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10.2.31.47\disk1\contents\共有\400 看護対策Ｇ\0032消費税仕入控除額報告\ホームページ更新\R6年度補助金分(R7返還)\"/>
    </mc:Choice>
  </mc:AlternateContent>
  <xr:revisionPtr revIDLastSave="0" documentId="13_ncr:1_{992FFC82-12C7-41B8-BE07-798A3877532B}" xr6:coauthVersionLast="47" xr6:coauthVersionMax="47" xr10:uidLastSave="{00000000-0000-0000-0000-000000000000}"/>
  <workbookProtection workbookAlgorithmName="SHA-512" workbookHashValue="GDPPklMT0lvJWnRCX8RBe6374yvuKJ3GbR6qgSqYoyGzrGDPDX7r/2l6c1fl9/KLTI0BpoymlYxu8OQSmDfIqA==" workbookSaltValue="K64UBys3FOk5vs1LPjlepg==" workbookSpinCount="100000" lockStructure="1"/>
  <bookViews>
    <workbookView xWindow="-110" yWindow="-110" windowWidth="19420" windowHeight="10420" tabRatio="686" firstSheet="3" activeTab="5" xr2:uid="{00000000-000D-0000-FFFF-FFFF00000000}"/>
  </bookViews>
  <sheets>
    <sheet name="事務処理方法" sheetId="26" r:id="rId1"/>
    <sheet name="入力シート" sheetId="21" r:id="rId2"/>
    <sheet name="別紙様式３（様式４）" sheetId="20" r:id="rId3"/>
    <sheet name="【別紙概要】仕入控除税額がない場合" sheetId="23" r:id="rId4"/>
    <sheet name="【別紙概要】課税売上割合95％未満" sheetId="24" r:id="rId5"/>
    <sheet name="【別紙概要】課税売上割合95%以上" sheetId="30" r:id="rId6"/>
    <sheet name="入力補助" sheetId="22" state="hidden" r:id="rId7"/>
    <sheet name="プルダウン" sheetId="25" state="hidden" r:id="rId8"/>
    <sheet name="計算補助" sheetId="28" state="hidden" r:id="rId9"/>
  </sheets>
  <definedNames>
    <definedName name="_xlnm.Print_Area" localSheetId="5">'【別紙概要】課税売上割合95%以上'!$A$1:$H$49</definedName>
    <definedName name="_xlnm.Print_Area" localSheetId="4">'【別紙概要】課税売上割合95％未満'!$A$1:$J$53</definedName>
    <definedName name="_xlnm.Print_Area" localSheetId="3">【別紙概要】仕入控除税額がない場合!$A$1:$H$52</definedName>
    <definedName name="_xlnm.Print_Area" localSheetId="1">入力シート!$A$1:$I$30</definedName>
    <definedName name="_xlnm.Print_Area" localSheetId="6">入力補助!$A$1:$G$27</definedName>
    <definedName name="_xlnm.Print_Area" localSheetId="2">'別紙様式３（様式４）'!$A$1:$M$28</definedName>
    <definedName name="看護師養成所運営費補助金">入力補助!$D$25:$D$26</definedName>
    <definedName name="新人">入力補助!$C$5:$C$6</definedName>
    <definedName name="新人看護職員研修事業費補助金">入力補助!$C$25:$C$26</definedName>
    <definedName name="表" localSheetId="5">入力シート!#REF!</definedName>
    <definedName name="表">入力シート!#REF!</definedName>
    <definedName name="病院内保育所運営費補助金">入力補助!$B$25:$B$26</definedName>
    <definedName name="保育所">入力補助!$C$3:$C$4</definedName>
    <definedName name="補助金リスト" localSheetId="5">入力シート!#REF!</definedName>
    <definedName name="補助金リスト">入力シート!#REF!</definedName>
    <definedName name="補助金名">入力補助!$B$24:$D$24</definedName>
    <definedName name="補助金名２">入力補助!$B$24:$E$24</definedName>
    <definedName name="補助金名３">入力補助!$B$24:$E$24</definedName>
    <definedName name="訪問看護職員就労支援事業費補助金">入力補助!$E$25:$E$26</definedName>
    <definedName name="養成所">入力補助!$C$7:$C$8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20" l="1"/>
  <c r="C9" i="21"/>
  <c r="C12" i="30"/>
  <c r="C12" i="23"/>
  <c r="C12" i="24"/>
  <c r="H36" i="24"/>
  <c r="H20" i="30" l="1"/>
  <c r="C20" i="30"/>
  <c r="C24" i="30" s="1"/>
  <c r="C16" i="30"/>
  <c r="C8" i="30"/>
  <c r="C4" i="30"/>
  <c r="H39" i="24"/>
  <c r="Q14" i="28" l="1"/>
  <c r="D36" i="24"/>
  <c r="Q13" i="28" l="1"/>
  <c r="J13" i="28" s="1"/>
  <c r="B2" i="28"/>
  <c r="C4" i="24" l="1"/>
  <c r="C4" i="23"/>
  <c r="C16" i="23"/>
  <c r="J13" i="20"/>
  <c r="J9" i="20"/>
  <c r="C20" i="24" l="1"/>
  <c r="C20" i="23"/>
  <c r="C16" i="24"/>
  <c r="C8" i="24"/>
  <c r="C8" i="23"/>
  <c r="I36" i="24" l="1"/>
  <c r="F36" i="24"/>
  <c r="J35" i="24"/>
  <c r="J34" i="24"/>
  <c r="J33" i="24"/>
  <c r="J32" i="24"/>
  <c r="J31" i="24"/>
  <c r="H20" i="23"/>
  <c r="H13" i="28" l="1"/>
  <c r="B13" i="28" s="1"/>
  <c r="J36" i="24"/>
  <c r="B1" i="20"/>
  <c r="Q15" i="28" l="1"/>
  <c r="J15" i="28" s="1"/>
  <c r="J14" i="28"/>
  <c r="Q25" i="28"/>
  <c r="Q26" i="28"/>
  <c r="Q31" i="28" s="1"/>
  <c r="J31" i="28" s="1"/>
  <c r="B4" i="28"/>
  <c r="H25" i="28"/>
  <c r="B25" i="28" s="1"/>
  <c r="B19" i="22"/>
  <c r="J26" i="28" l="1"/>
  <c r="J25" i="28"/>
  <c r="A43" i="24" s="1"/>
  <c r="Q30" i="28"/>
  <c r="A42" i="24"/>
  <c r="A44" i="24"/>
  <c r="A46" i="24"/>
  <c r="A45" i="24"/>
  <c r="A51" i="24"/>
  <c r="A49" i="24"/>
  <c r="H29" i="28"/>
  <c r="B29" i="28" s="1"/>
  <c r="A47" i="24" s="1"/>
  <c r="F27" i="22"/>
  <c r="G27" i="22"/>
  <c r="E27" i="22"/>
  <c r="D27" i="22"/>
  <c r="B27" i="22"/>
  <c r="C27" i="22"/>
  <c r="C22" i="20"/>
  <c r="J11" i="20"/>
  <c r="D1" i="20"/>
  <c r="K4" i="20"/>
  <c r="B20" i="22"/>
  <c r="C20" i="22" s="1"/>
  <c r="J30" i="28" l="1"/>
  <c r="A48" i="24" s="1"/>
  <c r="Q32" i="28"/>
  <c r="J32" i="28" s="1"/>
  <c r="A50" i="24" s="1"/>
  <c r="C19" i="22"/>
  <c r="C21" i="22" s="1"/>
  <c r="C16" i="21" l="1"/>
  <c r="C15" i="21"/>
  <c r="A17" i="20" s="1"/>
  <c r="J5" i="28"/>
  <c r="C25"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oa</author>
    <author>かっきー</author>
    <author>三谷</author>
  </authors>
  <commentList>
    <comment ref="C10" authorId="0" shapeId="0" xr:uid="{00000000-0006-0000-0100-000001000000}">
      <text>
        <r>
          <rPr>
            <sz val="9"/>
            <color indexed="81"/>
            <rFont val="MS P ゴシック"/>
            <family val="3"/>
            <charset val="128"/>
          </rPr>
          <t>補助事業が病院内保育所運営費補助金のときに御記入ください。</t>
        </r>
      </text>
    </comment>
    <comment ref="B13" authorId="1" shapeId="0" xr:uid="{00000000-0006-0000-0100-000002000000}">
      <text>
        <r>
          <rPr>
            <sz val="9"/>
            <color indexed="81"/>
            <rFont val="ＭＳ Ｐゴシック"/>
            <family val="3"/>
            <charset val="128"/>
          </rPr>
          <t xml:space="preserve">プルダウンから事業名を選択してください。
</t>
        </r>
      </text>
    </comment>
    <comment ref="C17" authorId="2" shapeId="0" xr:uid="{00000000-0006-0000-0100-000003000000}">
      <text>
        <r>
          <rPr>
            <sz val="9"/>
            <color indexed="81"/>
            <rFont val="ＭＳ Ｐゴシック"/>
            <family val="3"/>
            <charset val="128"/>
          </rPr>
          <t>円単位
単位は入力しないでください。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39" authorId="0" shapeId="0" xr:uid="{00000000-0006-0000-0400-000001000000}">
      <text>
        <r>
          <rPr>
            <b/>
            <sz val="12"/>
            <color indexed="81"/>
            <rFont val="ＭＳ Ｐゴシック"/>
            <family val="3"/>
            <charset val="128"/>
          </rPr>
          <t>※税額控除の</t>
        </r>
        <r>
          <rPr>
            <b/>
            <sz val="12"/>
            <color indexed="10"/>
            <rFont val="ＭＳ Ｐゴシック"/>
            <family val="3"/>
            <charset val="128"/>
          </rPr>
          <t>計算で</t>
        </r>
        <r>
          <rPr>
            <b/>
            <sz val="12"/>
            <color indexed="81"/>
            <rFont val="ＭＳ Ｐゴシック"/>
            <family val="3"/>
            <charset val="128"/>
          </rPr>
          <t xml:space="preserve">端数処理している場合には端数処理した金額を直接入力してください。
</t>
        </r>
        <r>
          <rPr>
            <b/>
            <sz val="12"/>
            <color indexed="10"/>
            <rFont val="ＭＳ Ｐゴシック"/>
            <family val="3"/>
            <charset val="128"/>
          </rPr>
          <t>注：申告書に記載された％をそのまま入力するわけではありません。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医務課</author>
  </authors>
  <commentList>
    <comment ref="C19" authorId="0" shapeId="0" xr:uid="{00000000-0006-0000-0600-000001000000}">
      <text>
        <r>
          <rPr>
            <sz val="9"/>
            <color indexed="81"/>
            <rFont val="MS P ゴシック"/>
            <family val="3"/>
            <charset val="128"/>
          </rPr>
          <t>保育所＝10
新人　＝20
養成所＝30
訪看　＝40
特定　＝60
外国人＝70</t>
        </r>
      </text>
    </comment>
    <comment ref="C20" authorId="0" shapeId="0" xr:uid="{00000000-0006-0000-0600-000002000000}">
      <text>
        <r>
          <rPr>
            <sz val="9"/>
            <color indexed="81"/>
            <rFont val="MS P ゴシック"/>
            <family val="3"/>
            <charset val="128"/>
          </rPr>
          <t>有＝１
無＝２</t>
        </r>
      </text>
    </comment>
  </commentList>
</comments>
</file>

<file path=xl/sharedStrings.xml><?xml version="1.0" encoding="utf-8"?>
<sst xmlns="http://schemas.openxmlformats.org/spreadsheetml/2006/main" count="221" uniqueCount="148">
  <si>
    <t>円</t>
    <rPh sb="0" eb="1">
      <t>エン</t>
    </rPh>
    <phoneticPr fontId="2"/>
  </si>
  <si>
    <t>記</t>
  </si>
  <si>
    <t>金</t>
    <rPh sb="0" eb="1">
      <t>キン</t>
    </rPh>
    <phoneticPr fontId="2"/>
  </si>
  <si>
    <t>番号</t>
    <rPh sb="0" eb="2">
      <t>バンゴウ</t>
    </rPh>
    <phoneticPr fontId="2"/>
  </si>
  <si>
    <t>補助事業者名</t>
    <rPh sb="0" eb="2">
      <t>ホジョ</t>
    </rPh>
    <rPh sb="2" eb="5">
      <t>ジギョウシャ</t>
    </rPh>
    <rPh sb="5" eb="6">
      <t>メイ</t>
    </rPh>
    <phoneticPr fontId="2"/>
  </si>
  <si>
    <r>
      <t>愛知県補助金等交付規則</t>
    </r>
    <r>
      <rPr>
        <sz val="12"/>
        <rFont val="Century"/>
        <family val="1"/>
      </rPr>
      <t>(</t>
    </r>
    <r>
      <rPr>
        <sz val="12"/>
        <rFont val="ＭＳ 明朝"/>
        <family val="1"/>
        <charset val="128"/>
      </rPr>
      <t>昭和</t>
    </r>
    <r>
      <rPr>
        <sz val="12"/>
        <rFont val="Century"/>
        <family val="1"/>
      </rPr>
      <t>55</t>
    </r>
    <r>
      <rPr>
        <sz val="12"/>
        <rFont val="ＭＳ 明朝"/>
        <family val="1"/>
        <charset val="128"/>
      </rPr>
      <t>年規則第</t>
    </r>
    <r>
      <rPr>
        <sz val="12"/>
        <rFont val="Century"/>
        <family val="1"/>
      </rPr>
      <t>8</t>
    </r>
    <r>
      <rPr>
        <sz val="12"/>
        <rFont val="ＭＳ 明朝"/>
        <family val="1"/>
        <charset val="128"/>
      </rPr>
      <t>号</t>
    </r>
    <r>
      <rPr>
        <sz val="12"/>
        <rFont val="Century"/>
        <family val="1"/>
      </rPr>
      <t>)</t>
    </r>
    <r>
      <rPr>
        <sz val="12"/>
        <rFont val="ＭＳ 明朝"/>
        <family val="1"/>
        <charset val="128"/>
      </rPr>
      <t>第</t>
    </r>
    <r>
      <rPr>
        <sz val="12"/>
        <rFont val="Century"/>
        <family val="1"/>
      </rPr>
      <t>14</t>
    </r>
    <r>
      <rPr>
        <sz val="12"/>
        <rFont val="ＭＳ 明朝"/>
        <family val="1"/>
        <charset val="128"/>
      </rPr>
      <t>条に基づく当該補助金の確定額</t>
    </r>
  </si>
  <si>
    <t>消費税の申告により確定した消費税仕入控除税額（補助金返還相当額）</t>
    <rPh sb="0" eb="3">
      <t>ショウヒゼイ</t>
    </rPh>
    <rPh sb="4" eb="6">
      <t>シンコク</t>
    </rPh>
    <rPh sb="9" eb="11">
      <t>カクテイ</t>
    </rPh>
    <rPh sb="13" eb="16">
      <t>ショウヒゼイ</t>
    </rPh>
    <rPh sb="16" eb="18">
      <t>シイレ</t>
    </rPh>
    <rPh sb="18" eb="20">
      <t>コウジョ</t>
    </rPh>
    <rPh sb="20" eb="22">
      <t>ゼイガク</t>
    </rPh>
    <rPh sb="23" eb="26">
      <t>ホジョキン</t>
    </rPh>
    <rPh sb="26" eb="28">
      <t>ヘンカン</t>
    </rPh>
    <rPh sb="28" eb="30">
      <t>ソウトウ</t>
    </rPh>
    <rPh sb="30" eb="31">
      <t>ガク</t>
    </rPh>
    <phoneticPr fontId="2"/>
  </si>
  <si>
    <t>その他参考書類（上記金額の積算の内訳等）</t>
    <rPh sb="2" eb="3">
      <t>タ</t>
    </rPh>
    <rPh sb="3" eb="6">
      <t>サンコウショ</t>
    </rPh>
    <rPh sb="6" eb="7">
      <t>ルイ</t>
    </rPh>
    <rPh sb="8" eb="10">
      <t>ジョウキ</t>
    </rPh>
    <rPh sb="10" eb="12">
      <t>キンガク</t>
    </rPh>
    <rPh sb="13" eb="15">
      <t>セキサン</t>
    </rPh>
    <rPh sb="16" eb="18">
      <t>ウチワケ</t>
    </rPh>
    <rPh sb="18" eb="19">
      <t>トウ</t>
    </rPh>
    <phoneticPr fontId="2"/>
  </si>
  <si>
    <t>入力シート</t>
    <rPh sb="0" eb="2">
      <t>ニュウリョク</t>
    </rPh>
    <phoneticPr fontId="2"/>
  </si>
  <si>
    <t>基本情報</t>
    <rPh sb="0" eb="2">
      <t>キホン</t>
    </rPh>
    <rPh sb="2" eb="4">
      <t>ジョウホウ</t>
    </rPh>
    <phoneticPr fontId="2"/>
  </si>
  <si>
    <t>報告日付</t>
    <rPh sb="0" eb="2">
      <t>ホウコク</t>
    </rPh>
    <rPh sb="2" eb="4">
      <t>ヒヅケ</t>
    </rPh>
    <phoneticPr fontId="2"/>
  </si>
  <si>
    <t>団体名</t>
    <rPh sb="0" eb="2">
      <t>ダンタイ</t>
    </rPh>
    <rPh sb="2" eb="3">
      <t>メイ</t>
    </rPh>
    <phoneticPr fontId="2"/>
  </si>
  <si>
    <t>団体住所</t>
    <rPh sb="0" eb="2">
      <t>ダンタイ</t>
    </rPh>
    <rPh sb="2" eb="4">
      <t>ジュウショ</t>
    </rPh>
    <phoneticPr fontId="2"/>
  </si>
  <si>
    <t>施設所在地</t>
    <rPh sb="0" eb="2">
      <t>シセツ</t>
    </rPh>
    <rPh sb="2" eb="5">
      <t>ショザイチ</t>
    </rPh>
    <phoneticPr fontId="11"/>
  </si>
  <si>
    <t>補助事業年度</t>
    <rPh sb="0" eb="2">
      <t>ホジョ</t>
    </rPh>
    <rPh sb="2" eb="4">
      <t>ジギョウ</t>
    </rPh>
    <rPh sb="4" eb="6">
      <t>ネンド</t>
    </rPh>
    <phoneticPr fontId="11"/>
  </si>
  <si>
    <t>補助事業名</t>
    <rPh sb="0" eb="2">
      <t>ホジョ</t>
    </rPh>
    <rPh sb="2" eb="4">
      <t>ジギョウ</t>
    </rPh>
    <rPh sb="4" eb="5">
      <t>メイ</t>
    </rPh>
    <phoneticPr fontId="11"/>
  </si>
  <si>
    <t>交付決定日</t>
    <rPh sb="0" eb="2">
      <t>コウフ</t>
    </rPh>
    <rPh sb="2" eb="4">
      <t>ケッテイ</t>
    </rPh>
    <rPh sb="4" eb="5">
      <t>ビ</t>
    </rPh>
    <phoneticPr fontId="11"/>
  </si>
  <si>
    <t>交付決定番号</t>
    <rPh sb="0" eb="2">
      <t>コウフ</t>
    </rPh>
    <rPh sb="2" eb="4">
      <t>ケッテイ</t>
    </rPh>
    <rPh sb="4" eb="6">
      <t>バンゴウ</t>
    </rPh>
    <phoneticPr fontId="11"/>
  </si>
  <si>
    <t>補助金確定額</t>
    <rPh sb="0" eb="2">
      <t>ホジョ</t>
    </rPh>
    <rPh sb="2" eb="3">
      <t>キン</t>
    </rPh>
    <rPh sb="3" eb="5">
      <t>カクテイ</t>
    </rPh>
    <rPh sb="5" eb="6">
      <t>ガク</t>
    </rPh>
    <phoneticPr fontId="11"/>
  </si>
  <si>
    <t>病院内保育所運営費補助金</t>
    <rPh sb="0" eb="3">
      <t>ビョウインナイ</t>
    </rPh>
    <rPh sb="3" eb="5">
      <t>ホイク</t>
    </rPh>
    <rPh sb="5" eb="6">
      <t>ジョ</t>
    </rPh>
    <rPh sb="6" eb="9">
      <t>ウンエイヒ</t>
    </rPh>
    <rPh sb="9" eb="12">
      <t>ホジョキン</t>
    </rPh>
    <phoneticPr fontId="2"/>
  </si>
  <si>
    <t>年度</t>
    <rPh sb="0" eb="2">
      <t>ネンド</t>
    </rPh>
    <phoneticPr fontId="2"/>
  </si>
  <si>
    <t>施設（病院）名</t>
    <rPh sb="0" eb="2">
      <t>シセツ</t>
    </rPh>
    <rPh sb="3" eb="5">
      <t>ビョウイン</t>
    </rPh>
    <rPh sb="6" eb="7">
      <t>メイ</t>
    </rPh>
    <phoneticPr fontId="2"/>
  </si>
  <si>
    <t>保育所施設名</t>
    <rPh sb="0" eb="2">
      <t>ホイク</t>
    </rPh>
    <rPh sb="2" eb="3">
      <t>ジョ</t>
    </rPh>
    <rPh sb="3" eb="6">
      <t>シセツメイ</t>
    </rPh>
    <phoneticPr fontId="2"/>
  </si>
  <si>
    <t>愛知県知事　殿</t>
    <rPh sb="0" eb="2">
      <t>アイチ</t>
    </rPh>
    <rPh sb="6" eb="7">
      <t>ドノ</t>
    </rPh>
    <phoneticPr fontId="2"/>
  </si>
  <si>
    <t>新人看護職員研修事業費補助金</t>
    <rPh sb="0" eb="2">
      <t>シンジン</t>
    </rPh>
    <rPh sb="2" eb="4">
      <t>カンゴ</t>
    </rPh>
    <rPh sb="4" eb="6">
      <t>ショクイン</t>
    </rPh>
    <rPh sb="6" eb="8">
      <t>ケンシュウ</t>
    </rPh>
    <rPh sb="8" eb="11">
      <t>ジギョウヒ</t>
    </rPh>
    <rPh sb="11" eb="14">
      <t>ホジョキン</t>
    </rPh>
    <phoneticPr fontId="2"/>
  </si>
  <si>
    <t>変更交付申請書の提出</t>
    <rPh sb="0" eb="2">
      <t>ヘンコウ</t>
    </rPh>
    <rPh sb="2" eb="4">
      <t>コウフ</t>
    </rPh>
    <rPh sb="4" eb="7">
      <t>シンセイショ</t>
    </rPh>
    <rPh sb="8" eb="10">
      <t>テイシュツ</t>
    </rPh>
    <phoneticPr fontId="2"/>
  </si>
  <si>
    <t>有</t>
    <rPh sb="0" eb="1">
      <t>ア</t>
    </rPh>
    <phoneticPr fontId="2"/>
  </si>
  <si>
    <t>有</t>
    <rPh sb="0" eb="1">
      <t>ア</t>
    </rPh>
    <phoneticPr fontId="2"/>
  </si>
  <si>
    <t>無</t>
    <rPh sb="0" eb="1">
      <t>ナ</t>
    </rPh>
    <phoneticPr fontId="2"/>
  </si>
  <si>
    <t>補助金リスト</t>
    <rPh sb="0" eb="3">
      <t>ホジョキン</t>
    </rPh>
    <phoneticPr fontId="2"/>
  </si>
  <si>
    <t>番号</t>
    <rPh sb="0" eb="2">
      <t>バンゴウ</t>
    </rPh>
    <phoneticPr fontId="2"/>
  </si>
  <si>
    <t>補助金名</t>
    <rPh sb="0" eb="3">
      <t>ホジョキン</t>
    </rPh>
    <rPh sb="3" eb="4">
      <t>メイ</t>
    </rPh>
    <phoneticPr fontId="2"/>
  </si>
  <si>
    <t>変更交付書の提出</t>
    <rPh sb="0" eb="2">
      <t>ヘンコウ</t>
    </rPh>
    <rPh sb="2" eb="4">
      <t>コウフ</t>
    </rPh>
    <rPh sb="4" eb="5">
      <t>ショ</t>
    </rPh>
    <rPh sb="6" eb="8">
      <t>テイシュツ</t>
    </rPh>
    <phoneticPr fontId="2"/>
  </si>
  <si>
    <t>日付</t>
    <rPh sb="0" eb="2">
      <t>ヒヅケ</t>
    </rPh>
    <phoneticPr fontId="2"/>
  </si>
  <si>
    <t>文書番号</t>
    <rPh sb="0" eb="2">
      <t>ブンショ</t>
    </rPh>
    <rPh sb="2" eb="4">
      <t>バンゴウ</t>
    </rPh>
    <phoneticPr fontId="2"/>
  </si>
  <si>
    <t>訪問看護職員就労支援事業費補助金</t>
    <rPh sb="0" eb="16">
      <t>ホウモンカンゴショクインシュウロウシエンジギョウヒホジョキン</t>
    </rPh>
    <phoneticPr fontId="2"/>
  </si>
  <si>
    <t>入力シートで選択した内容</t>
    <rPh sb="0" eb="2">
      <t>ニュウリョク</t>
    </rPh>
    <rPh sb="6" eb="8">
      <t>センタク</t>
    </rPh>
    <rPh sb="10" eb="12">
      <t>ナイヨウ</t>
    </rPh>
    <phoneticPr fontId="2"/>
  </si>
  <si>
    <t>入力シートのプルダウンリスト</t>
    <rPh sb="0" eb="2">
      <t>ニュウリョク</t>
    </rPh>
    <phoneticPr fontId="2"/>
  </si>
  <si>
    <t>令和</t>
    <rPh sb="0" eb="2">
      <t>レイワ</t>
    </rPh>
    <phoneticPr fontId="2"/>
  </si>
  <si>
    <t xml:space="preserve">  別紙概要</t>
    <rPh sb="2" eb="4">
      <t>ベッシ</t>
    </rPh>
    <rPh sb="4" eb="6">
      <t>ガイヨウ</t>
    </rPh>
    <phoneticPr fontId="2"/>
  </si>
  <si>
    <t>１ 　施設名</t>
    <phoneticPr fontId="2"/>
  </si>
  <si>
    <t>２   開設者氏名</t>
    <phoneticPr fontId="2"/>
  </si>
  <si>
    <t>３　 施設の所在地</t>
    <phoneticPr fontId="2"/>
  </si>
  <si>
    <t>４ 　補助事業名</t>
    <phoneticPr fontId="2"/>
  </si>
  <si>
    <t>５ 　補助金確定額</t>
    <phoneticPr fontId="2"/>
  </si>
  <si>
    <t>６ 　仕入控除税額の概要</t>
    <phoneticPr fontId="2"/>
  </si>
  <si>
    <t>　簡易課税方式により申告したため、補助金に係る消費税及び地方消費税の仕入控除税額がない。</t>
    <rPh sb="1" eb="7">
      <t>カンイカゼイホウシキ</t>
    </rPh>
    <rPh sb="10" eb="12">
      <t>シンコク</t>
    </rPh>
    <phoneticPr fontId="2"/>
  </si>
  <si>
    <t>　選択してください。</t>
    <rPh sb="1" eb="3">
      <t>センタク</t>
    </rPh>
    <phoneticPr fontId="2"/>
  </si>
  <si>
    <t>（１）補助金の使途の内訳（都道府県補助額）</t>
    <rPh sb="13" eb="17">
      <t>トドウフケン</t>
    </rPh>
    <rPh sb="17" eb="20">
      <t>ホジョガク</t>
    </rPh>
    <phoneticPr fontId="2"/>
  </si>
  <si>
    <t>申告方法</t>
    <rPh sb="0" eb="2">
      <t>シンコク</t>
    </rPh>
    <rPh sb="2" eb="4">
      <t>ホウホウ</t>
    </rPh>
    <phoneticPr fontId="2"/>
  </si>
  <si>
    <t>選択してください。</t>
    <rPh sb="0" eb="2">
      <t>センタク</t>
    </rPh>
    <phoneticPr fontId="2"/>
  </si>
  <si>
    <t>課税の区分</t>
    <rPh sb="0" eb="2">
      <t>カゼイ</t>
    </rPh>
    <rPh sb="3" eb="5">
      <t>クブン</t>
    </rPh>
    <phoneticPr fontId="2"/>
  </si>
  <si>
    <t>課税仕入使用分</t>
    <rPh sb="0" eb="2">
      <t>カゼイ</t>
    </rPh>
    <rPh sb="2" eb="4">
      <t>シイ</t>
    </rPh>
    <rPh sb="4" eb="7">
      <t>シヨウブン</t>
    </rPh>
    <phoneticPr fontId="2"/>
  </si>
  <si>
    <t>非課税仕入
（Ｄ）</t>
    <rPh sb="0" eb="3">
      <t>ヒカゼイ</t>
    </rPh>
    <rPh sb="3" eb="5">
      <t>シイ</t>
    </rPh>
    <phoneticPr fontId="2"/>
  </si>
  <si>
    <t>合　　計
（Ｅ）</t>
    <rPh sb="0" eb="1">
      <t>ゴウ</t>
    </rPh>
    <rPh sb="3" eb="4">
      <t>ケイ</t>
    </rPh>
    <phoneticPr fontId="2"/>
  </si>
  <si>
    <t>課税売上
対応分(Ａ)</t>
    <rPh sb="0" eb="2">
      <t>カゼイ</t>
    </rPh>
    <rPh sb="2" eb="3">
      <t>ウ</t>
    </rPh>
    <rPh sb="3" eb="4">
      <t>ジョウ</t>
    </rPh>
    <rPh sb="5" eb="8">
      <t>タイオウブン</t>
    </rPh>
    <phoneticPr fontId="2"/>
  </si>
  <si>
    <t>非課税売上
対応分(Ｂ)</t>
    <rPh sb="0" eb="3">
      <t>ヒカゼイ</t>
    </rPh>
    <rPh sb="3" eb="5">
      <t>ウリア</t>
    </rPh>
    <rPh sb="6" eb="9">
      <t>タイオウブン</t>
    </rPh>
    <phoneticPr fontId="2"/>
  </si>
  <si>
    <t>共通対応分
（Ｃ）　</t>
    <rPh sb="0" eb="2">
      <t>キョウツウ</t>
    </rPh>
    <rPh sb="2" eb="4">
      <t>タイオウ</t>
    </rPh>
    <rPh sb="4" eb="5">
      <t>ブン</t>
    </rPh>
    <phoneticPr fontId="2"/>
  </si>
  <si>
    <t>経費の区分</t>
    <rPh sb="0" eb="2">
      <t>ケイヒ</t>
    </rPh>
    <rPh sb="3" eb="5">
      <t>クブン</t>
    </rPh>
    <phoneticPr fontId="2"/>
  </si>
  <si>
    <t>合　　計</t>
    <rPh sb="0" eb="1">
      <t>ゴウ</t>
    </rPh>
    <rPh sb="3" eb="4">
      <t>ケイ</t>
    </rPh>
    <phoneticPr fontId="2"/>
  </si>
  <si>
    <t>（２）課税売上割合</t>
    <rPh sb="3" eb="5">
      <t>カゼイ</t>
    </rPh>
    <rPh sb="5" eb="7">
      <t>ウリアゲ</t>
    </rPh>
    <rPh sb="7" eb="9">
      <t>ワリアイ</t>
    </rPh>
    <phoneticPr fontId="2"/>
  </si>
  <si>
    <t>=</t>
    <phoneticPr fontId="2"/>
  </si>
  <si>
    <t>（４）仕入控除税額</t>
    <rPh sb="3" eb="5">
      <t>シイ</t>
    </rPh>
    <rPh sb="5" eb="7">
      <t>コウジョ</t>
    </rPh>
    <rPh sb="7" eb="9">
      <t>ゼイガク</t>
    </rPh>
    <phoneticPr fontId="2"/>
  </si>
  <si>
    <t>　補助金の使途が非課税仕入に該当するため、補助金に係る消費税及び地方消費税の仕入控除税額がない。</t>
    <rPh sb="1" eb="4">
      <t>ホジョキン</t>
    </rPh>
    <rPh sb="5" eb="7">
      <t>シト</t>
    </rPh>
    <rPh sb="8" eb="11">
      <t>ヒカゼイ</t>
    </rPh>
    <rPh sb="11" eb="13">
      <t>シイ</t>
    </rPh>
    <rPh sb="14" eb="16">
      <t>ガイトウ</t>
    </rPh>
    <rPh sb="21" eb="24">
      <t>ホジョキン</t>
    </rPh>
    <rPh sb="25" eb="26">
      <t>カカ</t>
    </rPh>
    <rPh sb="27" eb="30">
      <t>ショウヒゼイ</t>
    </rPh>
    <rPh sb="30" eb="31">
      <t>オヨ</t>
    </rPh>
    <rPh sb="32" eb="34">
      <t>チホウ</t>
    </rPh>
    <rPh sb="34" eb="37">
      <t>ショウヒゼイ</t>
    </rPh>
    <rPh sb="38" eb="40">
      <t>シイ</t>
    </rPh>
    <rPh sb="40" eb="42">
      <t>コウジョ</t>
    </rPh>
    <rPh sb="42" eb="44">
      <t>ゼイガク</t>
    </rPh>
    <phoneticPr fontId="2"/>
  </si>
  <si>
    <t>　特定収入割合が５％を超えるため、補助金に係る消費税及び地方消費税の仕入控除税額がない。</t>
    <rPh sb="1" eb="3">
      <t>トクテイ</t>
    </rPh>
    <rPh sb="3" eb="5">
      <t>シュウニュウ</t>
    </rPh>
    <rPh sb="5" eb="7">
      <t>ワリアイ</t>
    </rPh>
    <rPh sb="11" eb="12">
      <t>コ</t>
    </rPh>
    <phoneticPr fontId="2"/>
  </si>
  <si>
    <t>　仕入控除税額の計算を個別対応方式により行い、かつ、補助金の使途がすべて「非課税売上にのみ要する課税仕入」に該当するため、補助金に係る消費税及び地方消費税の仕入控除税額がない。</t>
    <rPh sb="1" eb="3">
      <t>シイ</t>
    </rPh>
    <rPh sb="3" eb="7">
      <t>コウジョゼイガク</t>
    </rPh>
    <rPh sb="8" eb="10">
      <t>ケイサン</t>
    </rPh>
    <rPh sb="11" eb="13">
      <t>コベツ</t>
    </rPh>
    <rPh sb="13" eb="15">
      <t>タイオウ</t>
    </rPh>
    <rPh sb="15" eb="17">
      <t>ホウシキ</t>
    </rPh>
    <rPh sb="20" eb="21">
      <t>オコナ</t>
    </rPh>
    <rPh sb="26" eb="29">
      <t>ホジョキン</t>
    </rPh>
    <rPh sb="30" eb="32">
      <t>シト</t>
    </rPh>
    <rPh sb="37" eb="40">
      <t>ヒカゼイ</t>
    </rPh>
    <rPh sb="40" eb="42">
      <t>ウリアゲ</t>
    </rPh>
    <rPh sb="45" eb="46">
      <t>ヨウ</t>
    </rPh>
    <rPh sb="48" eb="50">
      <t>カゼイ</t>
    </rPh>
    <rPh sb="50" eb="52">
      <t>シイ</t>
    </rPh>
    <rPh sb="54" eb="56">
      <t>ガイトウ</t>
    </rPh>
    <phoneticPr fontId="2"/>
  </si>
  <si>
    <t>　消費税の申告義務がないため、補助金に係る消費税及び地方消費税の仕入控除税額がない。</t>
    <rPh sb="1" eb="4">
      <t>ショウヒゼイ</t>
    </rPh>
    <rPh sb="5" eb="7">
      <t>シンコク</t>
    </rPh>
    <rPh sb="7" eb="9">
      <t>ギム</t>
    </rPh>
    <phoneticPr fontId="2"/>
  </si>
  <si>
    <t>一括比例配分方式</t>
    <rPh sb="0" eb="2">
      <t>イッカツ</t>
    </rPh>
    <rPh sb="2" eb="4">
      <t>ヒレイ</t>
    </rPh>
    <rPh sb="4" eb="6">
      <t>ハイブン</t>
    </rPh>
    <rPh sb="6" eb="8">
      <t>ホウシキ</t>
    </rPh>
    <phoneticPr fontId="2"/>
  </si>
  <si>
    <t>個別対応方式</t>
    <rPh sb="0" eb="2">
      <t>コベツ</t>
    </rPh>
    <rPh sb="2" eb="4">
      <t>タイオウ</t>
    </rPh>
    <rPh sb="4" eb="6">
      <t>ホウシキ</t>
    </rPh>
    <phoneticPr fontId="2"/>
  </si>
  <si>
    <t>代表者職名</t>
  </si>
  <si>
    <t>代表者氏名</t>
    <rPh sb="0" eb="3">
      <t>ダイヒョウシャ</t>
    </rPh>
    <rPh sb="3" eb="4">
      <t>ウジ</t>
    </rPh>
    <rPh sb="4" eb="5">
      <t>メイ</t>
    </rPh>
    <phoneticPr fontId="2"/>
  </si>
  <si>
    <t>①基本情報を入力してください。</t>
    <rPh sb="1" eb="3">
      <t>キホン</t>
    </rPh>
    <rPh sb="3" eb="5">
      <t>ジョウホウ</t>
    </rPh>
    <rPh sb="6" eb="8">
      <t>ニュウリョク</t>
    </rPh>
    <phoneticPr fontId="2"/>
  </si>
  <si>
    <t>　（１）別紙様式３</t>
    <rPh sb="4" eb="6">
      <t>ベッシ</t>
    </rPh>
    <rPh sb="6" eb="8">
      <t>ヨウシキ</t>
    </rPh>
    <phoneticPr fontId="2"/>
  </si>
  <si>
    <t>　（２）別紙概要</t>
    <rPh sb="4" eb="6">
      <t>ベッシ</t>
    </rPh>
    <rPh sb="6" eb="8">
      <t>ガイヨウ</t>
    </rPh>
    <phoneticPr fontId="2"/>
  </si>
  <si>
    <t>→</t>
    <phoneticPr fontId="2"/>
  </si>
  <si>
    <t>仕入控除税額がない場合</t>
    <rPh sb="0" eb="2">
      <t>シイレ</t>
    </rPh>
    <rPh sb="2" eb="4">
      <t>コウジョ</t>
    </rPh>
    <rPh sb="4" eb="6">
      <t>ゼイガク</t>
    </rPh>
    <rPh sb="9" eb="11">
      <t>バアイ</t>
    </rPh>
    <phoneticPr fontId="2"/>
  </si>
  <si>
    <t>②別紙様式３（病院内保育所運営費補助金は別紙様式４）及び別紙概要を作成し、出力する。</t>
    <rPh sb="1" eb="3">
      <t>ベッシ</t>
    </rPh>
    <rPh sb="3" eb="5">
      <t>ヨウシキ</t>
    </rPh>
    <rPh sb="7" eb="19">
      <t>ビョウインナイホイクジョウンエイヒホジョキン</t>
    </rPh>
    <rPh sb="20" eb="22">
      <t>ベッシ</t>
    </rPh>
    <rPh sb="22" eb="24">
      <t>ヨウシキ</t>
    </rPh>
    <rPh sb="26" eb="27">
      <t>オヨ</t>
    </rPh>
    <rPh sb="28" eb="30">
      <t>ベッシ</t>
    </rPh>
    <rPh sb="30" eb="32">
      <t>ガイヨウ</t>
    </rPh>
    <rPh sb="33" eb="35">
      <t>サクセイ</t>
    </rPh>
    <rPh sb="37" eb="39">
      <t>シュツリョク</t>
    </rPh>
    <phoneticPr fontId="2"/>
  </si>
  <si>
    <t>別紙様式３（別紙様式４）</t>
    <rPh sb="0" eb="2">
      <t>ベッシ</t>
    </rPh>
    <rPh sb="2" eb="4">
      <t>ヨウシキ</t>
    </rPh>
    <rPh sb="6" eb="8">
      <t>ベッシ</t>
    </rPh>
    <rPh sb="8" eb="10">
      <t>ヨウシキ</t>
    </rPh>
    <phoneticPr fontId="2"/>
  </si>
  <si>
    <t>事務処理の方法</t>
  </si>
  <si>
    <t>１　報告の対象</t>
  </si>
  <si>
    <t>（１）対象事業者</t>
  </si>
  <si>
    <t>（２）報告の時期</t>
  </si>
  <si>
    <t>（３）報告書の提出期限</t>
  </si>
  <si>
    <t>（１）簡易課税方式により消費税を申告している場合や特定収入割合が５％を超える場合など、返納額がない場合であっても報告すること。</t>
  </si>
  <si>
    <t>原則として、補助金額が確定（事業実績報告額で確定することが見込まれる場合を含む。）し、かつ、補助対象経費に係る消費税の仕入税額控除をする確定申告（補助金を特定収入として計上した確定申告ではない。）をした場合に報告する。</t>
    <phoneticPr fontId="2"/>
  </si>
  <si>
    <t>当該補助金の交付決定を受けた補助事業者とする。</t>
    <phoneticPr fontId="2"/>
  </si>
  <si>
    <t>（※病院内保育所運営費補助金は別紙様式４号）</t>
    <rPh sb="2" eb="14">
      <t>ビョウインナイホイクジョウンエイヒホジョキン</t>
    </rPh>
    <rPh sb="15" eb="17">
      <t>ベッシ</t>
    </rPh>
    <rPh sb="17" eb="19">
      <t>ヨウシキ</t>
    </rPh>
    <rPh sb="20" eb="21">
      <t>ゴウ</t>
    </rPh>
    <phoneticPr fontId="2"/>
  </si>
  <si>
    <t>（確定申告後に修正申告等を行った場合にはその修正申告の写し等）</t>
    <phoneticPr fontId="2"/>
  </si>
  <si>
    <t>（２）別紙概要</t>
    <phoneticPr fontId="2"/>
  </si>
  <si>
    <t>翌年度８月末日。特別な理由により期限までに提出できない場合には、その旨及びその理由等を別紙様式により提出すること。</t>
    <phoneticPr fontId="2"/>
  </si>
  <si>
    <t>（２）別紙概要は施設ごとに作成すること。</t>
    <phoneticPr fontId="2"/>
  </si>
  <si>
    <t>※提出書類</t>
    <rPh sb="1" eb="3">
      <t>テイシュツ</t>
    </rPh>
    <rPh sb="3" eb="5">
      <t>ショルイ</t>
    </rPh>
    <phoneticPr fontId="2"/>
  </si>
  <si>
    <t>　（３）(1)～(2)に係る確定申告の写し（付表２含む）</t>
    <phoneticPr fontId="2"/>
  </si>
  <si>
    <t>提出先</t>
    <rPh sb="0" eb="3">
      <t>テイシュツサキ</t>
    </rPh>
    <phoneticPr fontId="2"/>
  </si>
  <si>
    <t>　愛知県保健医療局健康医務部医務課看護対策グループ　あて</t>
    <rPh sb="1" eb="21">
      <t>アイチケンホケンイリョウキョクケンコウイムブイムカカンゴタイサク</t>
    </rPh>
    <phoneticPr fontId="2"/>
  </si>
  <si>
    <t>　〒４６０－８５０１（住所記載不要）</t>
    <rPh sb="11" eb="13">
      <t>ジュウショ</t>
    </rPh>
    <rPh sb="13" eb="15">
      <t>キサイ</t>
    </rPh>
    <rPh sb="15" eb="17">
      <t>フヨウ</t>
    </rPh>
    <phoneticPr fontId="2"/>
  </si>
  <si>
    <t>特定行為研修事業費補助金</t>
  </si>
  <si>
    <t>特定行為研修事業費補助金</t>
    <phoneticPr fontId="2"/>
  </si>
  <si>
    <t>-</t>
    <phoneticPr fontId="2"/>
  </si>
  <si>
    <t>外国人看護師候補者就労研修支援事業費補助金</t>
    <rPh sb="0" eb="21">
      <t>ガイコクジンカンゴシコウホシャシュウロウケンシュウシエンジギョウヒホジョキン</t>
    </rPh>
    <phoneticPr fontId="2"/>
  </si>
  <si>
    <t>有</t>
    <rPh sb="0" eb="1">
      <t>ア</t>
    </rPh>
    <phoneticPr fontId="2"/>
  </si>
  <si>
    <t>無</t>
    <rPh sb="0" eb="1">
      <t>ナ</t>
    </rPh>
    <phoneticPr fontId="2"/>
  </si>
  <si>
    <t>住 所</t>
    <phoneticPr fontId="2"/>
  </si>
  <si>
    <t>看護師等養成所運営費補助金</t>
    <rPh sb="0" eb="3">
      <t>カンゴシ</t>
    </rPh>
    <rPh sb="3" eb="4">
      <t>トウ</t>
    </rPh>
    <rPh sb="4" eb="7">
      <t>ヨウセイジョ</t>
    </rPh>
    <rPh sb="7" eb="10">
      <t>ウンエイヒ</t>
    </rPh>
    <rPh sb="10" eb="13">
      <t>ホジョキン</t>
    </rPh>
    <phoneticPr fontId="2"/>
  </si>
  <si>
    <t>病院内保育所運営費補助金</t>
    <phoneticPr fontId="2"/>
  </si>
  <si>
    <t>有</t>
    <rPh sb="0" eb="1">
      <t>ア</t>
    </rPh>
    <phoneticPr fontId="2"/>
  </si>
  <si>
    <t>使途が明確</t>
    <rPh sb="0" eb="2">
      <t>シト</t>
    </rPh>
    <rPh sb="3" eb="5">
      <t>メイカク</t>
    </rPh>
    <phoneticPr fontId="2"/>
  </si>
  <si>
    <t>使途が不明確</t>
    <rPh sb="0" eb="2">
      <t>シト</t>
    </rPh>
    <rPh sb="3" eb="6">
      <t>フメイカク</t>
    </rPh>
    <phoneticPr fontId="2"/>
  </si>
  <si>
    <t>〇</t>
    <phoneticPr fontId="2"/>
  </si>
  <si>
    <t>●</t>
    <phoneticPr fontId="2"/>
  </si>
  <si>
    <t>△</t>
    <phoneticPr fontId="2"/>
  </si>
  <si>
    <t>▲</t>
    <phoneticPr fontId="2"/>
  </si>
  <si>
    <t>〇の場合（一括、明確）</t>
    <rPh sb="2" eb="4">
      <t>バアイ</t>
    </rPh>
    <rPh sb="5" eb="7">
      <t>イッカツ</t>
    </rPh>
    <rPh sb="8" eb="10">
      <t>メイカク</t>
    </rPh>
    <phoneticPr fontId="2"/>
  </si>
  <si>
    <t>（３）支出のうち課税仕入れの占める割合</t>
    <phoneticPr fontId="2"/>
  </si>
  <si>
    <t>（３）仕入控除税額</t>
    <rPh sb="3" eb="5">
      <t>シイ</t>
    </rPh>
    <rPh sb="5" eb="7">
      <t>コウジョ</t>
    </rPh>
    <rPh sb="7" eb="9">
      <t>ゼイガク</t>
    </rPh>
    <phoneticPr fontId="2"/>
  </si>
  <si>
    <t>計算式</t>
    <rPh sb="0" eb="3">
      <t>ケイサンシキ</t>
    </rPh>
    <phoneticPr fontId="2"/>
  </si>
  <si>
    <t>解</t>
    <rPh sb="0" eb="1">
      <t>カイ</t>
    </rPh>
    <phoneticPr fontId="2"/>
  </si>
  <si>
    <t>●の場合（一括、不明確）</t>
    <rPh sb="2" eb="4">
      <t>バアイ</t>
    </rPh>
    <rPh sb="5" eb="7">
      <t>イッカツ</t>
    </rPh>
    <rPh sb="8" eb="11">
      <t>フメイカク</t>
    </rPh>
    <phoneticPr fontId="2"/>
  </si>
  <si>
    <t>△の場合（個別、明確）</t>
    <rPh sb="2" eb="4">
      <t>バアイ</t>
    </rPh>
    <rPh sb="5" eb="7">
      <t>コベツ</t>
    </rPh>
    <rPh sb="8" eb="10">
      <t>メイカク</t>
    </rPh>
    <phoneticPr fontId="2"/>
  </si>
  <si>
    <t>▲の場合（個別、不明確）</t>
    <rPh sb="2" eb="4">
      <t>バアイ</t>
    </rPh>
    <rPh sb="5" eb="7">
      <t>コベツ</t>
    </rPh>
    <rPh sb="8" eb="9">
      <t>フ</t>
    </rPh>
    <rPh sb="9" eb="11">
      <t>メイカク</t>
    </rPh>
    <phoneticPr fontId="2"/>
  </si>
  <si>
    <t>仕入控除税額がある場合（課税売上95％未満）</t>
    <rPh sb="0" eb="6">
      <t>シイレコウジョゼイガク</t>
    </rPh>
    <rPh sb="9" eb="11">
      <t>バアイ</t>
    </rPh>
    <rPh sb="12" eb="14">
      <t>カゼイ</t>
    </rPh>
    <rPh sb="14" eb="16">
      <t>ウリアゲ</t>
    </rPh>
    <rPh sb="19" eb="21">
      <t>ミマン</t>
    </rPh>
    <phoneticPr fontId="2"/>
  </si>
  <si>
    <t>仕入控除税額がある場合（課税売上95％以上かつ課税売上高5億円以下）</t>
    <rPh sb="0" eb="6">
      <t>シイレコウジョゼイガク</t>
    </rPh>
    <rPh sb="9" eb="11">
      <t>バアイ</t>
    </rPh>
    <rPh sb="12" eb="14">
      <t>カゼイ</t>
    </rPh>
    <rPh sb="14" eb="16">
      <t>ウリアゲ</t>
    </rPh>
    <rPh sb="19" eb="21">
      <t>イジョウ</t>
    </rPh>
    <rPh sb="23" eb="25">
      <t>カゼイ</t>
    </rPh>
    <rPh sb="25" eb="27">
      <t>ウリアゲ</t>
    </rPh>
    <rPh sb="27" eb="28">
      <t>ダカ</t>
    </rPh>
    <rPh sb="29" eb="30">
      <t>オク</t>
    </rPh>
    <rPh sb="30" eb="33">
      <t>エンイカ</t>
    </rPh>
    <phoneticPr fontId="2"/>
  </si>
  <si>
    <t>返還額</t>
    <rPh sb="0" eb="3">
      <t>ヘンカンガク</t>
    </rPh>
    <phoneticPr fontId="2"/>
  </si>
  <si>
    <t>２　報告書類（提出部数１部）</t>
    <phoneticPr fontId="2"/>
  </si>
  <si>
    <t>（３）確定申告の写し（付表２含む）</t>
    <rPh sb="3" eb="4">
      <t>カク</t>
    </rPh>
    <phoneticPr fontId="2"/>
  </si>
  <si>
    <t>３　書類作成方法</t>
    <rPh sb="2" eb="4">
      <t>ショルイ</t>
    </rPh>
    <rPh sb="4" eb="6">
      <t>サクセイ</t>
    </rPh>
    <rPh sb="6" eb="8">
      <t>ホウホウ</t>
    </rPh>
    <phoneticPr fontId="2"/>
  </si>
  <si>
    <t>（１）入力シートに基本情報を入力する。（別紙様式３（様式４）、別紙概要に必要部分が転記されます。）</t>
    <rPh sb="3" eb="5">
      <t>ニュウリョク</t>
    </rPh>
    <rPh sb="9" eb="11">
      <t>キホン</t>
    </rPh>
    <rPh sb="11" eb="13">
      <t>ジョウホウ</t>
    </rPh>
    <rPh sb="14" eb="16">
      <t>ニュウリョク</t>
    </rPh>
    <rPh sb="20" eb="22">
      <t>ベッシ</t>
    </rPh>
    <rPh sb="22" eb="24">
      <t>ヨウシキ</t>
    </rPh>
    <rPh sb="26" eb="28">
      <t>ヨウシキ</t>
    </rPh>
    <rPh sb="31" eb="33">
      <t>ベッシ</t>
    </rPh>
    <rPh sb="33" eb="35">
      <t>ガイヨウ</t>
    </rPh>
    <rPh sb="36" eb="38">
      <t>ヒツヨウ</t>
    </rPh>
    <rPh sb="38" eb="40">
      <t>ブブン</t>
    </rPh>
    <rPh sb="41" eb="43">
      <t>テンキ</t>
    </rPh>
    <phoneticPr fontId="2"/>
  </si>
  <si>
    <t>（２）施設に応じた別紙概要を作成する。</t>
    <rPh sb="3" eb="5">
      <t>シセツ</t>
    </rPh>
    <rPh sb="6" eb="7">
      <t>オウ</t>
    </rPh>
    <rPh sb="9" eb="11">
      <t>ベッシ</t>
    </rPh>
    <rPh sb="11" eb="13">
      <t>ガイヨウ</t>
    </rPh>
    <rPh sb="14" eb="16">
      <t>サクセイ</t>
    </rPh>
    <phoneticPr fontId="2"/>
  </si>
  <si>
    <t>（３）必要部分を印刷して提出する。</t>
    <rPh sb="3" eb="4">
      <t>ヒツ</t>
    </rPh>
    <rPh sb="5" eb="7">
      <t>ブブン</t>
    </rPh>
    <rPh sb="7" eb="9">
      <t>インサツ</t>
    </rPh>
    <rPh sb="12" eb="14">
      <t>テイシュツ</t>
    </rPh>
    <phoneticPr fontId="2"/>
  </si>
  <si>
    <t>４　注意点</t>
    <phoneticPr fontId="2"/>
  </si>
  <si>
    <t>（３）返納額の計算において、課税売上割合は端数処理を行わずに計算する（ただし、消費税の申告において、課税売上割合を端数処理した場合には、その割合を用いる。）。又、算出された返納額は円未満切り捨てとする。</t>
    <phoneticPr fontId="2"/>
  </si>
  <si>
    <r>
      <t>（１）</t>
    </r>
    <r>
      <rPr>
        <sz val="12"/>
        <color rgb="FF000000"/>
        <rFont val="ＭＳ 明朝"/>
        <family val="1"/>
        <charset val="128"/>
      </rPr>
      <t>「令和６年度消費税及び地方消費税仕入控除税額の報告について」（別紙様式３号）</t>
    </r>
    <rPh sb="4" eb="6">
      <t>レイワ</t>
    </rPh>
    <phoneticPr fontId="2"/>
  </si>
  <si>
    <t>令和7年3月31日</t>
    <rPh sb="0" eb="2">
      <t>レイワ</t>
    </rPh>
    <rPh sb="3" eb="4">
      <t>ネン</t>
    </rPh>
    <rPh sb="5" eb="6">
      <t>ガツ</t>
    </rPh>
    <rPh sb="8" eb="9">
      <t>ニチ</t>
    </rPh>
    <phoneticPr fontId="2"/>
  </si>
  <si>
    <t>6医務第2621号</t>
    <rPh sb="1" eb="3">
      <t>イム</t>
    </rPh>
    <rPh sb="3" eb="4">
      <t>ダイ</t>
    </rPh>
    <rPh sb="8" eb="9">
      <t>ゴウ</t>
    </rPh>
    <phoneticPr fontId="2"/>
  </si>
  <si>
    <t>6医務第2621-2号</t>
    <rPh sb="1" eb="3">
      <t>イム</t>
    </rPh>
    <rPh sb="3" eb="4">
      <t>ダイ</t>
    </rPh>
    <rPh sb="10" eb="11">
      <t>ゴウ</t>
    </rPh>
    <phoneticPr fontId="2"/>
  </si>
  <si>
    <t>6医務第2180-2号</t>
    <rPh sb="1" eb="3">
      <t>イム</t>
    </rPh>
    <rPh sb="3" eb="4">
      <t>ダイ</t>
    </rPh>
    <rPh sb="10" eb="11">
      <t>ゴウ</t>
    </rPh>
    <phoneticPr fontId="2"/>
  </si>
  <si>
    <t>6医務第2180号</t>
    <rPh sb="1" eb="3">
      <t>イム</t>
    </rPh>
    <rPh sb="3" eb="4">
      <t>ダイ</t>
    </rPh>
    <rPh sb="8" eb="9">
      <t>ゴウ</t>
    </rPh>
    <phoneticPr fontId="2"/>
  </si>
  <si>
    <t>令和7年2月17日</t>
    <rPh sb="0" eb="2">
      <t>レイワ</t>
    </rPh>
    <rPh sb="3" eb="4">
      <t>ネン</t>
    </rPh>
    <rPh sb="5" eb="6">
      <t>ガツ</t>
    </rPh>
    <rPh sb="8" eb="9">
      <t>ニチ</t>
    </rPh>
    <phoneticPr fontId="2"/>
  </si>
  <si>
    <t>令和7年1月21日</t>
    <rPh sb="0" eb="2">
      <t>レイワ</t>
    </rPh>
    <rPh sb="3" eb="4">
      <t>ネン</t>
    </rPh>
    <rPh sb="5" eb="6">
      <t>ガツ</t>
    </rPh>
    <rPh sb="8" eb="9">
      <t>ニチ</t>
    </rPh>
    <phoneticPr fontId="2"/>
  </si>
  <si>
    <t>令和7年3月31日</t>
    <rPh sb="0" eb="2">
      <t>レイワ</t>
    </rPh>
    <rPh sb="3" eb="4">
      <t>ネン</t>
    </rPh>
    <rPh sb="5" eb="6">
      <t>ツキ</t>
    </rPh>
    <rPh sb="8" eb="9">
      <t>ニチ</t>
    </rPh>
    <phoneticPr fontId="2"/>
  </si>
  <si>
    <t>6医務第2021号</t>
    <rPh sb="1" eb="3">
      <t>イム</t>
    </rPh>
    <rPh sb="3" eb="4">
      <t>ダイ</t>
    </rPh>
    <rPh sb="8" eb="9">
      <t>ゴウ</t>
    </rPh>
    <phoneticPr fontId="2"/>
  </si>
  <si>
    <t>6医務第2228-2号</t>
    <rPh sb="1" eb="3">
      <t>イム</t>
    </rPh>
    <rPh sb="3" eb="4">
      <t>ダイ</t>
    </rPh>
    <rPh sb="10" eb="11">
      <t>ゴウ</t>
    </rPh>
    <phoneticPr fontId="2"/>
  </si>
  <si>
    <t>6医務第2228号</t>
    <rPh sb="1" eb="3">
      <t>イム</t>
    </rPh>
    <rPh sb="3" eb="4">
      <t>ダイ</t>
    </rPh>
    <rPh sb="8" eb="9">
      <t>ゴウ</t>
    </rPh>
    <phoneticPr fontId="2"/>
  </si>
  <si>
    <t>令和7年1月27日</t>
    <rPh sb="0" eb="2">
      <t>レイワ</t>
    </rPh>
    <rPh sb="3" eb="4">
      <t>ネン</t>
    </rPh>
    <rPh sb="5" eb="6">
      <t>ガツ</t>
    </rPh>
    <rPh sb="8" eb="9">
      <t>ニチ</t>
    </rPh>
    <phoneticPr fontId="2"/>
  </si>
  <si>
    <t>令和6年11月14日</t>
    <rPh sb="0" eb="2">
      <t>レイワ</t>
    </rPh>
    <rPh sb="3" eb="4">
      <t>ネン</t>
    </rPh>
    <rPh sb="6" eb="7">
      <t>ガツ</t>
    </rPh>
    <rPh sb="9" eb="10">
      <t>ニチ</t>
    </rPh>
    <phoneticPr fontId="2"/>
  </si>
  <si>
    <t>6医務第1881号</t>
    <rPh sb="1" eb="3">
      <t>イム</t>
    </rPh>
    <rPh sb="3" eb="4">
      <t>ダイ</t>
    </rPh>
    <rPh sb="8" eb="9">
      <t>ゴウ</t>
    </rPh>
    <phoneticPr fontId="2"/>
  </si>
  <si>
    <t>6医務第3003号</t>
    <rPh sb="1" eb="3">
      <t>イム</t>
    </rPh>
    <rPh sb="3" eb="4">
      <t>ダイ</t>
    </rPh>
    <rPh sb="8" eb="9">
      <t>ゴウ</t>
    </rPh>
    <phoneticPr fontId="2"/>
  </si>
  <si>
    <t>令和7年3月11日</t>
    <rPh sb="0" eb="2">
      <t>レイワ</t>
    </rPh>
    <rPh sb="3" eb="4">
      <t>ネン</t>
    </rPh>
    <rPh sb="5" eb="6">
      <t>ガツ</t>
    </rPh>
    <rPh sb="8" eb="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</si>
</sst>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_);[Red]\(#,##0\)"/>
    <numFmt numFmtId="178" formatCode="[$-411]ggge&quot;年&quot;m&quot;月&quot;d&quot;日&quot;;@"/>
    <numFmt numFmtId="179" formatCode="#,##0;&quot;△ &quot;#,##0"/>
    <numFmt numFmtId="180" formatCode="[$-411]ge\.m\.d;@"/>
    <numFmt numFmtId="181" formatCode="0.000000000%"/>
    <numFmt numFmtId="182" formatCode="#,##0.000;[Red]\-#,##0.000"/>
    <numFmt numFmtId="183" formatCode="#,##0.0000;[Red]\-#,##0.0000"/>
    <numFmt numFmtId="184" formatCode="#,##0.00_ ;[Red]\-#,##0.00\ "/>
    <numFmt numFmtId="185" formatCode="0.0000"/>
  </numFmts>
  <fonts count="3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theme="1"/>
      <name val="ＭＳ Ｐゴシック"/>
      <family val="3"/>
      <charset val="128"/>
      <scheme val="minor"/>
    </font>
    <font>
      <sz val="11"/>
      <color theme="1"/>
      <name val="ＭＳ 明朝"/>
      <family val="1"/>
      <charset val="128"/>
    </font>
    <font>
      <sz val="12"/>
      <color rgb="FF000000"/>
      <name val="ＭＳ 明朝"/>
      <family val="1"/>
      <charset val="128"/>
    </font>
    <font>
      <sz val="12"/>
      <color theme="1"/>
      <name val="ＭＳ 明朝"/>
      <family val="1"/>
      <charset val="128"/>
    </font>
    <font>
      <sz val="12"/>
      <color theme="1"/>
      <name val="ＭＳ Ｐゴシック"/>
      <family val="3"/>
      <charset val="128"/>
      <scheme val="minor"/>
    </font>
    <font>
      <sz val="12"/>
      <name val="Century"/>
      <family val="1"/>
    </font>
    <font>
      <sz val="6"/>
      <name val="ＭＳ Ｐゴシック"/>
      <family val="3"/>
      <charset val="128"/>
      <scheme val="minor"/>
    </font>
    <font>
      <sz val="11"/>
      <name val="ＭＳ Ｐ明朝"/>
      <family val="1"/>
      <charset val="128"/>
    </font>
    <font>
      <sz val="10.5"/>
      <color theme="1"/>
      <name val="ＭＳ 明朝"/>
      <family val="1"/>
      <charset val="128"/>
    </font>
    <font>
      <sz val="9"/>
      <color indexed="81"/>
      <name val="ＭＳ Ｐゴシック"/>
      <family val="3"/>
      <charset val="128"/>
    </font>
    <font>
      <sz val="9"/>
      <color indexed="81"/>
      <name val="MS P ゴシック"/>
      <family val="3"/>
      <charset val="128"/>
    </font>
    <font>
      <u/>
      <sz val="11"/>
      <color theme="10"/>
      <name val="ＭＳ Ｐゴシック"/>
      <family val="3"/>
      <charset val="128"/>
    </font>
    <font>
      <b/>
      <sz val="12"/>
      <color indexed="10"/>
      <name val="ＭＳ 明朝"/>
      <family val="1"/>
      <charset val="128"/>
    </font>
    <font>
      <sz val="12"/>
      <color indexed="8"/>
      <name val="ＭＳ 明朝"/>
      <family val="1"/>
      <charset val="128"/>
    </font>
    <font>
      <sz val="12"/>
      <color indexed="10"/>
      <name val="ＭＳ 明朝"/>
      <family val="1"/>
      <charset val="128"/>
    </font>
    <font>
      <sz val="12"/>
      <color indexed="9"/>
      <name val="ＭＳ 明朝"/>
      <family val="1"/>
      <charset val="128"/>
    </font>
    <font>
      <sz val="10"/>
      <color indexed="10"/>
      <name val="ＭＳ 明朝"/>
      <family val="1"/>
      <charset val="128"/>
    </font>
    <font>
      <sz val="20"/>
      <name val="ＭＳ 明朝"/>
      <family val="1"/>
      <charset val="128"/>
    </font>
    <font>
      <b/>
      <sz val="12"/>
      <color indexed="81"/>
      <name val="ＭＳ Ｐゴシック"/>
      <family val="3"/>
      <charset val="128"/>
    </font>
    <font>
      <b/>
      <sz val="12"/>
      <color indexed="10"/>
      <name val="ＭＳ Ｐゴシック"/>
      <family val="3"/>
      <charset val="128"/>
    </font>
    <font>
      <sz val="14"/>
      <name val="ＭＳ 明朝"/>
      <family val="1"/>
      <charset val="128"/>
    </font>
    <font>
      <b/>
      <sz val="12"/>
      <name val="ＭＳ 明朝"/>
      <family val="1"/>
      <charset val="128"/>
    </font>
    <font>
      <sz val="12"/>
      <color theme="0"/>
      <name val="ＭＳ 明朝"/>
      <family val="1"/>
      <charset val="128"/>
    </font>
    <font>
      <u/>
      <sz val="12"/>
      <color theme="10"/>
      <name val="ＭＳ Ｐゴシック"/>
      <family val="3"/>
      <charset val="128"/>
    </font>
    <font>
      <sz val="12"/>
      <name val="ＭＳ Ｐゴシック"/>
      <family val="3"/>
      <charset val="128"/>
    </font>
    <font>
      <b/>
      <sz val="12"/>
      <color indexed="12"/>
      <name val="ＭＳ ゴシック"/>
      <family val="3"/>
      <charset val="128"/>
    </font>
    <font>
      <sz val="12"/>
      <color theme="0" tint="-0.34998626667073579"/>
      <name val="ＭＳ 明朝"/>
      <family val="1"/>
      <charset val="128"/>
    </font>
    <font>
      <sz val="14"/>
      <name val="ＭＳ Ｐゴシック"/>
      <family val="3"/>
      <charset val="128"/>
    </font>
    <font>
      <sz val="48"/>
      <name val="ＭＳ Ｐゴシック"/>
      <family val="3"/>
      <charset val="128"/>
    </font>
    <font>
      <sz val="22"/>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theme="9" tint="0.79998168889431442"/>
        <bgColor indexed="64"/>
      </patternFill>
    </fill>
    <fill>
      <patternFill patternType="solid">
        <fgColor indexed="43"/>
        <bgColor indexed="64"/>
      </patternFill>
    </fill>
    <fill>
      <patternFill patternType="solid">
        <fgColor theme="4" tint="0.7999816888943144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dashed">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style="medium">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diagonal/>
    </border>
    <border>
      <left/>
      <right/>
      <top style="medium">
        <color indexed="64"/>
      </top>
      <bottom style="dashed">
        <color indexed="64"/>
      </bottom>
      <diagonal/>
    </border>
    <border>
      <left/>
      <right/>
      <top style="dashed">
        <color indexed="64"/>
      </top>
      <bottom style="dashed">
        <color indexed="64"/>
      </bottom>
      <diagonal/>
    </border>
    <border>
      <left/>
      <right/>
      <top style="dashed">
        <color indexed="64"/>
      </top>
      <bottom style="medium">
        <color indexed="64"/>
      </bottom>
      <diagonal/>
    </border>
    <border>
      <left/>
      <right/>
      <top style="dotted">
        <color indexed="64"/>
      </top>
      <bottom style="dotted">
        <color indexed="64"/>
      </bottom>
      <diagonal/>
    </border>
    <border>
      <left/>
      <right/>
      <top style="dotted">
        <color indexed="64"/>
      </top>
      <bottom style="medium">
        <color indexed="64"/>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dashed">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7">
    <xf numFmtId="0" fontId="0" fillId="0" borderId="0"/>
    <xf numFmtId="38" fontId="1" fillId="0" borderId="0" applyFont="0" applyFill="0" applyBorder="0" applyAlignment="0" applyProtection="0"/>
    <xf numFmtId="0" fontId="5" fillId="0" borderId="0">
      <alignment vertical="center"/>
    </xf>
    <xf numFmtId="0" fontId="1" fillId="0" borderId="0">
      <alignment vertical="center"/>
    </xf>
    <xf numFmtId="0" fontId="12" fillId="0" borderId="0"/>
    <xf numFmtId="0" fontId="16" fillId="0" borderId="0" applyNumberFormat="0" applyFill="0" applyBorder="0" applyAlignment="0" applyProtection="0"/>
    <xf numFmtId="38" fontId="1" fillId="0" borderId="0" applyFont="0" applyFill="0" applyBorder="0" applyAlignment="0" applyProtection="0"/>
  </cellStyleXfs>
  <cellXfs count="298">
    <xf numFmtId="0" fontId="0" fillId="0" borderId="0" xfId="0"/>
    <xf numFmtId="0" fontId="3" fillId="0" borderId="0" xfId="0" applyFont="1"/>
    <xf numFmtId="0" fontId="6" fillId="0" borderId="0" xfId="2" applyFont="1" applyAlignment="1">
      <alignment horizontal="left" vertical="center"/>
    </xf>
    <xf numFmtId="0" fontId="7" fillId="0" borderId="0" xfId="2" applyFont="1" applyAlignment="1">
      <alignment horizontal="left" vertical="center" indent="1"/>
    </xf>
    <xf numFmtId="0" fontId="7" fillId="0" borderId="0" xfId="2" applyFont="1" applyAlignment="1">
      <alignment horizontal="left" vertical="center"/>
    </xf>
    <xf numFmtId="0" fontId="7" fillId="0" borderId="0" xfId="2" applyFont="1" applyAlignment="1">
      <alignment vertical="top"/>
    </xf>
    <xf numFmtId="0" fontId="6" fillId="0" borderId="0" xfId="2" applyFont="1" applyAlignment="1">
      <alignment horizontal="center" vertical="top"/>
    </xf>
    <xf numFmtId="0" fontId="6" fillId="0" borderId="0" xfId="2" applyFont="1" applyAlignment="1">
      <alignment horizontal="left"/>
    </xf>
    <xf numFmtId="0" fontId="8" fillId="0" borderId="0" xfId="2" applyFont="1" applyAlignment="1">
      <alignment horizontal="left" vertical="center"/>
    </xf>
    <xf numFmtId="0" fontId="8" fillId="0" borderId="0" xfId="2" applyFont="1" applyAlignment="1">
      <alignment horizontal="center" vertical="center"/>
    </xf>
    <xf numFmtId="0" fontId="7" fillId="0" borderId="0" xfId="2" applyFont="1" applyAlignment="1">
      <alignment horizontal="center" vertical="distributed" wrapText="1"/>
    </xf>
    <xf numFmtId="0" fontId="7" fillId="0" borderId="0" xfId="2" applyFont="1" applyAlignment="1">
      <alignment horizontal="left" vertical="distributed" wrapText="1"/>
    </xf>
    <xf numFmtId="0" fontId="0" fillId="0" borderId="0" xfId="0" applyAlignment="1">
      <alignment horizontal="left" vertical="distributed" wrapText="1"/>
    </xf>
    <xf numFmtId="0" fontId="8" fillId="0" borderId="0" xfId="2" applyFont="1" applyBorder="1" applyAlignment="1">
      <alignment horizontal="center" vertical="center"/>
    </xf>
    <xf numFmtId="0" fontId="9" fillId="0" borderId="0" xfId="0" applyFont="1" applyAlignment="1">
      <alignment horizontal="left" vertical="center" wrapText="1"/>
    </xf>
    <xf numFmtId="177" fontId="8" fillId="0" borderId="0" xfId="2" applyNumberFormat="1" applyFont="1" applyAlignment="1" applyProtection="1">
      <alignment horizontal="center" vertical="center"/>
      <protection locked="0"/>
    </xf>
    <xf numFmtId="0" fontId="7" fillId="0" borderId="0" xfId="2" applyNumberFormat="1" applyFont="1" applyAlignment="1">
      <alignment vertical="center"/>
    </xf>
    <xf numFmtId="0" fontId="7" fillId="0" borderId="0" xfId="2" applyFont="1" applyAlignment="1" applyProtection="1">
      <alignment vertical="center"/>
      <protection locked="0"/>
    </xf>
    <xf numFmtId="176" fontId="8" fillId="0" borderId="0" xfId="2" applyNumberFormat="1" applyFont="1" applyAlignment="1">
      <alignment vertical="center"/>
    </xf>
    <xf numFmtId="0" fontId="8" fillId="0" borderId="0" xfId="2" applyFont="1" applyAlignment="1">
      <alignment horizontal="center" vertical="center"/>
    </xf>
    <xf numFmtId="0" fontId="8" fillId="0" borderId="0" xfId="2" applyFont="1" applyAlignment="1">
      <alignment vertical="center"/>
    </xf>
    <xf numFmtId="0" fontId="0" fillId="0" borderId="0" xfId="0" applyAlignment="1">
      <alignment vertical="center"/>
    </xf>
    <xf numFmtId="177" fontId="8" fillId="0" borderId="0" xfId="2" applyNumberFormat="1" applyFont="1" applyAlignment="1" applyProtection="1">
      <alignment vertical="center"/>
      <protection locked="0"/>
    </xf>
    <xf numFmtId="0" fontId="9" fillId="0" borderId="0" xfId="0" applyFont="1" applyAlignment="1">
      <alignment vertical="center" wrapText="1"/>
    </xf>
    <xf numFmtId="177" fontId="8" fillId="0" borderId="0" xfId="2" applyNumberFormat="1" applyFont="1" applyAlignment="1">
      <alignment vertical="center"/>
    </xf>
    <xf numFmtId="0" fontId="4" fillId="2" borderId="0" xfId="3" applyFont="1" applyFill="1" applyProtection="1">
      <alignment vertical="center"/>
    </xf>
    <xf numFmtId="0" fontId="7" fillId="0" borderId="0" xfId="2" applyFont="1" applyAlignment="1">
      <alignment vertical="top" wrapText="1"/>
    </xf>
    <xf numFmtId="0" fontId="7" fillId="0" borderId="0" xfId="2" applyFont="1" applyAlignment="1">
      <alignment horizontal="distributed" vertical="top"/>
    </xf>
    <xf numFmtId="180" fontId="6" fillId="0" borderId="0" xfId="2" applyNumberFormat="1" applyFont="1" applyAlignment="1">
      <alignment horizontal="left" vertical="center"/>
    </xf>
    <xf numFmtId="178" fontId="6" fillId="0" borderId="0" xfId="2" quotePrefix="1" applyNumberFormat="1" applyFont="1" applyAlignment="1">
      <alignment horizontal="left" vertical="center"/>
    </xf>
    <xf numFmtId="0" fontId="6" fillId="0" borderId="0" xfId="2" applyNumberFormat="1" applyFont="1" applyAlignment="1">
      <alignment horizontal="left" vertical="center"/>
    </xf>
    <xf numFmtId="38" fontId="3" fillId="0" borderId="0" xfId="1" applyFont="1" applyAlignment="1">
      <alignment horizontal="right"/>
    </xf>
    <xf numFmtId="0" fontId="3" fillId="0" borderId="0" xfId="0" applyFont="1" applyAlignment="1">
      <alignment horizontal="right" vertical="center"/>
    </xf>
    <xf numFmtId="0" fontId="6" fillId="0" borderId="0" xfId="2" applyFont="1" applyAlignment="1">
      <alignment vertical="center"/>
    </xf>
    <xf numFmtId="0" fontId="7" fillId="0" borderId="0" xfId="2" applyFont="1" applyAlignment="1" applyProtection="1">
      <alignment horizontal="distributed" vertical="distributed"/>
      <protection locked="0"/>
    </xf>
    <xf numFmtId="0" fontId="6" fillId="0" borderId="0" xfId="2" applyFont="1" applyAlignment="1">
      <alignment horizontal="distributed" vertical="distributed"/>
    </xf>
    <xf numFmtId="0" fontId="4" fillId="2" borderId="1" xfId="3" applyFont="1" applyFill="1" applyBorder="1" applyProtection="1">
      <alignment vertical="center"/>
    </xf>
    <xf numFmtId="0" fontId="0" fillId="0" borderId="1" xfId="0" applyBorder="1"/>
    <xf numFmtId="0" fontId="4" fillId="2" borderId="1" xfId="3" applyFont="1" applyFill="1" applyBorder="1" applyAlignment="1" applyProtection="1">
      <alignment horizontal="center" vertical="center"/>
    </xf>
    <xf numFmtId="0" fontId="0" fillId="0" borderId="1" xfId="0" applyBorder="1" applyAlignment="1">
      <alignment horizontal="center"/>
    </xf>
    <xf numFmtId="0" fontId="0" fillId="0" borderId="0" xfId="0" applyAlignment="1">
      <alignment horizontal="center"/>
    </xf>
    <xf numFmtId="0" fontId="4" fillId="4" borderId="1" xfId="3" applyFont="1" applyFill="1" applyBorder="1" applyAlignment="1" applyProtection="1">
      <alignment horizontal="center" vertical="center"/>
    </xf>
    <xf numFmtId="178" fontId="13" fillId="4" borderId="1" xfId="0" quotePrefix="1" applyNumberFormat="1" applyFont="1" applyFill="1" applyBorder="1" applyAlignment="1">
      <alignment horizontal="right" vertical="center"/>
    </xf>
    <xf numFmtId="0" fontId="4" fillId="4" borderId="1" xfId="3" applyFont="1" applyFill="1" applyBorder="1" applyAlignment="1" applyProtection="1">
      <alignment horizontal="right" vertical="center"/>
    </xf>
    <xf numFmtId="178" fontId="4" fillId="4" borderId="1" xfId="3" applyNumberFormat="1" applyFont="1" applyFill="1" applyBorder="1" applyAlignment="1" applyProtection="1">
      <alignment horizontal="right" vertical="center"/>
    </xf>
    <xf numFmtId="0" fontId="0" fillId="4" borderId="1" xfId="0" applyFill="1" applyBorder="1"/>
    <xf numFmtId="178" fontId="0" fillId="0" borderId="1" xfId="0" applyNumberFormat="1" applyBorder="1"/>
    <xf numFmtId="0" fontId="17" fillId="2" borderId="0" xfId="3" applyFont="1" applyFill="1" applyAlignment="1">
      <alignment horizontal="left" vertical="top"/>
    </xf>
    <xf numFmtId="0" fontId="3" fillId="2" borderId="0" xfId="3" applyFont="1" applyFill="1" applyAlignment="1"/>
    <xf numFmtId="0" fontId="3" fillId="0" borderId="0" xfId="3" applyFont="1" applyAlignment="1"/>
    <xf numFmtId="0" fontId="18" fillId="0" borderId="0" xfId="3" applyFont="1" applyAlignment="1"/>
    <xf numFmtId="0" fontId="17" fillId="2" borderId="0" xfId="3" applyFont="1" applyFill="1" applyAlignment="1"/>
    <xf numFmtId="0" fontId="19" fillId="2" borderId="0" xfId="3" applyFont="1" applyFill="1" applyAlignment="1"/>
    <xf numFmtId="0" fontId="19" fillId="0" borderId="0" xfId="3" applyFont="1" applyAlignment="1"/>
    <xf numFmtId="0" fontId="3" fillId="0" borderId="0" xfId="3" applyFont="1" applyFill="1" applyAlignment="1"/>
    <xf numFmtId="0" fontId="20" fillId="2" borderId="0" xfId="3" applyFont="1" applyFill="1" applyAlignment="1"/>
    <xf numFmtId="38" fontId="3" fillId="0" borderId="0" xfId="6" applyFont="1" applyFill="1" applyAlignment="1"/>
    <xf numFmtId="38" fontId="3" fillId="0" borderId="0" xfId="6" applyFont="1" applyFill="1"/>
    <xf numFmtId="0" fontId="3" fillId="0" borderId="0" xfId="3" applyFont="1" applyAlignment="1">
      <alignment vertical="top" wrapText="1"/>
    </xf>
    <xf numFmtId="0" fontId="3" fillId="0" borderId="0" xfId="3" applyFont="1" applyFill="1" applyBorder="1" applyAlignment="1"/>
    <xf numFmtId="0" fontId="20" fillId="2" borderId="0" xfId="3" applyFont="1" applyFill="1" applyAlignment="1">
      <alignment horizontal="right"/>
    </xf>
    <xf numFmtId="0" fontId="3" fillId="0" borderId="0" xfId="3" applyFont="1" applyBorder="1" applyAlignment="1"/>
    <xf numFmtId="0" fontId="20" fillId="2" borderId="0" xfId="3" applyFont="1" applyFill="1" applyBorder="1" applyAlignment="1">
      <alignment horizontal="center" vertical="center"/>
    </xf>
    <xf numFmtId="0" fontId="3" fillId="0" borderId="0" xfId="3" applyFont="1" applyFill="1" applyBorder="1" applyAlignment="1">
      <alignment horizontal="center" vertical="center" wrapText="1"/>
    </xf>
    <xf numFmtId="0" fontId="19" fillId="2" borderId="0" xfId="3" applyFont="1" applyFill="1" applyBorder="1" applyAlignment="1">
      <alignment horizontal="center" vertical="center"/>
    </xf>
    <xf numFmtId="38" fontId="3" fillId="0" borderId="0" xfId="6" applyFont="1" applyFill="1" applyBorder="1"/>
    <xf numFmtId="0" fontId="19" fillId="2" borderId="0" xfId="3" applyFont="1" applyFill="1" applyBorder="1" applyAlignment="1"/>
    <xf numFmtId="0" fontId="3" fillId="0" borderId="0" xfId="3" applyFont="1" applyFill="1" applyBorder="1" applyAlignment="1">
      <alignment horizontal="center"/>
    </xf>
    <xf numFmtId="0" fontId="3" fillId="2" borderId="0" xfId="3" applyFont="1" applyFill="1" applyBorder="1" applyAlignment="1"/>
    <xf numFmtId="0" fontId="21" fillId="2" borderId="0" xfId="3" applyFont="1" applyFill="1" applyBorder="1" applyAlignment="1"/>
    <xf numFmtId="0" fontId="19" fillId="2" borderId="0" xfId="3" applyFont="1" applyFill="1" applyAlignment="1">
      <alignment vertical="center"/>
    </xf>
    <xf numFmtId="38" fontId="20" fillId="2" borderId="0" xfId="6" applyFont="1" applyFill="1"/>
    <xf numFmtId="38" fontId="19" fillId="2" borderId="0" xfId="6" applyFont="1" applyFill="1"/>
    <xf numFmtId="38" fontId="19" fillId="0" borderId="0" xfId="6" applyFont="1"/>
    <xf numFmtId="38" fontId="3" fillId="0" borderId="0" xfId="6" applyFont="1"/>
    <xf numFmtId="38" fontId="20" fillId="2" borderId="0" xfId="6" applyFont="1" applyFill="1" applyAlignment="1">
      <alignment horizontal="right"/>
    </xf>
    <xf numFmtId="38" fontId="3" fillId="0" borderId="0" xfId="6" applyFont="1" applyAlignment="1"/>
    <xf numFmtId="38" fontId="3" fillId="0" borderId="0" xfId="6" applyFont="1" applyFill="1" applyBorder="1" applyAlignment="1">
      <alignment horizontal="center"/>
    </xf>
    <xf numFmtId="38" fontId="20" fillId="2" borderId="0" xfId="6" applyFont="1" applyFill="1" applyBorder="1" applyAlignment="1">
      <alignment horizontal="center" vertical="center"/>
    </xf>
    <xf numFmtId="38" fontId="4" fillId="0" borderId="0" xfId="6" applyFont="1" applyFill="1" applyBorder="1" applyAlignment="1">
      <alignment vertical="center"/>
    </xf>
    <xf numFmtId="38" fontId="19" fillId="2" borderId="0" xfId="6" applyFont="1" applyFill="1" applyBorder="1" applyAlignment="1">
      <alignment horizontal="center" vertical="center"/>
    </xf>
    <xf numFmtId="38" fontId="19" fillId="2" borderId="0" xfId="6" applyFont="1" applyFill="1" applyBorder="1"/>
    <xf numFmtId="38" fontId="19" fillId="2" borderId="0" xfId="6" applyFont="1" applyFill="1" applyAlignment="1"/>
    <xf numFmtId="38" fontId="3" fillId="2" borderId="0" xfId="6" applyFont="1" applyFill="1"/>
    <xf numFmtId="38" fontId="3" fillId="2" borderId="0" xfId="6" applyFont="1" applyFill="1" applyBorder="1"/>
    <xf numFmtId="38" fontId="21" fillId="2" borderId="0" xfId="6" applyFont="1" applyFill="1" applyBorder="1"/>
    <xf numFmtId="38" fontId="19" fillId="2" borderId="0" xfId="6" applyFont="1" applyFill="1" applyAlignment="1">
      <alignment vertical="center"/>
    </xf>
    <xf numFmtId="38" fontId="3" fillId="2" borderId="0" xfId="6" applyFont="1" applyFill="1" applyAlignment="1"/>
    <xf numFmtId="0" fontId="1" fillId="0" borderId="0" xfId="3" applyAlignment="1"/>
    <xf numFmtId="0" fontId="19" fillId="0" borderId="0" xfId="3" applyFont="1" applyFill="1" applyAlignment="1"/>
    <xf numFmtId="0" fontId="20" fillId="0" borderId="0" xfId="3" applyFont="1" applyFill="1" applyAlignment="1"/>
    <xf numFmtId="0" fontId="7" fillId="0" borderId="0" xfId="2" applyFont="1" applyAlignment="1">
      <alignment horizontal="center" vertical="center"/>
    </xf>
    <xf numFmtId="0" fontId="3" fillId="0" borderId="0" xfId="0" applyFont="1" applyAlignment="1">
      <alignment horizontal="left" vertical="center"/>
    </xf>
    <xf numFmtId="0" fontId="3" fillId="2" borderId="0" xfId="3" applyFont="1" applyFill="1" applyProtection="1">
      <alignment vertical="center"/>
    </xf>
    <xf numFmtId="0" fontId="26" fillId="2" borderId="0" xfId="3" applyFont="1" applyFill="1" applyProtection="1">
      <alignment vertical="center"/>
    </xf>
    <xf numFmtId="0" fontId="26" fillId="2" borderId="0" xfId="3" applyFont="1" applyFill="1" applyBorder="1" applyProtection="1">
      <alignment vertical="center"/>
    </xf>
    <xf numFmtId="0" fontId="3" fillId="2" borderId="0" xfId="3" applyFont="1" applyFill="1" applyBorder="1" applyProtection="1">
      <alignment vertical="center"/>
    </xf>
    <xf numFmtId="0" fontId="3" fillId="2" borderId="2" xfId="3" applyFont="1" applyFill="1" applyBorder="1" applyAlignment="1" applyProtection="1">
      <alignment horizontal="distributed" vertical="center" indent="1"/>
    </xf>
    <xf numFmtId="0" fontId="3" fillId="2" borderId="0" xfId="3" applyFont="1" applyFill="1" applyBorder="1" applyAlignment="1" applyProtection="1">
      <alignment horizontal="distributed" vertical="center" indent="1"/>
    </xf>
    <xf numFmtId="0" fontId="20" fillId="0" borderId="0" xfId="4" applyFont="1" applyFill="1" applyProtection="1"/>
    <xf numFmtId="0" fontId="3" fillId="2" borderId="5" xfId="3" applyFont="1" applyFill="1" applyBorder="1" applyAlignment="1" applyProtection="1">
      <alignment horizontal="distributed" vertical="center" indent="1"/>
    </xf>
    <xf numFmtId="0" fontId="20" fillId="3" borderId="0" xfId="4" applyFont="1" applyFill="1" applyProtection="1"/>
    <xf numFmtId="0" fontId="3" fillId="2" borderId="8" xfId="3" applyFont="1" applyFill="1" applyBorder="1" applyAlignment="1" applyProtection="1">
      <alignment horizontal="distributed" vertical="center" indent="1"/>
    </xf>
    <xf numFmtId="0" fontId="20" fillId="3" borderId="0" xfId="4" applyFont="1" applyFill="1" applyBorder="1" applyAlignment="1" applyProtection="1">
      <alignment vertical="center"/>
    </xf>
    <xf numFmtId="0" fontId="3" fillId="2" borderId="39" xfId="3" applyFont="1" applyFill="1" applyBorder="1" applyAlignment="1" applyProtection="1">
      <alignment horizontal="distributed" vertical="center" indent="1"/>
    </xf>
    <xf numFmtId="0" fontId="3" fillId="2" borderId="0" xfId="3" applyFont="1" applyFill="1" applyBorder="1" applyAlignment="1" applyProtection="1">
      <alignment horizontal="left" vertical="center"/>
    </xf>
    <xf numFmtId="0" fontId="3" fillId="2" borderId="10" xfId="3" applyFont="1" applyFill="1" applyBorder="1" applyAlignment="1" applyProtection="1">
      <alignment horizontal="distributed" vertical="center" indent="1"/>
    </xf>
    <xf numFmtId="0" fontId="20" fillId="3" borderId="0" xfId="4" applyFont="1" applyFill="1" applyAlignment="1" applyProtection="1">
      <alignment vertical="center"/>
    </xf>
    <xf numFmtId="0" fontId="3" fillId="2" borderId="6" xfId="3" applyFont="1" applyFill="1" applyBorder="1" applyAlignment="1" applyProtection="1">
      <alignment horizontal="distributed" vertical="center" indent="1"/>
    </xf>
    <xf numFmtId="0" fontId="3" fillId="0" borderId="7" xfId="3" applyFont="1" applyFill="1" applyBorder="1" applyAlignment="1" applyProtection="1">
      <alignment vertical="center"/>
      <protection locked="0"/>
    </xf>
    <xf numFmtId="0" fontId="3" fillId="2" borderId="25" xfId="3" applyFont="1" applyFill="1" applyBorder="1" applyAlignment="1" applyProtection="1">
      <alignment horizontal="distributed" vertical="center" indent="1"/>
    </xf>
    <xf numFmtId="0" fontId="3" fillId="2" borderId="13" xfId="3" applyFont="1" applyFill="1" applyBorder="1" applyAlignment="1" applyProtection="1">
      <alignment horizontal="distributed" vertical="center" indent="1"/>
    </xf>
    <xf numFmtId="0" fontId="3" fillId="0" borderId="6" xfId="3" applyFont="1" applyFill="1" applyBorder="1" applyAlignment="1" applyProtection="1">
      <alignment vertical="center"/>
      <protection locked="0"/>
    </xf>
    <xf numFmtId="0" fontId="3" fillId="0" borderId="20" xfId="3" applyFont="1" applyFill="1" applyBorder="1" applyAlignment="1" applyProtection="1">
      <alignment vertical="center"/>
      <protection locked="0"/>
    </xf>
    <xf numFmtId="0" fontId="3" fillId="2" borderId="14" xfId="3" applyFont="1" applyFill="1" applyBorder="1" applyAlignment="1" applyProtection="1">
      <alignment horizontal="distributed" vertical="center" indent="1"/>
    </xf>
    <xf numFmtId="0" fontId="3" fillId="2" borderId="16" xfId="3" applyFont="1" applyFill="1" applyBorder="1" applyAlignment="1" applyProtection="1">
      <alignment horizontal="distributed" vertical="center" indent="1"/>
    </xf>
    <xf numFmtId="0" fontId="3" fillId="2" borderId="17" xfId="3" applyFont="1" applyFill="1" applyBorder="1" applyAlignment="1" applyProtection="1">
      <alignment horizontal="distributed" vertical="center" indent="1"/>
    </xf>
    <xf numFmtId="0" fontId="27" fillId="2" borderId="0" xfId="3" applyFont="1" applyFill="1" applyProtection="1">
      <alignment vertical="center"/>
    </xf>
    <xf numFmtId="0" fontId="3" fillId="2" borderId="0" xfId="3" applyFont="1" applyFill="1" applyAlignment="1" applyProtection="1">
      <alignment horizontal="center" vertical="center"/>
    </xf>
    <xf numFmtId="0" fontId="28" fillId="2" borderId="0" xfId="5" applyFont="1" applyFill="1" applyAlignment="1" applyProtection="1">
      <alignment vertical="center"/>
    </xf>
    <xf numFmtId="0" fontId="8" fillId="0" borderId="0" xfId="0" applyFont="1" applyAlignment="1">
      <alignment vertical="center"/>
    </xf>
    <xf numFmtId="0" fontId="29" fillId="2" borderId="0" xfId="5" applyFont="1" applyFill="1" applyAlignment="1" applyProtection="1">
      <alignment horizontal="center" vertical="center"/>
    </xf>
    <xf numFmtId="0" fontId="3" fillId="0" borderId="0" xfId="3" applyFont="1" applyFill="1" applyProtection="1">
      <alignment vertical="center"/>
    </xf>
    <xf numFmtId="0" fontId="3" fillId="2" borderId="0" xfId="3" applyFont="1" applyFill="1" applyBorder="1" applyAlignment="1" applyProtection="1">
      <alignment horizontal="right" vertical="center"/>
    </xf>
    <xf numFmtId="178" fontId="3" fillId="2" borderId="0" xfId="3" applyNumberFormat="1" applyFont="1" applyFill="1" applyBorder="1" applyAlignment="1" applyProtection="1">
      <alignment horizontal="right" vertical="center"/>
    </xf>
    <xf numFmtId="178" fontId="8" fillId="0" borderId="0" xfId="0" applyNumberFormat="1" applyFont="1" applyBorder="1" applyAlignment="1">
      <alignment horizontal="right" vertical="center"/>
    </xf>
    <xf numFmtId="0" fontId="29" fillId="0" borderId="0" xfId="0" applyFont="1"/>
    <xf numFmtId="0" fontId="30" fillId="2" borderId="0" xfId="3" applyFont="1" applyFill="1" applyProtection="1">
      <alignment vertical="center"/>
    </xf>
    <xf numFmtId="0" fontId="3" fillId="0" borderId="0" xfId="0" applyFont="1" applyAlignment="1">
      <alignment vertical="center" wrapText="1"/>
    </xf>
    <xf numFmtId="0" fontId="3" fillId="0" borderId="6" xfId="3" applyFont="1" applyFill="1" applyBorder="1" applyAlignment="1" applyProtection="1">
      <alignment vertical="center"/>
    </xf>
    <xf numFmtId="0" fontId="3" fillId="0" borderId="20" xfId="3" applyFont="1" applyFill="1" applyBorder="1" applyAlignment="1" applyProtection="1">
      <alignment vertical="center"/>
    </xf>
    <xf numFmtId="0" fontId="6" fillId="0" borderId="0" xfId="2" applyFont="1" applyAlignment="1">
      <alignment horizontal="left" vertical="center" wrapText="1"/>
    </xf>
    <xf numFmtId="0" fontId="4" fillId="6" borderId="1" xfId="3" applyFont="1" applyFill="1" applyBorder="1" applyAlignment="1" applyProtection="1">
      <alignment horizontal="left" vertical="center"/>
    </xf>
    <xf numFmtId="0" fontId="4" fillId="6" borderId="1" xfId="3" applyFont="1" applyFill="1" applyBorder="1" applyAlignment="1" applyProtection="1">
      <alignment horizontal="left" vertical="center" shrinkToFit="1"/>
    </xf>
    <xf numFmtId="38" fontId="31" fillId="0" borderId="0" xfId="6" applyFont="1" applyFill="1" applyBorder="1"/>
    <xf numFmtId="38" fontId="19" fillId="2" borderId="0" xfId="3" applyNumberFormat="1" applyFont="1" applyFill="1" applyAlignment="1"/>
    <xf numFmtId="0" fontId="0" fillId="0" borderId="0" xfId="0" applyBorder="1" applyAlignment="1"/>
    <xf numFmtId="0" fontId="0" fillId="0" borderId="0" xfId="0" applyAlignment="1"/>
    <xf numFmtId="38" fontId="0" fillId="0" borderId="0" xfId="0" applyNumberFormat="1"/>
    <xf numFmtId="38" fontId="0" fillId="0" borderId="0" xfId="1" applyFont="1"/>
    <xf numFmtId="38" fontId="32" fillId="0" borderId="1" xfId="1" applyFont="1" applyBorder="1" applyAlignment="1">
      <alignment horizontal="center" vertical="center"/>
    </xf>
    <xf numFmtId="0" fontId="28" fillId="2" borderId="0" xfId="5" applyFont="1" applyFill="1" applyAlignment="1" applyProtection="1">
      <alignment horizontal="left" vertical="center"/>
    </xf>
    <xf numFmtId="0" fontId="3" fillId="0" borderId="0" xfId="3" applyFont="1" applyFill="1" applyBorder="1" applyAlignment="1">
      <alignment horizontal="center"/>
    </xf>
    <xf numFmtId="183" fontId="0" fillId="0" borderId="0" xfId="1" applyNumberFormat="1" applyFont="1"/>
    <xf numFmtId="0" fontId="3" fillId="0" borderId="0" xfId="0" applyFont="1" applyAlignment="1">
      <alignment horizontal="left" vertical="center" shrinkToFit="1"/>
    </xf>
    <xf numFmtId="0" fontId="3" fillId="0" borderId="0" xfId="0" applyFont="1" applyAlignment="1">
      <alignment horizontal="left" vertical="center"/>
    </xf>
    <xf numFmtId="0" fontId="0" fillId="0" borderId="0" xfId="0" quotePrefix="1"/>
    <xf numFmtId="184" fontId="0" fillId="0" borderId="0" xfId="0" applyNumberFormat="1"/>
    <xf numFmtId="185" fontId="0" fillId="0" borderId="0" xfId="0" applyNumberFormat="1"/>
    <xf numFmtId="182" fontId="0" fillId="0" borderId="0" xfId="1" applyNumberFormat="1" applyFont="1"/>
    <xf numFmtId="11" fontId="0" fillId="0" borderId="0" xfId="0" applyNumberFormat="1"/>
    <xf numFmtId="11" fontId="0" fillId="0" borderId="0" xfId="1" applyNumberFormat="1" applyFont="1"/>
    <xf numFmtId="0" fontId="16" fillId="2" borderId="0" xfId="5" applyFill="1" applyAlignment="1" applyProtection="1">
      <alignment vertical="center"/>
    </xf>
    <xf numFmtId="0" fontId="3" fillId="0" borderId="0" xfId="3" applyFont="1" applyFill="1" applyAlignment="1" applyProtection="1">
      <protection locked="0" hidden="1"/>
    </xf>
    <xf numFmtId="0" fontId="3" fillId="0" borderId="0" xfId="3" applyFont="1" applyFill="1" applyAlignment="1" applyProtection="1">
      <protection locked="0"/>
    </xf>
    <xf numFmtId="0" fontId="3" fillId="0" borderId="0" xfId="3" applyFont="1" applyAlignment="1" applyProtection="1">
      <protection locked="0"/>
    </xf>
    <xf numFmtId="38" fontId="3" fillId="0" borderId="0" xfId="6" applyFont="1" applyFill="1" applyAlignment="1" applyProtection="1">
      <protection locked="0"/>
    </xf>
    <xf numFmtId="38" fontId="3" fillId="0" borderId="0" xfId="6" applyFont="1" applyAlignment="1" applyProtection="1">
      <protection locked="0"/>
    </xf>
    <xf numFmtId="38" fontId="3" fillId="0" borderId="0" xfId="6" applyFont="1" applyProtection="1">
      <protection locked="0"/>
    </xf>
    <xf numFmtId="38" fontId="3" fillId="0" borderId="0" xfId="6" applyFont="1" applyAlignment="1" applyProtection="1">
      <protection locked="0" hidden="1"/>
    </xf>
    <xf numFmtId="38" fontId="3" fillId="0" borderId="0" xfId="6" applyFont="1" applyProtection="1">
      <protection hidden="1"/>
    </xf>
    <xf numFmtId="0" fontId="18" fillId="0" borderId="0" xfId="3" applyFont="1" applyAlignment="1" applyProtection="1">
      <protection locked="0"/>
    </xf>
    <xf numFmtId="0" fontId="19" fillId="0" borderId="0" xfId="3" applyFont="1" applyFill="1" applyAlignment="1" applyProtection="1">
      <protection locked="0"/>
    </xf>
    <xf numFmtId="0" fontId="20" fillId="0" borderId="0" xfId="3" applyFont="1" applyFill="1" applyAlignment="1" applyProtection="1">
      <protection locked="0"/>
    </xf>
    <xf numFmtId="38" fontId="3" fillId="0" borderId="0" xfId="6" applyFont="1" applyFill="1" applyProtection="1">
      <protection locked="0"/>
    </xf>
    <xf numFmtId="0" fontId="3" fillId="0" borderId="0" xfId="3" applyFont="1" applyAlignment="1" applyProtection="1">
      <alignment vertical="top"/>
      <protection locked="0"/>
    </xf>
    <xf numFmtId="0" fontId="3" fillId="0" borderId="0" xfId="3" applyFont="1" applyFill="1" applyAlignment="1" applyProtection="1">
      <alignment vertical="top"/>
      <protection locked="0"/>
    </xf>
    <xf numFmtId="38" fontId="3" fillId="0" borderId="0" xfId="6" applyFont="1" applyAlignment="1" applyProtection="1">
      <alignment vertical="top"/>
      <protection locked="0"/>
    </xf>
    <xf numFmtId="38" fontId="3" fillId="0" borderId="0" xfId="6" applyFont="1" applyAlignment="1" applyProtection="1">
      <alignment vertical="top" wrapText="1"/>
      <protection locked="0"/>
    </xf>
    <xf numFmtId="38" fontId="3" fillId="0" borderId="32" xfId="6" applyFont="1" applyBorder="1" applyAlignment="1" applyProtection="1">
      <alignment horizontal="center" vertical="center" wrapText="1"/>
      <protection locked="0"/>
    </xf>
    <xf numFmtId="38" fontId="3" fillId="5" borderId="1" xfId="6" applyFont="1" applyFill="1" applyBorder="1" applyProtection="1">
      <protection locked="0"/>
    </xf>
    <xf numFmtId="38" fontId="3" fillId="5" borderId="1" xfId="6" applyFont="1" applyFill="1" applyBorder="1" applyAlignment="1" applyProtection="1">
      <protection locked="0"/>
    </xf>
    <xf numFmtId="38" fontId="3" fillId="0" borderId="1" xfId="6" applyFont="1" applyBorder="1" applyProtection="1">
      <protection locked="0"/>
    </xf>
    <xf numFmtId="38" fontId="3" fillId="0" borderId="1" xfId="6" applyFont="1" applyBorder="1" applyAlignment="1" applyProtection="1">
      <alignment horizontal="center"/>
      <protection locked="0"/>
    </xf>
    <xf numFmtId="38" fontId="3" fillId="0" borderId="32" xfId="6" applyFont="1" applyBorder="1" applyAlignment="1" applyProtection="1">
      <protection locked="0"/>
    </xf>
    <xf numFmtId="38" fontId="3" fillId="0" borderId="0" xfId="6" applyFont="1" applyFill="1" applyBorder="1" applyProtection="1">
      <protection locked="0"/>
    </xf>
    <xf numFmtId="38" fontId="3" fillId="0" borderId="0" xfId="6" applyFont="1" applyBorder="1" applyProtection="1">
      <protection locked="0"/>
    </xf>
    <xf numFmtId="38" fontId="3" fillId="0" borderId="0" xfId="6" applyFont="1" applyFill="1" applyAlignment="1" applyProtection="1">
      <alignment horizontal="center"/>
      <protection locked="0"/>
    </xf>
    <xf numFmtId="38" fontId="3" fillId="0" borderId="0" xfId="6" applyFont="1" applyFill="1" applyBorder="1" applyAlignment="1" applyProtection="1">
      <alignment horizontal="center"/>
      <protection locked="0"/>
    </xf>
    <xf numFmtId="181" fontId="22" fillId="0" borderId="0" xfId="3" applyNumberFormat="1" applyFont="1" applyFill="1" applyBorder="1" applyAlignment="1" applyProtection="1">
      <alignment horizontal="center" vertical="center"/>
      <protection locked="0"/>
    </xf>
    <xf numFmtId="181" fontId="3" fillId="0" borderId="0" xfId="3" applyNumberFormat="1" applyFont="1" applyFill="1" applyBorder="1" applyAlignment="1" applyProtection="1">
      <alignment horizontal="center" vertical="center"/>
      <protection locked="0"/>
    </xf>
    <xf numFmtId="38" fontId="3" fillId="0" borderId="0" xfId="6" applyFont="1" applyFill="1" applyBorder="1" applyAlignment="1" applyProtection="1">
      <alignment vertical="center"/>
      <protection locked="0"/>
    </xf>
    <xf numFmtId="38" fontId="3" fillId="0" borderId="0" xfId="6" applyFont="1" applyFill="1" applyBorder="1" applyAlignment="1" applyProtection="1">
      <protection locked="0"/>
    </xf>
    <xf numFmtId="38" fontId="4" fillId="0" borderId="0" xfId="6" applyFont="1" applyFill="1" applyBorder="1" applyAlignment="1" applyProtection="1">
      <alignment vertical="center" wrapText="1"/>
      <protection locked="0"/>
    </xf>
    <xf numFmtId="0" fontId="3" fillId="0" borderId="0" xfId="0" applyFont="1" applyAlignment="1">
      <alignment horizontal="center" vertical="center"/>
    </xf>
    <xf numFmtId="38" fontId="0" fillId="0" borderId="0" xfId="1" applyNumberFormat="1" applyFont="1"/>
    <xf numFmtId="0" fontId="3" fillId="0" borderId="0" xfId="0" applyFont="1" applyAlignment="1">
      <alignment horizontal="left" vertical="center" wrapText="1"/>
    </xf>
    <xf numFmtId="0" fontId="3" fillId="0" borderId="0" xfId="0" applyFont="1" applyAlignment="1">
      <alignment horizontal="left" vertical="center" shrinkToFit="1"/>
    </xf>
    <xf numFmtId="0" fontId="3" fillId="0" borderId="0" xfId="0" applyFont="1" applyAlignment="1">
      <alignment horizontal="left" vertical="center"/>
    </xf>
    <xf numFmtId="0" fontId="25" fillId="0" borderId="0" xfId="0" applyFont="1" applyAlignment="1">
      <alignment horizontal="left" vertical="center"/>
    </xf>
    <xf numFmtId="0" fontId="16" fillId="2" borderId="0" xfId="5" applyFill="1" applyAlignment="1" applyProtection="1">
      <alignment horizontal="left" vertical="center"/>
    </xf>
    <xf numFmtId="178" fontId="3" fillId="0" borderId="14" xfId="3" applyNumberFormat="1" applyFont="1" applyFill="1" applyBorder="1" applyAlignment="1" applyProtection="1">
      <alignment horizontal="left" vertical="center"/>
    </xf>
    <xf numFmtId="178" fontId="3" fillId="0" borderId="23" xfId="3" applyNumberFormat="1" applyFont="1" applyFill="1" applyBorder="1" applyAlignment="1" applyProtection="1">
      <alignment horizontal="left" vertical="center"/>
    </xf>
    <xf numFmtId="178" fontId="3" fillId="0" borderId="15" xfId="3" applyNumberFormat="1" applyFont="1" applyFill="1" applyBorder="1" applyAlignment="1" applyProtection="1">
      <alignment horizontal="left" vertical="center"/>
    </xf>
    <xf numFmtId="0" fontId="3" fillId="0" borderId="14" xfId="3" applyNumberFormat="1" applyFont="1" applyFill="1" applyBorder="1" applyAlignment="1" applyProtection="1">
      <alignment horizontal="left" vertical="center"/>
    </xf>
    <xf numFmtId="0" fontId="3" fillId="0" borderId="23" xfId="3" applyNumberFormat="1" applyFont="1" applyFill="1" applyBorder="1" applyAlignment="1" applyProtection="1">
      <alignment horizontal="left" vertical="center"/>
    </xf>
    <xf numFmtId="0" fontId="3" fillId="0" borderId="15" xfId="3" applyNumberFormat="1" applyFont="1" applyFill="1" applyBorder="1" applyAlignment="1" applyProtection="1">
      <alignment horizontal="left" vertical="center"/>
    </xf>
    <xf numFmtId="179" fontId="3" fillId="0" borderId="17" xfId="3" applyNumberFormat="1" applyFont="1" applyFill="1" applyBorder="1" applyAlignment="1" applyProtection="1">
      <alignment horizontal="left" vertical="center"/>
      <protection locked="0"/>
    </xf>
    <xf numFmtId="179" fontId="3" fillId="0" borderId="24" xfId="3" applyNumberFormat="1" applyFont="1" applyFill="1" applyBorder="1" applyAlignment="1" applyProtection="1">
      <alignment horizontal="left" vertical="center"/>
      <protection locked="0"/>
    </xf>
    <xf numFmtId="179" fontId="3" fillId="0" borderId="18" xfId="3" applyNumberFormat="1" applyFont="1" applyFill="1" applyBorder="1" applyAlignment="1" applyProtection="1">
      <alignment horizontal="left" vertical="center"/>
      <protection locked="0"/>
    </xf>
    <xf numFmtId="0" fontId="3" fillId="0" borderId="8" xfId="3" applyFont="1" applyFill="1" applyBorder="1" applyAlignment="1" applyProtection="1">
      <alignment horizontal="left" vertical="center" shrinkToFit="1"/>
      <protection locked="0"/>
    </xf>
    <xf numFmtId="0" fontId="3" fillId="0" borderId="21" xfId="3" applyFont="1" applyFill="1" applyBorder="1" applyAlignment="1" applyProtection="1">
      <alignment horizontal="left" vertical="center" shrinkToFit="1"/>
      <protection locked="0"/>
    </xf>
    <xf numFmtId="0" fontId="3" fillId="0" borderId="9" xfId="3" applyFont="1" applyFill="1" applyBorder="1" applyAlignment="1" applyProtection="1">
      <alignment horizontal="left" vertical="center" shrinkToFit="1"/>
      <protection locked="0"/>
    </xf>
    <xf numFmtId="0" fontId="3" fillId="2" borderId="0" xfId="3" applyFont="1" applyFill="1" applyBorder="1" applyAlignment="1" applyProtection="1">
      <alignment horizontal="left" vertical="center"/>
    </xf>
    <xf numFmtId="0" fontId="3" fillId="0" borderId="14" xfId="3" applyFont="1" applyFill="1" applyBorder="1" applyAlignment="1" applyProtection="1">
      <alignment horizontal="left" vertical="center" shrinkToFit="1"/>
      <protection locked="0"/>
    </xf>
    <xf numFmtId="0" fontId="3" fillId="0" borderId="23" xfId="3" applyFont="1" applyFill="1" applyBorder="1" applyAlignment="1" applyProtection="1">
      <alignment horizontal="left" vertical="center" shrinkToFit="1"/>
      <protection locked="0"/>
    </xf>
    <xf numFmtId="0" fontId="3" fillId="0" borderId="15" xfId="3" applyFont="1" applyFill="1" applyBorder="1" applyAlignment="1" applyProtection="1">
      <alignment horizontal="left" vertical="center" shrinkToFit="1"/>
      <protection locked="0"/>
    </xf>
    <xf numFmtId="0" fontId="3" fillId="2" borderId="0" xfId="3" applyFont="1" applyFill="1" applyAlignment="1" applyProtection="1">
      <alignment horizontal="center" vertical="center"/>
    </xf>
    <xf numFmtId="178" fontId="3" fillId="0" borderId="3" xfId="3" applyNumberFormat="1" applyFont="1" applyFill="1" applyBorder="1" applyAlignment="1" applyProtection="1">
      <alignment horizontal="left" vertical="center"/>
      <protection locked="0"/>
    </xf>
    <xf numFmtId="178" fontId="3" fillId="0" borderId="19" xfId="3" applyNumberFormat="1" applyFont="1" applyFill="1" applyBorder="1" applyAlignment="1" applyProtection="1">
      <alignment horizontal="left" vertical="center"/>
      <protection locked="0"/>
    </xf>
    <xf numFmtId="178" fontId="3" fillId="0" borderId="4" xfId="3" applyNumberFormat="1" applyFont="1" applyFill="1" applyBorder="1" applyAlignment="1" applyProtection="1">
      <alignment horizontal="left" vertical="center"/>
      <protection locked="0"/>
    </xf>
    <xf numFmtId="58" fontId="3" fillId="2" borderId="0" xfId="3" applyNumberFormat="1" applyFont="1" applyFill="1" applyBorder="1" applyAlignment="1" applyProtection="1">
      <alignment horizontal="left" vertical="center"/>
    </xf>
    <xf numFmtId="0" fontId="3" fillId="0" borderId="6" xfId="3" applyFont="1" applyFill="1" applyBorder="1" applyAlignment="1" applyProtection="1">
      <alignment horizontal="left" vertical="center" wrapText="1" shrinkToFit="1"/>
      <protection locked="0"/>
    </xf>
    <xf numFmtId="0" fontId="3" fillId="0" borderId="20" xfId="3" applyFont="1" applyFill="1" applyBorder="1" applyAlignment="1" applyProtection="1">
      <alignment horizontal="left" vertical="center" wrapText="1" shrinkToFit="1"/>
      <protection locked="0"/>
    </xf>
    <xf numFmtId="0" fontId="3" fillId="0" borderId="7" xfId="3" applyFont="1" applyFill="1" applyBorder="1" applyAlignment="1" applyProtection="1">
      <alignment horizontal="left" vertical="center" shrinkToFit="1"/>
      <protection locked="0"/>
    </xf>
    <xf numFmtId="0" fontId="3" fillId="0" borderId="11" xfId="3" applyFont="1" applyFill="1" applyBorder="1" applyAlignment="1" applyProtection="1">
      <alignment horizontal="left" vertical="center"/>
      <protection locked="0"/>
    </xf>
    <xf numFmtId="0" fontId="3" fillId="0" borderId="22" xfId="3" applyFont="1" applyFill="1" applyBorder="1" applyAlignment="1" applyProtection="1">
      <alignment horizontal="left" vertical="center"/>
      <protection locked="0"/>
    </xf>
    <xf numFmtId="0" fontId="3" fillId="0" borderId="12" xfId="3" applyFont="1" applyFill="1" applyBorder="1" applyAlignment="1" applyProtection="1">
      <alignment horizontal="left" vertical="center"/>
      <protection locked="0"/>
    </xf>
    <xf numFmtId="0" fontId="3" fillId="0" borderId="8" xfId="3" applyFont="1" applyFill="1" applyBorder="1" applyAlignment="1" applyProtection="1">
      <alignment horizontal="left" vertical="center"/>
      <protection locked="0"/>
    </xf>
    <xf numFmtId="0" fontId="3" fillId="0" borderId="21" xfId="3" applyFont="1" applyFill="1" applyBorder="1" applyAlignment="1" applyProtection="1">
      <alignment horizontal="left" vertical="center"/>
      <protection locked="0"/>
    </xf>
    <xf numFmtId="0" fontId="3" fillId="0" borderId="9" xfId="3" applyFont="1" applyFill="1" applyBorder="1" applyAlignment="1" applyProtection="1">
      <alignment horizontal="left" vertical="center"/>
      <protection locked="0"/>
    </xf>
    <xf numFmtId="0" fontId="8" fillId="0" borderId="0" xfId="2" applyFont="1" applyAlignment="1">
      <alignment horizontal="center" vertical="center" shrinkToFit="1"/>
    </xf>
    <xf numFmtId="0" fontId="7" fillId="0" borderId="0" xfId="2" applyFont="1" applyAlignment="1">
      <alignment horizontal="left" vertical="distributed" wrapText="1"/>
    </xf>
    <xf numFmtId="0" fontId="0" fillId="0" borderId="0" xfId="0" applyAlignment="1">
      <alignment horizontal="left" vertical="distributed" wrapText="1"/>
    </xf>
    <xf numFmtId="0" fontId="7" fillId="0" borderId="0" xfId="2" applyFont="1" applyAlignment="1">
      <alignment horizontal="center" vertical="center"/>
    </xf>
    <xf numFmtId="0" fontId="8" fillId="0" borderId="0" xfId="2" applyFont="1" applyAlignment="1">
      <alignment horizontal="center" vertical="center"/>
    </xf>
    <xf numFmtId="0" fontId="7" fillId="0" borderId="0" xfId="2" applyFont="1" applyAlignment="1">
      <alignment horizontal="left" vertical="center" wrapText="1"/>
    </xf>
    <xf numFmtId="0" fontId="7" fillId="0" borderId="0" xfId="2" applyFont="1" applyAlignment="1">
      <alignment horizontal="left" vertical="top" wrapText="1"/>
    </xf>
    <xf numFmtId="38" fontId="3" fillId="0" borderId="0" xfId="1" applyFont="1" applyAlignment="1">
      <alignment horizontal="right"/>
    </xf>
    <xf numFmtId="38" fontId="3" fillId="0" borderId="0" xfId="1" applyFont="1" applyAlignment="1">
      <alignment horizontal="right" vertical="center"/>
    </xf>
    <xf numFmtId="0" fontId="9" fillId="0" borderId="0" xfId="0" applyFont="1" applyAlignment="1">
      <alignment horizontal="left" vertical="center" wrapText="1"/>
    </xf>
    <xf numFmtId="0" fontId="3" fillId="0" borderId="0" xfId="3" applyFont="1" applyAlignment="1">
      <alignment horizontal="left" vertical="top" wrapText="1"/>
    </xf>
    <xf numFmtId="38" fontId="3" fillId="0" borderId="0" xfId="6" applyFont="1" applyFill="1" applyBorder="1" applyAlignment="1">
      <alignment horizontal="center"/>
    </xf>
    <xf numFmtId="0" fontId="3" fillId="0" borderId="0" xfId="3" applyFont="1" applyFill="1" applyBorder="1" applyAlignment="1">
      <alignment horizontal="center" vertical="center"/>
    </xf>
    <xf numFmtId="181" fontId="3" fillId="0" borderId="0" xfId="3" applyNumberFormat="1" applyFont="1" applyFill="1" applyBorder="1" applyAlignment="1">
      <alignment horizontal="center" vertical="center"/>
    </xf>
    <xf numFmtId="38" fontId="3" fillId="0" borderId="0" xfId="6" applyFont="1" applyAlignment="1">
      <alignment horizontal="left" vertical="top" wrapText="1"/>
    </xf>
    <xf numFmtId="0" fontId="18" fillId="0" borderId="0" xfId="3" applyFont="1" applyAlignment="1">
      <alignment horizontal="left" vertical="top" wrapText="1"/>
    </xf>
    <xf numFmtId="0" fontId="3" fillId="0" borderId="0" xfId="3" applyFont="1" applyFill="1" applyBorder="1" applyAlignment="1">
      <alignment horizontal="center"/>
    </xf>
    <xf numFmtId="0" fontId="4" fillId="0" borderId="0" xfId="3" applyFont="1" applyFill="1" applyBorder="1" applyAlignment="1">
      <alignment horizontal="center" vertical="center" wrapText="1"/>
    </xf>
    <xf numFmtId="0" fontId="4" fillId="0" borderId="0" xfId="3" applyFont="1" applyFill="1" applyBorder="1" applyAlignment="1">
      <alignment horizontal="center" vertical="center"/>
    </xf>
    <xf numFmtId="181" fontId="22" fillId="0" borderId="0" xfId="3" applyNumberFormat="1" applyFont="1" applyFill="1" applyBorder="1" applyAlignment="1" applyProtection="1">
      <alignment horizontal="center" vertical="center"/>
      <protection locked="0"/>
    </xf>
    <xf numFmtId="38" fontId="3" fillId="0" borderId="0" xfId="6" applyFont="1" applyFill="1" applyBorder="1" applyAlignment="1">
      <alignment horizontal="center" vertical="center"/>
    </xf>
    <xf numFmtId="181" fontId="3" fillId="0" borderId="2" xfId="3" applyNumberFormat="1" applyFont="1" applyFill="1" applyBorder="1" applyAlignment="1" applyProtection="1">
      <alignment horizontal="center" vertical="center"/>
      <protection locked="0"/>
    </xf>
    <xf numFmtId="181" fontId="3" fillId="0" borderId="36" xfId="3" applyNumberFormat="1" applyFont="1" applyFill="1" applyBorder="1" applyAlignment="1" applyProtection="1">
      <alignment horizontal="center" vertical="center"/>
      <protection locked="0"/>
    </xf>
    <xf numFmtId="181" fontId="3" fillId="0" borderId="37" xfId="3" applyNumberFormat="1" applyFont="1" applyFill="1" applyBorder="1" applyAlignment="1" applyProtection="1">
      <alignment horizontal="center" vertical="center"/>
      <protection locked="0"/>
    </xf>
    <xf numFmtId="181" fontId="3" fillId="0" borderId="38" xfId="3" applyNumberFormat="1" applyFont="1" applyFill="1" applyBorder="1" applyAlignment="1" applyProtection="1">
      <alignment horizontal="center" vertical="center"/>
      <protection locked="0"/>
    </xf>
    <xf numFmtId="38" fontId="3" fillId="0" borderId="0" xfId="6" applyFont="1" applyFill="1" applyAlignment="1" applyProtection="1">
      <alignment horizontal="center"/>
      <protection locked="0"/>
    </xf>
    <xf numFmtId="38" fontId="3" fillId="0" borderId="0" xfId="6" applyFont="1" applyFill="1" applyBorder="1" applyAlignment="1" applyProtection="1">
      <alignment horizontal="center"/>
      <protection locked="0"/>
    </xf>
    <xf numFmtId="38" fontId="3" fillId="0" borderId="35" xfId="6" applyFont="1" applyFill="1" applyBorder="1" applyAlignment="1" applyProtection="1">
      <alignment horizontal="center"/>
      <protection locked="0"/>
    </xf>
    <xf numFmtId="38" fontId="3" fillId="0" borderId="1" xfId="6" applyFont="1" applyBorder="1" applyAlignment="1" applyProtection="1">
      <alignment horizontal="center" vertical="center" textRotation="255"/>
      <protection locked="0"/>
    </xf>
    <xf numFmtId="38" fontId="3" fillId="5" borderId="32" xfId="6" applyFont="1" applyFill="1" applyBorder="1" applyAlignment="1" applyProtection="1">
      <alignment horizontal="right"/>
      <protection locked="0"/>
    </xf>
    <xf numFmtId="38" fontId="3" fillId="5" borderId="29" xfId="6" applyFont="1" applyFill="1" applyBorder="1" applyAlignment="1" applyProtection="1">
      <alignment horizontal="right"/>
      <protection locked="0"/>
    </xf>
    <xf numFmtId="38" fontId="3" fillId="5" borderId="1" xfId="6" applyFont="1" applyFill="1" applyBorder="1" applyAlignment="1" applyProtection="1">
      <alignment horizontal="right"/>
      <protection locked="0"/>
    </xf>
    <xf numFmtId="38" fontId="3" fillId="5" borderId="1" xfId="6" applyFont="1" applyFill="1" applyBorder="1" applyAlignment="1" applyProtection="1">
      <alignment horizontal="center"/>
      <protection locked="0"/>
    </xf>
    <xf numFmtId="38" fontId="3" fillId="0" borderId="32" xfId="6" applyFont="1" applyBorder="1" applyAlignment="1" applyProtection="1">
      <alignment horizontal="right"/>
      <protection locked="0"/>
    </xf>
    <xf numFmtId="38" fontId="3" fillId="0" borderId="29" xfId="6" applyFont="1" applyBorder="1" applyAlignment="1" applyProtection="1">
      <alignment horizontal="right"/>
      <protection locked="0"/>
    </xf>
    <xf numFmtId="0" fontId="18" fillId="0" borderId="0" xfId="3" applyFont="1" applyAlignment="1" applyProtection="1">
      <alignment horizontal="left" vertical="top" wrapText="1"/>
      <protection locked="0"/>
    </xf>
    <xf numFmtId="0" fontId="3" fillId="0" borderId="1" xfId="3" applyFont="1" applyBorder="1" applyAlignment="1" applyProtection="1">
      <alignment horizontal="center" vertical="top"/>
      <protection locked="0"/>
    </xf>
    <xf numFmtId="0" fontId="3" fillId="0" borderId="1" xfId="3" applyFont="1" applyBorder="1" applyAlignment="1" applyProtection="1">
      <alignment horizontal="left" vertical="center"/>
      <protection locked="0"/>
    </xf>
    <xf numFmtId="38" fontId="3" fillId="0" borderId="26" xfId="6" applyFont="1" applyBorder="1" applyAlignment="1" applyProtection="1">
      <alignment horizontal="center" vertical="center"/>
      <protection locked="0"/>
    </xf>
    <xf numFmtId="38" fontId="3" fillId="0" borderId="27" xfId="6" applyFont="1" applyBorder="1" applyAlignment="1" applyProtection="1">
      <alignment horizontal="center" vertical="center"/>
      <protection locked="0"/>
    </xf>
    <xf numFmtId="38" fontId="3" fillId="0" borderId="30" xfId="6" applyFont="1" applyBorder="1" applyAlignment="1" applyProtection="1">
      <alignment horizontal="center" vertical="center"/>
      <protection locked="0"/>
    </xf>
    <xf numFmtId="38" fontId="3" fillId="0" borderId="31" xfId="6" applyFont="1" applyBorder="1" applyAlignment="1" applyProtection="1">
      <alignment horizontal="center" vertical="center"/>
      <protection locked="0"/>
    </xf>
    <xf numFmtId="38" fontId="3" fillId="0" borderId="33" xfId="6" applyFont="1" applyBorder="1" applyAlignment="1" applyProtection="1">
      <alignment horizontal="center" vertical="center"/>
      <protection locked="0"/>
    </xf>
    <xf numFmtId="38" fontId="3" fillId="0" borderId="34" xfId="6" applyFont="1" applyBorder="1" applyAlignment="1" applyProtection="1">
      <alignment horizontal="center" vertical="center"/>
      <protection locked="0"/>
    </xf>
    <xf numFmtId="38" fontId="3" fillId="0" borderId="28" xfId="6" applyFont="1" applyBorder="1" applyAlignment="1" applyProtection="1">
      <alignment horizontal="center" vertical="center"/>
      <protection locked="0"/>
    </xf>
    <xf numFmtId="38" fontId="3" fillId="0" borderId="29" xfId="6" applyFont="1" applyBorder="1" applyAlignment="1" applyProtection="1">
      <alignment horizontal="center" vertical="center"/>
      <protection locked="0"/>
    </xf>
    <xf numFmtId="38" fontId="3" fillId="0" borderId="32" xfId="6" applyFont="1" applyBorder="1" applyAlignment="1" applyProtection="1">
      <alignment horizontal="center" vertical="center"/>
      <protection locked="0"/>
    </xf>
    <xf numFmtId="38" fontId="4" fillId="0" borderId="1" xfId="6" applyFont="1" applyBorder="1" applyAlignment="1" applyProtection="1">
      <alignment horizontal="center" vertical="center" wrapText="1"/>
      <protection locked="0"/>
    </xf>
    <xf numFmtId="38" fontId="4" fillId="0" borderId="1" xfId="6" applyFont="1" applyBorder="1" applyAlignment="1" applyProtection="1">
      <alignment horizontal="center" vertical="center"/>
      <protection locked="0"/>
    </xf>
    <xf numFmtId="38" fontId="3" fillId="0" borderId="1" xfId="6" applyFont="1" applyBorder="1" applyAlignment="1" applyProtection="1">
      <alignment horizontal="center" vertical="center" wrapText="1"/>
      <protection locked="0"/>
    </xf>
    <xf numFmtId="38" fontId="3" fillId="0" borderId="1" xfId="6" applyFont="1" applyBorder="1" applyAlignment="1" applyProtection="1">
      <alignment horizontal="center" vertical="center"/>
      <protection locked="0"/>
    </xf>
    <xf numFmtId="38" fontId="3" fillId="0" borderId="32" xfId="6" applyFont="1" applyBorder="1" applyAlignment="1" applyProtection="1">
      <alignment horizontal="center" vertical="center" wrapText="1"/>
      <protection locked="0"/>
    </xf>
    <xf numFmtId="38" fontId="3" fillId="0" borderId="29" xfId="6" applyFont="1" applyBorder="1" applyAlignment="1" applyProtection="1">
      <alignment horizontal="center" vertical="center" wrapText="1"/>
      <protection locked="0"/>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38" fontId="34" fillId="0" borderId="46" xfId="1" applyFont="1" applyBorder="1" applyAlignment="1">
      <alignment horizontal="center" vertical="center"/>
    </xf>
    <xf numFmtId="38" fontId="34" fillId="0" borderId="47" xfId="1" applyFont="1" applyBorder="1" applyAlignment="1">
      <alignment horizontal="center" vertical="center"/>
    </xf>
    <xf numFmtId="38" fontId="34" fillId="0" borderId="48" xfId="1" applyFont="1" applyBorder="1" applyAlignment="1">
      <alignment horizontal="center" vertical="center"/>
    </xf>
    <xf numFmtId="38" fontId="34" fillId="0" borderId="41" xfId="1" applyFont="1" applyBorder="1" applyAlignment="1">
      <alignment horizontal="center" vertical="center"/>
    </xf>
    <xf numFmtId="38" fontId="34" fillId="0" borderId="1" xfId="1" applyFont="1" applyBorder="1" applyAlignment="1">
      <alignment horizontal="center" vertical="center"/>
    </xf>
    <xf numFmtId="38" fontId="34" fillId="0" borderId="42" xfId="1" applyFont="1" applyBorder="1" applyAlignment="1">
      <alignment horizontal="center" vertical="center"/>
    </xf>
    <xf numFmtId="38" fontId="34" fillId="0" borderId="43" xfId="1" applyFont="1" applyBorder="1" applyAlignment="1">
      <alignment horizontal="center" vertical="center"/>
    </xf>
    <xf numFmtId="38" fontId="34" fillId="0" borderId="44" xfId="1" applyFont="1" applyBorder="1" applyAlignment="1">
      <alignment horizontal="center" vertical="center"/>
    </xf>
    <xf numFmtId="38" fontId="34" fillId="0" borderId="45" xfId="1" applyFont="1" applyBorder="1" applyAlignment="1">
      <alignment horizontal="center" vertical="center"/>
    </xf>
    <xf numFmtId="0" fontId="32" fillId="0" borderId="1" xfId="0" applyFont="1" applyBorder="1" applyAlignment="1">
      <alignment horizontal="center" vertical="center"/>
    </xf>
    <xf numFmtId="0" fontId="0" fillId="0" borderId="29" xfId="0" applyBorder="1" applyAlignment="1">
      <alignment horizontal="center" vertical="center" wrapText="1"/>
    </xf>
    <xf numFmtId="0" fontId="0" fillId="0" borderId="1" xfId="0" applyBorder="1" applyAlignment="1">
      <alignment horizontal="center" vertical="center" wrapText="1"/>
    </xf>
    <xf numFmtId="0" fontId="0" fillId="0" borderId="29"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0" fontId="33" fillId="0" borderId="2" xfId="0" applyFont="1" applyBorder="1" applyAlignment="1">
      <alignment horizontal="center" vertical="center"/>
    </xf>
    <xf numFmtId="0" fontId="33" fillId="0" borderId="36" xfId="0" applyFont="1" applyBorder="1" applyAlignment="1">
      <alignment horizontal="center" vertical="center"/>
    </xf>
    <xf numFmtId="0" fontId="33" fillId="0" borderId="25" xfId="0" applyFont="1" applyBorder="1" applyAlignment="1">
      <alignment horizontal="center" vertical="center"/>
    </xf>
    <xf numFmtId="0" fontId="33" fillId="0" borderId="40" xfId="0" applyFont="1" applyBorder="1" applyAlignment="1">
      <alignment horizontal="center" vertical="center"/>
    </xf>
    <xf numFmtId="0" fontId="33" fillId="0" borderId="37" xfId="0" applyFont="1" applyBorder="1" applyAlignment="1">
      <alignment horizontal="center" vertical="center"/>
    </xf>
    <xf numFmtId="0" fontId="33" fillId="0" borderId="38" xfId="0" applyFont="1" applyBorder="1" applyAlignment="1">
      <alignment horizontal="center" vertical="center"/>
    </xf>
  </cellXfs>
  <cellStyles count="7">
    <cellStyle name="ハイパーリンク" xfId="5" builtinId="8"/>
    <cellStyle name="桁区切り" xfId="1" builtinId="6"/>
    <cellStyle name="桁区切り 2" xfId="6" xr:uid="{00000000-0005-0000-0000-000002000000}"/>
    <cellStyle name="標準" xfId="0" builtinId="0"/>
    <cellStyle name="標準 2" xfId="3" xr:uid="{00000000-0005-0000-0000-000004000000}"/>
    <cellStyle name="標準 2 2" xfId="4" xr:uid="{00000000-0005-0000-0000-000005000000}"/>
    <cellStyle name="標準 7" xfId="2" xr:uid="{00000000-0005-0000-0000-000006000000}"/>
  </cellStyles>
  <dxfs count="32">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theme="9" tint="0.39994506668294322"/>
        </patternFill>
      </fill>
    </dxf>
    <dxf>
      <fill>
        <patternFill>
          <bgColor theme="9" tint="0.39994506668294322"/>
        </patternFill>
      </fill>
    </dxf>
    <dxf>
      <fill>
        <patternFill>
          <bgColor rgb="FFFDF08D"/>
        </patternFill>
      </fill>
    </dxf>
    <dxf>
      <fill>
        <patternFill patternType="solid">
          <bgColor rgb="FFFFFF25"/>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theme="9" tint="0.39994506668294322"/>
        </patternFill>
      </fill>
    </dxf>
    <dxf>
      <fill>
        <patternFill>
          <bgColor rgb="FFFDF08D"/>
        </patternFill>
      </fill>
    </dxf>
    <dxf>
      <fill>
        <patternFill patternType="solid">
          <bgColor rgb="FFFFFF25"/>
        </patternFill>
      </fill>
    </dxf>
    <dxf>
      <fill>
        <patternFill>
          <bgColor theme="9" tint="0.39994506668294322"/>
        </patternFill>
      </fill>
    </dxf>
    <dxf>
      <fill>
        <patternFill>
          <bgColor rgb="FFFDF08D"/>
        </patternFill>
      </fill>
    </dxf>
    <dxf>
      <fill>
        <patternFill patternType="solid">
          <bgColor rgb="FFFFFF25"/>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theme="9" tint="0.39994506668294322"/>
        </patternFill>
      </fill>
    </dxf>
    <dxf>
      <fill>
        <patternFill>
          <bgColor theme="9" tint="0.39994506668294322"/>
        </patternFill>
      </fill>
    </dxf>
    <dxf>
      <fill>
        <patternFill>
          <bgColor rgb="FFFDF08D"/>
        </patternFill>
      </fill>
    </dxf>
    <dxf>
      <fill>
        <patternFill patternType="solid">
          <bgColor rgb="FFFFFF25"/>
        </patternFill>
      </fill>
    </dxf>
    <dxf>
      <fill>
        <patternFill>
          <bgColor theme="9" tint="0.39994506668294322"/>
        </patternFill>
      </fill>
    </dxf>
    <dxf>
      <fill>
        <patternFill>
          <bgColor theme="4" tint="0.59996337778862885"/>
        </patternFill>
      </fill>
    </dxf>
    <dxf>
      <fill>
        <patternFill>
          <bgColor rgb="FFFFFF66"/>
        </patternFill>
      </fill>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963083</xdr:colOff>
      <xdr:row>0</xdr:row>
      <xdr:rowOff>168275</xdr:rowOff>
    </xdr:from>
    <xdr:to>
      <xdr:col>8</xdr:col>
      <xdr:colOff>1001183</xdr:colOff>
      <xdr:row>7</xdr:row>
      <xdr:rowOff>105833</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6434666" y="168275"/>
          <a:ext cx="4483100" cy="1683808"/>
        </a:xfrm>
        <a:prstGeom prst="wedgeRoundRectCallout">
          <a:avLst>
            <a:gd name="adj1" fmla="val -66929"/>
            <a:gd name="adj2" fmla="val 29407"/>
            <a:gd name="adj3" fmla="val 16667"/>
          </a:avLst>
        </a:prstGeom>
        <a:solidFill>
          <a:schemeClr val="accent1">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団体名・団体住所・代表者職名・代表者氏名の入力</a:t>
          </a:r>
          <a:endParaRPr kumimoji="1" lang="en-US" altLang="ja-JP" sz="1100"/>
        </a:p>
        <a:p>
          <a:pPr algn="l"/>
          <a:r>
            <a:rPr kumimoji="1" lang="ja-JP" altLang="en-US" sz="1100"/>
            <a:t>・法人の場合</a:t>
          </a:r>
          <a:endParaRPr kumimoji="1" lang="en-US" altLang="ja-JP" sz="1100"/>
        </a:p>
        <a:p>
          <a:pPr algn="l"/>
          <a:r>
            <a:rPr kumimoji="1" lang="ja-JP" altLang="en-US" sz="1100"/>
            <a:t>　法人名・法人住所・代表者職氏名（理事長等）を入力</a:t>
          </a:r>
          <a:endParaRPr kumimoji="1" lang="en-US" altLang="ja-JP" sz="1100"/>
        </a:p>
        <a:p>
          <a:pPr algn="l"/>
          <a:r>
            <a:rPr kumimoji="1" lang="ja-JP" altLang="en-US" sz="1100"/>
            <a:t>・病院長等が報告する場合</a:t>
          </a:r>
          <a:endParaRPr kumimoji="1" lang="en-US" altLang="ja-JP" sz="1100"/>
        </a:p>
        <a:p>
          <a:pPr algn="l"/>
          <a:r>
            <a:rPr kumimoji="1" lang="ja-JP" altLang="en-US" sz="1100"/>
            <a:t>　病院名（法人名含む）・病院住所・代表者職氏名（院長等）を入力</a:t>
          </a:r>
          <a:endParaRPr kumimoji="1" lang="en-US" altLang="ja-JP" sz="1100"/>
        </a:p>
        <a:p>
          <a:pPr algn="l"/>
          <a:r>
            <a:rPr kumimoji="1" lang="ja-JP" altLang="en-US" sz="1100"/>
            <a:t>・個人立の場合</a:t>
          </a:r>
          <a:endParaRPr kumimoji="1" lang="en-US" altLang="ja-JP" sz="1100"/>
        </a:p>
        <a:p>
          <a:pPr algn="l"/>
          <a:r>
            <a:rPr kumimoji="1" lang="ja-JP" altLang="en-US" sz="1100"/>
            <a:t>　病院名・病院住所・代表者職氏名を入力</a:t>
          </a:r>
        </a:p>
      </xdr:txBody>
    </xdr:sp>
    <xdr:clientData/>
  </xdr:twoCellAnchor>
  <xdr:twoCellAnchor>
    <xdr:from>
      <xdr:col>5</xdr:col>
      <xdr:colOff>17780</xdr:colOff>
      <xdr:row>3</xdr:row>
      <xdr:rowOff>232834</xdr:rowOff>
    </xdr:from>
    <xdr:to>
      <xdr:col>5</xdr:col>
      <xdr:colOff>158750</xdr:colOff>
      <xdr:row>7</xdr:row>
      <xdr:rowOff>222251</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5489363" y="1005417"/>
          <a:ext cx="140970" cy="963084"/>
        </a:xfrm>
        <a:prstGeom prst="rightBrace">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25</xdr:row>
      <xdr:rowOff>232833</xdr:rowOff>
    </xdr:from>
    <xdr:to>
      <xdr:col>4</xdr:col>
      <xdr:colOff>1439334</xdr:colOff>
      <xdr:row>29</xdr:row>
      <xdr:rowOff>105833</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95250" y="6170083"/>
          <a:ext cx="5069417" cy="97366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361950</xdr:colOff>
      <xdr:row>8</xdr:row>
      <xdr:rowOff>44450</xdr:rowOff>
    </xdr:from>
    <xdr:to>
      <xdr:col>16</xdr:col>
      <xdr:colOff>558800</xdr:colOff>
      <xdr:row>12</xdr:row>
      <xdr:rowOff>184150</xdr:rowOff>
    </xdr:to>
    <xdr:sp macro="" textlink="">
      <xdr:nvSpPr>
        <xdr:cNvPr id="2" name="角丸四角形吹き出し 1">
          <a:extLst>
            <a:ext uri="{FF2B5EF4-FFF2-40B4-BE49-F238E27FC236}">
              <a16:creationId xmlns:a16="http://schemas.microsoft.com/office/drawing/2014/main" id="{2FB5DD93-B0BF-4AF2-AF1D-564D1EAF463D}"/>
            </a:ext>
          </a:extLst>
        </xdr:cNvPr>
        <xdr:cNvSpPr/>
      </xdr:nvSpPr>
      <xdr:spPr>
        <a:xfrm>
          <a:off x="6604000" y="2006600"/>
          <a:ext cx="2501900" cy="977900"/>
        </a:xfrm>
        <a:prstGeom prst="wedgeRoundRectCallout">
          <a:avLst>
            <a:gd name="adj1" fmla="val -63069"/>
            <a:gd name="adj2" fmla="val 16043"/>
            <a:gd name="adj3" fmla="val 16667"/>
          </a:avLst>
        </a:prstGeom>
        <a:solidFill>
          <a:schemeClr val="accent1">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latin typeface="ＭＳ Ｐ明朝" panose="02020600040205080304" pitchFamily="18" charset="-128"/>
              <a:ea typeface="ＭＳ Ｐ明朝" panose="02020600040205080304" pitchFamily="18" charset="-128"/>
            </a:rPr>
            <a:t>印刷時に文字が切れてしまう場合は、お手数ですが、セルの高さ、幅等の調節をしてください。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80963</xdr:colOff>
      <xdr:row>16</xdr:row>
      <xdr:rowOff>57153</xdr:rowOff>
    </xdr:from>
    <xdr:to>
      <xdr:col>4</xdr:col>
      <xdr:colOff>2514600</xdr:colOff>
      <xdr:row>18</xdr:row>
      <xdr:rowOff>161929</xdr:rowOff>
    </xdr:to>
    <xdr:sp macro="" textlink="">
      <xdr:nvSpPr>
        <xdr:cNvPr id="2" name="右中かっこ 1">
          <a:extLst>
            <a:ext uri="{FF2B5EF4-FFF2-40B4-BE49-F238E27FC236}">
              <a16:creationId xmlns:a16="http://schemas.microsoft.com/office/drawing/2014/main" id="{00000000-0008-0000-0700-000002000000}"/>
            </a:ext>
          </a:extLst>
        </xdr:cNvPr>
        <xdr:cNvSpPr/>
      </xdr:nvSpPr>
      <xdr:spPr>
        <a:xfrm rot="5400000">
          <a:off x="7965281" y="812010"/>
          <a:ext cx="447676" cy="4424362"/>
        </a:xfrm>
        <a:prstGeom prst="rightBrace">
          <a:avLst>
            <a:gd name="adj1" fmla="val 8333"/>
            <a:gd name="adj2" fmla="val 6119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971550</xdr:colOff>
      <xdr:row>19</xdr:row>
      <xdr:rowOff>38100</xdr:rowOff>
    </xdr:from>
    <xdr:to>
      <xdr:col>4</xdr:col>
      <xdr:colOff>1400175</xdr:colOff>
      <xdr:row>20</xdr:row>
      <xdr:rowOff>133350</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5981700" y="1752600"/>
          <a:ext cx="24193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日付と文書番号を入力する</a:t>
          </a:r>
        </a:p>
      </xdr:txBody>
    </xdr:sp>
    <xdr:clientData/>
  </xdr:twoCellAnchor>
  <xdr:twoCellAnchor>
    <xdr:from>
      <xdr:col>0</xdr:col>
      <xdr:colOff>371476</xdr:colOff>
      <xdr:row>14</xdr:row>
      <xdr:rowOff>28576</xdr:rowOff>
    </xdr:from>
    <xdr:to>
      <xdr:col>2</xdr:col>
      <xdr:colOff>695325</xdr:colOff>
      <xdr:row>16</xdr:row>
      <xdr:rowOff>85726</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371476" y="2771776"/>
          <a:ext cx="3867149" cy="4000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b="1"/>
            <a:t>※</a:t>
          </a:r>
          <a:r>
            <a:rPr kumimoji="1" lang="ja-JP" altLang="en-US" sz="1400" b="1"/>
            <a:t>本シートは医務課担当者以外触らないこと</a:t>
          </a:r>
          <a:r>
            <a:rPr kumimoji="1" lang="en-US" altLang="ja-JP" sz="1400" b="1"/>
            <a:t>※</a:t>
          </a:r>
          <a:endParaRPr kumimoji="1" lang="ja-JP" altLang="en-US" sz="1400" b="1"/>
        </a:p>
      </xdr:txBody>
    </xdr:sp>
    <xdr:clientData/>
  </xdr:twoCellAnchor>
  <xdr:twoCellAnchor>
    <xdr:from>
      <xdr:col>0</xdr:col>
      <xdr:colOff>238125</xdr:colOff>
      <xdr:row>12</xdr:row>
      <xdr:rowOff>76200</xdr:rowOff>
    </xdr:from>
    <xdr:to>
      <xdr:col>2</xdr:col>
      <xdr:colOff>1257298</xdr:colOff>
      <xdr:row>20</xdr:row>
      <xdr:rowOff>133350</xdr:rowOff>
    </xdr:to>
    <xdr:sp macro="" textlink="">
      <xdr:nvSpPr>
        <xdr:cNvPr id="15" name="屈折矢印 14">
          <a:extLst>
            <a:ext uri="{FF2B5EF4-FFF2-40B4-BE49-F238E27FC236}">
              <a16:creationId xmlns:a16="http://schemas.microsoft.com/office/drawing/2014/main" id="{00000000-0008-0000-0700-00000F000000}"/>
            </a:ext>
          </a:extLst>
        </xdr:cNvPr>
        <xdr:cNvSpPr/>
      </xdr:nvSpPr>
      <xdr:spPr>
        <a:xfrm flipH="1">
          <a:off x="238125" y="2387600"/>
          <a:ext cx="4467223" cy="1377950"/>
        </a:xfrm>
        <a:prstGeom prst="bentUpArrow">
          <a:avLst>
            <a:gd name="adj1" fmla="val 2204"/>
            <a:gd name="adj2" fmla="val 4643"/>
            <a:gd name="adj3" fmla="val 9427"/>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0"/>
  <sheetViews>
    <sheetView view="pageBreakPreview" topLeftCell="A14" zoomScaleNormal="100" zoomScaleSheetLayoutView="100" workbookViewId="0">
      <selection activeCell="A14" sqref="A14"/>
    </sheetView>
  </sheetViews>
  <sheetFormatPr defaultColWidth="9" defaultRowHeight="16.5" customHeight="1"/>
  <cols>
    <col min="1" max="1" width="4.7265625" style="92" customWidth="1"/>
    <col min="2" max="16384" width="9" style="92"/>
  </cols>
  <sheetData>
    <row r="1" spans="1:15" ht="22.5" customHeight="1">
      <c r="A1" s="189" t="s">
        <v>78</v>
      </c>
      <c r="B1" s="189"/>
      <c r="C1" s="189"/>
      <c r="D1" s="189"/>
      <c r="E1" s="189"/>
      <c r="F1" s="189"/>
      <c r="G1" s="189"/>
      <c r="H1" s="189"/>
      <c r="I1" s="189"/>
      <c r="J1" s="189"/>
    </row>
    <row r="2" spans="1:15" ht="17.5" customHeight="1"/>
    <row r="3" spans="1:15" ht="17.5" customHeight="1">
      <c r="A3" s="187" t="s">
        <v>79</v>
      </c>
      <c r="B3" s="187"/>
      <c r="C3" s="187"/>
      <c r="D3" s="187"/>
      <c r="E3" s="187"/>
      <c r="F3" s="187"/>
      <c r="G3" s="187"/>
      <c r="H3" s="187"/>
      <c r="I3" s="187"/>
      <c r="J3" s="187"/>
    </row>
    <row r="4" spans="1:15" ht="17.5" customHeight="1">
      <c r="A4" s="187" t="s">
        <v>80</v>
      </c>
      <c r="B4" s="187"/>
      <c r="C4" s="187"/>
      <c r="D4" s="187"/>
      <c r="E4" s="187"/>
      <c r="F4" s="187"/>
      <c r="G4" s="187"/>
      <c r="H4" s="187"/>
      <c r="I4" s="187"/>
      <c r="J4" s="187"/>
    </row>
    <row r="5" spans="1:15" ht="17.5" customHeight="1">
      <c r="B5" s="187" t="s">
        <v>85</v>
      </c>
      <c r="C5" s="187"/>
      <c r="D5" s="187"/>
      <c r="E5" s="187"/>
      <c r="F5" s="187"/>
      <c r="G5" s="187"/>
      <c r="H5" s="187"/>
      <c r="I5" s="187"/>
      <c r="J5" s="187"/>
    </row>
    <row r="6" spans="1:15" ht="17.5" customHeight="1">
      <c r="A6" s="187" t="s">
        <v>81</v>
      </c>
      <c r="B6" s="187"/>
      <c r="C6" s="187"/>
      <c r="D6" s="187"/>
      <c r="E6" s="187"/>
      <c r="F6" s="187"/>
      <c r="G6" s="187"/>
      <c r="H6" s="187"/>
      <c r="I6" s="187"/>
      <c r="J6" s="187"/>
    </row>
    <row r="7" spans="1:15" ht="17.5" customHeight="1">
      <c r="B7" s="186" t="s">
        <v>84</v>
      </c>
      <c r="C7" s="186"/>
      <c r="D7" s="186"/>
      <c r="E7" s="186"/>
      <c r="F7" s="186"/>
      <c r="G7" s="186"/>
      <c r="H7" s="186"/>
      <c r="I7" s="186"/>
      <c r="J7" s="186"/>
      <c r="K7" s="186"/>
      <c r="L7" s="186"/>
      <c r="M7" s="186"/>
      <c r="N7" s="186"/>
      <c r="O7" s="186"/>
    </row>
    <row r="8" spans="1:15" ht="17.5" customHeight="1">
      <c r="B8" s="186"/>
      <c r="C8" s="186"/>
      <c r="D8" s="186"/>
      <c r="E8" s="186"/>
      <c r="F8" s="186"/>
      <c r="G8" s="186"/>
      <c r="H8" s="186"/>
      <c r="I8" s="186"/>
      <c r="J8" s="186"/>
      <c r="K8" s="186"/>
      <c r="L8" s="186"/>
      <c r="M8" s="186"/>
      <c r="N8" s="186"/>
      <c r="O8" s="186"/>
    </row>
    <row r="9" spans="1:15" ht="17.5" customHeight="1">
      <c r="A9" s="187" t="s">
        <v>82</v>
      </c>
      <c r="B9" s="187"/>
      <c r="C9" s="187"/>
      <c r="D9" s="187"/>
      <c r="E9" s="187"/>
      <c r="F9" s="187"/>
      <c r="G9" s="187"/>
      <c r="H9" s="187"/>
      <c r="I9" s="187"/>
      <c r="J9" s="187"/>
    </row>
    <row r="10" spans="1:15" ht="17.5" customHeight="1">
      <c r="B10" s="186" t="s">
        <v>89</v>
      </c>
      <c r="C10" s="186"/>
      <c r="D10" s="186"/>
      <c r="E10" s="186"/>
      <c r="F10" s="186"/>
      <c r="G10" s="186"/>
      <c r="H10" s="186"/>
      <c r="I10" s="186"/>
      <c r="J10" s="186"/>
      <c r="K10" s="186"/>
      <c r="L10" s="186"/>
      <c r="M10" s="186"/>
      <c r="N10" s="186"/>
      <c r="O10" s="186"/>
    </row>
    <row r="11" spans="1:15" ht="17.5" customHeight="1"/>
    <row r="12" spans="1:15" ht="17.5" customHeight="1">
      <c r="A12" s="187" t="s">
        <v>123</v>
      </c>
      <c r="B12" s="187"/>
      <c r="C12" s="187"/>
      <c r="D12" s="187"/>
      <c r="E12" s="187"/>
      <c r="F12" s="187"/>
      <c r="G12" s="187"/>
      <c r="H12" s="187"/>
      <c r="I12" s="187"/>
      <c r="J12" s="187"/>
    </row>
    <row r="13" spans="1:15" ht="17.5" customHeight="1">
      <c r="A13" s="187" t="s">
        <v>131</v>
      </c>
      <c r="B13" s="187"/>
      <c r="C13" s="187"/>
      <c r="D13" s="187"/>
      <c r="E13" s="187"/>
      <c r="F13" s="187"/>
      <c r="G13" s="187"/>
      <c r="H13" s="187"/>
      <c r="I13" s="187"/>
      <c r="J13" s="187"/>
      <c r="K13" s="187"/>
      <c r="L13" s="187"/>
      <c r="M13" s="187"/>
      <c r="N13" s="187"/>
      <c r="O13" s="187"/>
    </row>
    <row r="14" spans="1:15" ht="17.5" customHeight="1">
      <c r="B14" s="187" t="s">
        <v>86</v>
      </c>
      <c r="C14" s="187"/>
      <c r="D14" s="187"/>
      <c r="E14" s="187"/>
      <c r="F14" s="187"/>
      <c r="G14" s="187"/>
      <c r="H14" s="187"/>
      <c r="I14" s="187"/>
      <c r="J14" s="187"/>
    </row>
    <row r="15" spans="1:15" ht="17.5" customHeight="1">
      <c r="A15" s="187" t="s">
        <v>88</v>
      </c>
      <c r="B15" s="187"/>
      <c r="C15" s="187"/>
      <c r="D15" s="187"/>
      <c r="E15" s="187"/>
      <c r="F15" s="187"/>
      <c r="G15" s="187"/>
      <c r="H15" s="187"/>
      <c r="I15" s="187"/>
      <c r="J15" s="187"/>
    </row>
    <row r="16" spans="1:15" ht="17.5" customHeight="1">
      <c r="A16" s="187" t="s">
        <v>124</v>
      </c>
      <c r="B16" s="187"/>
      <c r="C16" s="187"/>
      <c r="D16" s="187"/>
      <c r="E16" s="187"/>
      <c r="F16" s="187"/>
      <c r="G16" s="187"/>
      <c r="H16" s="187"/>
      <c r="I16" s="187"/>
      <c r="J16" s="187"/>
    </row>
    <row r="17" spans="1:15" ht="17.5" customHeight="1">
      <c r="B17" s="187" t="s">
        <v>87</v>
      </c>
      <c r="C17" s="187"/>
      <c r="D17" s="187"/>
      <c r="E17" s="187"/>
      <c r="F17" s="187"/>
      <c r="G17" s="187"/>
      <c r="H17" s="187"/>
      <c r="I17" s="187"/>
      <c r="J17" s="187"/>
      <c r="K17" s="145"/>
      <c r="L17" s="145"/>
      <c r="M17" s="145"/>
      <c r="N17" s="145"/>
      <c r="O17" s="145"/>
    </row>
    <row r="18" spans="1:15" s="145" customFormat="1" ht="17.5" customHeight="1">
      <c r="B18" s="144"/>
      <c r="C18" s="144"/>
      <c r="D18" s="144"/>
      <c r="E18" s="144"/>
      <c r="F18" s="144"/>
      <c r="G18" s="144"/>
      <c r="H18" s="144"/>
      <c r="I18" s="144"/>
      <c r="J18" s="144"/>
    </row>
    <row r="19" spans="1:15" s="145" customFormat="1" ht="17.5" customHeight="1">
      <c r="A19" s="145" t="s">
        <v>125</v>
      </c>
      <c r="B19" s="144"/>
      <c r="C19" s="144"/>
      <c r="D19" s="144"/>
      <c r="E19" s="144"/>
      <c r="F19" s="144"/>
      <c r="G19" s="144"/>
      <c r="H19" s="144"/>
      <c r="I19" s="144"/>
      <c r="J19" s="144"/>
    </row>
    <row r="20" spans="1:15" s="145" customFormat="1" ht="17.5" customHeight="1">
      <c r="A20" s="187" t="s">
        <v>126</v>
      </c>
      <c r="B20" s="187"/>
      <c r="C20" s="187"/>
      <c r="D20" s="187"/>
      <c r="E20" s="187"/>
      <c r="F20" s="187"/>
      <c r="G20" s="187"/>
      <c r="H20" s="187"/>
      <c r="I20" s="187"/>
      <c r="J20" s="187"/>
      <c r="K20" s="187"/>
      <c r="L20" s="187"/>
      <c r="M20" s="187"/>
      <c r="N20" s="187"/>
      <c r="O20" s="187"/>
    </row>
    <row r="21" spans="1:15" ht="17.5" customHeight="1">
      <c r="A21" s="188" t="s">
        <v>127</v>
      </c>
      <c r="B21" s="188"/>
      <c r="C21" s="188"/>
      <c r="D21" s="188"/>
      <c r="E21" s="188"/>
      <c r="F21" s="188"/>
      <c r="G21" s="188"/>
      <c r="H21" s="188"/>
      <c r="I21" s="188"/>
      <c r="J21" s="188"/>
      <c r="K21" s="188"/>
      <c r="L21" s="188"/>
      <c r="M21" s="188"/>
      <c r="N21" s="188"/>
      <c r="O21" s="188"/>
    </row>
    <row r="22" spans="1:15" s="145" customFormat="1" ht="17.5" customHeight="1">
      <c r="A22" s="145" t="s">
        <v>128</v>
      </c>
      <c r="B22" s="184"/>
      <c r="C22" s="184"/>
      <c r="D22" s="184"/>
      <c r="E22" s="184"/>
      <c r="F22" s="184"/>
      <c r="G22" s="184"/>
      <c r="H22" s="184"/>
      <c r="I22" s="184"/>
      <c r="J22" s="184"/>
      <c r="K22" s="184"/>
      <c r="L22" s="184"/>
      <c r="M22" s="184"/>
      <c r="N22" s="184"/>
      <c r="O22" s="184"/>
    </row>
    <row r="23" spans="1:15" s="145" customFormat="1" ht="17.5" customHeight="1">
      <c r="B23" s="184"/>
      <c r="C23" s="184"/>
      <c r="D23" s="184"/>
      <c r="E23" s="184"/>
      <c r="F23" s="184"/>
      <c r="G23" s="184"/>
      <c r="H23" s="184"/>
      <c r="I23" s="184"/>
      <c r="J23" s="184"/>
      <c r="K23" s="184"/>
      <c r="L23" s="184"/>
      <c r="M23" s="184"/>
      <c r="N23" s="184"/>
      <c r="O23" s="184"/>
    </row>
    <row r="24" spans="1:15" ht="17.5" customHeight="1">
      <c r="A24" s="187" t="s">
        <v>129</v>
      </c>
      <c r="B24" s="187"/>
      <c r="C24" s="187"/>
      <c r="D24" s="187"/>
      <c r="E24" s="187"/>
      <c r="F24" s="187"/>
      <c r="G24" s="187"/>
      <c r="H24" s="187"/>
      <c r="I24" s="187"/>
      <c r="J24" s="187"/>
    </row>
    <row r="25" spans="1:15" ht="17.5" customHeight="1">
      <c r="A25" s="186" t="s">
        <v>83</v>
      </c>
      <c r="B25" s="186"/>
      <c r="C25" s="186"/>
      <c r="D25" s="186"/>
      <c r="E25" s="186"/>
      <c r="F25" s="186"/>
      <c r="G25" s="186"/>
      <c r="H25" s="186"/>
      <c r="I25" s="186"/>
      <c r="J25" s="186"/>
      <c r="K25" s="186"/>
      <c r="L25" s="186"/>
      <c r="M25" s="186"/>
      <c r="N25" s="186"/>
      <c r="O25" s="186"/>
    </row>
    <row r="26" spans="1:15" ht="17.5" customHeight="1">
      <c r="A26" s="186"/>
      <c r="B26" s="186"/>
      <c r="C26" s="186"/>
      <c r="D26" s="186"/>
      <c r="E26" s="186"/>
      <c r="F26" s="186"/>
      <c r="G26" s="186"/>
      <c r="H26" s="186"/>
      <c r="I26" s="186"/>
      <c r="J26" s="186"/>
      <c r="K26" s="186"/>
      <c r="L26" s="186"/>
      <c r="M26" s="186"/>
      <c r="N26" s="186"/>
      <c r="O26" s="186"/>
    </row>
    <row r="27" spans="1:15" ht="17.5" customHeight="1">
      <c r="A27" s="188" t="s">
        <v>90</v>
      </c>
      <c r="B27" s="188"/>
      <c r="C27" s="188"/>
      <c r="D27" s="188"/>
      <c r="E27" s="188"/>
      <c r="F27" s="188"/>
      <c r="G27" s="188"/>
      <c r="H27" s="188"/>
      <c r="I27" s="188"/>
      <c r="J27" s="188"/>
    </row>
    <row r="28" spans="1:15" ht="17.5" customHeight="1">
      <c r="A28" s="186" t="s">
        <v>130</v>
      </c>
      <c r="B28" s="186"/>
      <c r="C28" s="186"/>
      <c r="D28" s="186"/>
      <c r="E28" s="186"/>
      <c r="F28" s="186"/>
      <c r="G28" s="186"/>
      <c r="H28" s="186"/>
      <c r="I28" s="186"/>
      <c r="J28" s="186"/>
      <c r="K28" s="186"/>
      <c r="L28" s="186"/>
      <c r="M28" s="186"/>
      <c r="N28" s="186"/>
      <c r="O28" s="186"/>
    </row>
    <row r="29" spans="1:15" ht="17.5" customHeight="1">
      <c r="A29" s="186"/>
      <c r="B29" s="186"/>
      <c r="C29" s="186"/>
      <c r="D29" s="186"/>
      <c r="E29" s="186"/>
      <c r="F29" s="186"/>
      <c r="G29" s="186"/>
      <c r="H29" s="186"/>
      <c r="I29" s="186"/>
      <c r="J29" s="186"/>
      <c r="K29" s="186"/>
      <c r="L29" s="186"/>
      <c r="M29" s="186"/>
      <c r="N29" s="186"/>
      <c r="O29" s="186"/>
    </row>
    <row r="30" spans="1:15" ht="18.75" customHeight="1">
      <c r="A30" s="128"/>
      <c r="B30" s="128"/>
      <c r="C30" s="128"/>
      <c r="D30" s="128"/>
      <c r="E30" s="128"/>
      <c r="F30" s="128"/>
      <c r="G30" s="128"/>
      <c r="H30" s="128"/>
      <c r="I30" s="128"/>
      <c r="J30" s="128"/>
      <c r="K30" s="128"/>
      <c r="L30" s="128"/>
      <c r="M30" s="128"/>
      <c r="N30" s="128"/>
      <c r="O30" s="128"/>
    </row>
  </sheetData>
  <mergeCells count="20">
    <mergeCell ref="A1:J1"/>
    <mergeCell ref="A12:J12"/>
    <mergeCell ref="A9:J9"/>
    <mergeCell ref="A6:J6"/>
    <mergeCell ref="B5:J5"/>
    <mergeCell ref="A3:J3"/>
    <mergeCell ref="A4:J4"/>
    <mergeCell ref="B7:O8"/>
    <mergeCell ref="B10:O10"/>
    <mergeCell ref="A28:O29"/>
    <mergeCell ref="A25:O26"/>
    <mergeCell ref="A13:O13"/>
    <mergeCell ref="A27:J27"/>
    <mergeCell ref="B17:J17"/>
    <mergeCell ref="B14:J14"/>
    <mergeCell ref="A24:J24"/>
    <mergeCell ref="A16:J16"/>
    <mergeCell ref="A15:J15"/>
    <mergeCell ref="A20:O20"/>
    <mergeCell ref="A21:O21"/>
  </mergeCells>
  <phoneticPr fontId="2"/>
  <pageMargins left="0.7" right="0.7" top="0.75" bottom="0.75" header="0.3" footer="0.3"/>
  <pageSetup paperSize="9" scale="94"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P51"/>
  <sheetViews>
    <sheetView view="pageBreakPreview" topLeftCell="A9" zoomScale="90" zoomScaleNormal="90" zoomScaleSheetLayoutView="90" workbookViewId="0">
      <selection activeCell="D20" sqref="D20"/>
    </sheetView>
  </sheetViews>
  <sheetFormatPr defaultRowHeight="14"/>
  <cols>
    <col min="1" max="1" width="2.453125" style="93" customWidth="1"/>
    <col min="2" max="2" width="28.7265625" style="93" customWidth="1"/>
    <col min="3" max="3" width="7.1796875" style="93" customWidth="1"/>
    <col min="4" max="4" width="10.453125" style="93" customWidth="1"/>
    <col min="5" max="5" width="22.81640625" style="93" customWidth="1"/>
    <col min="6" max="6" width="17.453125" style="93" customWidth="1"/>
    <col min="7" max="7" width="36.453125" style="93" customWidth="1"/>
    <col min="8" max="8" width="4.26953125" style="93" customWidth="1"/>
    <col min="9" max="9" width="15.453125" style="93" customWidth="1"/>
    <col min="10" max="10" width="2" style="93" customWidth="1"/>
    <col min="11" max="12" width="9" style="93"/>
    <col min="13" max="13" width="11.1796875" style="93" bestFit="1" customWidth="1"/>
    <col min="14" max="16" width="28.7265625" style="93" customWidth="1"/>
    <col min="17" max="257" width="9" style="93"/>
    <col min="258" max="258" width="2.453125" style="93" customWidth="1"/>
    <col min="259" max="259" width="27.6328125" style="93" customWidth="1"/>
    <col min="260" max="260" width="11.81640625" style="93" customWidth="1"/>
    <col min="261" max="261" width="21.6328125" style="93" customWidth="1"/>
    <col min="262" max="262" width="17.453125" style="93" customWidth="1"/>
    <col min="263" max="263" width="36.453125" style="93" customWidth="1"/>
    <col min="264" max="264" width="4.26953125" style="93" customWidth="1"/>
    <col min="265" max="265" width="29.26953125" style="93" customWidth="1"/>
    <col min="266" max="266" width="2" style="93" customWidth="1"/>
    <col min="267" max="513" width="9" style="93"/>
    <col min="514" max="514" width="2.453125" style="93" customWidth="1"/>
    <col min="515" max="515" width="27.6328125" style="93" customWidth="1"/>
    <col min="516" max="516" width="11.81640625" style="93" customWidth="1"/>
    <col min="517" max="517" width="21.6328125" style="93" customWidth="1"/>
    <col min="518" max="518" width="17.453125" style="93" customWidth="1"/>
    <col min="519" max="519" width="36.453125" style="93" customWidth="1"/>
    <col min="520" max="520" width="4.26953125" style="93" customWidth="1"/>
    <col min="521" max="521" width="29.26953125" style="93" customWidth="1"/>
    <col min="522" max="522" width="2" style="93" customWidth="1"/>
    <col min="523" max="769" width="9" style="93"/>
    <col min="770" max="770" width="2.453125" style="93" customWidth="1"/>
    <col min="771" max="771" width="27.6328125" style="93" customWidth="1"/>
    <col min="772" max="772" width="11.81640625" style="93" customWidth="1"/>
    <col min="773" max="773" width="21.6328125" style="93" customWidth="1"/>
    <col min="774" max="774" width="17.453125" style="93" customWidth="1"/>
    <col min="775" max="775" width="36.453125" style="93" customWidth="1"/>
    <col min="776" max="776" width="4.26953125" style="93" customWidth="1"/>
    <col min="777" max="777" width="29.26953125" style="93" customWidth="1"/>
    <col min="778" max="778" width="2" style="93" customWidth="1"/>
    <col min="779" max="1025" width="9" style="93"/>
    <col min="1026" max="1026" width="2.453125" style="93" customWidth="1"/>
    <col min="1027" max="1027" width="27.6328125" style="93" customWidth="1"/>
    <col min="1028" max="1028" width="11.81640625" style="93" customWidth="1"/>
    <col min="1029" max="1029" width="21.6328125" style="93" customWidth="1"/>
    <col min="1030" max="1030" width="17.453125" style="93" customWidth="1"/>
    <col min="1031" max="1031" width="36.453125" style="93" customWidth="1"/>
    <col min="1032" max="1032" width="4.26953125" style="93" customWidth="1"/>
    <col min="1033" max="1033" width="29.26953125" style="93" customWidth="1"/>
    <col min="1034" max="1034" width="2" style="93" customWidth="1"/>
    <col min="1035" max="1281" width="9" style="93"/>
    <col min="1282" max="1282" width="2.453125" style="93" customWidth="1"/>
    <col min="1283" max="1283" width="27.6328125" style="93" customWidth="1"/>
    <col min="1284" max="1284" width="11.81640625" style="93" customWidth="1"/>
    <col min="1285" max="1285" width="21.6328125" style="93" customWidth="1"/>
    <col min="1286" max="1286" width="17.453125" style="93" customWidth="1"/>
    <col min="1287" max="1287" width="36.453125" style="93" customWidth="1"/>
    <col min="1288" max="1288" width="4.26953125" style="93" customWidth="1"/>
    <col min="1289" max="1289" width="29.26953125" style="93" customWidth="1"/>
    <col min="1290" max="1290" width="2" style="93" customWidth="1"/>
    <col min="1291" max="1537" width="9" style="93"/>
    <col min="1538" max="1538" width="2.453125" style="93" customWidth="1"/>
    <col min="1539" max="1539" width="27.6328125" style="93" customWidth="1"/>
    <col min="1540" max="1540" width="11.81640625" style="93" customWidth="1"/>
    <col min="1541" max="1541" width="21.6328125" style="93" customWidth="1"/>
    <col min="1542" max="1542" width="17.453125" style="93" customWidth="1"/>
    <col min="1543" max="1543" width="36.453125" style="93" customWidth="1"/>
    <col min="1544" max="1544" width="4.26953125" style="93" customWidth="1"/>
    <col min="1545" max="1545" width="29.26953125" style="93" customWidth="1"/>
    <col min="1546" max="1546" width="2" style="93" customWidth="1"/>
    <col min="1547" max="1793" width="9" style="93"/>
    <col min="1794" max="1794" width="2.453125" style="93" customWidth="1"/>
    <col min="1795" max="1795" width="27.6328125" style="93" customWidth="1"/>
    <col min="1796" max="1796" width="11.81640625" style="93" customWidth="1"/>
    <col min="1797" max="1797" width="21.6328125" style="93" customWidth="1"/>
    <col min="1798" max="1798" width="17.453125" style="93" customWidth="1"/>
    <col min="1799" max="1799" width="36.453125" style="93" customWidth="1"/>
    <col min="1800" max="1800" width="4.26953125" style="93" customWidth="1"/>
    <col min="1801" max="1801" width="29.26953125" style="93" customWidth="1"/>
    <col min="1802" max="1802" width="2" style="93" customWidth="1"/>
    <col min="1803" max="2049" width="9" style="93"/>
    <col min="2050" max="2050" width="2.453125" style="93" customWidth="1"/>
    <col min="2051" max="2051" width="27.6328125" style="93" customWidth="1"/>
    <col min="2052" max="2052" width="11.81640625" style="93" customWidth="1"/>
    <col min="2053" max="2053" width="21.6328125" style="93" customWidth="1"/>
    <col min="2054" max="2054" width="17.453125" style="93" customWidth="1"/>
    <col min="2055" max="2055" width="36.453125" style="93" customWidth="1"/>
    <col min="2056" max="2056" width="4.26953125" style="93" customWidth="1"/>
    <col min="2057" max="2057" width="29.26953125" style="93" customWidth="1"/>
    <col min="2058" max="2058" width="2" style="93" customWidth="1"/>
    <col min="2059" max="2305" width="9" style="93"/>
    <col min="2306" max="2306" width="2.453125" style="93" customWidth="1"/>
    <col min="2307" max="2307" width="27.6328125" style="93" customWidth="1"/>
    <col min="2308" max="2308" width="11.81640625" style="93" customWidth="1"/>
    <col min="2309" max="2309" width="21.6328125" style="93" customWidth="1"/>
    <col min="2310" max="2310" width="17.453125" style="93" customWidth="1"/>
    <col min="2311" max="2311" width="36.453125" style="93" customWidth="1"/>
    <col min="2312" max="2312" width="4.26953125" style="93" customWidth="1"/>
    <col min="2313" max="2313" width="29.26953125" style="93" customWidth="1"/>
    <col min="2314" max="2314" width="2" style="93" customWidth="1"/>
    <col min="2315" max="2561" width="9" style="93"/>
    <col min="2562" max="2562" width="2.453125" style="93" customWidth="1"/>
    <col min="2563" max="2563" width="27.6328125" style="93" customWidth="1"/>
    <col min="2564" max="2564" width="11.81640625" style="93" customWidth="1"/>
    <col min="2565" max="2565" width="21.6328125" style="93" customWidth="1"/>
    <col min="2566" max="2566" width="17.453125" style="93" customWidth="1"/>
    <col min="2567" max="2567" width="36.453125" style="93" customWidth="1"/>
    <col min="2568" max="2568" width="4.26953125" style="93" customWidth="1"/>
    <col min="2569" max="2569" width="29.26953125" style="93" customWidth="1"/>
    <col min="2570" max="2570" width="2" style="93" customWidth="1"/>
    <col min="2571" max="2817" width="9" style="93"/>
    <col min="2818" max="2818" width="2.453125" style="93" customWidth="1"/>
    <col min="2819" max="2819" width="27.6328125" style="93" customWidth="1"/>
    <col min="2820" max="2820" width="11.81640625" style="93" customWidth="1"/>
    <col min="2821" max="2821" width="21.6328125" style="93" customWidth="1"/>
    <col min="2822" max="2822" width="17.453125" style="93" customWidth="1"/>
    <col min="2823" max="2823" width="36.453125" style="93" customWidth="1"/>
    <col min="2824" max="2824" width="4.26953125" style="93" customWidth="1"/>
    <col min="2825" max="2825" width="29.26953125" style="93" customWidth="1"/>
    <col min="2826" max="2826" width="2" style="93" customWidth="1"/>
    <col min="2827" max="3073" width="9" style="93"/>
    <col min="3074" max="3074" width="2.453125" style="93" customWidth="1"/>
    <col min="3075" max="3075" width="27.6328125" style="93" customWidth="1"/>
    <col min="3076" max="3076" width="11.81640625" style="93" customWidth="1"/>
    <col min="3077" max="3077" width="21.6328125" style="93" customWidth="1"/>
    <col min="3078" max="3078" width="17.453125" style="93" customWidth="1"/>
    <col min="3079" max="3079" width="36.453125" style="93" customWidth="1"/>
    <col min="3080" max="3080" width="4.26953125" style="93" customWidth="1"/>
    <col min="3081" max="3081" width="29.26953125" style="93" customWidth="1"/>
    <col min="3082" max="3082" width="2" style="93" customWidth="1"/>
    <col min="3083" max="3329" width="9" style="93"/>
    <col min="3330" max="3330" width="2.453125" style="93" customWidth="1"/>
    <col min="3331" max="3331" width="27.6328125" style="93" customWidth="1"/>
    <col min="3332" max="3332" width="11.81640625" style="93" customWidth="1"/>
    <col min="3333" max="3333" width="21.6328125" style="93" customWidth="1"/>
    <col min="3334" max="3334" width="17.453125" style="93" customWidth="1"/>
    <col min="3335" max="3335" width="36.453125" style="93" customWidth="1"/>
    <col min="3336" max="3336" width="4.26953125" style="93" customWidth="1"/>
    <col min="3337" max="3337" width="29.26953125" style="93" customWidth="1"/>
    <col min="3338" max="3338" width="2" style="93" customWidth="1"/>
    <col min="3339" max="3585" width="9" style="93"/>
    <col min="3586" max="3586" width="2.453125" style="93" customWidth="1"/>
    <col min="3587" max="3587" width="27.6328125" style="93" customWidth="1"/>
    <col min="3588" max="3588" width="11.81640625" style="93" customWidth="1"/>
    <col min="3589" max="3589" width="21.6328125" style="93" customWidth="1"/>
    <col min="3590" max="3590" width="17.453125" style="93" customWidth="1"/>
    <col min="3591" max="3591" width="36.453125" style="93" customWidth="1"/>
    <col min="3592" max="3592" width="4.26953125" style="93" customWidth="1"/>
    <col min="3593" max="3593" width="29.26953125" style="93" customWidth="1"/>
    <col min="3594" max="3594" width="2" style="93" customWidth="1"/>
    <col min="3595" max="3841" width="9" style="93"/>
    <col min="3842" max="3842" width="2.453125" style="93" customWidth="1"/>
    <col min="3843" max="3843" width="27.6328125" style="93" customWidth="1"/>
    <col min="3844" max="3844" width="11.81640625" style="93" customWidth="1"/>
    <col min="3845" max="3845" width="21.6328125" style="93" customWidth="1"/>
    <col min="3846" max="3846" width="17.453125" style="93" customWidth="1"/>
    <col min="3847" max="3847" width="36.453125" style="93" customWidth="1"/>
    <col min="3848" max="3848" width="4.26953125" style="93" customWidth="1"/>
    <col min="3849" max="3849" width="29.26953125" style="93" customWidth="1"/>
    <col min="3850" max="3850" width="2" style="93" customWidth="1"/>
    <col min="3851" max="4097" width="9" style="93"/>
    <col min="4098" max="4098" width="2.453125" style="93" customWidth="1"/>
    <col min="4099" max="4099" width="27.6328125" style="93" customWidth="1"/>
    <col min="4100" max="4100" width="11.81640625" style="93" customWidth="1"/>
    <col min="4101" max="4101" width="21.6328125" style="93" customWidth="1"/>
    <col min="4102" max="4102" width="17.453125" style="93" customWidth="1"/>
    <col min="4103" max="4103" width="36.453125" style="93" customWidth="1"/>
    <col min="4104" max="4104" width="4.26953125" style="93" customWidth="1"/>
    <col min="4105" max="4105" width="29.26953125" style="93" customWidth="1"/>
    <col min="4106" max="4106" width="2" style="93" customWidth="1"/>
    <col min="4107" max="4353" width="9" style="93"/>
    <col min="4354" max="4354" width="2.453125" style="93" customWidth="1"/>
    <col min="4355" max="4355" width="27.6328125" style="93" customWidth="1"/>
    <col min="4356" max="4356" width="11.81640625" style="93" customWidth="1"/>
    <col min="4357" max="4357" width="21.6328125" style="93" customWidth="1"/>
    <col min="4358" max="4358" width="17.453125" style="93" customWidth="1"/>
    <col min="4359" max="4359" width="36.453125" style="93" customWidth="1"/>
    <col min="4360" max="4360" width="4.26953125" style="93" customWidth="1"/>
    <col min="4361" max="4361" width="29.26953125" style="93" customWidth="1"/>
    <col min="4362" max="4362" width="2" style="93" customWidth="1"/>
    <col min="4363" max="4609" width="9" style="93"/>
    <col min="4610" max="4610" width="2.453125" style="93" customWidth="1"/>
    <col min="4611" max="4611" width="27.6328125" style="93" customWidth="1"/>
    <col min="4612" max="4612" width="11.81640625" style="93" customWidth="1"/>
    <col min="4613" max="4613" width="21.6328125" style="93" customWidth="1"/>
    <col min="4614" max="4614" width="17.453125" style="93" customWidth="1"/>
    <col min="4615" max="4615" width="36.453125" style="93" customWidth="1"/>
    <col min="4616" max="4616" width="4.26953125" style="93" customWidth="1"/>
    <col min="4617" max="4617" width="29.26953125" style="93" customWidth="1"/>
    <col min="4618" max="4618" width="2" style="93" customWidth="1"/>
    <col min="4619" max="4865" width="9" style="93"/>
    <col min="4866" max="4866" width="2.453125" style="93" customWidth="1"/>
    <col min="4867" max="4867" width="27.6328125" style="93" customWidth="1"/>
    <col min="4868" max="4868" width="11.81640625" style="93" customWidth="1"/>
    <col min="4869" max="4869" width="21.6328125" style="93" customWidth="1"/>
    <col min="4870" max="4870" width="17.453125" style="93" customWidth="1"/>
    <col min="4871" max="4871" width="36.453125" style="93" customWidth="1"/>
    <col min="4872" max="4872" width="4.26953125" style="93" customWidth="1"/>
    <col min="4873" max="4873" width="29.26953125" style="93" customWidth="1"/>
    <col min="4874" max="4874" width="2" style="93" customWidth="1"/>
    <col min="4875" max="5121" width="9" style="93"/>
    <col min="5122" max="5122" width="2.453125" style="93" customWidth="1"/>
    <col min="5123" max="5123" width="27.6328125" style="93" customWidth="1"/>
    <col min="5124" max="5124" width="11.81640625" style="93" customWidth="1"/>
    <col min="5125" max="5125" width="21.6328125" style="93" customWidth="1"/>
    <col min="5126" max="5126" width="17.453125" style="93" customWidth="1"/>
    <col min="5127" max="5127" width="36.453125" style="93" customWidth="1"/>
    <col min="5128" max="5128" width="4.26953125" style="93" customWidth="1"/>
    <col min="5129" max="5129" width="29.26953125" style="93" customWidth="1"/>
    <col min="5130" max="5130" width="2" style="93" customWidth="1"/>
    <col min="5131" max="5377" width="9" style="93"/>
    <col min="5378" max="5378" width="2.453125" style="93" customWidth="1"/>
    <col min="5379" max="5379" width="27.6328125" style="93" customWidth="1"/>
    <col min="5380" max="5380" width="11.81640625" style="93" customWidth="1"/>
    <col min="5381" max="5381" width="21.6328125" style="93" customWidth="1"/>
    <col min="5382" max="5382" width="17.453125" style="93" customWidth="1"/>
    <col min="5383" max="5383" width="36.453125" style="93" customWidth="1"/>
    <col min="5384" max="5384" width="4.26953125" style="93" customWidth="1"/>
    <col min="5385" max="5385" width="29.26953125" style="93" customWidth="1"/>
    <col min="5386" max="5386" width="2" style="93" customWidth="1"/>
    <col min="5387" max="5633" width="9" style="93"/>
    <col min="5634" max="5634" width="2.453125" style="93" customWidth="1"/>
    <col min="5635" max="5635" width="27.6328125" style="93" customWidth="1"/>
    <col min="5636" max="5636" width="11.81640625" style="93" customWidth="1"/>
    <col min="5637" max="5637" width="21.6328125" style="93" customWidth="1"/>
    <col min="5638" max="5638" width="17.453125" style="93" customWidth="1"/>
    <col min="5639" max="5639" width="36.453125" style="93" customWidth="1"/>
    <col min="5640" max="5640" width="4.26953125" style="93" customWidth="1"/>
    <col min="5641" max="5641" width="29.26953125" style="93" customWidth="1"/>
    <col min="5642" max="5642" width="2" style="93" customWidth="1"/>
    <col min="5643" max="5889" width="9" style="93"/>
    <col min="5890" max="5890" width="2.453125" style="93" customWidth="1"/>
    <col min="5891" max="5891" width="27.6328125" style="93" customWidth="1"/>
    <col min="5892" max="5892" width="11.81640625" style="93" customWidth="1"/>
    <col min="5893" max="5893" width="21.6328125" style="93" customWidth="1"/>
    <col min="5894" max="5894" width="17.453125" style="93" customWidth="1"/>
    <col min="5895" max="5895" width="36.453125" style="93" customWidth="1"/>
    <col min="5896" max="5896" width="4.26953125" style="93" customWidth="1"/>
    <col min="5897" max="5897" width="29.26953125" style="93" customWidth="1"/>
    <col min="5898" max="5898" width="2" style="93" customWidth="1"/>
    <col min="5899" max="6145" width="9" style="93"/>
    <col min="6146" max="6146" width="2.453125" style="93" customWidth="1"/>
    <col min="6147" max="6147" width="27.6328125" style="93" customWidth="1"/>
    <col min="6148" max="6148" width="11.81640625" style="93" customWidth="1"/>
    <col min="6149" max="6149" width="21.6328125" style="93" customWidth="1"/>
    <col min="6150" max="6150" width="17.453125" style="93" customWidth="1"/>
    <col min="6151" max="6151" width="36.453125" style="93" customWidth="1"/>
    <col min="6152" max="6152" width="4.26953125" style="93" customWidth="1"/>
    <col min="6153" max="6153" width="29.26953125" style="93" customWidth="1"/>
    <col min="6154" max="6154" width="2" style="93" customWidth="1"/>
    <col min="6155" max="6401" width="9" style="93"/>
    <col min="6402" max="6402" width="2.453125" style="93" customWidth="1"/>
    <col min="6403" max="6403" width="27.6328125" style="93" customWidth="1"/>
    <col min="6404" max="6404" width="11.81640625" style="93" customWidth="1"/>
    <col min="6405" max="6405" width="21.6328125" style="93" customWidth="1"/>
    <col min="6406" max="6406" width="17.453125" style="93" customWidth="1"/>
    <col min="6407" max="6407" width="36.453125" style="93" customWidth="1"/>
    <col min="6408" max="6408" width="4.26953125" style="93" customWidth="1"/>
    <col min="6409" max="6409" width="29.26953125" style="93" customWidth="1"/>
    <col min="6410" max="6410" width="2" style="93" customWidth="1"/>
    <col min="6411" max="6657" width="9" style="93"/>
    <col min="6658" max="6658" width="2.453125" style="93" customWidth="1"/>
    <col min="6659" max="6659" width="27.6328125" style="93" customWidth="1"/>
    <col min="6660" max="6660" width="11.81640625" style="93" customWidth="1"/>
    <col min="6661" max="6661" width="21.6328125" style="93" customWidth="1"/>
    <col min="6662" max="6662" width="17.453125" style="93" customWidth="1"/>
    <col min="6663" max="6663" width="36.453125" style="93" customWidth="1"/>
    <col min="6664" max="6664" width="4.26953125" style="93" customWidth="1"/>
    <col min="6665" max="6665" width="29.26953125" style="93" customWidth="1"/>
    <col min="6666" max="6666" width="2" style="93" customWidth="1"/>
    <col min="6667" max="6913" width="9" style="93"/>
    <col min="6914" max="6914" width="2.453125" style="93" customWidth="1"/>
    <col min="6915" max="6915" width="27.6328125" style="93" customWidth="1"/>
    <col min="6916" max="6916" width="11.81640625" style="93" customWidth="1"/>
    <col min="6917" max="6917" width="21.6328125" style="93" customWidth="1"/>
    <col min="6918" max="6918" width="17.453125" style="93" customWidth="1"/>
    <col min="6919" max="6919" width="36.453125" style="93" customWidth="1"/>
    <col min="6920" max="6920" width="4.26953125" style="93" customWidth="1"/>
    <col min="6921" max="6921" width="29.26953125" style="93" customWidth="1"/>
    <col min="6922" max="6922" width="2" style="93" customWidth="1"/>
    <col min="6923" max="7169" width="9" style="93"/>
    <col min="7170" max="7170" width="2.453125" style="93" customWidth="1"/>
    <col min="7171" max="7171" width="27.6328125" style="93" customWidth="1"/>
    <col min="7172" max="7172" width="11.81640625" style="93" customWidth="1"/>
    <col min="7173" max="7173" width="21.6328125" style="93" customWidth="1"/>
    <col min="7174" max="7174" width="17.453125" style="93" customWidth="1"/>
    <col min="7175" max="7175" width="36.453125" style="93" customWidth="1"/>
    <col min="7176" max="7176" width="4.26953125" style="93" customWidth="1"/>
    <col min="7177" max="7177" width="29.26953125" style="93" customWidth="1"/>
    <col min="7178" max="7178" width="2" style="93" customWidth="1"/>
    <col min="7179" max="7425" width="9" style="93"/>
    <col min="7426" max="7426" width="2.453125" style="93" customWidth="1"/>
    <col min="7427" max="7427" width="27.6328125" style="93" customWidth="1"/>
    <col min="7428" max="7428" width="11.81640625" style="93" customWidth="1"/>
    <col min="7429" max="7429" width="21.6328125" style="93" customWidth="1"/>
    <col min="7430" max="7430" width="17.453125" style="93" customWidth="1"/>
    <col min="7431" max="7431" width="36.453125" style="93" customWidth="1"/>
    <col min="7432" max="7432" width="4.26953125" style="93" customWidth="1"/>
    <col min="7433" max="7433" width="29.26953125" style="93" customWidth="1"/>
    <col min="7434" max="7434" width="2" style="93" customWidth="1"/>
    <col min="7435" max="7681" width="9" style="93"/>
    <col min="7682" max="7682" width="2.453125" style="93" customWidth="1"/>
    <col min="7683" max="7683" width="27.6328125" style="93" customWidth="1"/>
    <col min="7684" max="7684" width="11.81640625" style="93" customWidth="1"/>
    <col min="7685" max="7685" width="21.6328125" style="93" customWidth="1"/>
    <col min="7686" max="7686" width="17.453125" style="93" customWidth="1"/>
    <col min="7687" max="7687" width="36.453125" style="93" customWidth="1"/>
    <col min="7688" max="7688" width="4.26953125" style="93" customWidth="1"/>
    <col min="7689" max="7689" width="29.26953125" style="93" customWidth="1"/>
    <col min="7690" max="7690" width="2" style="93" customWidth="1"/>
    <col min="7691" max="7937" width="9" style="93"/>
    <col min="7938" max="7938" width="2.453125" style="93" customWidth="1"/>
    <col min="7939" max="7939" width="27.6328125" style="93" customWidth="1"/>
    <col min="7940" max="7940" width="11.81640625" style="93" customWidth="1"/>
    <col min="7941" max="7941" width="21.6328125" style="93" customWidth="1"/>
    <col min="7942" max="7942" width="17.453125" style="93" customWidth="1"/>
    <col min="7943" max="7943" width="36.453125" style="93" customWidth="1"/>
    <col min="7944" max="7944" width="4.26953125" style="93" customWidth="1"/>
    <col min="7945" max="7945" width="29.26953125" style="93" customWidth="1"/>
    <col min="7946" max="7946" width="2" style="93" customWidth="1"/>
    <col min="7947" max="8193" width="9" style="93"/>
    <col min="8194" max="8194" width="2.453125" style="93" customWidth="1"/>
    <col min="8195" max="8195" width="27.6328125" style="93" customWidth="1"/>
    <col min="8196" max="8196" width="11.81640625" style="93" customWidth="1"/>
    <col min="8197" max="8197" width="21.6328125" style="93" customWidth="1"/>
    <col min="8198" max="8198" width="17.453125" style="93" customWidth="1"/>
    <col min="8199" max="8199" width="36.453125" style="93" customWidth="1"/>
    <col min="8200" max="8200" width="4.26953125" style="93" customWidth="1"/>
    <col min="8201" max="8201" width="29.26953125" style="93" customWidth="1"/>
    <col min="8202" max="8202" width="2" style="93" customWidth="1"/>
    <col min="8203" max="8449" width="9" style="93"/>
    <col min="8450" max="8450" width="2.453125" style="93" customWidth="1"/>
    <col min="8451" max="8451" width="27.6328125" style="93" customWidth="1"/>
    <col min="8452" max="8452" width="11.81640625" style="93" customWidth="1"/>
    <col min="8453" max="8453" width="21.6328125" style="93" customWidth="1"/>
    <col min="8454" max="8454" width="17.453125" style="93" customWidth="1"/>
    <col min="8455" max="8455" width="36.453125" style="93" customWidth="1"/>
    <col min="8456" max="8456" width="4.26953125" style="93" customWidth="1"/>
    <col min="8457" max="8457" width="29.26953125" style="93" customWidth="1"/>
    <col min="8458" max="8458" width="2" style="93" customWidth="1"/>
    <col min="8459" max="8705" width="9" style="93"/>
    <col min="8706" max="8706" width="2.453125" style="93" customWidth="1"/>
    <col min="8707" max="8707" width="27.6328125" style="93" customWidth="1"/>
    <col min="8708" max="8708" width="11.81640625" style="93" customWidth="1"/>
    <col min="8709" max="8709" width="21.6328125" style="93" customWidth="1"/>
    <col min="8710" max="8710" width="17.453125" style="93" customWidth="1"/>
    <col min="8711" max="8711" width="36.453125" style="93" customWidth="1"/>
    <col min="8712" max="8712" width="4.26953125" style="93" customWidth="1"/>
    <col min="8713" max="8713" width="29.26953125" style="93" customWidth="1"/>
    <col min="8714" max="8714" width="2" style="93" customWidth="1"/>
    <col min="8715" max="8961" width="9" style="93"/>
    <col min="8962" max="8962" width="2.453125" style="93" customWidth="1"/>
    <col min="8963" max="8963" width="27.6328125" style="93" customWidth="1"/>
    <col min="8964" max="8964" width="11.81640625" style="93" customWidth="1"/>
    <col min="8965" max="8965" width="21.6328125" style="93" customWidth="1"/>
    <col min="8966" max="8966" width="17.453125" style="93" customWidth="1"/>
    <col min="8967" max="8967" width="36.453125" style="93" customWidth="1"/>
    <col min="8968" max="8968" width="4.26953125" style="93" customWidth="1"/>
    <col min="8969" max="8969" width="29.26953125" style="93" customWidth="1"/>
    <col min="8970" max="8970" width="2" style="93" customWidth="1"/>
    <col min="8971" max="9217" width="9" style="93"/>
    <col min="9218" max="9218" width="2.453125" style="93" customWidth="1"/>
    <col min="9219" max="9219" width="27.6328125" style="93" customWidth="1"/>
    <col min="9220" max="9220" width="11.81640625" style="93" customWidth="1"/>
    <col min="9221" max="9221" width="21.6328125" style="93" customWidth="1"/>
    <col min="9222" max="9222" width="17.453125" style="93" customWidth="1"/>
    <col min="9223" max="9223" width="36.453125" style="93" customWidth="1"/>
    <col min="9224" max="9224" width="4.26953125" style="93" customWidth="1"/>
    <col min="9225" max="9225" width="29.26953125" style="93" customWidth="1"/>
    <col min="9226" max="9226" width="2" style="93" customWidth="1"/>
    <col min="9227" max="9473" width="9" style="93"/>
    <col min="9474" max="9474" width="2.453125" style="93" customWidth="1"/>
    <col min="9475" max="9475" width="27.6328125" style="93" customWidth="1"/>
    <col min="9476" max="9476" width="11.81640625" style="93" customWidth="1"/>
    <col min="9477" max="9477" width="21.6328125" style="93" customWidth="1"/>
    <col min="9478" max="9478" width="17.453125" style="93" customWidth="1"/>
    <col min="9479" max="9479" width="36.453125" style="93" customWidth="1"/>
    <col min="9480" max="9480" width="4.26953125" style="93" customWidth="1"/>
    <col min="9481" max="9481" width="29.26953125" style="93" customWidth="1"/>
    <col min="9482" max="9482" width="2" style="93" customWidth="1"/>
    <col min="9483" max="9729" width="9" style="93"/>
    <col min="9730" max="9730" width="2.453125" style="93" customWidth="1"/>
    <col min="9731" max="9731" width="27.6328125" style="93" customWidth="1"/>
    <col min="9732" max="9732" width="11.81640625" style="93" customWidth="1"/>
    <col min="9733" max="9733" width="21.6328125" style="93" customWidth="1"/>
    <col min="9734" max="9734" width="17.453125" style="93" customWidth="1"/>
    <col min="9735" max="9735" width="36.453125" style="93" customWidth="1"/>
    <col min="9736" max="9736" width="4.26953125" style="93" customWidth="1"/>
    <col min="9737" max="9737" width="29.26953125" style="93" customWidth="1"/>
    <col min="9738" max="9738" width="2" style="93" customWidth="1"/>
    <col min="9739" max="9985" width="9" style="93"/>
    <col min="9986" max="9986" width="2.453125" style="93" customWidth="1"/>
    <col min="9987" max="9987" width="27.6328125" style="93" customWidth="1"/>
    <col min="9988" max="9988" width="11.81640625" style="93" customWidth="1"/>
    <col min="9989" max="9989" width="21.6328125" style="93" customWidth="1"/>
    <col min="9990" max="9990" width="17.453125" style="93" customWidth="1"/>
    <col min="9991" max="9991" width="36.453125" style="93" customWidth="1"/>
    <col min="9992" max="9992" width="4.26953125" style="93" customWidth="1"/>
    <col min="9993" max="9993" width="29.26953125" style="93" customWidth="1"/>
    <col min="9994" max="9994" width="2" style="93" customWidth="1"/>
    <col min="9995" max="10241" width="9" style="93"/>
    <col min="10242" max="10242" width="2.453125" style="93" customWidth="1"/>
    <col min="10243" max="10243" width="27.6328125" style="93" customWidth="1"/>
    <col min="10244" max="10244" width="11.81640625" style="93" customWidth="1"/>
    <col min="10245" max="10245" width="21.6328125" style="93" customWidth="1"/>
    <col min="10246" max="10246" width="17.453125" style="93" customWidth="1"/>
    <col min="10247" max="10247" width="36.453125" style="93" customWidth="1"/>
    <col min="10248" max="10248" width="4.26953125" style="93" customWidth="1"/>
    <col min="10249" max="10249" width="29.26953125" style="93" customWidth="1"/>
    <col min="10250" max="10250" width="2" style="93" customWidth="1"/>
    <col min="10251" max="10497" width="9" style="93"/>
    <col min="10498" max="10498" width="2.453125" style="93" customWidth="1"/>
    <col min="10499" max="10499" width="27.6328125" style="93" customWidth="1"/>
    <col min="10500" max="10500" width="11.81640625" style="93" customWidth="1"/>
    <col min="10501" max="10501" width="21.6328125" style="93" customWidth="1"/>
    <col min="10502" max="10502" width="17.453125" style="93" customWidth="1"/>
    <col min="10503" max="10503" width="36.453125" style="93" customWidth="1"/>
    <col min="10504" max="10504" width="4.26953125" style="93" customWidth="1"/>
    <col min="10505" max="10505" width="29.26953125" style="93" customWidth="1"/>
    <col min="10506" max="10506" width="2" style="93" customWidth="1"/>
    <col min="10507" max="10753" width="9" style="93"/>
    <col min="10754" max="10754" width="2.453125" style="93" customWidth="1"/>
    <col min="10755" max="10755" width="27.6328125" style="93" customWidth="1"/>
    <col min="10756" max="10756" width="11.81640625" style="93" customWidth="1"/>
    <col min="10757" max="10757" width="21.6328125" style="93" customWidth="1"/>
    <col min="10758" max="10758" width="17.453125" style="93" customWidth="1"/>
    <col min="10759" max="10759" width="36.453125" style="93" customWidth="1"/>
    <col min="10760" max="10760" width="4.26953125" style="93" customWidth="1"/>
    <col min="10761" max="10761" width="29.26953125" style="93" customWidth="1"/>
    <col min="10762" max="10762" width="2" style="93" customWidth="1"/>
    <col min="10763" max="11009" width="9" style="93"/>
    <col min="11010" max="11010" width="2.453125" style="93" customWidth="1"/>
    <col min="11011" max="11011" width="27.6328125" style="93" customWidth="1"/>
    <col min="11012" max="11012" width="11.81640625" style="93" customWidth="1"/>
    <col min="11013" max="11013" width="21.6328125" style="93" customWidth="1"/>
    <col min="11014" max="11014" width="17.453125" style="93" customWidth="1"/>
    <col min="11015" max="11015" width="36.453125" style="93" customWidth="1"/>
    <col min="11016" max="11016" width="4.26953125" style="93" customWidth="1"/>
    <col min="11017" max="11017" width="29.26953125" style="93" customWidth="1"/>
    <col min="11018" max="11018" width="2" style="93" customWidth="1"/>
    <col min="11019" max="11265" width="9" style="93"/>
    <col min="11266" max="11266" width="2.453125" style="93" customWidth="1"/>
    <col min="11267" max="11267" width="27.6328125" style="93" customWidth="1"/>
    <col min="11268" max="11268" width="11.81640625" style="93" customWidth="1"/>
    <col min="11269" max="11269" width="21.6328125" style="93" customWidth="1"/>
    <col min="11270" max="11270" width="17.453125" style="93" customWidth="1"/>
    <col min="11271" max="11271" width="36.453125" style="93" customWidth="1"/>
    <col min="11272" max="11272" width="4.26953125" style="93" customWidth="1"/>
    <col min="11273" max="11273" width="29.26953125" style="93" customWidth="1"/>
    <col min="11274" max="11274" width="2" style="93" customWidth="1"/>
    <col min="11275" max="11521" width="9" style="93"/>
    <col min="11522" max="11522" width="2.453125" style="93" customWidth="1"/>
    <col min="11523" max="11523" width="27.6328125" style="93" customWidth="1"/>
    <col min="11524" max="11524" width="11.81640625" style="93" customWidth="1"/>
    <col min="11525" max="11525" width="21.6328125" style="93" customWidth="1"/>
    <col min="11526" max="11526" width="17.453125" style="93" customWidth="1"/>
    <col min="11527" max="11527" width="36.453125" style="93" customWidth="1"/>
    <col min="11528" max="11528" width="4.26953125" style="93" customWidth="1"/>
    <col min="11529" max="11529" width="29.26953125" style="93" customWidth="1"/>
    <col min="11530" max="11530" width="2" style="93" customWidth="1"/>
    <col min="11531" max="11777" width="9" style="93"/>
    <col min="11778" max="11778" width="2.453125" style="93" customWidth="1"/>
    <col min="11779" max="11779" width="27.6328125" style="93" customWidth="1"/>
    <col min="11780" max="11780" width="11.81640625" style="93" customWidth="1"/>
    <col min="11781" max="11781" width="21.6328125" style="93" customWidth="1"/>
    <col min="11782" max="11782" width="17.453125" style="93" customWidth="1"/>
    <col min="11783" max="11783" width="36.453125" style="93" customWidth="1"/>
    <col min="11784" max="11784" width="4.26953125" style="93" customWidth="1"/>
    <col min="11785" max="11785" width="29.26953125" style="93" customWidth="1"/>
    <col min="11786" max="11786" width="2" style="93" customWidth="1"/>
    <col min="11787" max="12033" width="9" style="93"/>
    <col min="12034" max="12034" width="2.453125" style="93" customWidth="1"/>
    <col min="12035" max="12035" width="27.6328125" style="93" customWidth="1"/>
    <col min="12036" max="12036" width="11.81640625" style="93" customWidth="1"/>
    <col min="12037" max="12037" width="21.6328125" style="93" customWidth="1"/>
    <col min="12038" max="12038" width="17.453125" style="93" customWidth="1"/>
    <col min="12039" max="12039" width="36.453125" style="93" customWidth="1"/>
    <col min="12040" max="12040" width="4.26953125" style="93" customWidth="1"/>
    <col min="12041" max="12041" width="29.26953125" style="93" customWidth="1"/>
    <col min="12042" max="12042" width="2" style="93" customWidth="1"/>
    <col min="12043" max="12289" width="9" style="93"/>
    <col min="12290" max="12290" width="2.453125" style="93" customWidth="1"/>
    <col min="12291" max="12291" width="27.6328125" style="93" customWidth="1"/>
    <col min="12292" max="12292" width="11.81640625" style="93" customWidth="1"/>
    <col min="12293" max="12293" width="21.6328125" style="93" customWidth="1"/>
    <col min="12294" max="12294" width="17.453125" style="93" customWidth="1"/>
    <col min="12295" max="12295" width="36.453125" style="93" customWidth="1"/>
    <col min="12296" max="12296" width="4.26953125" style="93" customWidth="1"/>
    <col min="12297" max="12297" width="29.26953125" style="93" customWidth="1"/>
    <col min="12298" max="12298" width="2" style="93" customWidth="1"/>
    <col min="12299" max="12545" width="9" style="93"/>
    <col min="12546" max="12546" width="2.453125" style="93" customWidth="1"/>
    <col min="12547" max="12547" width="27.6328125" style="93" customWidth="1"/>
    <col min="12548" max="12548" width="11.81640625" style="93" customWidth="1"/>
    <col min="12549" max="12549" width="21.6328125" style="93" customWidth="1"/>
    <col min="12550" max="12550" width="17.453125" style="93" customWidth="1"/>
    <col min="12551" max="12551" width="36.453125" style="93" customWidth="1"/>
    <col min="12552" max="12552" width="4.26953125" style="93" customWidth="1"/>
    <col min="12553" max="12553" width="29.26953125" style="93" customWidth="1"/>
    <col min="12554" max="12554" width="2" style="93" customWidth="1"/>
    <col min="12555" max="12801" width="9" style="93"/>
    <col min="12802" max="12802" width="2.453125" style="93" customWidth="1"/>
    <col min="12803" max="12803" width="27.6328125" style="93" customWidth="1"/>
    <col min="12804" max="12804" width="11.81640625" style="93" customWidth="1"/>
    <col min="12805" max="12805" width="21.6328125" style="93" customWidth="1"/>
    <col min="12806" max="12806" width="17.453125" style="93" customWidth="1"/>
    <col min="12807" max="12807" width="36.453125" style="93" customWidth="1"/>
    <col min="12808" max="12808" width="4.26953125" style="93" customWidth="1"/>
    <col min="12809" max="12809" width="29.26953125" style="93" customWidth="1"/>
    <col min="12810" max="12810" width="2" style="93" customWidth="1"/>
    <col min="12811" max="13057" width="9" style="93"/>
    <col min="13058" max="13058" width="2.453125" style="93" customWidth="1"/>
    <col min="13059" max="13059" width="27.6328125" style="93" customWidth="1"/>
    <col min="13060" max="13060" width="11.81640625" style="93" customWidth="1"/>
    <col min="13061" max="13061" width="21.6328125" style="93" customWidth="1"/>
    <col min="13062" max="13062" width="17.453125" style="93" customWidth="1"/>
    <col min="13063" max="13063" width="36.453125" style="93" customWidth="1"/>
    <col min="13064" max="13064" width="4.26953125" style="93" customWidth="1"/>
    <col min="13065" max="13065" width="29.26953125" style="93" customWidth="1"/>
    <col min="13066" max="13066" width="2" style="93" customWidth="1"/>
    <col min="13067" max="13313" width="9" style="93"/>
    <col min="13314" max="13314" width="2.453125" style="93" customWidth="1"/>
    <col min="13315" max="13315" width="27.6328125" style="93" customWidth="1"/>
    <col min="13316" max="13316" width="11.81640625" style="93" customWidth="1"/>
    <col min="13317" max="13317" width="21.6328125" style="93" customWidth="1"/>
    <col min="13318" max="13318" width="17.453125" style="93" customWidth="1"/>
    <col min="13319" max="13319" width="36.453125" style="93" customWidth="1"/>
    <col min="13320" max="13320" width="4.26953125" style="93" customWidth="1"/>
    <col min="13321" max="13321" width="29.26953125" style="93" customWidth="1"/>
    <col min="13322" max="13322" width="2" style="93" customWidth="1"/>
    <col min="13323" max="13569" width="9" style="93"/>
    <col min="13570" max="13570" width="2.453125" style="93" customWidth="1"/>
    <col min="13571" max="13571" width="27.6328125" style="93" customWidth="1"/>
    <col min="13572" max="13572" width="11.81640625" style="93" customWidth="1"/>
    <col min="13573" max="13573" width="21.6328125" style="93" customWidth="1"/>
    <col min="13574" max="13574" width="17.453125" style="93" customWidth="1"/>
    <col min="13575" max="13575" width="36.453125" style="93" customWidth="1"/>
    <col min="13576" max="13576" width="4.26953125" style="93" customWidth="1"/>
    <col min="13577" max="13577" width="29.26953125" style="93" customWidth="1"/>
    <col min="13578" max="13578" width="2" style="93" customWidth="1"/>
    <col min="13579" max="13825" width="9" style="93"/>
    <col min="13826" max="13826" width="2.453125" style="93" customWidth="1"/>
    <col min="13827" max="13827" width="27.6328125" style="93" customWidth="1"/>
    <col min="13828" max="13828" width="11.81640625" style="93" customWidth="1"/>
    <col min="13829" max="13829" width="21.6328125" style="93" customWidth="1"/>
    <col min="13830" max="13830" width="17.453125" style="93" customWidth="1"/>
    <col min="13831" max="13831" width="36.453125" style="93" customWidth="1"/>
    <col min="13832" max="13832" width="4.26953125" style="93" customWidth="1"/>
    <col min="13833" max="13833" width="29.26953125" style="93" customWidth="1"/>
    <col min="13834" max="13834" width="2" style="93" customWidth="1"/>
    <col min="13835" max="14081" width="9" style="93"/>
    <col min="14082" max="14082" width="2.453125" style="93" customWidth="1"/>
    <col min="14083" max="14083" width="27.6328125" style="93" customWidth="1"/>
    <col min="14084" max="14084" width="11.81640625" style="93" customWidth="1"/>
    <col min="14085" max="14085" width="21.6328125" style="93" customWidth="1"/>
    <col min="14086" max="14086" width="17.453125" style="93" customWidth="1"/>
    <col min="14087" max="14087" width="36.453125" style="93" customWidth="1"/>
    <col min="14088" max="14088" width="4.26953125" style="93" customWidth="1"/>
    <col min="14089" max="14089" width="29.26953125" style="93" customWidth="1"/>
    <col min="14090" max="14090" width="2" style="93" customWidth="1"/>
    <col min="14091" max="14337" width="9" style="93"/>
    <col min="14338" max="14338" width="2.453125" style="93" customWidth="1"/>
    <col min="14339" max="14339" width="27.6328125" style="93" customWidth="1"/>
    <col min="14340" max="14340" width="11.81640625" style="93" customWidth="1"/>
    <col min="14341" max="14341" width="21.6328125" style="93" customWidth="1"/>
    <col min="14342" max="14342" width="17.453125" style="93" customWidth="1"/>
    <col min="14343" max="14343" width="36.453125" style="93" customWidth="1"/>
    <col min="14344" max="14344" width="4.26953125" style="93" customWidth="1"/>
    <col min="14345" max="14345" width="29.26953125" style="93" customWidth="1"/>
    <col min="14346" max="14346" width="2" style="93" customWidth="1"/>
    <col min="14347" max="14593" width="9" style="93"/>
    <col min="14594" max="14594" width="2.453125" style="93" customWidth="1"/>
    <col min="14595" max="14595" width="27.6328125" style="93" customWidth="1"/>
    <col min="14596" max="14596" width="11.81640625" style="93" customWidth="1"/>
    <col min="14597" max="14597" width="21.6328125" style="93" customWidth="1"/>
    <col min="14598" max="14598" width="17.453125" style="93" customWidth="1"/>
    <col min="14599" max="14599" width="36.453125" style="93" customWidth="1"/>
    <col min="14600" max="14600" width="4.26953125" style="93" customWidth="1"/>
    <col min="14601" max="14601" width="29.26953125" style="93" customWidth="1"/>
    <col min="14602" max="14602" width="2" style="93" customWidth="1"/>
    <col min="14603" max="14849" width="9" style="93"/>
    <col min="14850" max="14850" width="2.453125" style="93" customWidth="1"/>
    <col min="14851" max="14851" width="27.6328125" style="93" customWidth="1"/>
    <col min="14852" max="14852" width="11.81640625" style="93" customWidth="1"/>
    <col min="14853" max="14853" width="21.6328125" style="93" customWidth="1"/>
    <col min="14854" max="14854" width="17.453125" style="93" customWidth="1"/>
    <col min="14855" max="14855" width="36.453125" style="93" customWidth="1"/>
    <col min="14856" max="14856" width="4.26953125" style="93" customWidth="1"/>
    <col min="14857" max="14857" width="29.26953125" style="93" customWidth="1"/>
    <col min="14858" max="14858" width="2" style="93" customWidth="1"/>
    <col min="14859" max="15105" width="9" style="93"/>
    <col min="15106" max="15106" width="2.453125" style="93" customWidth="1"/>
    <col min="15107" max="15107" width="27.6328125" style="93" customWidth="1"/>
    <col min="15108" max="15108" width="11.81640625" style="93" customWidth="1"/>
    <col min="15109" max="15109" width="21.6328125" style="93" customWidth="1"/>
    <col min="15110" max="15110" width="17.453125" style="93" customWidth="1"/>
    <col min="15111" max="15111" width="36.453125" style="93" customWidth="1"/>
    <col min="15112" max="15112" width="4.26953125" style="93" customWidth="1"/>
    <col min="15113" max="15113" width="29.26953125" style="93" customWidth="1"/>
    <col min="15114" max="15114" width="2" style="93" customWidth="1"/>
    <col min="15115" max="15361" width="9" style="93"/>
    <col min="15362" max="15362" width="2.453125" style="93" customWidth="1"/>
    <col min="15363" max="15363" width="27.6328125" style="93" customWidth="1"/>
    <col min="15364" max="15364" width="11.81640625" style="93" customWidth="1"/>
    <col min="15365" max="15365" width="21.6328125" style="93" customWidth="1"/>
    <col min="15366" max="15366" width="17.453125" style="93" customWidth="1"/>
    <col min="15367" max="15367" width="36.453125" style="93" customWidth="1"/>
    <col min="15368" max="15368" width="4.26953125" style="93" customWidth="1"/>
    <col min="15369" max="15369" width="29.26953125" style="93" customWidth="1"/>
    <col min="15370" max="15370" width="2" style="93" customWidth="1"/>
    <col min="15371" max="15617" width="9" style="93"/>
    <col min="15618" max="15618" width="2.453125" style="93" customWidth="1"/>
    <col min="15619" max="15619" width="27.6328125" style="93" customWidth="1"/>
    <col min="15620" max="15620" width="11.81640625" style="93" customWidth="1"/>
    <col min="15621" max="15621" width="21.6328125" style="93" customWidth="1"/>
    <col min="15622" max="15622" width="17.453125" style="93" customWidth="1"/>
    <col min="15623" max="15623" width="36.453125" style="93" customWidth="1"/>
    <col min="15624" max="15624" width="4.26953125" style="93" customWidth="1"/>
    <col min="15625" max="15625" width="29.26953125" style="93" customWidth="1"/>
    <col min="15626" max="15626" width="2" style="93" customWidth="1"/>
    <col min="15627" max="15873" width="9" style="93"/>
    <col min="15874" max="15874" width="2.453125" style="93" customWidth="1"/>
    <col min="15875" max="15875" width="27.6328125" style="93" customWidth="1"/>
    <col min="15876" max="15876" width="11.81640625" style="93" customWidth="1"/>
    <col min="15877" max="15877" width="21.6328125" style="93" customWidth="1"/>
    <col min="15878" max="15878" width="17.453125" style="93" customWidth="1"/>
    <col min="15879" max="15879" width="36.453125" style="93" customWidth="1"/>
    <col min="15880" max="15880" width="4.26953125" style="93" customWidth="1"/>
    <col min="15881" max="15881" width="29.26953125" style="93" customWidth="1"/>
    <col min="15882" max="15882" width="2" style="93" customWidth="1"/>
    <col min="15883" max="16129" width="9" style="93"/>
    <col min="16130" max="16130" width="2.453125" style="93" customWidth="1"/>
    <col min="16131" max="16131" width="27.6328125" style="93" customWidth="1"/>
    <col min="16132" max="16132" width="11.81640625" style="93" customWidth="1"/>
    <col min="16133" max="16133" width="21.6328125" style="93" customWidth="1"/>
    <col min="16134" max="16134" width="17.453125" style="93" customWidth="1"/>
    <col min="16135" max="16135" width="36.453125" style="93" customWidth="1"/>
    <col min="16136" max="16136" width="4.26953125" style="93" customWidth="1"/>
    <col min="16137" max="16137" width="29.26953125" style="93" customWidth="1"/>
    <col min="16138" max="16138" width="2" style="93" customWidth="1"/>
    <col min="16139" max="16384" width="9" style="93"/>
  </cols>
  <sheetData>
    <row r="1" spans="1:11" ht="19.5" customHeight="1">
      <c r="A1" s="93" t="s">
        <v>8</v>
      </c>
      <c r="E1" s="207"/>
      <c r="F1" s="207"/>
      <c r="G1" s="207"/>
    </row>
    <row r="2" spans="1:11" ht="22.5" customHeight="1">
      <c r="B2" s="127" t="s">
        <v>71</v>
      </c>
      <c r="C2" s="94"/>
      <c r="D2" s="94"/>
      <c r="E2" s="207"/>
      <c r="F2" s="207"/>
      <c r="G2" s="207"/>
    </row>
    <row r="3" spans="1:11" ht="20.149999999999999" customHeight="1" thickBot="1">
      <c r="B3" s="93" t="s">
        <v>9</v>
      </c>
      <c r="C3" s="94"/>
      <c r="D3" s="94"/>
      <c r="F3" s="95"/>
      <c r="G3" s="95"/>
      <c r="H3" s="96"/>
    </row>
    <row r="4" spans="1:11" ht="20.149999999999999" customHeight="1" thickBot="1">
      <c r="B4" s="97" t="s">
        <v>10</v>
      </c>
      <c r="C4" s="208"/>
      <c r="D4" s="209"/>
      <c r="E4" s="210"/>
      <c r="F4" s="98"/>
      <c r="G4" s="211"/>
      <c r="H4" s="211"/>
      <c r="K4" s="99"/>
    </row>
    <row r="5" spans="1:11" ht="20.149999999999999" customHeight="1">
      <c r="B5" s="100" t="s">
        <v>11</v>
      </c>
      <c r="C5" s="212"/>
      <c r="D5" s="213"/>
      <c r="E5" s="214"/>
      <c r="F5" s="98"/>
      <c r="G5" s="203"/>
      <c r="H5" s="203"/>
      <c r="K5" s="101"/>
    </row>
    <row r="6" spans="1:11" ht="20.149999999999999" customHeight="1">
      <c r="B6" s="102" t="s">
        <v>12</v>
      </c>
      <c r="C6" s="200"/>
      <c r="D6" s="201"/>
      <c r="E6" s="202"/>
      <c r="F6" s="98"/>
      <c r="G6" s="203"/>
      <c r="H6" s="203"/>
      <c r="K6" s="103"/>
    </row>
    <row r="7" spans="1:11" ht="20.149999999999999" customHeight="1">
      <c r="B7" s="104" t="s">
        <v>69</v>
      </c>
      <c r="C7" s="200"/>
      <c r="D7" s="201"/>
      <c r="E7" s="202"/>
      <c r="F7" s="98"/>
      <c r="G7" s="105"/>
      <c r="H7" s="105"/>
      <c r="K7" s="103"/>
    </row>
    <row r="8" spans="1:11" ht="20.149999999999999" customHeight="1" thickBot="1">
      <c r="B8" s="106" t="s">
        <v>70</v>
      </c>
      <c r="C8" s="215"/>
      <c r="D8" s="216"/>
      <c r="E8" s="217"/>
      <c r="F8" s="98"/>
      <c r="G8" s="203"/>
      <c r="H8" s="203"/>
      <c r="K8" s="107"/>
    </row>
    <row r="9" spans="1:11" ht="20.149999999999999" customHeight="1">
      <c r="B9" s="108" t="s">
        <v>21</v>
      </c>
      <c r="C9" s="129" t="str">
        <f>IF(C5&gt;0,C5," ")</f>
        <v xml:space="preserve"> </v>
      </c>
      <c r="D9" s="130"/>
      <c r="E9" s="109"/>
      <c r="F9" s="105"/>
      <c r="G9" s="105"/>
      <c r="H9" s="105"/>
      <c r="K9" s="107"/>
    </row>
    <row r="10" spans="1:11" ht="20.149999999999999" customHeight="1">
      <c r="B10" s="110" t="s">
        <v>22</v>
      </c>
      <c r="C10" s="218"/>
      <c r="D10" s="219"/>
      <c r="E10" s="220"/>
      <c r="F10" s="105"/>
      <c r="G10" s="105"/>
      <c r="H10" s="105"/>
      <c r="K10" s="107"/>
    </row>
    <row r="11" spans="1:11" ht="20.149999999999999" customHeight="1" thickBot="1">
      <c r="B11" s="106" t="s">
        <v>13</v>
      </c>
      <c r="C11" s="200"/>
      <c r="D11" s="201"/>
      <c r="E11" s="202"/>
      <c r="F11" s="105"/>
      <c r="G11" s="105"/>
      <c r="H11" s="105"/>
      <c r="K11" s="107"/>
    </row>
    <row r="12" spans="1:11" ht="20.149999999999999" customHeight="1">
      <c r="B12" s="111" t="s">
        <v>14</v>
      </c>
      <c r="C12" s="112" t="s">
        <v>38</v>
      </c>
      <c r="D12" s="113">
        <v>6</v>
      </c>
      <c r="E12" s="109" t="s">
        <v>20</v>
      </c>
      <c r="F12" s="105"/>
      <c r="G12" s="105"/>
      <c r="H12" s="105"/>
      <c r="K12" s="107"/>
    </row>
    <row r="13" spans="1:11" ht="20.149999999999999" customHeight="1">
      <c r="B13" s="114" t="s">
        <v>15</v>
      </c>
      <c r="C13" s="204"/>
      <c r="D13" s="205"/>
      <c r="E13" s="206"/>
      <c r="F13" s="105"/>
      <c r="G13" s="105"/>
      <c r="H13" s="105"/>
      <c r="K13" s="107"/>
    </row>
    <row r="14" spans="1:11" ht="20.149999999999999" customHeight="1">
      <c r="B14" s="115" t="s">
        <v>25</v>
      </c>
      <c r="C14" s="204"/>
      <c r="D14" s="205"/>
      <c r="E14" s="206"/>
      <c r="F14" s="105"/>
      <c r="G14" s="105"/>
      <c r="H14" s="105"/>
      <c r="K14" s="107"/>
    </row>
    <row r="15" spans="1:11" ht="20.149999999999999" customHeight="1">
      <c r="B15" s="115" t="s">
        <v>16</v>
      </c>
      <c r="C15" s="191" t="str">
        <f>IF(C14&gt;0,VLOOKUP(入力補助!C21,入力補助!A3:E14,4,)," ")</f>
        <v xml:space="preserve"> </v>
      </c>
      <c r="D15" s="192"/>
      <c r="E15" s="193"/>
      <c r="F15" s="105"/>
      <c r="G15" s="105"/>
      <c r="H15" s="105"/>
      <c r="K15" s="107"/>
    </row>
    <row r="16" spans="1:11" ht="20.149999999999999" customHeight="1">
      <c r="B16" s="115" t="s">
        <v>17</v>
      </c>
      <c r="C16" s="194" t="str">
        <f>IF(C14&gt;0,VLOOKUP(入力補助!C21,入力補助!A3:E14,5,)," ")</f>
        <v xml:space="preserve"> </v>
      </c>
      <c r="D16" s="195"/>
      <c r="E16" s="196"/>
      <c r="F16" s="105"/>
      <c r="G16" s="105"/>
      <c r="H16" s="105"/>
      <c r="K16" s="107"/>
    </row>
    <row r="17" spans="2:14" ht="20.149999999999999" customHeight="1" thickBot="1">
      <c r="B17" s="116" t="s">
        <v>18</v>
      </c>
      <c r="C17" s="197"/>
      <c r="D17" s="198"/>
      <c r="E17" s="199"/>
      <c r="F17" s="105"/>
      <c r="G17" s="105"/>
      <c r="H17" s="105"/>
      <c r="K17" s="107"/>
    </row>
    <row r="18" spans="2:14" ht="6.75" customHeight="1">
      <c r="G18" s="96"/>
      <c r="H18" s="96"/>
      <c r="I18" s="96"/>
      <c r="K18" s="117"/>
      <c r="L18" s="101"/>
    </row>
    <row r="19" spans="2:14" ht="22.5" customHeight="1">
      <c r="B19" s="127" t="s">
        <v>76</v>
      </c>
      <c r="C19" s="94"/>
      <c r="D19" s="94"/>
    </row>
    <row r="20" spans="2:14" ht="22.5" customHeight="1">
      <c r="B20" s="127" t="s">
        <v>91</v>
      </c>
      <c r="C20" s="94"/>
      <c r="D20" s="94"/>
    </row>
    <row r="21" spans="2:14" ht="21.75" customHeight="1">
      <c r="B21" s="93" t="s">
        <v>72</v>
      </c>
      <c r="C21" s="118" t="s">
        <v>74</v>
      </c>
      <c r="D21" s="152" t="s">
        <v>77</v>
      </c>
      <c r="N21" s="120"/>
    </row>
    <row r="22" spans="2:14" ht="21.75" customHeight="1">
      <c r="B22" s="93" t="s">
        <v>73</v>
      </c>
      <c r="C22" s="118" t="s">
        <v>74</v>
      </c>
      <c r="D22" s="190" t="s">
        <v>75</v>
      </c>
      <c r="E22" s="190"/>
    </row>
    <row r="23" spans="2:14" ht="21.75" customHeight="1">
      <c r="C23" s="121" t="s">
        <v>74</v>
      </c>
      <c r="D23" s="152" t="s">
        <v>120</v>
      </c>
      <c r="E23" s="119"/>
      <c r="F23" s="119"/>
    </row>
    <row r="24" spans="2:14" ht="21.75" customHeight="1">
      <c r="C24" s="121" t="s">
        <v>74</v>
      </c>
      <c r="D24" s="152" t="s">
        <v>121</v>
      </c>
      <c r="E24" s="141"/>
    </row>
    <row r="25" spans="2:14" ht="21.75" customHeight="1">
      <c r="B25" s="93" t="s">
        <v>92</v>
      </c>
    </row>
    <row r="26" spans="2:14" ht="21.75" customHeight="1">
      <c r="E26" s="119"/>
      <c r="F26" s="119"/>
    </row>
    <row r="27" spans="2:14" ht="21.75" customHeight="1">
      <c r="B27" s="93" t="s">
        <v>93</v>
      </c>
      <c r="E27" s="119"/>
    </row>
    <row r="28" spans="2:14" ht="21.75" customHeight="1">
      <c r="B28" s="93" t="s">
        <v>95</v>
      </c>
      <c r="E28" s="119"/>
    </row>
    <row r="29" spans="2:14" ht="21.75" customHeight="1">
      <c r="B29" s="93" t="s">
        <v>94</v>
      </c>
    </row>
    <row r="30" spans="2:14" ht="21.75" customHeight="1">
      <c r="B30" s="122"/>
    </row>
    <row r="31" spans="2:14" ht="21.75" customHeight="1">
      <c r="B31" s="122"/>
    </row>
    <row r="32" spans="2:14" ht="21.75" customHeight="1">
      <c r="B32" s="122"/>
    </row>
    <row r="33" spans="6:16" ht="21.75" customHeight="1"/>
    <row r="34" spans="6:16" ht="21.75" customHeight="1"/>
    <row r="35" spans="6:16" ht="21.75" customHeight="1"/>
    <row r="36" spans="6:16" ht="21.75" customHeight="1"/>
    <row r="37" spans="6:16" ht="21.75" customHeight="1"/>
    <row r="38" spans="6:16">
      <c r="N38" s="96"/>
      <c r="O38" s="96"/>
      <c r="P38" s="96"/>
    </row>
    <row r="39" spans="6:16">
      <c r="N39" s="123"/>
      <c r="O39" s="123"/>
      <c r="P39" s="123"/>
    </row>
    <row r="40" spans="6:16">
      <c r="N40" s="123"/>
      <c r="O40" s="123"/>
      <c r="P40" s="123"/>
    </row>
    <row r="41" spans="6:16">
      <c r="N41" s="124"/>
      <c r="O41" s="96"/>
      <c r="P41" s="96"/>
    </row>
    <row r="42" spans="6:16">
      <c r="N42" s="125"/>
      <c r="O42" s="96"/>
      <c r="P42" s="96"/>
    </row>
    <row r="43" spans="6:16">
      <c r="N43" s="123"/>
      <c r="O43" s="96"/>
      <c r="P43" s="96"/>
    </row>
    <row r="44" spans="6:16">
      <c r="N44" s="123"/>
      <c r="O44" s="96"/>
      <c r="P44" s="96"/>
    </row>
    <row r="46" spans="6:16">
      <c r="F46" s="126"/>
      <c r="G46" s="126"/>
    </row>
    <row r="47" spans="6:16">
      <c r="F47" s="126"/>
      <c r="G47" s="126"/>
    </row>
    <row r="48" spans="6:16">
      <c r="F48" s="126"/>
      <c r="G48" s="126"/>
    </row>
    <row r="49" spans="6:7">
      <c r="F49" s="126"/>
      <c r="G49" s="126"/>
    </row>
    <row r="50" spans="6:7">
      <c r="F50" s="126"/>
      <c r="G50" s="126"/>
    </row>
    <row r="51" spans="6:7">
      <c r="F51" s="126"/>
      <c r="G51" s="126"/>
    </row>
  </sheetData>
  <protectedRanges>
    <protectedRange algorithmName="SHA-512" hashValue="mTppFx5rn5S5UUYI52cU/RhkhHP5GFagaeFmSTOI8L4vSd2AKg9s85KiPaa4hb1rQG9uY4jBkb0IvvEJ+gfpcw==" saltValue="0a2ZzoneM9BgZ0lcfOZggw==" spinCount="100000" sqref="C9:D9 C15:C16" name="範囲1"/>
  </protectedRanges>
  <mergeCells count="18">
    <mergeCell ref="G6:H6"/>
    <mergeCell ref="C14:E14"/>
    <mergeCell ref="E1:G2"/>
    <mergeCell ref="C4:E4"/>
    <mergeCell ref="G4:H4"/>
    <mergeCell ref="C5:E5"/>
    <mergeCell ref="G5:H5"/>
    <mergeCell ref="C8:E8"/>
    <mergeCell ref="G8:H8"/>
    <mergeCell ref="C11:E11"/>
    <mergeCell ref="C13:E13"/>
    <mergeCell ref="C10:E10"/>
    <mergeCell ref="C7:E7"/>
    <mergeCell ref="D22:E22"/>
    <mergeCell ref="C15:E15"/>
    <mergeCell ref="C16:E16"/>
    <mergeCell ref="C17:E17"/>
    <mergeCell ref="C6:E6"/>
  </mergeCells>
  <phoneticPr fontId="2"/>
  <conditionalFormatting sqref="C4:E6 C7 C8:E8 E9 C10:E11 D12 C17">
    <cfRule type="containsBlanks" dxfId="31" priority="3">
      <formula>LEN(TRIM(C4))=0</formula>
    </cfRule>
  </conditionalFormatting>
  <conditionalFormatting sqref="C13:E14">
    <cfRule type="containsBlanks" dxfId="30" priority="4">
      <formula>LEN(TRIM(C13))=0</formula>
    </cfRule>
  </conditionalFormatting>
  <dataValidations count="3">
    <dataValidation type="whole" operator="greaterThanOrEqual" allowBlank="1" showInputMessage="1" showErrorMessage="1" error="数字を入力してください。" sqref="C17:E17" xr:uid="{00000000-0002-0000-0100-000000000000}">
      <formula1>1</formula1>
    </dataValidation>
    <dataValidation type="list" allowBlank="1" showInputMessage="1" showErrorMessage="1" sqref="G65528 WVO983032 WLS983032 WBW983032 VSA983032 VIE983032 UYI983032 UOM983032 UEQ983032 TUU983032 TKY983032 TBC983032 SRG983032 SHK983032 RXO983032 RNS983032 RDW983032 QUA983032 QKE983032 QAI983032 PQM983032 PGQ983032 OWU983032 OMY983032 ODC983032 NTG983032 NJK983032 MZO983032 MPS983032 MFW983032 LWA983032 LME983032 LCI983032 KSM983032 KIQ983032 JYU983032 JOY983032 JFC983032 IVG983032 ILK983032 IBO983032 HRS983032 HHW983032 GYA983032 GOE983032 GEI983032 FUM983032 FKQ983032 FAU983032 EQY983032 EHC983032 DXG983032 DNK983032 DDO983032 CTS983032 CJW983032 CAA983032 BQE983032 BGI983032 AWM983032 AMQ983032 ACU983032 SY983032 JC983032 G983032 WVO917496 WLS917496 WBW917496 VSA917496 VIE917496 UYI917496 UOM917496 UEQ917496 TUU917496 TKY917496 TBC917496 SRG917496 SHK917496 RXO917496 RNS917496 RDW917496 QUA917496 QKE917496 QAI917496 PQM917496 PGQ917496 OWU917496 OMY917496 ODC917496 NTG917496 NJK917496 MZO917496 MPS917496 MFW917496 LWA917496 LME917496 LCI917496 KSM917496 KIQ917496 JYU917496 JOY917496 JFC917496 IVG917496 ILK917496 IBO917496 HRS917496 HHW917496 GYA917496 GOE917496 GEI917496 FUM917496 FKQ917496 FAU917496 EQY917496 EHC917496 DXG917496 DNK917496 DDO917496 CTS917496 CJW917496 CAA917496 BQE917496 BGI917496 AWM917496 AMQ917496 ACU917496 SY917496 JC917496 G917496 WVO851960 WLS851960 WBW851960 VSA851960 VIE851960 UYI851960 UOM851960 UEQ851960 TUU851960 TKY851960 TBC851960 SRG851960 SHK851960 RXO851960 RNS851960 RDW851960 QUA851960 QKE851960 QAI851960 PQM851960 PGQ851960 OWU851960 OMY851960 ODC851960 NTG851960 NJK851960 MZO851960 MPS851960 MFW851960 LWA851960 LME851960 LCI851960 KSM851960 KIQ851960 JYU851960 JOY851960 JFC851960 IVG851960 ILK851960 IBO851960 HRS851960 HHW851960 GYA851960 GOE851960 GEI851960 FUM851960 FKQ851960 FAU851960 EQY851960 EHC851960 DXG851960 DNK851960 DDO851960 CTS851960 CJW851960 CAA851960 BQE851960 BGI851960 AWM851960 AMQ851960 ACU851960 SY851960 JC851960 G851960 WVO786424 WLS786424 WBW786424 VSA786424 VIE786424 UYI786424 UOM786424 UEQ786424 TUU786424 TKY786424 TBC786424 SRG786424 SHK786424 RXO786424 RNS786424 RDW786424 QUA786424 QKE786424 QAI786424 PQM786424 PGQ786424 OWU786424 OMY786424 ODC786424 NTG786424 NJK786424 MZO786424 MPS786424 MFW786424 LWA786424 LME786424 LCI786424 KSM786424 KIQ786424 JYU786424 JOY786424 JFC786424 IVG786424 ILK786424 IBO786424 HRS786424 HHW786424 GYA786424 GOE786424 GEI786424 FUM786424 FKQ786424 FAU786424 EQY786424 EHC786424 DXG786424 DNK786424 DDO786424 CTS786424 CJW786424 CAA786424 BQE786424 BGI786424 AWM786424 AMQ786424 ACU786424 SY786424 JC786424 G786424 WVO720888 WLS720888 WBW720888 VSA720888 VIE720888 UYI720888 UOM720888 UEQ720888 TUU720888 TKY720888 TBC720888 SRG720888 SHK720888 RXO720888 RNS720888 RDW720888 QUA720888 QKE720888 QAI720888 PQM720888 PGQ720888 OWU720888 OMY720888 ODC720888 NTG720888 NJK720888 MZO720888 MPS720888 MFW720888 LWA720888 LME720888 LCI720888 KSM720888 KIQ720888 JYU720888 JOY720888 JFC720888 IVG720888 ILK720888 IBO720888 HRS720888 HHW720888 GYA720888 GOE720888 GEI720888 FUM720888 FKQ720888 FAU720888 EQY720888 EHC720888 DXG720888 DNK720888 DDO720888 CTS720888 CJW720888 CAA720888 BQE720888 BGI720888 AWM720888 AMQ720888 ACU720888 SY720888 JC720888 G720888 WVO655352 WLS655352 WBW655352 VSA655352 VIE655352 UYI655352 UOM655352 UEQ655352 TUU655352 TKY655352 TBC655352 SRG655352 SHK655352 RXO655352 RNS655352 RDW655352 QUA655352 QKE655352 QAI655352 PQM655352 PGQ655352 OWU655352 OMY655352 ODC655352 NTG655352 NJK655352 MZO655352 MPS655352 MFW655352 LWA655352 LME655352 LCI655352 KSM655352 KIQ655352 JYU655352 JOY655352 JFC655352 IVG655352 ILK655352 IBO655352 HRS655352 HHW655352 GYA655352 GOE655352 GEI655352 FUM655352 FKQ655352 FAU655352 EQY655352 EHC655352 DXG655352 DNK655352 DDO655352 CTS655352 CJW655352 CAA655352 BQE655352 BGI655352 AWM655352 AMQ655352 ACU655352 SY655352 JC655352 G655352 WVO589816 WLS589816 WBW589816 VSA589816 VIE589816 UYI589816 UOM589816 UEQ589816 TUU589816 TKY589816 TBC589816 SRG589816 SHK589816 RXO589816 RNS589816 RDW589816 QUA589816 QKE589816 QAI589816 PQM589816 PGQ589816 OWU589816 OMY589816 ODC589816 NTG589816 NJK589816 MZO589816 MPS589816 MFW589816 LWA589816 LME589816 LCI589816 KSM589816 KIQ589816 JYU589816 JOY589816 JFC589816 IVG589816 ILK589816 IBO589816 HRS589816 HHW589816 GYA589816 GOE589816 GEI589816 FUM589816 FKQ589816 FAU589816 EQY589816 EHC589816 DXG589816 DNK589816 DDO589816 CTS589816 CJW589816 CAA589816 BQE589816 BGI589816 AWM589816 AMQ589816 ACU589816 SY589816 JC589816 G589816 WVO524280 WLS524280 WBW524280 VSA524280 VIE524280 UYI524280 UOM524280 UEQ524280 TUU524280 TKY524280 TBC524280 SRG524280 SHK524280 RXO524280 RNS524280 RDW524280 QUA524280 QKE524280 QAI524280 PQM524280 PGQ524280 OWU524280 OMY524280 ODC524280 NTG524280 NJK524280 MZO524280 MPS524280 MFW524280 LWA524280 LME524280 LCI524280 KSM524280 KIQ524280 JYU524280 JOY524280 JFC524280 IVG524280 ILK524280 IBO524280 HRS524280 HHW524280 GYA524280 GOE524280 GEI524280 FUM524280 FKQ524280 FAU524280 EQY524280 EHC524280 DXG524280 DNK524280 DDO524280 CTS524280 CJW524280 CAA524280 BQE524280 BGI524280 AWM524280 AMQ524280 ACU524280 SY524280 JC524280 G524280 WVO458744 WLS458744 WBW458744 VSA458744 VIE458744 UYI458744 UOM458744 UEQ458744 TUU458744 TKY458744 TBC458744 SRG458744 SHK458744 RXO458744 RNS458744 RDW458744 QUA458744 QKE458744 QAI458744 PQM458744 PGQ458744 OWU458744 OMY458744 ODC458744 NTG458744 NJK458744 MZO458744 MPS458744 MFW458744 LWA458744 LME458744 LCI458744 KSM458744 KIQ458744 JYU458744 JOY458744 JFC458744 IVG458744 ILK458744 IBO458744 HRS458744 HHW458744 GYA458744 GOE458744 GEI458744 FUM458744 FKQ458744 FAU458744 EQY458744 EHC458744 DXG458744 DNK458744 DDO458744 CTS458744 CJW458744 CAA458744 BQE458744 BGI458744 AWM458744 AMQ458744 ACU458744 SY458744 JC458744 G458744 WVO393208 WLS393208 WBW393208 VSA393208 VIE393208 UYI393208 UOM393208 UEQ393208 TUU393208 TKY393208 TBC393208 SRG393208 SHK393208 RXO393208 RNS393208 RDW393208 QUA393208 QKE393208 QAI393208 PQM393208 PGQ393208 OWU393208 OMY393208 ODC393208 NTG393208 NJK393208 MZO393208 MPS393208 MFW393208 LWA393208 LME393208 LCI393208 KSM393208 KIQ393208 JYU393208 JOY393208 JFC393208 IVG393208 ILK393208 IBO393208 HRS393208 HHW393208 GYA393208 GOE393208 GEI393208 FUM393208 FKQ393208 FAU393208 EQY393208 EHC393208 DXG393208 DNK393208 DDO393208 CTS393208 CJW393208 CAA393208 BQE393208 BGI393208 AWM393208 AMQ393208 ACU393208 SY393208 JC393208 G393208 WVO327672 WLS327672 WBW327672 VSA327672 VIE327672 UYI327672 UOM327672 UEQ327672 TUU327672 TKY327672 TBC327672 SRG327672 SHK327672 RXO327672 RNS327672 RDW327672 QUA327672 QKE327672 QAI327672 PQM327672 PGQ327672 OWU327672 OMY327672 ODC327672 NTG327672 NJK327672 MZO327672 MPS327672 MFW327672 LWA327672 LME327672 LCI327672 KSM327672 KIQ327672 JYU327672 JOY327672 JFC327672 IVG327672 ILK327672 IBO327672 HRS327672 HHW327672 GYA327672 GOE327672 GEI327672 FUM327672 FKQ327672 FAU327672 EQY327672 EHC327672 DXG327672 DNK327672 DDO327672 CTS327672 CJW327672 CAA327672 BQE327672 BGI327672 AWM327672 AMQ327672 ACU327672 SY327672 JC327672 G327672 WVO262136 WLS262136 WBW262136 VSA262136 VIE262136 UYI262136 UOM262136 UEQ262136 TUU262136 TKY262136 TBC262136 SRG262136 SHK262136 RXO262136 RNS262136 RDW262136 QUA262136 QKE262136 QAI262136 PQM262136 PGQ262136 OWU262136 OMY262136 ODC262136 NTG262136 NJK262136 MZO262136 MPS262136 MFW262136 LWA262136 LME262136 LCI262136 KSM262136 KIQ262136 JYU262136 JOY262136 JFC262136 IVG262136 ILK262136 IBO262136 HRS262136 HHW262136 GYA262136 GOE262136 GEI262136 FUM262136 FKQ262136 FAU262136 EQY262136 EHC262136 DXG262136 DNK262136 DDO262136 CTS262136 CJW262136 CAA262136 BQE262136 BGI262136 AWM262136 AMQ262136 ACU262136 SY262136 JC262136 G262136 WVO196600 WLS196600 WBW196600 VSA196600 VIE196600 UYI196600 UOM196600 UEQ196600 TUU196600 TKY196600 TBC196600 SRG196600 SHK196600 RXO196600 RNS196600 RDW196600 QUA196600 QKE196600 QAI196600 PQM196600 PGQ196600 OWU196600 OMY196600 ODC196600 NTG196600 NJK196600 MZO196600 MPS196600 MFW196600 LWA196600 LME196600 LCI196600 KSM196600 KIQ196600 JYU196600 JOY196600 JFC196600 IVG196600 ILK196600 IBO196600 HRS196600 HHW196600 GYA196600 GOE196600 GEI196600 FUM196600 FKQ196600 FAU196600 EQY196600 EHC196600 DXG196600 DNK196600 DDO196600 CTS196600 CJW196600 CAA196600 BQE196600 BGI196600 AWM196600 AMQ196600 ACU196600 SY196600 JC196600 G196600 WVO131064 WLS131064 WBW131064 VSA131064 VIE131064 UYI131064 UOM131064 UEQ131064 TUU131064 TKY131064 TBC131064 SRG131064 SHK131064 RXO131064 RNS131064 RDW131064 QUA131064 QKE131064 QAI131064 PQM131064 PGQ131064 OWU131064 OMY131064 ODC131064 NTG131064 NJK131064 MZO131064 MPS131064 MFW131064 LWA131064 LME131064 LCI131064 KSM131064 KIQ131064 JYU131064 JOY131064 JFC131064 IVG131064 ILK131064 IBO131064 HRS131064 HHW131064 GYA131064 GOE131064 GEI131064 FUM131064 FKQ131064 FAU131064 EQY131064 EHC131064 DXG131064 DNK131064 DDO131064 CTS131064 CJW131064 CAA131064 BQE131064 BGI131064 AWM131064 AMQ131064 ACU131064 SY131064 JC131064 G131064 WVO65528 WLS65528 WBW65528 VSA65528 VIE65528 UYI65528 UOM65528 UEQ65528 TUU65528 TKY65528 TBC65528 SRG65528 SHK65528 RXO65528 RNS65528 RDW65528 QUA65528 QKE65528 QAI65528 PQM65528 PGQ65528 OWU65528 OMY65528 ODC65528 NTG65528 NJK65528 MZO65528 MPS65528 MFW65528 LWA65528 LME65528 LCI65528 KSM65528 KIQ65528 JYU65528 JOY65528 JFC65528 IVG65528 ILK65528 IBO65528 HRS65528 HHW65528 GYA65528 GOE65528 GEI65528 FUM65528 FKQ65528 FAU65528 EQY65528 EHC65528 DXG65528 DNK65528 DDO65528 CTS65528 CJW65528 CAA65528 BQE65528 BGI65528 AWM65528 AMQ65528 ACU65528 SY65528 JC65528" xr:uid="{00000000-0002-0000-0100-000001000000}">
      <formula1>#REF!</formula1>
    </dataValidation>
    <dataValidation type="list" allowBlank="1" showInputMessage="1" showErrorMessage="1" sqref="C14:E14" xr:uid="{00000000-0002-0000-0100-000002000000}">
      <formula1>"有,無"</formula1>
    </dataValidation>
  </dataValidations>
  <hyperlinks>
    <hyperlink ref="D23:E23" location="'【別紙概要】10%'!A1" display="仕入控除税額がある場合" xr:uid="{00000000-0004-0000-0100-000000000000}"/>
    <hyperlink ref="D21" location="'別紙様式３（様式４）'!A1" display="別紙様式３（別紙様式４）" xr:uid="{00000000-0004-0000-0100-000001000000}"/>
    <hyperlink ref="D24" location="'【別紙概要】課税売上割合95%以上'!Print_Area" display="仕入控除税額がある場合（課税売上95％以上かつ課税売上高5億円以下）" xr:uid="{00000000-0004-0000-0100-000002000000}"/>
    <hyperlink ref="D23" location="'【別紙概要】課税売上割合95％未満'!Print_Area" display="仕入控除税額がある場合（課税売上95％未満）" xr:uid="{00000000-0004-0000-0100-000003000000}"/>
    <hyperlink ref="D22:E22" location="【別紙概要】仕入控除税額がない場合!Print_Area" display="仕入控除税額がない場合" xr:uid="{00000000-0004-0000-0100-000004000000}"/>
  </hyperlinks>
  <pageMargins left="0.7" right="0.7" top="0.75" bottom="0.75" header="0.3" footer="0.3"/>
  <pageSetup paperSize="9" scale="84" fitToWidth="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入力補助!$B$24:$G$24</xm:f>
          </x14:formula1>
          <xm:sqref>C13:E13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1"/>
  <sheetViews>
    <sheetView showGridLines="0" view="pageBreakPreview" zoomScaleNormal="100" zoomScaleSheetLayoutView="100" workbookViewId="0">
      <selection activeCell="E10" sqref="E10"/>
    </sheetView>
  </sheetViews>
  <sheetFormatPr defaultColWidth="9" defaultRowHeight="13"/>
  <cols>
    <col min="1" max="1" width="3.36328125" style="2" customWidth="1"/>
    <col min="2" max="2" width="3.7265625" style="2" customWidth="1"/>
    <col min="3" max="3" width="5.81640625" style="2" customWidth="1"/>
    <col min="4" max="4" width="11.26953125" style="2" customWidth="1"/>
    <col min="5" max="5" width="1.26953125" style="2" customWidth="1"/>
    <col min="6" max="6" width="2.81640625" style="2" customWidth="1"/>
    <col min="7" max="7" width="10" style="2" customWidth="1"/>
    <col min="8" max="8" width="14.453125" style="2" customWidth="1"/>
    <col min="9" max="9" width="2.26953125" style="2" customWidth="1"/>
    <col min="10" max="10" width="12.1796875" style="2" customWidth="1"/>
    <col min="11" max="11" width="17.36328125" style="2" customWidth="1"/>
    <col min="12" max="12" width="2.7265625" style="2" customWidth="1"/>
    <col min="13" max="13" width="2" style="2" customWidth="1"/>
    <col min="14" max="14" width="9" style="2"/>
    <col min="15" max="15" width="15" style="2" bestFit="1" customWidth="1"/>
    <col min="16" max="16384" width="9" style="2"/>
  </cols>
  <sheetData>
    <row r="1" spans="1:15" ht="16.5" customHeight="1">
      <c r="B1" s="221" t="str">
        <f>IF(入力シート!C13="病院内保育所運営費補助金","別紙様式４","別紙様式３")</f>
        <v>別紙様式３</v>
      </c>
      <c r="C1" s="221"/>
      <c r="D1" s="30" t="str">
        <f>IF(入力シート!C13&gt;0,"("&amp;入力シート!C13&amp;")","")</f>
        <v/>
      </c>
    </row>
    <row r="2" spans="1:15" ht="17.25" customHeight="1"/>
    <row r="3" spans="1:15" ht="23.25" customHeight="1">
      <c r="K3" s="34" t="s">
        <v>3</v>
      </c>
      <c r="L3" s="17"/>
      <c r="M3" s="17"/>
    </row>
    <row r="4" spans="1:15" ht="23.25" customHeight="1">
      <c r="K4" s="35" t="str">
        <f>IF(入力シート!C4&gt;0,TEXT(入力シート!C4,"ggge年m月d日"),"")</f>
        <v/>
      </c>
      <c r="L4" s="33"/>
      <c r="M4" s="16"/>
    </row>
    <row r="5" spans="1:15" ht="25.5" customHeight="1"/>
    <row r="6" spans="1:15" ht="16.5" customHeight="1">
      <c r="A6" s="3" t="s">
        <v>23</v>
      </c>
    </row>
    <row r="7" spans="1:15" ht="16.5" customHeight="1">
      <c r="A7" s="3"/>
    </row>
    <row r="8" spans="1:15" ht="16.5" customHeight="1">
      <c r="A8" s="4"/>
    </row>
    <row r="9" spans="1:15" ht="16.5" customHeight="1">
      <c r="H9" s="224" t="s">
        <v>102</v>
      </c>
      <c r="I9" s="27"/>
      <c r="J9" s="226" t="str">
        <f>IF(入力シート!C6&gt;0,入力シート!C6,"")</f>
        <v/>
      </c>
      <c r="K9" s="226"/>
      <c r="L9" s="26"/>
      <c r="M9" s="26"/>
    </row>
    <row r="10" spans="1:15" ht="16.5" customHeight="1">
      <c r="H10" s="224"/>
      <c r="I10" s="5"/>
      <c r="J10" s="226"/>
      <c r="K10" s="226"/>
      <c r="L10" s="26"/>
      <c r="M10" s="26"/>
    </row>
    <row r="11" spans="1:15" ht="16.5" customHeight="1">
      <c r="H11" s="224" t="s">
        <v>4</v>
      </c>
      <c r="I11" s="27"/>
      <c r="J11" s="226" t="str">
        <f>IF(入力シート!C5&gt;0,入力シート!C5,"")</f>
        <v/>
      </c>
      <c r="K11" s="226"/>
      <c r="M11" s="7"/>
    </row>
    <row r="12" spans="1:15" ht="16.5" customHeight="1">
      <c r="H12" s="224"/>
      <c r="I12" s="27"/>
      <c r="J12" s="226"/>
      <c r="K12" s="226"/>
      <c r="M12" s="7"/>
    </row>
    <row r="13" spans="1:15" ht="16.5" customHeight="1">
      <c r="H13" s="5"/>
      <c r="I13" s="5"/>
      <c r="J13" s="227" t="str">
        <f>IF(入力シート!C7&gt;0,入力シート!C7&amp;"　"&amp;入力シート!C8,"")</f>
        <v/>
      </c>
      <c r="K13" s="227"/>
      <c r="L13" s="6"/>
      <c r="M13" s="7"/>
    </row>
    <row r="14" spans="1:15" ht="16.5" customHeight="1">
      <c r="A14" s="4"/>
      <c r="J14" s="131"/>
      <c r="K14" s="131"/>
      <c r="O14" s="29"/>
    </row>
    <row r="15" spans="1:15" ht="16.5" customHeight="1">
      <c r="A15" s="225" t="str">
        <f>入力シート!C12&amp;入力シート!D12&amp;入力シート!E12&amp;"消費税及び地方消費税仕入控除税額の報告について"</f>
        <v>令和6年度消費税及び地方消費税仕入控除税額の報告について</v>
      </c>
      <c r="B15" s="225"/>
      <c r="C15" s="225"/>
      <c r="D15" s="225"/>
      <c r="E15" s="225"/>
      <c r="F15" s="225"/>
      <c r="G15" s="225"/>
      <c r="H15" s="225"/>
      <c r="I15" s="225"/>
      <c r="J15" s="225"/>
      <c r="K15" s="225"/>
      <c r="L15" s="225"/>
      <c r="M15" s="225"/>
      <c r="O15" s="28"/>
    </row>
    <row r="16" spans="1:15" ht="16" customHeight="1"/>
    <row r="17" spans="1:13" ht="26.25" customHeight="1">
      <c r="A17" s="226" t="str">
        <f>IF(入力シート!C4&gt;0,"　"&amp;TEXT(入力シート!C15,"ggge年m月d日")&amp;" "&amp;入力シート!$C$16&amp;"で交付決定を受けました"&amp;入力シート!C13&amp;"について、下記のとおり報告します。"," ")</f>
        <v xml:space="preserve"> </v>
      </c>
      <c r="B17" s="226"/>
      <c r="C17" s="226"/>
      <c r="D17" s="226"/>
      <c r="E17" s="226"/>
      <c r="F17" s="226"/>
      <c r="G17" s="226"/>
      <c r="H17" s="226"/>
      <c r="I17" s="226"/>
      <c r="J17" s="226"/>
      <c r="K17" s="226"/>
      <c r="L17" s="26"/>
      <c r="M17" s="26"/>
    </row>
    <row r="18" spans="1:13" ht="16" customHeight="1">
      <c r="A18" s="226"/>
      <c r="B18" s="226"/>
      <c r="C18" s="226"/>
      <c r="D18" s="226"/>
      <c r="E18" s="226"/>
      <c r="F18" s="226"/>
      <c r="G18" s="226"/>
      <c r="H18" s="226"/>
      <c r="I18" s="226"/>
      <c r="J18" s="226"/>
      <c r="K18" s="226"/>
      <c r="L18" s="26"/>
      <c r="M18" s="26"/>
    </row>
    <row r="19" spans="1:13" ht="17.25" customHeight="1">
      <c r="A19" s="224" t="s">
        <v>1</v>
      </c>
      <c r="B19" s="224"/>
      <c r="C19" s="224"/>
      <c r="D19" s="224"/>
      <c r="E19" s="224"/>
      <c r="F19" s="224"/>
      <c r="G19" s="224"/>
      <c r="H19" s="224"/>
      <c r="I19" s="224"/>
      <c r="J19" s="224"/>
      <c r="K19" s="224"/>
      <c r="L19" s="224"/>
      <c r="M19" s="224"/>
    </row>
    <row r="20" spans="1:13" ht="16.5" customHeight="1">
      <c r="A20" s="4"/>
    </row>
    <row r="21" spans="1:13" ht="17.25" customHeight="1">
      <c r="A21" s="91">
        <v>1</v>
      </c>
      <c r="B21" s="1" t="s">
        <v>5</v>
      </c>
      <c r="C21" s="1"/>
      <c r="D21" s="8"/>
      <c r="E21" s="8"/>
      <c r="F21" s="8"/>
      <c r="G21" s="8"/>
      <c r="H21" s="8"/>
      <c r="I21" s="8"/>
      <c r="J21" s="9"/>
      <c r="K21" s="18"/>
      <c r="L21" s="8"/>
      <c r="M21" s="8"/>
    </row>
    <row r="22" spans="1:13" ht="17.25" customHeight="1">
      <c r="A22" s="91"/>
      <c r="B22" s="1" t="s">
        <v>2</v>
      </c>
      <c r="C22" s="228" t="str">
        <f>IF(入力シート!C17&gt;0,入力シート!C17,"")</f>
        <v/>
      </c>
      <c r="D22" s="228"/>
      <c r="E22" s="31"/>
      <c r="F22" s="8" t="s">
        <v>0</v>
      </c>
      <c r="G22" s="8"/>
      <c r="H22" s="8"/>
      <c r="I22" s="8"/>
      <c r="J22" s="9"/>
      <c r="K22" s="18"/>
      <c r="L22" s="8"/>
      <c r="M22" s="8"/>
    </row>
    <row r="23" spans="1:13" ht="15" customHeight="1">
      <c r="A23" s="91"/>
      <c r="B23" s="20"/>
      <c r="C23" s="20"/>
      <c r="D23" s="21"/>
      <c r="E23" s="21"/>
      <c r="F23" s="21"/>
      <c r="G23" s="21"/>
      <c r="H23" s="21"/>
      <c r="I23" s="21"/>
      <c r="J23" s="21"/>
      <c r="K23" s="21"/>
      <c r="L23" s="21"/>
      <c r="M23" s="8"/>
    </row>
    <row r="24" spans="1:13" ht="17.25" customHeight="1">
      <c r="A24" s="91">
        <v>2</v>
      </c>
      <c r="B24" s="20" t="s">
        <v>6</v>
      </c>
      <c r="C24" s="20"/>
      <c r="D24" s="23"/>
      <c r="E24" s="23"/>
      <c r="F24" s="23"/>
      <c r="G24" s="23"/>
      <c r="H24" s="23"/>
      <c r="I24" s="23"/>
      <c r="J24" s="9"/>
      <c r="K24" s="22"/>
      <c r="L24" s="8"/>
      <c r="M24" s="8"/>
    </row>
    <row r="25" spans="1:13" ht="17.25" customHeight="1">
      <c r="A25" s="91"/>
      <c r="B25" s="1" t="s">
        <v>2</v>
      </c>
      <c r="C25" s="229" t="str">
        <f>IF(入力シート!C17&gt;0,計算補助!J5,"")</f>
        <v/>
      </c>
      <c r="D25" s="229"/>
      <c r="E25" s="32"/>
      <c r="F25" s="8" t="s">
        <v>0</v>
      </c>
      <c r="G25" s="8"/>
      <c r="H25" s="14"/>
      <c r="I25" s="14"/>
      <c r="J25" s="9"/>
      <c r="K25" s="15"/>
      <c r="L25" s="8"/>
      <c r="M25" s="8"/>
    </row>
    <row r="26" spans="1:13" ht="16.5" customHeight="1">
      <c r="A26" s="91"/>
      <c r="B26" s="1"/>
      <c r="C26" s="1"/>
      <c r="D26" s="9"/>
      <c r="E26" s="19"/>
      <c r="F26" s="8"/>
      <c r="G26" s="8"/>
      <c r="H26" s="14"/>
      <c r="I26" s="14"/>
      <c r="J26" s="9"/>
      <c r="K26" s="15"/>
      <c r="L26" s="8"/>
      <c r="M26" s="8"/>
    </row>
    <row r="27" spans="1:13" ht="17.25" customHeight="1">
      <c r="A27" s="10">
        <v>3</v>
      </c>
      <c r="B27" s="226" t="s">
        <v>7</v>
      </c>
      <c r="C27" s="226"/>
      <c r="D27" s="230"/>
      <c r="E27" s="230"/>
      <c r="F27" s="230"/>
      <c r="G27" s="230"/>
      <c r="H27" s="230"/>
      <c r="I27" s="14"/>
      <c r="J27" s="9"/>
      <c r="K27" s="24"/>
      <c r="L27" s="8"/>
      <c r="M27" s="11"/>
    </row>
    <row r="28" spans="1:13" ht="16.5" customHeight="1">
      <c r="A28" s="10"/>
      <c r="B28" s="222"/>
      <c r="C28" s="222"/>
      <c r="D28" s="223"/>
      <c r="E28" s="223"/>
      <c r="F28" s="223"/>
      <c r="G28" s="223"/>
      <c r="H28" s="223"/>
      <c r="I28" s="12"/>
      <c r="J28" s="9"/>
      <c r="K28" s="24"/>
      <c r="L28" s="8"/>
      <c r="M28" s="11"/>
    </row>
    <row r="29" spans="1:13" ht="15.75" customHeight="1"/>
    <row r="30" spans="1:13" s="8" customFormat="1" ht="15.75" customHeight="1">
      <c r="A30" s="9"/>
      <c r="B30" s="13"/>
      <c r="C30" s="13"/>
      <c r="E30" s="13"/>
      <c r="F30" s="9"/>
      <c r="G30" s="19"/>
      <c r="H30" s="9"/>
      <c r="I30" s="19"/>
      <c r="J30" s="9"/>
    </row>
    <row r="31" spans="1:13" ht="15.75" customHeight="1"/>
  </sheetData>
  <mergeCells count="13">
    <mergeCell ref="B1:C1"/>
    <mergeCell ref="B28:H28"/>
    <mergeCell ref="A19:M19"/>
    <mergeCell ref="A15:M15"/>
    <mergeCell ref="J9:K10"/>
    <mergeCell ref="J11:K12"/>
    <mergeCell ref="J13:K13"/>
    <mergeCell ref="A17:K18"/>
    <mergeCell ref="C22:D22"/>
    <mergeCell ref="C25:D25"/>
    <mergeCell ref="B27:H27"/>
    <mergeCell ref="H11:H12"/>
    <mergeCell ref="H9:H10"/>
  </mergeCells>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72"/>
  <sheetViews>
    <sheetView view="pageBreakPreview" topLeftCell="A9" zoomScaleNormal="100" zoomScaleSheetLayoutView="100" workbookViewId="0">
      <selection activeCell="C4" sqref="C4"/>
    </sheetView>
  </sheetViews>
  <sheetFormatPr defaultRowHeight="14"/>
  <cols>
    <col min="1" max="1" width="3.1796875" style="49" customWidth="1"/>
    <col min="2" max="2" width="2.1796875" style="49" customWidth="1"/>
    <col min="3" max="8" width="13.1796875" style="49" customWidth="1"/>
    <col min="9" max="9" width="13.1796875" style="48" customWidth="1"/>
    <col min="10" max="10" width="15.36328125" style="48" bestFit="1" customWidth="1"/>
    <col min="11" max="16" width="9" style="48"/>
    <col min="17" max="256" width="9" style="49"/>
    <col min="257" max="257" width="3.1796875" style="49" customWidth="1"/>
    <col min="258" max="258" width="2.1796875" style="49" customWidth="1"/>
    <col min="259" max="265" width="13.1796875" style="49" customWidth="1"/>
    <col min="266" max="266" width="15.36328125" style="49" bestFit="1" customWidth="1"/>
    <col min="267" max="512" width="9" style="49"/>
    <col min="513" max="513" width="3.1796875" style="49" customWidth="1"/>
    <col min="514" max="514" width="2.1796875" style="49" customWidth="1"/>
    <col min="515" max="521" width="13.1796875" style="49" customWidth="1"/>
    <col min="522" max="522" width="15.36328125" style="49" bestFit="1" customWidth="1"/>
    <col min="523" max="768" width="9" style="49"/>
    <col min="769" max="769" width="3.1796875" style="49" customWidth="1"/>
    <col min="770" max="770" width="2.1796875" style="49" customWidth="1"/>
    <col min="771" max="777" width="13.1796875" style="49" customWidth="1"/>
    <col min="778" max="778" width="15.36328125" style="49" bestFit="1" customWidth="1"/>
    <col min="779" max="1024" width="9" style="49"/>
    <col min="1025" max="1025" width="3.1796875" style="49" customWidth="1"/>
    <col min="1026" max="1026" width="2.1796875" style="49" customWidth="1"/>
    <col min="1027" max="1033" width="13.1796875" style="49" customWidth="1"/>
    <col min="1034" max="1034" width="15.36328125" style="49" bestFit="1" customWidth="1"/>
    <col min="1035" max="1280" width="9" style="49"/>
    <col min="1281" max="1281" width="3.1796875" style="49" customWidth="1"/>
    <col min="1282" max="1282" width="2.1796875" style="49" customWidth="1"/>
    <col min="1283" max="1289" width="13.1796875" style="49" customWidth="1"/>
    <col min="1290" max="1290" width="15.36328125" style="49" bestFit="1" customWidth="1"/>
    <col min="1291" max="1536" width="9" style="49"/>
    <col min="1537" max="1537" width="3.1796875" style="49" customWidth="1"/>
    <col min="1538" max="1538" width="2.1796875" style="49" customWidth="1"/>
    <col min="1539" max="1545" width="13.1796875" style="49" customWidth="1"/>
    <col min="1546" max="1546" width="15.36328125" style="49" bestFit="1" customWidth="1"/>
    <col min="1547" max="1792" width="9" style="49"/>
    <col min="1793" max="1793" width="3.1796875" style="49" customWidth="1"/>
    <col min="1794" max="1794" width="2.1796875" style="49" customWidth="1"/>
    <col min="1795" max="1801" width="13.1796875" style="49" customWidth="1"/>
    <col min="1802" max="1802" width="15.36328125" style="49" bestFit="1" customWidth="1"/>
    <col min="1803" max="2048" width="9" style="49"/>
    <col min="2049" max="2049" width="3.1796875" style="49" customWidth="1"/>
    <col min="2050" max="2050" width="2.1796875" style="49" customWidth="1"/>
    <col min="2051" max="2057" width="13.1796875" style="49" customWidth="1"/>
    <col min="2058" max="2058" width="15.36328125" style="49" bestFit="1" customWidth="1"/>
    <col min="2059" max="2304" width="9" style="49"/>
    <col min="2305" max="2305" width="3.1796875" style="49" customWidth="1"/>
    <col min="2306" max="2306" width="2.1796875" style="49" customWidth="1"/>
    <col min="2307" max="2313" width="13.1796875" style="49" customWidth="1"/>
    <col min="2314" max="2314" width="15.36328125" style="49" bestFit="1" customWidth="1"/>
    <col min="2315" max="2560" width="9" style="49"/>
    <col min="2561" max="2561" width="3.1796875" style="49" customWidth="1"/>
    <col min="2562" max="2562" width="2.1796875" style="49" customWidth="1"/>
    <col min="2563" max="2569" width="13.1796875" style="49" customWidth="1"/>
    <col min="2570" max="2570" width="15.36328125" style="49" bestFit="1" customWidth="1"/>
    <col min="2571" max="2816" width="9" style="49"/>
    <col min="2817" max="2817" width="3.1796875" style="49" customWidth="1"/>
    <col min="2818" max="2818" width="2.1796875" style="49" customWidth="1"/>
    <col min="2819" max="2825" width="13.1796875" style="49" customWidth="1"/>
    <col min="2826" max="2826" width="15.36328125" style="49" bestFit="1" customWidth="1"/>
    <col min="2827" max="3072" width="9" style="49"/>
    <col min="3073" max="3073" width="3.1796875" style="49" customWidth="1"/>
    <col min="3074" max="3074" width="2.1796875" style="49" customWidth="1"/>
    <col min="3075" max="3081" width="13.1796875" style="49" customWidth="1"/>
    <col min="3082" max="3082" width="15.36328125" style="49" bestFit="1" customWidth="1"/>
    <col min="3083" max="3328" width="9" style="49"/>
    <col min="3329" max="3329" width="3.1796875" style="49" customWidth="1"/>
    <col min="3330" max="3330" width="2.1796875" style="49" customWidth="1"/>
    <col min="3331" max="3337" width="13.1796875" style="49" customWidth="1"/>
    <col min="3338" max="3338" width="15.36328125" style="49" bestFit="1" customWidth="1"/>
    <col min="3339" max="3584" width="9" style="49"/>
    <col min="3585" max="3585" width="3.1796875" style="49" customWidth="1"/>
    <col min="3586" max="3586" width="2.1796875" style="49" customWidth="1"/>
    <col min="3587" max="3593" width="13.1796875" style="49" customWidth="1"/>
    <col min="3594" max="3594" width="15.36328125" style="49" bestFit="1" customWidth="1"/>
    <col min="3595" max="3840" width="9" style="49"/>
    <col min="3841" max="3841" width="3.1796875" style="49" customWidth="1"/>
    <col min="3842" max="3842" width="2.1796875" style="49" customWidth="1"/>
    <col min="3843" max="3849" width="13.1796875" style="49" customWidth="1"/>
    <col min="3850" max="3850" width="15.36328125" style="49" bestFit="1" customWidth="1"/>
    <col min="3851" max="4096" width="9" style="49"/>
    <col min="4097" max="4097" width="3.1796875" style="49" customWidth="1"/>
    <col min="4098" max="4098" width="2.1796875" style="49" customWidth="1"/>
    <col min="4099" max="4105" width="13.1796875" style="49" customWidth="1"/>
    <col min="4106" max="4106" width="15.36328125" style="49" bestFit="1" customWidth="1"/>
    <col min="4107" max="4352" width="9" style="49"/>
    <col min="4353" max="4353" width="3.1796875" style="49" customWidth="1"/>
    <col min="4354" max="4354" width="2.1796875" style="49" customWidth="1"/>
    <col min="4355" max="4361" width="13.1796875" style="49" customWidth="1"/>
    <col min="4362" max="4362" width="15.36328125" style="49" bestFit="1" customWidth="1"/>
    <col min="4363" max="4608" width="9" style="49"/>
    <col min="4609" max="4609" width="3.1796875" style="49" customWidth="1"/>
    <col min="4610" max="4610" width="2.1796875" style="49" customWidth="1"/>
    <col min="4611" max="4617" width="13.1796875" style="49" customWidth="1"/>
    <col min="4618" max="4618" width="15.36328125" style="49" bestFit="1" customWidth="1"/>
    <col min="4619" max="4864" width="9" style="49"/>
    <col min="4865" max="4865" width="3.1796875" style="49" customWidth="1"/>
    <col min="4866" max="4866" width="2.1796875" style="49" customWidth="1"/>
    <col min="4867" max="4873" width="13.1796875" style="49" customWidth="1"/>
    <col min="4874" max="4874" width="15.36328125" style="49" bestFit="1" customWidth="1"/>
    <col min="4875" max="5120" width="9" style="49"/>
    <col min="5121" max="5121" width="3.1796875" style="49" customWidth="1"/>
    <col min="5122" max="5122" width="2.1796875" style="49" customWidth="1"/>
    <col min="5123" max="5129" width="13.1796875" style="49" customWidth="1"/>
    <col min="5130" max="5130" width="15.36328125" style="49" bestFit="1" customWidth="1"/>
    <col min="5131" max="5376" width="9" style="49"/>
    <col min="5377" max="5377" width="3.1796875" style="49" customWidth="1"/>
    <col min="5378" max="5378" width="2.1796875" style="49" customWidth="1"/>
    <col min="5379" max="5385" width="13.1796875" style="49" customWidth="1"/>
    <col min="5386" max="5386" width="15.36328125" style="49" bestFit="1" customWidth="1"/>
    <col min="5387" max="5632" width="9" style="49"/>
    <col min="5633" max="5633" width="3.1796875" style="49" customWidth="1"/>
    <col min="5634" max="5634" width="2.1796875" style="49" customWidth="1"/>
    <col min="5635" max="5641" width="13.1796875" style="49" customWidth="1"/>
    <col min="5642" max="5642" width="15.36328125" style="49" bestFit="1" customWidth="1"/>
    <col min="5643" max="5888" width="9" style="49"/>
    <col min="5889" max="5889" width="3.1796875" style="49" customWidth="1"/>
    <col min="5890" max="5890" width="2.1796875" style="49" customWidth="1"/>
    <col min="5891" max="5897" width="13.1796875" style="49" customWidth="1"/>
    <col min="5898" max="5898" width="15.36328125" style="49" bestFit="1" customWidth="1"/>
    <col min="5899" max="6144" width="9" style="49"/>
    <col min="6145" max="6145" width="3.1796875" style="49" customWidth="1"/>
    <col min="6146" max="6146" width="2.1796875" style="49" customWidth="1"/>
    <col min="6147" max="6153" width="13.1796875" style="49" customWidth="1"/>
    <col min="6154" max="6154" width="15.36328125" style="49" bestFit="1" customWidth="1"/>
    <col min="6155" max="6400" width="9" style="49"/>
    <col min="6401" max="6401" width="3.1796875" style="49" customWidth="1"/>
    <col min="6402" max="6402" width="2.1796875" style="49" customWidth="1"/>
    <col min="6403" max="6409" width="13.1796875" style="49" customWidth="1"/>
    <col min="6410" max="6410" width="15.36328125" style="49" bestFit="1" customWidth="1"/>
    <col min="6411" max="6656" width="9" style="49"/>
    <col min="6657" max="6657" width="3.1796875" style="49" customWidth="1"/>
    <col min="6658" max="6658" width="2.1796875" style="49" customWidth="1"/>
    <col min="6659" max="6665" width="13.1796875" style="49" customWidth="1"/>
    <col min="6666" max="6666" width="15.36328125" style="49" bestFit="1" customWidth="1"/>
    <col min="6667" max="6912" width="9" style="49"/>
    <col min="6913" max="6913" width="3.1796875" style="49" customWidth="1"/>
    <col min="6914" max="6914" width="2.1796875" style="49" customWidth="1"/>
    <col min="6915" max="6921" width="13.1796875" style="49" customWidth="1"/>
    <col min="6922" max="6922" width="15.36328125" style="49" bestFit="1" customWidth="1"/>
    <col min="6923" max="7168" width="9" style="49"/>
    <col min="7169" max="7169" width="3.1796875" style="49" customWidth="1"/>
    <col min="7170" max="7170" width="2.1796875" style="49" customWidth="1"/>
    <col min="7171" max="7177" width="13.1796875" style="49" customWidth="1"/>
    <col min="7178" max="7178" width="15.36328125" style="49" bestFit="1" customWidth="1"/>
    <col min="7179" max="7424" width="9" style="49"/>
    <col min="7425" max="7425" width="3.1796875" style="49" customWidth="1"/>
    <col min="7426" max="7426" width="2.1796875" style="49" customWidth="1"/>
    <col min="7427" max="7433" width="13.1796875" style="49" customWidth="1"/>
    <col min="7434" max="7434" width="15.36328125" style="49" bestFit="1" customWidth="1"/>
    <col min="7435" max="7680" width="9" style="49"/>
    <col min="7681" max="7681" width="3.1796875" style="49" customWidth="1"/>
    <col min="7682" max="7682" width="2.1796875" style="49" customWidth="1"/>
    <col min="7683" max="7689" width="13.1796875" style="49" customWidth="1"/>
    <col min="7690" max="7690" width="15.36328125" style="49" bestFit="1" customWidth="1"/>
    <col min="7691" max="7936" width="9" style="49"/>
    <col min="7937" max="7937" width="3.1796875" style="49" customWidth="1"/>
    <col min="7938" max="7938" width="2.1796875" style="49" customWidth="1"/>
    <col min="7939" max="7945" width="13.1796875" style="49" customWidth="1"/>
    <col min="7946" max="7946" width="15.36328125" style="49" bestFit="1" customWidth="1"/>
    <col min="7947" max="8192" width="9" style="49"/>
    <col min="8193" max="8193" width="3.1796875" style="49" customWidth="1"/>
    <col min="8194" max="8194" width="2.1796875" style="49" customWidth="1"/>
    <col min="8195" max="8201" width="13.1796875" style="49" customWidth="1"/>
    <col min="8202" max="8202" width="15.36328125" style="49" bestFit="1" customWidth="1"/>
    <col min="8203" max="8448" width="9" style="49"/>
    <col min="8449" max="8449" width="3.1796875" style="49" customWidth="1"/>
    <col min="8450" max="8450" width="2.1796875" style="49" customWidth="1"/>
    <col min="8451" max="8457" width="13.1796875" style="49" customWidth="1"/>
    <col min="8458" max="8458" width="15.36328125" style="49" bestFit="1" customWidth="1"/>
    <col min="8459" max="8704" width="9" style="49"/>
    <col min="8705" max="8705" width="3.1796875" style="49" customWidth="1"/>
    <col min="8706" max="8706" width="2.1796875" style="49" customWidth="1"/>
    <col min="8707" max="8713" width="13.1796875" style="49" customWidth="1"/>
    <col min="8714" max="8714" width="15.36328125" style="49" bestFit="1" customWidth="1"/>
    <col min="8715" max="8960" width="9" style="49"/>
    <col min="8961" max="8961" width="3.1796875" style="49" customWidth="1"/>
    <col min="8962" max="8962" width="2.1796875" style="49" customWidth="1"/>
    <col min="8963" max="8969" width="13.1796875" style="49" customWidth="1"/>
    <col min="8970" max="8970" width="15.36328125" style="49" bestFit="1" customWidth="1"/>
    <col min="8971" max="9216" width="9" style="49"/>
    <col min="9217" max="9217" width="3.1796875" style="49" customWidth="1"/>
    <col min="9218" max="9218" width="2.1796875" style="49" customWidth="1"/>
    <col min="9219" max="9225" width="13.1796875" style="49" customWidth="1"/>
    <col min="9226" max="9226" width="15.36328125" style="49" bestFit="1" customWidth="1"/>
    <col min="9227" max="9472" width="9" style="49"/>
    <col min="9473" max="9473" width="3.1796875" style="49" customWidth="1"/>
    <col min="9474" max="9474" width="2.1796875" style="49" customWidth="1"/>
    <col min="9475" max="9481" width="13.1796875" style="49" customWidth="1"/>
    <col min="9482" max="9482" width="15.36328125" style="49" bestFit="1" customWidth="1"/>
    <col min="9483" max="9728" width="9" style="49"/>
    <col min="9729" max="9729" width="3.1796875" style="49" customWidth="1"/>
    <col min="9730" max="9730" width="2.1796875" style="49" customWidth="1"/>
    <col min="9731" max="9737" width="13.1796875" style="49" customWidth="1"/>
    <col min="9738" max="9738" width="15.36328125" style="49" bestFit="1" customWidth="1"/>
    <col min="9739" max="9984" width="9" style="49"/>
    <col min="9985" max="9985" width="3.1796875" style="49" customWidth="1"/>
    <col min="9986" max="9986" width="2.1796875" style="49" customWidth="1"/>
    <col min="9987" max="9993" width="13.1796875" style="49" customWidth="1"/>
    <col min="9994" max="9994" width="15.36328125" style="49" bestFit="1" customWidth="1"/>
    <col min="9995" max="10240" width="9" style="49"/>
    <col min="10241" max="10241" width="3.1796875" style="49" customWidth="1"/>
    <col min="10242" max="10242" width="2.1796875" style="49" customWidth="1"/>
    <col min="10243" max="10249" width="13.1796875" style="49" customWidth="1"/>
    <col min="10250" max="10250" width="15.36328125" style="49" bestFit="1" customWidth="1"/>
    <col min="10251" max="10496" width="9" style="49"/>
    <col min="10497" max="10497" width="3.1796875" style="49" customWidth="1"/>
    <col min="10498" max="10498" width="2.1796875" style="49" customWidth="1"/>
    <col min="10499" max="10505" width="13.1796875" style="49" customWidth="1"/>
    <col min="10506" max="10506" width="15.36328125" style="49" bestFit="1" customWidth="1"/>
    <col min="10507" max="10752" width="9" style="49"/>
    <col min="10753" max="10753" width="3.1796875" style="49" customWidth="1"/>
    <col min="10754" max="10754" width="2.1796875" style="49" customWidth="1"/>
    <col min="10755" max="10761" width="13.1796875" style="49" customWidth="1"/>
    <col min="10762" max="10762" width="15.36328125" style="49" bestFit="1" customWidth="1"/>
    <col min="10763" max="11008" width="9" style="49"/>
    <col min="11009" max="11009" width="3.1796875" style="49" customWidth="1"/>
    <col min="11010" max="11010" width="2.1796875" style="49" customWidth="1"/>
    <col min="11011" max="11017" width="13.1796875" style="49" customWidth="1"/>
    <col min="11018" max="11018" width="15.36328125" style="49" bestFit="1" customWidth="1"/>
    <col min="11019" max="11264" width="9" style="49"/>
    <col min="11265" max="11265" width="3.1796875" style="49" customWidth="1"/>
    <col min="11266" max="11266" width="2.1796875" style="49" customWidth="1"/>
    <col min="11267" max="11273" width="13.1796875" style="49" customWidth="1"/>
    <col min="11274" max="11274" width="15.36328125" style="49" bestFit="1" customWidth="1"/>
    <col min="11275" max="11520" width="9" style="49"/>
    <col min="11521" max="11521" width="3.1796875" style="49" customWidth="1"/>
    <col min="11522" max="11522" width="2.1796875" style="49" customWidth="1"/>
    <col min="11523" max="11529" width="13.1796875" style="49" customWidth="1"/>
    <col min="11530" max="11530" width="15.36328125" style="49" bestFit="1" customWidth="1"/>
    <col min="11531" max="11776" width="9" style="49"/>
    <col min="11777" max="11777" width="3.1796875" style="49" customWidth="1"/>
    <col min="11778" max="11778" width="2.1796875" style="49" customWidth="1"/>
    <col min="11779" max="11785" width="13.1796875" style="49" customWidth="1"/>
    <col min="11786" max="11786" width="15.36328125" style="49" bestFit="1" customWidth="1"/>
    <col min="11787" max="12032" width="9" style="49"/>
    <col min="12033" max="12033" width="3.1796875" style="49" customWidth="1"/>
    <col min="12034" max="12034" width="2.1796875" style="49" customWidth="1"/>
    <col min="12035" max="12041" width="13.1796875" style="49" customWidth="1"/>
    <col min="12042" max="12042" width="15.36328125" style="49" bestFit="1" customWidth="1"/>
    <col min="12043" max="12288" width="9" style="49"/>
    <col min="12289" max="12289" width="3.1796875" style="49" customWidth="1"/>
    <col min="12290" max="12290" width="2.1796875" style="49" customWidth="1"/>
    <col min="12291" max="12297" width="13.1796875" style="49" customWidth="1"/>
    <col min="12298" max="12298" width="15.36328125" style="49" bestFit="1" customWidth="1"/>
    <col min="12299" max="12544" width="9" style="49"/>
    <col min="12545" max="12545" width="3.1796875" style="49" customWidth="1"/>
    <col min="12546" max="12546" width="2.1796875" style="49" customWidth="1"/>
    <col min="12547" max="12553" width="13.1796875" style="49" customWidth="1"/>
    <col min="12554" max="12554" width="15.36328125" style="49" bestFit="1" customWidth="1"/>
    <col min="12555" max="12800" width="9" style="49"/>
    <col min="12801" max="12801" width="3.1796875" style="49" customWidth="1"/>
    <col min="12802" max="12802" width="2.1796875" style="49" customWidth="1"/>
    <col min="12803" max="12809" width="13.1796875" style="49" customWidth="1"/>
    <col min="12810" max="12810" width="15.36328125" style="49" bestFit="1" customWidth="1"/>
    <col min="12811" max="13056" width="9" style="49"/>
    <col min="13057" max="13057" width="3.1796875" style="49" customWidth="1"/>
    <col min="13058" max="13058" width="2.1796875" style="49" customWidth="1"/>
    <col min="13059" max="13065" width="13.1796875" style="49" customWidth="1"/>
    <col min="13066" max="13066" width="15.36328125" style="49" bestFit="1" customWidth="1"/>
    <col min="13067" max="13312" width="9" style="49"/>
    <col min="13313" max="13313" width="3.1796875" style="49" customWidth="1"/>
    <col min="13314" max="13314" width="2.1796875" style="49" customWidth="1"/>
    <col min="13315" max="13321" width="13.1796875" style="49" customWidth="1"/>
    <col min="13322" max="13322" width="15.36328125" style="49" bestFit="1" customWidth="1"/>
    <col min="13323" max="13568" width="9" style="49"/>
    <col min="13569" max="13569" width="3.1796875" style="49" customWidth="1"/>
    <col min="13570" max="13570" width="2.1796875" style="49" customWidth="1"/>
    <col min="13571" max="13577" width="13.1796875" style="49" customWidth="1"/>
    <col min="13578" max="13578" width="15.36328125" style="49" bestFit="1" customWidth="1"/>
    <col min="13579" max="13824" width="9" style="49"/>
    <col min="13825" max="13825" width="3.1796875" style="49" customWidth="1"/>
    <col min="13826" max="13826" width="2.1796875" style="49" customWidth="1"/>
    <col min="13827" max="13833" width="13.1796875" style="49" customWidth="1"/>
    <col min="13834" max="13834" width="15.36328125" style="49" bestFit="1" customWidth="1"/>
    <col min="13835" max="14080" width="9" style="49"/>
    <col min="14081" max="14081" width="3.1796875" style="49" customWidth="1"/>
    <col min="14082" max="14082" width="2.1796875" style="49" customWidth="1"/>
    <col min="14083" max="14089" width="13.1796875" style="49" customWidth="1"/>
    <col min="14090" max="14090" width="15.36328125" style="49" bestFit="1" customWidth="1"/>
    <col min="14091" max="14336" width="9" style="49"/>
    <col min="14337" max="14337" width="3.1796875" style="49" customWidth="1"/>
    <col min="14338" max="14338" width="2.1796875" style="49" customWidth="1"/>
    <col min="14339" max="14345" width="13.1796875" style="49" customWidth="1"/>
    <col min="14346" max="14346" width="15.36328125" style="49" bestFit="1" customWidth="1"/>
    <col min="14347" max="14592" width="9" style="49"/>
    <col min="14593" max="14593" width="3.1796875" style="49" customWidth="1"/>
    <col min="14594" max="14594" width="2.1796875" style="49" customWidth="1"/>
    <col min="14595" max="14601" width="13.1796875" style="49" customWidth="1"/>
    <col min="14602" max="14602" width="15.36328125" style="49" bestFit="1" customWidth="1"/>
    <col min="14603" max="14848" width="9" style="49"/>
    <col min="14849" max="14849" width="3.1796875" style="49" customWidth="1"/>
    <col min="14850" max="14850" width="2.1796875" style="49" customWidth="1"/>
    <col min="14851" max="14857" width="13.1796875" style="49" customWidth="1"/>
    <col min="14858" max="14858" width="15.36328125" style="49" bestFit="1" customWidth="1"/>
    <col min="14859" max="15104" width="9" style="49"/>
    <col min="15105" max="15105" width="3.1796875" style="49" customWidth="1"/>
    <col min="15106" max="15106" width="2.1796875" style="49" customWidth="1"/>
    <col min="15107" max="15113" width="13.1796875" style="49" customWidth="1"/>
    <col min="15114" max="15114" width="15.36328125" style="49" bestFit="1" customWidth="1"/>
    <col min="15115" max="15360" width="9" style="49"/>
    <col min="15361" max="15361" width="3.1796875" style="49" customWidth="1"/>
    <col min="15362" max="15362" width="2.1796875" style="49" customWidth="1"/>
    <col min="15363" max="15369" width="13.1796875" style="49" customWidth="1"/>
    <col min="15370" max="15370" width="15.36328125" style="49" bestFit="1" customWidth="1"/>
    <col min="15371" max="15616" width="9" style="49"/>
    <col min="15617" max="15617" width="3.1796875" style="49" customWidth="1"/>
    <col min="15618" max="15618" width="2.1796875" style="49" customWidth="1"/>
    <col min="15619" max="15625" width="13.1796875" style="49" customWidth="1"/>
    <col min="15626" max="15626" width="15.36328125" style="49" bestFit="1" customWidth="1"/>
    <col min="15627" max="15872" width="9" style="49"/>
    <col min="15873" max="15873" width="3.1796875" style="49" customWidth="1"/>
    <col min="15874" max="15874" width="2.1796875" style="49" customWidth="1"/>
    <col min="15875" max="15881" width="13.1796875" style="49" customWidth="1"/>
    <col min="15882" max="15882" width="15.36328125" style="49" bestFit="1" customWidth="1"/>
    <col min="15883" max="16128" width="9" style="49"/>
    <col min="16129" max="16129" width="3.1796875" style="49" customWidth="1"/>
    <col min="16130" max="16130" width="2.1796875" style="49" customWidth="1"/>
    <col min="16131" max="16137" width="13.1796875" style="49" customWidth="1"/>
    <col min="16138" max="16138" width="15.36328125" style="49" bestFit="1" customWidth="1"/>
    <col min="16139" max="16384" width="9" style="49"/>
  </cols>
  <sheetData>
    <row r="1" spans="1:18" ht="18.75" customHeight="1">
      <c r="A1" s="236" t="s">
        <v>39</v>
      </c>
      <c r="B1" s="236"/>
      <c r="C1" s="236"/>
      <c r="D1" s="236"/>
      <c r="E1" s="236"/>
      <c r="F1" s="236"/>
      <c r="G1" s="236"/>
      <c r="H1" s="236"/>
      <c r="I1" s="47"/>
    </row>
    <row r="2" spans="1:18">
      <c r="A2" s="50"/>
      <c r="B2" s="50"/>
      <c r="I2" s="51"/>
    </row>
    <row r="3" spans="1:18">
      <c r="A3" s="50" t="s">
        <v>40</v>
      </c>
      <c r="B3" s="50"/>
      <c r="H3" s="54"/>
      <c r="I3" s="52"/>
      <c r="J3" s="52"/>
      <c r="K3" s="52"/>
      <c r="L3" s="52"/>
      <c r="M3" s="52"/>
      <c r="N3" s="52"/>
      <c r="O3" s="52"/>
      <c r="P3" s="52"/>
      <c r="Q3" s="53"/>
      <c r="R3" s="53"/>
    </row>
    <row r="4" spans="1:18">
      <c r="A4" s="50"/>
      <c r="B4" s="54"/>
      <c r="C4" s="153" t="str">
        <f>IF(入力シート!E9&gt;0,IF(入力シート!C5=入力シート!E9,入力シート!E9,入力シート!C5&amp;"　"&amp;入力シート!E9)," ")</f>
        <v xml:space="preserve"> </v>
      </c>
      <c r="H4" s="89"/>
      <c r="I4" s="52"/>
      <c r="J4" s="52"/>
      <c r="K4" s="52"/>
      <c r="L4" s="52"/>
      <c r="M4" s="52"/>
      <c r="N4" s="52"/>
      <c r="O4" s="52"/>
      <c r="P4" s="53"/>
      <c r="Q4" s="53"/>
    </row>
    <row r="5" spans="1:18">
      <c r="A5" s="50"/>
      <c r="B5" s="50"/>
      <c r="C5" s="154"/>
      <c r="H5" s="54"/>
      <c r="I5" s="52"/>
      <c r="J5" s="52"/>
      <c r="K5" s="52"/>
      <c r="L5" s="52"/>
      <c r="M5" s="52"/>
      <c r="N5" s="52"/>
      <c r="O5" s="52"/>
      <c r="P5" s="52"/>
      <c r="Q5" s="53"/>
      <c r="R5" s="53"/>
    </row>
    <row r="6" spans="1:18">
      <c r="A6" s="50"/>
      <c r="B6" s="50"/>
      <c r="C6" s="154"/>
      <c r="H6" s="54"/>
      <c r="I6" s="52"/>
      <c r="J6" s="52"/>
      <c r="K6" s="52"/>
      <c r="L6" s="52"/>
      <c r="M6" s="52"/>
      <c r="N6" s="52"/>
      <c r="O6" s="52"/>
      <c r="P6" s="52"/>
      <c r="Q6" s="53"/>
      <c r="R6" s="53"/>
    </row>
    <row r="7" spans="1:18">
      <c r="A7" s="50" t="s">
        <v>41</v>
      </c>
      <c r="B7" s="50"/>
      <c r="C7" s="155"/>
      <c r="H7" s="54"/>
      <c r="I7" s="52"/>
      <c r="J7" s="52"/>
      <c r="K7" s="52"/>
      <c r="L7" s="52"/>
      <c r="M7" s="52"/>
      <c r="N7" s="52"/>
      <c r="O7" s="52"/>
      <c r="P7" s="52"/>
      <c r="Q7" s="53"/>
      <c r="R7" s="53"/>
    </row>
    <row r="8" spans="1:18">
      <c r="A8" s="50"/>
      <c r="C8" s="154" t="str">
        <f>IF(入力シート!C7&gt;0,入力シート!C7&amp; "　"&amp;入力シート!C8," ")</f>
        <v xml:space="preserve"> </v>
      </c>
      <c r="H8" s="89"/>
      <c r="I8" s="52"/>
      <c r="J8" s="52"/>
      <c r="K8" s="52"/>
      <c r="L8" s="52"/>
      <c r="M8" s="52"/>
      <c r="N8" s="52"/>
      <c r="O8" s="52"/>
      <c r="P8" s="53"/>
      <c r="Q8" s="53"/>
    </row>
    <row r="9" spans="1:18">
      <c r="A9" s="50"/>
      <c r="B9" s="50"/>
      <c r="C9" s="154"/>
      <c r="H9" s="54"/>
      <c r="I9" s="52"/>
      <c r="J9" s="52"/>
      <c r="K9" s="52"/>
      <c r="L9" s="52"/>
      <c r="M9" s="52"/>
      <c r="N9" s="52"/>
      <c r="O9" s="52"/>
      <c r="P9" s="52"/>
      <c r="Q9" s="53"/>
      <c r="R9" s="53"/>
    </row>
    <row r="10" spans="1:18">
      <c r="A10" s="50"/>
      <c r="B10" s="50"/>
      <c r="C10" s="154"/>
      <c r="H10" s="54"/>
      <c r="I10" s="52"/>
      <c r="J10" s="52"/>
      <c r="K10" s="52"/>
      <c r="L10" s="52"/>
      <c r="M10" s="52"/>
      <c r="N10" s="52"/>
      <c r="O10" s="52"/>
      <c r="P10" s="52"/>
      <c r="Q10" s="53"/>
      <c r="R10" s="53"/>
    </row>
    <row r="11" spans="1:18" ht="12.75" customHeight="1">
      <c r="A11" s="50" t="s">
        <v>42</v>
      </c>
      <c r="B11" s="50"/>
      <c r="C11" s="155"/>
      <c r="H11" s="54"/>
      <c r="I11" s="52"/>
      <c r="J11" s="52"/>
      <c r="K11" s="52"/>
      <c r="L11" s="52"/>
      <c r="M11" s="52"/>
      <c r="N11" s="52"/>
      <c r="O11" s="52"/>
      <c r="P11" s="52"/>
      <c r="Q11" s="53"/>
      <c r="R11" s="53"/>
    </row>
    <row r="12" spans="1:18">
      <c r="A12" s="50"/>
      <c r="B12" s="54"/>
      <c r="C12" s="154" t="str">
        <f>IF(入力シート!C11&gt;0,入力シート!C11,"")</f>
        <v/>
      </c>
      <c r="H12" s="89"/>
      <c r="I12" s="52"/>
      <c r="J12" s="52"/>
      <c r="K12" s="52"/>
      <c r="L12" s="52"/>
      <c r="M12" s="52"/>
      <c r="N12" s="52"/>
      <c r="O12" s="52"/>
      <c r="P12" s="53"/>
      <c r="Q12" s="53"/>
    </row>
    <row r="13" spans="1:18">
      <c r="A13" s="50"/>
      <c r="B13" s="50"/>
      <c r="C13" s="154"/>
      <c r="H13" s="54"/>
      <c r="I13" s="52"/>
      <c r="J13" s="52"/>
      <c r="K13" s="52"/>
      <c r="L13" s="52"/>
      <c r="M13" s="52"/>
      <c r="N13" s="52"/>
      <c r="O13" s="52"/>
      <c r="P13" s="52"/>
      <c r="Q13" s="53"/>
      <c r="R13" s="53"/>
    </row>
    <row r="14" spans="1:18">
      <c r="A14" s="50"/>
      <c r="B14" s="50"/>
      <c r="C14" s="154"/>
      <c r="H14" s="54"/>
      <c r="I14" s="52"/>
      <c r="J14" s="52"/>
      <c r="K14" s="52"/>
      <c r="L14" s="52"/>
      <c r="M14" s="52"/>
      <c r="N14" s="52"/>
      <c r="O14" s="52"/>
      <c r="P14" s="52"/>
      <c r="Q14" s="53"/>
      <c r="R14" s="53"/>
    </row>
    <row r="15" spans="1:18">
      <c r="A15" s="50" t="s">
        <v>43</v>
      </c>
      <c r="B15" s="50"/>
      <c r="C15" s="155"/>
      <c r="H15" s="54"/>
      <c r="I15" s="55"/>
      <c r="J15" s="55"/>
      <c r="K15" s="55"/>
      <c r="L15" s="55"/>
      <c r="M15" s="55"/>
      <c r="N15" s="55"/>
      <c r="O15" s="52"/>
      <c r="P15" s="52"/>
      <c r="Q15" s="53"/>
      <c r="R15" s="53"/>
    </row>
    <row r="16" spans="1:18">
      <c r="A16" s="50"/>
      <c r="B16" s="54"/>
      <c r="C16" s="154" t="str">
        <f>IF(入力シート!C13&gt;0,入力シート!C13," ")</f>
        <v xml:space="preserve"> </v>
      </c>
      <c r="H16" s="90"/>
      <c r="I16" s="55"/>
      <c r="J16" s="55"/>
      <c r="K16" s="55"/>
      <c r="L16" s="55"/>
      <c r="M16" s="55"/>
      <c r="N16" s="52"/>
      <c r="O16" s="52"/>
      <c r="P16" s="53"/>
      <c r="Q16" s="53"/>
    </row>
    <row r="17" spans="1:18">
      <c r="A17" s="50"/>
      <c r="B17" s="50"/>
      <c r="C17" s="154"/>
      <c r="H17" s="54"/>
      <c r="I17" s="55"/>
      <c r="J17" s="55"/>
      <c r="K17" s="55"/>
      <c r="L17" s="55"/>
      <c r="M17" s="55"/>
      <c r="N17" s="55"/>
      <c r="O17" s="52"/>
      <c r="P17" s="52"/>
      <c r="Q17" s="53"/>
      <c r="R17" s="53"/>
    </row>
    <row r="18" spans="1:18">
      <c r="A18" s="50"/>
      <c r="B18" s="50"/>
      <c r="C18" s="154"/>
      <c r="H18" s="54"/>
      <c r="I18" s="55"/>
      <c r="J18" s="55"/>
      <c r="K18" s="55"/>
      <c r="L18" s="55"/>
      <c r="M18" s="55"/>
      <c r="N18" s="55"/>
      <c r="O18" s="52"/>
      <c r="P18" s="52"/>
      <c r="Q18" s="53"/>
      <c r="R18" s="53"/>
    </row>
    <row r="19" spans="1:18">
      <c r="A19" s="50" t="s">
        <v>44</v>
      </c>
      <c r="B19" s="50"/>
      <c r="C19" s="155"/>
      <c r="H19" s="54"/>
      <c r="I19" s="55"/>
      <c r="J19" s="55"/>
      <c r="K19" s="55"/>
      <c r="L19" s="55"/>
      <c r="M19" s="55"/>
      <c r="N19" s="55"/>
      <c r="O19" s="52"/>
      <c r="P19" s="52"/>
      <c r="Q19" s="53"/>
      <c r="R19" s="53"/>
    </row>
    <row r="20" spans="1:18">
      <c r="A20" s="50"/>
      <c r="B20" s="56"/>
      <c r="C20" s="156" t="str">
        <f>IF(入力シート!C17&gt;0,入力シート!C17," ")</f>
        <v xml:space="preserve"> </v>
      </c>
      <c r="D20" s="49" t="s">
        <v>0</v>
      </c>
      <c r="H20" s="90" t="str">
        <f>TEXT(B20,"#,###")</f>
        <v/>
      </c>
      <c r="I20" s="55"/>
      <c r="J20" s="55"/>
      <c r="K20" s="55"/>
      <c r="L20" s="55"/>
      <c r="M20" s="55"/>
      <c r="N20" s="52"/>
      <c r="O20" s="52"/>
      <c r="P20" s="53"/>
      <c r="Q20" s="53"/>
    </row>
    <row r="21" spans="1:18">
      <c r="A21" s="50"/>
      <c r="B21" s="50"/>
      <c r="C21" s="57"/>
      <c r="H21" s="54"/>
      <c r="I21" s="55"/>
      <c r="J21" s="55"/>
      <c r="K21" s="55"/>
      <c r="L21" s="55"/>
      <c r="M21" s="55"/>
      <c r="N21" s="55"/>
      <c r="O21" s="52"/>
      <c r="P21" s="52"/>
      <c r="Q21" s="53"/>
      <c r="R21" s="53"/>
    </row>
    <row r="22" spans="1:18">
      <c r="A22" s="50"/>
      <c r="B22" s="50"/>
      <c r="C22" s="57"/>
      <c r="H22" s="54"/>
      <c r="I22" s="55"/>
      <c r="J22" s="55"/>
      <c r="K22" s="55"/>
      <c r="L22" s="55"/>
      <c r="M22" s="55"/>
      <c r="N22" s="55"/>
      <c r="O22" s="52"/>
      <c r="P22" s="52"/>
      <c r="Q22" s="53"/>
      <c r="R22" s="53"/>
    </row>
    <row r="23" spans="1:18">
      <c r="A23" s="50" t="s">
        <v>45</v>
      </c>
      <c r="B23" s="50"/>
      <c r="I23" s="55"/>
      <c r="J23" s="55"/>
      <c r="K23" s="55"/>
      <c r="L23" s="55"/>
      <c r="M23" s="55"/>
      <c r="N23" s="55"/>
      <c r="O23" s="52"/>
      <c r="P23" s="52"/>
      <c r="Q23" s="53"/>
      <c r="R23" s="53"/>
    </row>
    <row r="24" spans="1:18" ht="14.25" customHeight="1">
      <c r="A24" s="58" t="s">
        <v>46</v>
      </c>
      <c r="B24" s="231" t="s">
        <v>47</v>
      </c>
      <c r="C24" s="231"/>
      <c r="D24" s="231"/>
      <c r="E24" s="231"/>
      <c r="F24" s="231"/>
      <c r="G24" s="231"/>
      <c r="H24" s="231"/>
      <c r="I24" s="55"/>
      <c r="J24" s="55"/>
      <c r="K24" s="55"/>
      <c r="L24" s="55"/>
      <c r="M24" s="55"/>
      <c r="N24" s="55"/>
      <c r="O24" s="52"/>
      <c r="P24" s="52"/>
      <c r="Q24" s="53"/>
      <c r="R24" s="53"/>
    </row>
    <row r="25" spans="1:18">
      <c r="A25" s="58"/>
      <c r="B25" s="231"/>
      <c r="C25" s="231"/>
      <c r="D25" s="231"/>
      <c r="E25" s="231"/>
      <c r="F25" s="231"/>
      <c r="G25" s="231"/>
      <c r="H25" s="231"/>
      <c r="I25" s="55"/>
      <c r="J25" s="55"/>
      <c r="K25" s="55"/>
      <c r="L25" s="55"/>
      <c r="M25" s="55"/>
      <c r="N25" s="55"/>
      <c r="O25" s="52"/>
      <c r="P25" s="52"/>
      <c r="Q25" s="53"/>
      <c r="R25" s="53"/>
    </row>
    <row r="26" spans="1:18">
      <c r="A26" s="58"/>
      <c r="B26" s="231"/>
      <c r="C26" s="231"/>
      <c r="D26" s="231"/>
      <c r="E26" s="231"/>
      <c r="F26" s="231"/>
      <c r="G26" s="231"/>
      <c r="H26" s="231"/>
      <c r="I26" s="55"/>
      <c r="J26" s="55"/>
      <c r="K26" s="55"/>
      <c r="L26" s="55"/>
      <c r="M26" s="55"/>
      <c r="N26" s="55"/>
      <c r="O26" s="52"/>
      <c r="P26" s="52"/>
      <c r="Q26" s="53"/>
      <c r="R26" s="53"/>
    </row>
    <row r="27" spans="1:18">
      <c r="C27" s="59"/>
      <c r="D27" s="59"/>
      <c r="E27" s="59"/>
      <c r="F27" s="59"/>
      <c r="G27" s="59"/>
      <c r="H27" s="59"/>
      <c r="I27" s="55"/>
      <c r="J27" s="55"/>
      <c r="K27" s="55"/>
      <c r="L27" s="55"/>
      <c r="M27" s="55"/>
      <c r="N27" s="55"/>
      <c r="O27" s="52"/>
      <c r="P27" s="52"/>
      <c r="Q27" s="53"/>
      <c r="R27" s="53"/>
    </row>
    <row r="28" spans="1:18">
      <c r="C28" s="59"/>
      <c r="D28" s="59"/>
      <c r="E28" s="59"/>
      <c r="F28" s="59"/>
      <c r="G28" s="59"/>
      <c r="H28" s="59"/>
      <c r="I28" s="55"/>
      <c r="J28" s="55"/>
      <c r="K28" s="55"/>
      <c r="L28" s="55"/>
      <c r="M28" s="55"/>
      <c r="N28" s="55"/>
      <c r="O28" s="52"/>
      <c r="P28" s="52"/>
      <c r="Q28" s="53"/>
      <c r="R28" s="53"/>
    </row>
    <row r="29" spans="1:18">
      <c r="C29" s="59"/>
      <c r="D29" s="59"/>
      <c r="E29" s="59"/>
      <c r="F29" s="59"/>
      <c r="G29" s="59"/>
      <c r="H29" s="59"/>
      <c r="I29" s="60"/>
      <c r="J29" s="60"/>
      <c r="K29" s="60"/>
      <c r="L29" s="60"/>
      <c r="M29" s="60"/>
      <c r="N29" s="60"/>
      <c r="O29" s="52"/>
      <c r="P29" s="52"/>
      <c r="Q29" s="53"/>
      <c r="R29" s="53"/>
    </row>
    <row r="30" spans="1:18">
      <c r="C30" s="59"/>
      <c r="D30" s="59"/>
      <c r="E30" s="59"/>
      <c r="F30" s="59"/>
      <c r="G30" s="59"/>
      <c r="H30" s="59"/>
      <c r="I30" s="60"/>
      <c r="J30" s="60"/>
      <c r="K30" s="60"/>
      <c r="L30" s="60"/>
      <c r="M30" s="60"/>
      <c r="N30" s="60"/>
      <c r="O30" s="52"/>
      <c r="P30" s="52"/>
      <c r="Q30" s="53"/>
      <c r="R30" s="53"/>
    </row>
    <row r="31" spans="1:18">
      <c r="C31" s="59"/>
      <c r="D31" s="59"/>
      <c r="E31" s="59"/>
      <c r="F31" s="59"/>
      <c r="G31" s="59"/>
      <c r="H31" s="59"/>
      <c r="I31" s="60"/>
      <c r="J31" s="60"/>
      <c r="K31" s="60"/>
      <c r="L31" s="60"/>
      <c r="M31" s="60"/>
      <c r="N31" s="60"/>
      <c r="O31" s="52"/>
      <c r="P31" s="52"/>
      <c r="Q31" s="53"/>
      <c r="R31" s="53"/>
    </row>
    <row r="32" spans="1:18">
      <c r="C32" s="59"/>
      <c r="D32" s="59"/>
      <c r="E32" s="59"/>
      <c r="F32" s="59"/>
      <c r="G32" s="59"/>
      <c r="H32" s="59"/>
      <c r="I32" s="55"/>
      <c r="J32" s="55"/>
      <c r="K32" s="55"/>
      <c r="L32" s="55"/>
      <c r="M32" s="55"/>
      <c r="N32" s="55"/>
      <c r="O32" s="52"/>
      <c r="P32" s="52"/>
      <c r="Q32" s="53"/>
      <c r="R32" s="53"/>
    </row>
    <row r="33" spans="3:18">
      <c r="C33" s="59"/>
      <c r="D33" s="59"/>
      <c r="E33" s="59"/>
      <c r="F33" s="59"/>
      <c r="G33" s="59"/>
      <c r="H33" s="59"/>
      <c r="I33" s="55"/>
      <c r="J33" s="55"/>
      <c r="K33" s="55"/>
      <c r="L33" s="55"/>
      <c r="M33" s="55"/>
      <c r="N33" s="55"/>
      <c r="O33" s="52"/>
      <c r="P33" s="52"/>
      <c r="Q33" s="53"/>
      <c r="R33" s="53"/>
    </row>
    <row r="34" spans="3:18">
      <c r="C34" s="59"/>
      <c r="D34" s="59"/>
      <c r="E34" s="59"/>
      <c r="F34" s="59"/>
      <c r="G34" s="59"/>
      <c r="H34" s="59"/>
      <c r="I34" s="55"/>
      <c r="J34" s="55"/>
      <c r="K34" s="55"/>
      <c r="L34" s="55"/>
      <c r="M34" s="55"/>
      <c r="N34" s="55"/>
      <c r="O34" s="52"/>
      <c r="P34" s="52"/>
      <c r="Q34" s="53"/>
      <c r="R34" s="53"/>
    </row>
    <row r="35" spans="3:18">
      <c r="C35" s="59"/>
      <c r="D35" s="59"/>
      <c r="E35" s="59"/>
      <c r="F35" s="59"/>
      <c r="G35" s="59"/>
      <c r="H35" s="59"/>
      <c r="I35" s="55"/>
      <c r="J35" s="55"/>
      <c r="K35" s="55"/>
      <c r="L35" s="55"/>
      <c r="M35" s="55"/>
      <c r="N35" s="55"/>
      <c r="O35" s="52"/>
      <c r="P35" s="52"/>
      <c r="Q35" s="53"/>
      <c r="R35" s="53"/>
    </row>
    <row r="36" spans="3:18">
      <c r="C36" s="59"/>
      <c r="D36" s="59"/>
      <c r="E36" s="59"/>
      <c r="F36" s="59"/>
      <c r="G36" s="59"/>
      <c r="H36" s="59"/>
      <c r="I36" s="55"/>
      <c r="J36" s="55"/>
      <c r="K36" s="55"/>
      <c r="L36" s="55"/>
      <c r="M36" s="55"/>
      <c r="N36" s="55"/>
      <c r="O36" s="52"/>
      <c r="P36" s="52"/>
      <c r="Q36" s="53"/>
      <c r="R36" s="53"/>
    </row>
    <row r="37" spans="3:18">
      <c r="C37" s="61"/>
      <c r="D37" s="61"/>
      <c r="E37" s="61"/>
      <c r="F37" s="61"/>
      <c r="G37" s="61"/>
      <c r="H37" s="61"/>
      <c r="I37" s="55"/>
      <c r="J37" s="55"/>
      <c r="K37" s="55"/>
      <c r="L37" s="55"/>
      <c r="M37" s="55"/>
      <c r="N37" s="55"/>
      <c r="O37" s="52"/>
      <c r="P37" s="52"/>
      <c r="Q37" s="53"/>
      <c r="R37" s="53"/>
    </row>
    <row r="38" spans="3:18">
      <c r="C38" s="59"/>
      <c r="D38" s="59"/>
      <c r="E38" s="59"/>
      <c r="F38" s="59"/>
      <c r="G38" s="59"/>
      <c r="H38" s="59"/>
      <c r="I38" s="55"/>
      <c r="J38" s="55"/>
      <c r="K38" s="55"/>
      <c r="L38" s="55"/>
      <c r="M38" s="55"/>
      <c r="N38" s="55"/>
      <c r="O38" s="52"/>
      <c r="P38" s="52"/>
      <c r="Q38" s="53"/>
      <c r="R38" s="53"/>
    </row>
    <row r="39" spans="3:18">
      <c r="C39" s="233"/>
      <c r="D39" s="237"/>
      <c r="E39" s="237"/>
      <c r="F39" s="237"/>
      <c r="G39" s="238"/>
      <c r="H39" s="233"/>
      <c r="I39" s="62"/>
      <c r="J39" s="55"/>
      <c r="K39" s="55"/>
      <c r="L39" s="55"/>
      <c r="M39" s="55"/>
      <c r="N39" s="55"/>
      <c r="O39" s="52"/>
      <c r="P39" s="52"/>
      <c r="Q39" s="53"/>
      <c r="R39" s="53"/>
    </row>
    <row r="40" spans="3:18">
      <c r="C40" s="233"/>
      <c r="D40" s="63"/>
      <c r="E40" s="63"/>
      <c r="F40" s="63"/>
      <c r="G40" s="239"/>
      <c r="H40" s="233"/>
      <c r="I40" s="64"/>
      <c r="J40" s="52"/>
      <c r="K40" s="52"/>
      <c r="L40" s="52"/>
      <c r="M40" s="52"/>
      <c r="N40" s="52"/>
      <c r="O40" s="52"/>
      <c r="P40" s="52"/>
      <c r="Q40" s="53"/>
      <c r="R40" s="53"/>
    </row>
    <row r="41" spans="3:18" ht="19.5" customHeight="1">
      <c r="C41" s="59"/>
      <c r="D41" s="65"/>
      <c r="E41" s="65"/>
      <c r="F41" s="65"/>
      <c r="G41" s="65"/>
      <c r="H41" s="65"/>
      <c r="I41" s="66"/>
      <c r="J41" s="52"/>
      <c r="K41" s="52"/>
      <c r="L41" s="52"/>
      <c r="M41" s="52"/>
      <c r="N41" s="52"/>
      <c r="O41" s="52"/>
      <c r="P41" s="52"/>
      <c r="Q41" s="53"/>
      <c r="R41" s="53"/>
    </row>
    <row r="42" spans="3:18" ht="19.5" customHeight="1">
      <c r="C42" s="59"/>
      <c r="D42" s="65"/>
      <c r="E42" s="65"/>
      <c r="F42" s="65"/>
      <c r="G42" s="65"/>
      <c r="H42" s="65"/>
      <c r="I42" s="66"/>
      <c r="J42" s="52"/>
      <c r="K42" s="52"/>
      <c r="L42" s="52"/>
      <c r="M42" s="52"/>
      <c r="N42" s="52"/>
      <c r="O42" s="52"/>
      <c r="P42" s="52"/>
      <c r="Q42" s="53"/>
      <c r="R42" s="53"/>
    </row>
    <row r="43" spans="3:18" ht="19.5" customHeight="1">
      <c r="C43" s="59"/>
      <c r="D43" s="65"/>
      <c r="E43" s="65"/>
      <c r="F43" s="65"/>
      <c r="G43" s="65"/>
      <c r="H43" s="65"/>
      <c r="I43" s="66"/>
      <c r="J43" s="52"/>
      <c r="K43" s="52"/>
      <c r="L43" s="52"/>
      <c r="M43" s="52"/>
      <c r="N43" s="52"/>
      <c r="O43" s="52"/>
      <c r="P43" s="52"/>
      <c r="Q43" s="53"/>
      <c r="R43" s="53"/>
    </row>
    <row r="44" spans="3:18" ht="19.5" customHeight="1">
      <c r="C44" s="59"/>
      <c r="D44" s="65"/>
      <c r="E44" s="65"/>
      <c r="F44" s="65"/>
      <c r="G44" s="65"/>
      <c r="H44" s="65"/>
      <c r="I44" s="66"/>
      <c r="J44" s="52"/>
      <c r="K44" s="52"/>
      <c r="L44" s="52"/>
      <c r="M44" s="52"/>
      <c r="N44" s="52"/>
      <c r="O44" s="52"/>
      <c r="P44" s="52"/>
      <c r="Q44" s="53"/>
      <c r="R44" s="53"/>
    </row>
    <row r="45" spans="3:18" ht="19.5" customHeight="1">
      <c r="C45" s="59"/>
      <c r="D45" s="65"/>
      <c r="E45" s="65"/>
      <c r="F45" s="65"/>
      <c r="G45" s="65"/>
      <c r="H45" s="65"/>
      <c r="I45" s="66"/>
      <c r="J45" s="52"/>
      <c r="K45" s="52"/>
      <c r="L45" s="52"/>
      <c r="M45" s="52"/>
      <c r="N45" s="52"/>
      <c r="O45" s="52"/>
      <c r="P45" s="52"/>
      <c r="Q45" s="53"/>
      <c r="R45" s="53"/>
    </row>
    <row r="46" spans="3:18" ht="19.5" customHeight="1">
      <c r="C46" s="59"/>
      <c r="D46" s="65"/>
      <c r="E46" s="65"/>
      <c r="F46" s="65"/>
      <c r="G46" s="65"/>
      <c r="H46" s="65"/>
      <c r="I46" s="66"/>
      <c r="J46" s="52"/>
      <c r="K46" s="52"/>
      <c r="L46" s="52"/>
      <c r="M46" s="52"/>
      <c r="N46" s="52"/>
      <c r="O46" s="52"/>
      <c r="P46" s="52"/>
      <c r="Q46" s="53"/>
      <c r="R46" s="53"/>
    </row>
    <row r="47" spans="3:18" ht="19.5" customHeight="1">
      <c r="C47" s="59"/>
      <c r="D47" s="65"/>
      <c r="E47" s="65"/>
      <c r="F47" s="65"/>
      <c r="G47" s="65"/>
      <c r="H47" s="65"/>
      <c r="I47" s="66"/>
      <c r="J47" s="52"/>
      <c r="K47" s="52"/>
      <c r="L47" s="52"/>
      <c r="M47" s="52"/>
      <c r="N47" s="52"/>
      <c r="O47" s="52"/>
      <c r="P47" s="52"/>
      <c r="Q47" s="53"/>
      <c r="R47" s="53"/>
    </row>
    <row r="48" spans="3:18" ht="19.5" customHeight="1">
      <c r="C48" s="67"/>
      <c r="D48" s="65"/>
      <c r="E48" s="65"/>
      <c r="F48" s="65"/>
      <c r="G48" s="65"/>
      <c r="H48" s="65"/>
      <c r="I48" s="52"/>
      <c r="J48" s="52"/>
      <c r="K48" s="52"/>
      <c r="L48" s="52"/>
      <c r="M48" s="52"/>
      <c r="N48" s="52"/>
      <c r="O48" s="52"/>
      <c r="P48" s="52"/>
      <c r="Q48" s="53"/>
      <c r="R48" s="53"/>
    </row>
    <row r="49" spans="1:18" ht="19.5" customHeight="1">
      <c r="C49" s="67"/>
      <c r="D49" s="59"/>
      <c r="E49" s="59"/>
      <c r="F49" s="59"/>
      <c r="G49" s="59"/>
      <c r="H49" s="59"/>
      <c r="I49" s="55"/>
      <c r="J49" s="55"/>
      <c r="K49" s="55"/>
      <c r="L49" s="55"/>
      <c r="M49" s="55"/>
    </row>
    <row r="50" spans="1:18">
      <c r="C50" s="59"/>
      <c r="D50" s="59"/>
      <c r="E50" s="59"/>
      <c r="F50" s="59"/>
      <c r="G50" s="59"/>
      <c r="H50" s="59"/>
      <c r="I50" s="52"/>
      <c r="J50" s="52"/>
      <c r="K50" s="52"/>
      <c r="L50" s="52"/>
      <c r="M50" s="52"/>
      <c r="N50" s="52"/>
      <c r="O50" s="52"/>
      <c r="P50" s="52"/>
      <c r="Q50" s="53"/>
      <c r="R50" s="53"/>
    </row>
    <row r="51" spans="1:18">
      <c r="C51" s="232"/>
      <c r="D51" s="232"/>
      <c r="E51" s="233"/>
      <c r="F51" s="234"/>
      <c r="G51" s="234"/>
      <c r="H51" s="59"/>
      <c r="I51" s="52"/>
      <c r="J51" s="66"/>
      <c r="K51" s="66"/>
      <c r="L51" s="66"/>
      <c r="M51" s="66"/>
      <c r="N51" s="66"/>
      <c r="O51" s="66"/>
      <c r="P51" s="52"/>
      <c r="Q51" s="53"/>
      <c r="R51" s="53"/>
    </row>
    <row r="52" spans="1:18">
      <c r="C52" s="232"/>
      <c r="D52" s="232"/>
      <c r="E52" s="233"/>
      <c r="F52" s="234"/>
      <c r="G52" s="234"/>
      <c r="H52" s="59"/>
      <c r="I52" s="52"/>
      <c r="J52" s="66"/>
      <c r="K52" s="66"/>
      <c r="L52" s="66"/>
      <c r="M52" s="66"/>
      <c r="N52" s="66"/>
      <c r="O52" s="66"/>
      <c r="P52" s="52"/>
      <c r="Q52" s="53"/>
      <c r="R52" s="53"/>
    </row>
    <row r="53" spans="1:18">
      <c r="C53" s="59"/>
      <c r="D53" s="59"/>
      <c r="E53" s="59"/>
      <c r="F53" s="59"/>
      <c r="G53" s="59"/>
      <c r="H53" s="59"/>
      <c r="I53" s="52"/>
      <c r="J53" s="68"/>
      <c r="K53" s="69"/>
      <c r="L53" s="66"/>
      <c r="M53" s="66"/>
      <c r="N53" s="66"/>
      <c r="O53" s="66"/>
      <c r="P53" s="52"/>
      <c r="Q53" s="53"/>
      <c r="R53" s="53"/>
    </row>
    <row r="54" spans="1:18">
      <c r="C54" s="59"/>
      <c r="D54" s="59"/>
      <c r="E54" s="59"/>
      <c r="F54" s="65"/>
      <c r="G54" s="59"/>
      <c r="H54" s="59"/>
      <c r="I54" s="52"/>
      <c r="J54" s="66"/>
      <c r="K54" s="66"/>
      <c r="L54" s="66"/>
      <c r="M54" s="66"/>
      <c r="N54" s="66"/>
      <c r="O54" s="66"/>
      <c r="P54" s="52"/>
      <c r="Q54" s="53"/>
      <c r="R54" s="53"/>
    </row>
    <row r="55" spans="1:18">
      <c r="I55" s="52"/>
      <c r="J55" s="66"/>
      <c r="K55" s="66"/>
      <c r="L55" s="66"/>
      <c r="M55" s="66"/>
      <c r="N55" s="66"/>
      <c r="O55" s="66"/>
      <c r="P55" s="52"/>
      <c r="Q55" s="53"/>
      <c r="R55" s="53"/>
    </row>
    <row r="56" spans="1:18" ht="28.5" customHeight="1">
      <c r="C56" s="235"/>
      <c r="D56" s="235"/>
      <c r="E56" s="235"/>
      <c r="F56" s="235"/>
      <c r="G56" s="235"/>
      <c r="H56" s="235"/>
      <c r="I56" s="70"/>
    </row>
    <row r="57" spans="1:18" ht="28.5" customHeight="1">
      <c r="C57" s="231"/>
      <c r="D57" s="231"/>
      <c r="E57" s="231"/>
      <c r="F57" s="231"/>
      <c r="G57" s="231"/>
      <c r="H57" s="231"/>
      <c r="I57" s="70"/>
    </row>
    <row r="58" spans="1:18" ht="28.5" customHeight="1">
      <c r="C58" s="231"/>
      <c r="D58" s="231"/>
      <c r="E58" s="231"/>
      <c r="F58" s="231"/>
      <c r="G58" s="231"/>
      <c r="H58" s="231"/>
      <c r="I58" s="70"/>
    </row>
    <row r="59" spans="1:18">
      <c r="I59" s="52"/>
    </row>
    <row r="60" spans="1:18">
      <c r="A60" s="48"/>
      <c r="B60" s="48"/>
      <c r="C60" s="48"/>
      <c r="D60" s="48"/>
      <c r="E60" s="48"/>
      <c r="F60" s="48"/>
      <c r="G60" s="48"/>
      <c r="H60" s="48"/>
      <c r="I60" s="52"/>
    </row>
    <row r="61" spans="1:18">
      <c r="A61" s="48"/>
      <c r="B61" s="48"/>
      <c r="C61" s="48"/>
      <c r="D61" s="48"/>
      <c r="E61" s="48"/>
      <c r="F61" s="48"/>
      <c r="G61" s="48"/>
      <c r="H61" s="48"/>
    </row>
    <row r="62" spans="1:18">
      <c r="A62" s="48"/>
      <c r="B62" s="48"/>
      <c r="C62" s="48"/>
      <c r="D62" s="48"/>
      <c r="E62" s="48"/>
      <c r="F62" s="48"/>
      <c r="G62" s="48"/>
      <c r="H62" s="48"/>
    </row>
    <row r="63" spans="1:18">
      <c r="A63" s="48"/>
      <c r="B63" s="48"/>
      <c r="C63" s="48"/>
      <c r="D63" s="48"/>
      <c r="E63" s="48"/>
      <c r="F63" s="48"/>
      <c r="G63" s="48"/>
      <c r="H63" s="48"/>
    </row>
    <row r="64" spans="1:18">
      <c r="A64" s="48"/>
      <c r="B64" s="48"/>
      <c r="C64" s="48"/>
      <c r="D64" s="48"/>
      <c r="E64" s="48"/>
      <c r="F64" s="48"/>
      <c r="G64" s="48"/>
      <c r="H64" s="48"/>
    </row>
    <row r="65" spans="1:8">
      <c r="A65" s="48"/>
      <c r="B65" s="48"/>
      <c r="C65" s="48"/>
      <c r="D65" s="48"/>
      <c r="E65" s="48"/>
      <c r="F65" s="48"/>
      <c r="G65" s="48"/>
      <c r="H65" s="48"/>
    </row>
    <row r="66" spans="1:8">
      <c r="A66" s="48"/>
      <c r="B66" s="48"/>
      <c r="C66" s="48"/>
      <c r="D66" s="48"/>
      <c r="E66" s="48"/>
      <c r="F66" s="48"/>
      <c r="G66" s="48"/>
      <c r="H66" s="48"/>
    </row>
    <row r="67" spans="1:8">
      <c r="A67" s="48"/>
      <c r="B67" s="48"/>
      <c r="C67" s="48"/>
      <c r="D67" s="48"/>
      <c r="E67" s="48"/>
      <c r="F67" s="48"/>
      <c r="G67" s="48"/>
      <c r="H67" s="48"/>
    </row>
    <row r="68" spans="1:8">
      <c r="A68" s="48"/>
      <c r="B68" s="48"/>
      <c r="C68" s="48"/>
      <c r="D68" s="48"/>
      <c r="E68" s="48"/>
      <c r="F68" s="48"/>
      <c r="G68" s="48"/>
      <c r="H68" s="48"/>
    </row>
    <row r="69" spans="1:8">
      <c r="A69" s="48"/>
      <c r="B69" s="48"/>
      <c r="C69" s="48"/>
      <c r="D69" s="48"/>
      <c r="E69" s="48"/>
      <c r="F69" s="48"/>
      <c r="G69" s="48"/>
      <c r="H69" s="48"/>
    </row>
    <row r="70" spans="1:8">
      <c r="A70" s="48"/>
      <c r="B70" s="48"/>
      <c r="C70" s="48"/>
      <c r="D70" s="48"/>
      <c r="E70" s="48"/>
      <c r="F70" s="48"/>
      <c r="G70" s="48"/>
      <c r="H70" s="48"/>
    </row>
    <row r="71" spans="1:8">
      <c r="A71" s="48"/>
      <c r="B71" s="48"/>
      <c r="C71" s="48"/>
      <c r="D71" s="48"/>
      <c r="E71" s="48"/>
      <c r="F71" s="48"/>
      <c r="G71" s="48"/>
      <c r="H71" s="48"/>
    </row>
    <row r="72" spans="1:8">
      <c r="A72" s="48"/>
      <c r="B72" s="48"/>
      <c r="C72" s="48"/>
      <c r="D72" s="48"/>
      <c r="E72" s="48"/>
      <c r="F72" s="48"/>
      <c r="G72" s="48"/>
      <c r="H72" s="48"/>
    </row>
  </sheetData>
  <mergeCells count="13">
    <mergeCell ref="A1:H1"/>
    <mergeCell ref="B24:H26"/>
    <mergeCell ref="C39:C40"/>
    <mergeCell ref="D39:F39"/>
    <mergeCell ref="G39:G40"/>
    <mergeCell ref="H39:H40"/>
    <mergeCell ref="C58:H58"/>
    <mergeCell ref="C51:D51"/>
    <mergeCell ref="E51:E52"/>
    <mergeCell ref="F51:G52"/>
    <mergeCell ref="C52:D52"/>
    <mergeCell ref="C56:H56"/>
    <mergeCell ref="C57:H57"/>
  </mergeCells>
  <phoneticPr fontId="2"/>
  <conditionalFormatting sqref="B24">
    <cfRule type="containsText" dxfId="29" priority="2" operator="containsText" text="選択してください。">
      <formula>NOT(ISERROR(SEARCH("選択してください。",B24)))</formula>
    </cfRule>
  </conditionalFormatting>
  <conditionalFormatting sqref="B4:C4 C5:C6">
    <cfRule type="cellIs" dxfId="28" priority="9" stopIfTrue="1" operator="equal">
      <formula>""""""</formula>
    </cfRule>
    <cfRule type="expression" dxfId="27" priority="10">
      <formula>""</formula>
    </cfRule>
  </conditionalFormatting>
  <conditionalFormatting sqref="C4">
    <cfRule type="expression" dxfId="26" priority="6" stopIfTrue="1">
      <formula>$C4=" "</formula>
    </cfRule>
  </conditionalFormatting>
  <conditionalFormatting sqref="C8">
    <cfRule type="expression" dxfId="25" priority="7" stopIfTrue="1">
      <formula>$C$8=" "</formula>
    </cfRule>
  </conditionalFormatting>
  <conditionalFormatting sqref="C8:C10">
    <cfRule type="cellIs" dxfId="24" priority="8" stopIfTrue="1" operator="equal">
      <formula>""""""</formula>
    </cfRule>
  </conditionalFormatting>
  <conditionalFormatting sqref="C12">
    <cfRule type="expression" dxfId="23" priority="1" stopIfTrue="1">
      <formula>$C$12=""</formula>
    </cfRule>
  </conditionalFormatting>
  <conditionalFormatting sqref="C16">
    <cfRule type="expression" dxfId="22" priority="4" stopIfTrue="1">
      <formula>$C$16=" "</formula>
    </cfRule>
  </conditionalFormatting>
  <conditionalFormatting sqref="C20">
    <cfRule type="expression" dxfId="21" priority="3" stopIfTrue="1">
      <formula>$C$20=" "</formula>
    </cfRule>
  </conditionalFormatting>
  <dataValidations count="1">
    <dataValidation type="list" allowBlank="1" showInputMessage="1" showErrorMessage="1" sqref="WVJ983064:WVP983066 IX24:JD26 ST24:SZ26 ACP24:ACV26 AML24:AMR26 AWH24:AWN26 BGD24:BGJ26 BPZ24:BQF26 BZV24:CAB26 CJR24:CJX26 CTN24:CTT26 DDJ24:DDP26 DNF24:DNL26 DXB24:DXH26 EGX24:EHD26 EQT24:EQZ26 FAP24:FAV26 FKL24:FKR26 FUH24:FUN26 GED24:GEJ26 GNZ24:GOF26 GXV24:GYB26 HHR24:HHX26 HRN24:HRT26 IBJ24:IBP26 ILF24:ILL26 IVB24:IVH26 JEX24:JFD26 JOT24:JOZ26 JYP24:JYV26 KIL24:KIR26 KSH24:KSN26 LCD24:LCJ26 LLZ24:LMF26 LVV24:LWB26 MFR24:MFX26 MPN24:MPT26 MZJ24:MZP26 NJF24:NJL26 NTB24:NTH26 OCX24:ODD26 OMT24:OMZ26 OWP24:OWV26 PGL24:PGR26 PQH24:PQN26 QAD24:QAJ26 QJZ24:QKF26 QTV24:QUB26 RDR24:RDX26 RNN24:RNT26 RXJ24:RXP26 SHF24:SHL26 SRB24:SRH26 TAX24:TBD26 TKT24:TKZ26 TUP24:TUV26 UEL24:UER26 UOH24:UON26 UYD24:UYJ26 VHZ24:VIF26 VRV24:VSB26 WBR24:WBX26 WLN24:WLT26 WVJ24:WVP26 B65560:H65562 IX65560:JD65562 ST65560:SZ65562 ACP65560:ACV65562 AML65560:AMR65562 AWH65560:AWN65562 BGD65560:BGJ65562 BPZ65560:BQF65562 BZV65560:CAB65562 CJR65560:CJX65562 CTN65560:CTT65562 DDJ65560:DDP65562 DNF65560:DNL65562 DXB65560:DXH65562 EGX65560:EHD65562 EQT65560:EQZ65562 FAP65560:FAV65562 FKL65560:FKR65562 FUH65560:FUN65562 GED65560:GEJ65562 GNZ65560:GOF65562 GXV65560:GYB65562 HHR65560:HHX65562 HRN65560:HRT65562 IBJ65560:IBP65562 ILF65560:ILL65562 IVB65560:IVH65562 JEX65560:JFD65562 JOT65560:JOZ65562 JYP65560:JYV65562 KIL65560:KIR65562 KSH65560:KSN65562 LCD65560:LCJ65562 LLZ65560:LMF65562 LVV65560:LWB65562 MFR65560:MFX65562 MPN65560:MPT65562 MZJ65560:MZP65562 NJF65560:NJL65562 NTB65560:NTH65562 OCX65560:ODD65562 OMT65560:OMZ65562 OWP65560:OWV65562 PGL65560:PGR65562 PQH65560:PQN65562 QAD65560:QAJ65562 QJZ65560:QKF65562 QTV65560:QUB65562 RDR65560:RDX65562 RNN65560:RNT65562 RXJ65560:RXP65562 SHF65560:SHL65562 SRB65560:SRH65562 TAX65560:TBD65562 TKT65560:TKZ65562 TUP65560:TUV65562 UEL65560:UER65562 UOH65560:UON65562 UYD65560:UYJ65562 VHZ65560:VIF65562 VRV65560:VSB65562 WBR65560:WBX65562 WLN65560:WLT65562 WVJ65560:WVP65562 B131096:H131098 IX131096:JD131098 ST131096:SZ131098 ACP131096:ACV131098 AML131096:AMR131098 AWH131096:AWN131098 BGD131096:BGJ131098 BPZ131096:BQF131098 BZV131096:CAB131098 CJR131096:CJX131098 CTN131096:CTT131098 DDJ131096:DDP131098 DNF131096:DNL131098 DXB131096:DXH131098 EGX131096:EHD131098 EQT131096:EQZ131098 FAP131096:FAV131098 FKL131096:FKR131098 FUH131096:FUN131098 GED131096:GEJ131098 GNZ131096:GOF131098 GXV131096:GYB131098 HHR131096:HHX131098 HRN131096:HRT131098 IBJ131096:IBP131098 ILF131096:ILL131098 IVB131096:IVH131098 JEX131096:JFD131098 JOT131096:JOZ131098 JYP131096:JYV131098 KIL131096:KIR131098 KSH131096:KSN131098 LCD131096:LCJ131098 LLZ131096:LMF131098 LVV131096:LWB131098 MFR131096:MFX131098 MPN131096:MPT131098 MZJ131096:MZP131098 NJF131096:NJL131098 NTB131096:NTH131098 OCX131096:ODD131098 OMT131096:OMZ131098 OWP131096:OWV131098 PGL131096:PGR131098 PQH131096:PQN131098 QAD131096:QAJ131098 QJZ131096:QKF131098 QTV131096:QUB131098 RDR131096:RDX131098 RNN131096:RNT131098 RXJ131096:RXP131098 SHF131096:SHL131098 SRB131096:SRH131098 TAX131096:TBD131098 TKT131096:TKZ131098 TUP131096:TUV131098 UEL131096:UER131098 UOH131096:UON131098 UYD131096:UYJ131098 VHZ131096:VIF131098 VRV131096:VSB131098 WBR131096:WBX131098 WLN131096:WLT131098 WVJ131096:WVP131098 B196632:H196634 IX196632:JD196634 ST196632:SZ196634 ACP196632:ACV196634 AML196632:AMR196634 AWH196632:AWN196634 BGD196632:BGJ196634 BPZ196632:BQF196634 BZV196632:CAB196634 CJR196632:CJX196634 CTN196632:CTT196634 DDJ196632:DDP196634 DNF196632:DNL196634 DXB196632:DXH196634 EGX196632:EHD196634 EQT196632:EQZ196634 FAP196632:FAV196634 FKL196632:FKR196634 FUH196632:FUN196634 GED196632:GEJ196634 GNZ196632:GOF196634 GXV196632:GYB196634 HHR196632:HHX196634 HRN196632:HRT196634 IBJ196632:IBP196634 ILF196632:ILL196634 IVB196632:IVH196634 JEX196632:JFD196634 JOT196632:JOZ196634 JYP196632:JYV196634 KIL196632:KIR196634 KSH196632:KSN196634 LCD196632:LCJ196634 LLZ196632:LMF196634 LVV196632:LWB196634 MFR196632:MFX196634 MPN196632:MPT196634 MZJ196632:MZP196634 NJF196632:NJL196634 NTB196632:NTH196634 OCX196632:ODD196634 OMT196632:OMZ196634 OWP196632:OWV196634 PGL196632:PGR196634 PQH196632:PQN196634 QAD196632:QAJ196634 QJZ196632:QKF196634 QTV196632:QUB196634 RDR196632:RDX196634 RNN196632:RNT196634 RXJ196632:RXP196634 SHF196632:SHL196634 SRB196632:SRH196634 TAX196632:TBD196634 TKT196632:TKZ196634 TUP196632:TUV196634 UEL196632:UER196634 UOH196632:UON196634 UYD196632:UYJ196634 VHZ196632:VIF196634 VRV196632:VSB196634 WBR196632:WBX196634 WLN196632:WLT196634 WVJ196632:WVP196634 B262168:H262170 IX262168:JD262170 ST262168:SZ262170 ACP262168:ACV262170 AML262168:AMR262170 AWH262168:AWN262170 BGD262168:BGJ262170 BPZ262168:BQF262170 BZV262168:CAB262170 CJR262168:CJX262170 CTN262168:CTT262170 DDJ262168:DDP262170 DNF262168:DNL262170 DXB262168:DXH262170 EGX262168:EHD262170 EQT262168:EQZ262170 FAP262168:FAV262170 FKL262168:FKR262170 FUH262168:FUN262170 GED262168:GEJ262170 GNZ262168:GOF262170 GXV262168:GYB262170 HHR262168:HHX262170 HRN262168:HRT262170 IBJ262168:IBP262170 ILF262168:ILL262170 IVB262168:IVH262170 JEX262168:JFD262170 JOT262168:JOZ262170 JYP262168:JYV262170 KIL262168:KIR262170 KSH262168:KSN262170 LCD262168:LCJ262170 LLZ262168:LMF262170 LVV262168:LWB262170 MFR262168:MFX262170 MPN262168:MPT262170 MZJ262168:MZP262170 NJF262168:NJL262170 NTB262168:NTH262170 OCX262168:ODD262170 OMT262168:OMZ262170 OWP262168:OWV262170 PGL262168:PGR262170 PQH262168:PQN262170 QAD262168:QAJ262170 QJZ262168:QKF262170 QTV262168:QUB262170 RDR262168:RDX262170 RNN262168:RNT262170 RXJ262168:RXP262170 SHF262168:SHL262170 SRB262168:SRH262170 TAX262168:TBD262170 TKT262168:TKZ262170 TUP262168:TUV262170 UEL262168:UER262170 UOH262168:UON262170 UYD262168:UYJ262170 VHZ262168:VIF262170 VRV262168:VSB262170 WBR262168:WBX262170 WLN262168:WLT262170 WVJ262168:WVP262170 B327704:H327706 IX327704:JD327706 ST327704:SZ327706 ACP327704:ACV327706 AML327704:AMR327706 AWH327704:AWN327706 BGD327704:BGJ327706 BPZ327704:BQF327706 BZV327704:CAB327706 CJR327704:CJX327706 CTN327704:CTT327706 DDJ327704:DDP327706 DNF327704:DNL327706 DXB327704:DXH327706 EGX327704:EHD327706 EQT327704:EQZ327706 FAP327704:FAV327706 FKL327704:FKR327706 FUH327704:FUN327706 GED327704:GEJ327706 GNZ327704:GOF327706 GXV327704:GYB327706 HHR327704:HHX327706 HRN327704:HRT327706 IBJ327704:IBP327706 ILF327704:ILL327706 IVB327704:IVH327706 JEX327704:JFD327706 JOT327704:JOZ327706 JYP327704:JYV327706 KIL327704:KIR327706 KSH327704:KSN327706 LCD327704:LCJ327706 LLZ327704:LMF327706 LVV327704:LWB327706 MFR327704:MFX327706 MPN327704:MPT327706 MZJ327704:MZP327706 NJF327704:NJL327706 NTB327704:NTH327706 OCX327704:ODD327706 OMT327704:OMZ327706 OWP327704:OWV327706 PGL327704:PGR327706 PQH327704:PQN327706 QAD327704:QAJ327706 QJZ327704:QKF327706 QTV327704:QUB327706 RDR327704:RDX327706 RNN327704:RNT327706 RXJ327704:RXP327706 SHF327704:SHL327706 SRB327704:SRH327706 TAX327704:TBD327706 TKT327704:TKZ327706 TUP327704:TUV327706 UEL327704:UER327706 UOH327704:UON327706 UYD327704:UYJ327706 VHZ327704:VIF327706 VRV327704:VSB327706 WBR327704:WBX327706 WLN327704:WLT327706 WVJ327704:WVP327706 B393240:H393242 IX393240:JD393242 ST393240:SZ393242 ACP393240:ACV393242 AML393240:AMR393242 AWH393240:AWN393242 BGD393240:BGJ393242 BPZ393240:BQF393242 BZV393240:CAB393242 CJR393240:CJX393242 CTN393240:CTT393242 DDJ393240:DDP393242 DNF393240:DNL393242 DXB393240:DXH393242 EGX393240:EHD393242 EQT393240:EQZ393242 FAP393240:FAV393242 FKL393240:FKR393242 FUH393240:FUN393242 GED393240:GEJ393242 GNZ393240:GOF393242 GXV393240:GYB393242 HHR393240:HHX393242 HRN393240:HRT393242 IBJ393240:IBP393242 ILF393240:ILL393242 IVB393240:IVH393242 JEX393240:JFD393242 JOT393240:JOZ393242 JYP393240:JYV393242 KIL393240:KIR393242 KSH393240:KSN393242 LCD393240:LCJ393242 LLZ393240:LMF393242 LVV393240:LWB393242 MFR393240:MFX393242 MPN393240:MPT393242 MZJ393240:MZP393242 NJF393240:NJL393242 NTB393240:NTH393242 OCX393240:ODD393242 OMT393240:OMZ393242 OWP393240:OWV393242 PGL393240:PGR393242 PQH393240:PQN393242 QAD393240:QAJ393242 QJZ393240:QKF393242 QTV393240:QUB393242 RDR393240:RDX393242 RNN393240:RNT393242 RXJ393240:RXP393242 SHF393240:SHL393242 SRB393240:SRH393242 TAX393240:TBD393242 TKT393240:TKZ393242 TUP393240:TUV393242 UEL393240:UER393242 UOH393240:UON393242 UYD393240:UYJ393242 VHZ393240:VIF393242 VRV393240:VSB393242 WBR393240:WBX393242 WLN393240:WLT393242 WVJ393240:WVP393242 B458776:H458778 IX458776:JD458778 ST458776:SZ458778 ACP458776:ACV458778 AML458776:AMR458778 AWH458776:AWN458778 BGD458776:BGJ458778 BPZ458776:BQF458778 BZV458776:CAB458778 CJR458776:CJX458778 CTN458776:CTT458778 DDJ458776:DDP458778 DNF458776:DNL458778 DXB458776:DXH458778 EGX458776:EHD458778 EQT458776:EQZ458778 FAP458776:FAV458778 FKL458776:FKR458778 FUH458776:FUN458778 GED458776:GEJ458778 GNZ458776:GOF458778 GXV458776:GYB458778 HHR458776:HHX458778 HRN458776:HRT458778 IBJ458776:IBP458778 ILF458776:ILL458778 IVB458776:IVH458778 JEX458776:JFD458778 JOT458776:JOZ458778 JYP458776:JYV458778 KIL458776:KIR458778 KSH458776:KSN458778 LCD458776:LCJ458778 LLZ458776:LMF458778 LVV458776:LWB458778 MFR458776:MFX458778 MPN458776:MPT458778 MZJ458776:MZP458778 NJF458776:NJL458778 NTB458776:NTH458778 OCX458776:ODD458778 OMT458776:OMZ458778 OWP458776:OWV458778 PGL458776:PGR458778 PQH458776:PQN458778 QAD458776:QAJ458778 QJZ458776:QKF458778 QTV458776:QUB458778 RDR458776:RDX458778 RNN458776:RNT458778 RXJ458776:RXP458778 SHF458776:SHL458778 SRB458776:SRH458778 TAX458776:TBD458778 TKT458776:TKZ458778 TUP458776:TUV458778 UEL458776:UER458778 UOH458776:UON458778 UYD458776:UYJ458778 VHZ458776:VIF458778 VRV458776:VSB458778 WBR458776:WBX458778 WLN458776:WLT458778 WVJ458776:WVP458778 B524312:H524314 IX524312:JD524314 ST524312:SZ524314 ACP524312:ACV524314 AML524312:AMR524314 AWH524312:AWN524314 BGD524312:BGJ524314 BPZ524312:BQF524314 BZV524312:CAB524314 CJR524312:CJX524314 CTN524312:CTT524314 DDJ524312:DDP524314 DNF524312:DNL524314 DXB524312:DXH524314 EGX524312:EHD524314 EQT524312:EQZ524314 FAP524312:FAV524314 FKL524312:FKR524314 FUH524312:FUN524314 GED524312:GEJ524314 GNZ524312:GOF524314 GXV524312:GYB524314 HHR524312:HHX524314 HRN524312:HRT524314 IBJ524312:IBP524314 ILF524312:ILL524314 IVB524312:IVH524314 JEX524312:JFD524314 JOT524312:JOZ524314 JYP524312:JYV524314 KIL524312:KIR524314 KSH524312:KSN524314 LCD524312:LCJ524314 LLZ524312:LMF524314 LVV524312:LWB524314 MFR524312:MFX524314 MPN524312:MPT524314 MZJ524312:MZP524314 NJF524312:NJL524314 NTB524312:NTH524314 OCX524312:ODD524314 OMT524312:OMZ524314 OWP524312:OWV524314 PGL524312:PGR524314 PQH524312:PQN524314 QAD524312:QAJ524314 QJZ524312:QKF524314 QTV524312:QUB524314 RDR524312:RDX524314 RNN524312:RNT524314 RXJ524312:RXP524314 SHF524312:SHL524314 SRB524312:SRH524314 TAX524312:TBD524314 TKT524312:TKZ524314 TUP524312:TUV524314 UEL524312:UER524314 UOH524312:UON524314 UYD524312:UYJ524314 VHZ524312:VIF524314 VRV524312:VSB524314 WBR524312:WBX524314 WLN524312:WLT524314 WVJ524312:WVP524314 B589848:H589850 IX589848:JD589850 ST589848:SZ589850 ACP589848:ACV589850 AML589848:AMR589850 AWH589848:AWN589850 BGD589848:BGJ589850 BPZ589848:BQF589850 BZV589848:CAB589850 CJR589848:CJX589850 CTN589848:CTT589850 DDJ589848:DDP589850 DNF589848:DNL589850 DXB589848:DXH589850 EGX589848:EHD589850 EQT589848:EQZ589850 FAP589848:FAV589850 FKL589848:FKR589850 FUH589848:FUN589850 GED589848:GEJ589850 GNZ589848:GOF589850 GXV589848:GYB589850 HHR589848:HHX589850 HRN589848:HRT589850 IBJ589848:IBP589850 ILF589848:ILL589850 IVB589848:IVH589850 JEX589848:JFD589850 JOT589848:JOZ589850 JYP589848:JYV589850 KIL589848:KIR589850 KSH589848:KSN589850 LCD589848:LCJ589850 LLZ589848:LMF589850 LVV589848:LWB589850 MFR589848:MFX589850 MPN589848:MPT589850 MZJ589848:MZP589850 NJF589848:NJL589850 NTB589848:NTH589850 OCX589848:ODD589850 OMT589848:OMZ589850 OWP589848:OWV589850 PGL589848:PGR589850 PQH589848:PQN589850 QAD589848:QAJ589850 QJZ589848:QKF589850 QTV589848:QUB589850 RDR589848:RDX589850 RNN589848:RNT589850 RXJ589848:RXP589850 SHF589848:SHL589850 SRB589848:SRH589850 TAX589848:TBD589850 TKT589848:TKZ589850 TUP589848:TUV589850 UEL589848:UER589850 UOH589848:UON589850 UYD589848:UYJ589850 VHZ589848:VIF589850 VRV589848:VSB589850 WBR589848:WBX589850 WLN589848:WLT589850 WVJ589848:WVP589850 B655384:H655386 IX655384:JD655386 ST655384:SZ655386 ACP655384:ACV655386 AML655384:AMR655386 AWH655384:AWN655386 BGD655384:BGJ655386 BPZ655384:BQF655386 BZV655384:CAB655386 CJR655384:CJX655386 CTN655384:CTT655386 DDJ655384:DDP655386 DNF655384:DNL655386 DXB655384:DXH655386 EGX655384:EHD655386 EQT655384:EQZ655386 FAP655384:FAV655386 FKL655384:FKR655386 FUH655384:FUN655386 GED655384:GEJ655386 GNZ655384:GOF655386 GXV655384:GYB655386 HHR655384:HHX655386 HRN655384:HRT655386 IBJ655384:IBP655386 ILF655384:ILL655386 IVB655384:IVH655386 JEX655384:JFD655386 JOT655384:JOZ655386 JYP655384:JYV655386 KIL655384:KIR655386 KSH655384:KSN655386 LCD655384:LCJ655386 LLZ655384:LMF655386 LVV655384:LWB655386 MFR655384:MFX655386 MPN655384:MPT655386 MZJ655384:MZP655386 NJF655384:NJL655386 NTB655384:NTH655386 OCX655384:ODD655386 OMT655384:OMZ655386 OWP655384:OWV655386 PGL655384:PGR655386 PQH655384:PQN655386 QAD655384:QAJ655386 QJZ655384:QKF655386 QTV655384:QUB655386 RDR655384:RDX655386 RNN655384:RNT655386 RXJ655384:RXP655386 SHF655384:SHL655386 SRB655384:SRH655386 TAX655384:TBD655386 TKT655384:TKZ655386 TUP655384:TUV655386 UEL655384:UER655386 UOH655384:UON655386 UYD655384:UYJ655386 VHZ655384:VIF655386 VRV655384:VSB655386 WBR655384:WBX655386 WLN655384:WLT655386 WVJ655384:WVP655386 B720920:H720922 IX720920:JD720922 ST720920:SZ720922 ACP720920:ACV720922 AML720920:AMR720922 AWH720920:AWN720922 BGD720920:BGJ720922 BPZ720920:BQF720922 BZV720920:CAB720922 CJR720920:CJX720922 CTN720920:CTT720922 DDJ720920:DDP720922 DNF720920:DNL720922 DXB720920:DXH720922 EGX720920:EHD720922 EQT720920:EQZ720922 FAP720920:FAV720922 FKL720920:FKR720922 FUH720920:FUN720922 GED720920:GEJ720922 GNZ720920:GOF720922 GXV720920:GYB720922 HHR720920:HHX720922 HRN720920:HRT720922 IBJ720920:IBP720922 ILF720920:ILL720922 IVB720920:IVH720922 JEX720920:JFD720922 JOT720920:JOZ720922 JYP720920:JYV720922 KIL720920:KIR720922 KSH720920:KSN720922 LCD720920:LCJ720922 LLZ720920:LMF720922 LVV720920:LWB720922 MFR720920:MFX720922 MPN720920:MPT720922 MZJ720920:MZP720922 NJF720920:NJL720922 NTB720920:NTH720922 OCX720920:ODD720922 OMT720920:OMZ720922 OWP720920:OWV720922 PGL720920:PGR720922 PQH720920:PQN720922 QAD720920:QAJ720922 QJZ720920:QKF720922 QTV720920:QUB720922 RDR720920:RDX720922 RNN720920:RNT720922 RXJ720920:RXP720922 SHF720920:SHL720922 SRB720920:SRH720922 TAX720920:TBD720922 TKT720920:TKZ720922 TUP720920:TUV720922 UEL720920:UER720922 UOH720920:UON720922 UYD720920:UYJ720922 VHZ720920:VIF720922 VRV720920:VSB720922 WBR720920:WBX720922 WLN720920:WLT720922 WVJ720920:WVP720922 B786456:H786458 IX786456:JD786458 ST786456:SZ786458 ACP786456:ACV786458 AML786456:AMR786458 AWH786456:AWN786458 BGD786456:BGJ786458 BPZ786456:BQF786458 BZV786456:CAB786458 CJR786456:CJX786458 CTN786456:CTT786458 DDJ786456:DDP786458 DNF786456:DNL786458 DXB786456:DXH786458 EGX786456:EHD786458 EQT786456:EQZ786458 FAP786456:FAV786458 FKL786456:FKR786458 FUH786456:FUN786458 GED786456:GEJ786458 GNZ786456:GOF786458 GXV786456:GYB786458 HHR786456:HHX786458 HRN786456:HRT786458 IBJ786456:IBP786458 ILF786456:ILL786458 IVB786456:IVH786458 JEX786456:JFD786458 JOT786456:JOZ786458 JYP786456:JYV786458 KIL786456:KIR786458 KSH786456:KSN786458 LCD786456:LCJ786458 LLZ786456:LMF786458 LVV786456:LWB786458 MFR786456:MFX786458 MPN786456:MPT786458 MZJ786456:MZP786458 NJF786456:NJL786458 NTB786456:NTH786458 OCX786456:ODD786458 OMT786456:OMZ786458 OWP786456:OWV786458 PGL786456:PGR786458 PQH786456:PQN786458 QAD786456:QAJ786458 QJZ786456:QKF786458 QTV786456:QUB786458 RDR786456:RDX786458 RNN786456:RNT786458 RXJ786456:RXP786458 SHF786456:SHL786458 SRB786456:SRH786458 TAX786456:TBD786458 TKT786456:TKZ786458 TUP786456:TUV786458 UEL786456:UER786458 UOH786456:UON786458 UYD786456:UYJ786458 VHZ786456:VIF786458 VRV786456:VSB786458 WBR786456:WBX786458 WLN786456:WLT786458 WVJ786456:WVP786458 B851992:H851994 IX851992:JD851994 ST851992:SZ851994 ACP851992:ACV851994 AML851992:AMR851994 AWH851992:AWN851994 BGD851992:BGJ851994 BPZ851992:BQF851994 BZV851992:CAB851994 CJR851992:CJX851994 CTN851992:CTT851994 DDJ851992:DDP851994 DNF851992:DNL851994 DXB851992:DXH851994 EGX851992:EHD851994 EQT851992:EQZ851994 FAP851992:FAV851994 FKL851992:FKR851994 FUH851992:FUN851994 GED851992:GEJ851994 GNZ851992:GOF851994 GXV851992:GYB851994 HHR851992:HHX851994 HRN851992:HRT851994 IBJ851992:IBP851994 ILF851992:ILL851994 IVB851992:IVH851994 JEX851992:JFD851994 JOT851992:JOZ851994 JYP851992:JYV851994 KIL851992:KIR851994 KSH851992:KSN851994 LCD851992:LCJ851994 LLZ851992:LMF851994 LVV851992:LWB851994 MFR851992:MFX851994 MPN851992:MPT851994 MZJ851992:MZP851994 NJF851992:NJL851994 NTB851992:NTH851994 OCX851992:ODD851994 OMT851992:OMZ851994 OWP851992:OWV851994 PGL851992:PGR851994 PQH851992:PQN851994 QAD851992:QAJ851994 QJZ851992:QKF851994 QTV851992:QUB851994 RDR851992:RDX851994 RNN851992:RNT851994 RXJ851992:RXP851994 SHF851992:SHL851994 SRB851992:SRH851994 TAX851992:TBD851994 TKT851992:TKZ851994 TUP851992:TUV851994 UEL851992:UER851994 UOH851992:UON851994 UYD851992:UYJ851994 VHZ851992:VIF851994 VRV851992:VSB851994 WBR851992:WBX851994 WLN851992:WLT851994 WVJ851992:WVP851994 B917528:H917530 IX917528:JD917530 ST917528:SZ917530 ACP917528:ACV917530 AML917528:AMR917530 AWH917528:AWN917530 BGD917528:BGJ917530 BPZ917528:BQF917530 BZV917528:CAB917530 CJR917528:CJX917530 CTN917528:CTT917530 DDJ917528:DDP917530 DNF917528:DNL917530 DXB917528:DXH917530 EGX917528:EHD917530 EQT917528:EQZ917530 FAP917528:FAV917530 FKL917528:FKR917530 FUH917528:FUN917530 GED917528:GEJ917530 GNZ917528:GOF917530 GXV917528:GYB917530 HHR917528:HHX917530 HRN917528:HRT917530 IBJ917528:IBP917530 ILF917528:ILL917530 IVB917528:IVH917530 JEX917528:JFD917530 JOT917528:JOZ917530 JYP917528:JYV917530 KIL917528:KIR917530 KSH917528:KSN917530 LCD917528:LCJ917530 LLZ917528:LMF917530 LVV917528:LWB917530 MFR917528:MFX917530 MPN917528:MPT917530 MZJ917528:MZP917530 NJF917528:NJL917530 NTB917528:NTH917530 OCX917528:ODD917530 OMT917528:OMZ917530 OWP917528:OWV917530 PGL917528:PGR917530 PQH917528:PQN917530 QAD917528:QAJ917530 QJZ917528:QKF917530 QTV917528:QUB917530 RDR917528:RDX917530 RNN917528:RNT917530 RXJ917528:RXP917530 SHF917528:SHL917530 SRB917528:SRH917530 TAX917528:TBD917530 TKT917528:TKZ917530 TUP917528:TUV917530 UEL917528:UER917530 UOH917528:UON917530 UYD917528:UYJ917530 VHZ917528:VIF917530 VRV917528:VSB917530 WBR917528:WBX917530 WLN917528:WLT917530 WVJ917528:WVP917530 B983064:H983066 IX983064:JD983066 ST983064:SZ983066 ACP983064:ACV983066 AML983064:AMR983066 AWH983064:AWN983066 BGD983064:BGJ983066 BPZ983064:BQF983066 BZV983064:CAB983066 CJR983064:CJX983066 CTN983064:CTT983066 DDJ983064:DDP983066 DNF983064:DNL983066 DXB983064:DXH983066 EGX983064:EHD983066 EQT983064:EQZ983066 FAP983064:FAV983066 FKL983064:FKR983066 FUH983064:FUN983066 GED983064:GEJ983066 GNZ983064:GOF983066 GXV983064:GYB983066 HHR983064:HHX983066 HRN983064:HRT983066 IBJ983064:IBP983066 ILF983064:ILL983066 IVB983064:IVH983066 JEX983064:JFD983066 JOT983064:JOZ983066 JYP983064:JYV983066 KIL983064:KIR983066 KSH983064:KSN983066 LCD983064:LCJ983066 LLZ983064:LMF983066 LVV983064:LWB983066 MFR983064:MFX983066 MPN983064:MPT983066 MZJ983064:MZP983066 NJF983064:NJL983066 NTB983064:NTH983066 OCX983064:ODD983066 OMT983064:OMZ983066 OWP983064:OWV983066 PGL983064:PGR983066 PQH983064:PQN983066 QAD983064:QAJ983066 QJZ983064:QKF983066 QTV983064:QUB983066 RDR983064:RDX983066 RNN983064:RNT983066 RXJ983064:RXP983066 SHF983064:SHL983066 SRB983064:SRH983066 TAX983064:TBD983066 TKT983064:TKZ983066 TUP983064:TUV983066 UEL983064:UER983066 UOH983064:UON983066 UYD983064:UYJ983066 VHZ983064:VIF983066 VRV983064:VSB983066 WBR983064:WBX983066 WLN983064:WLT983066" xr:uid="{00000000-0002-0000-0300-000000000000}">
      <formula1>#REF!</formula1>
    </dataValidation>
  </dataValidations>
  <pageMargins left="0.7" right="0.7" top="0.75" bottom="0.75" header="0.3" footer="0.3"/>
  <pageSetup paperSize="9" orientation="portrait" r:id="rId1"/>
  <ignoredErrors>
    <ignoredError sqref="C4:C12 C13:C20"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プルダウン!$B$2:$B$7</xm:f>
          </x14:formula1>
          <xm:sqref>B24:H26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75"/>
  <sheetViews>
    <sheetView showZeros="0" view="pageBreakPreview" topLeftCell="A24" zoomScaleNormal="100" zoomScaleSheetLayoutView="100" workbookViewId="0">
      <selection activeCell="I46" sqref="I46"/>
    </sheetView>
  </sheetViews>
  <sheetFormatPr defaultRowHeight="14"/>
  <cols>
    <col min="1" max="1" width="3.1796875" style="49" customWidth="1"/>
    <col min="2" max="2" width="2.1796875" style="49" customWidth="1"/>
    <col min="3" max="3" width="13.1796875" style="49" customWidth="1"/>
    <col min="4" max="4" width="2.1796875" style="49" customWidth="1"/>
    <col min="5" max="5" width="11.453125" style="49" customWidth="1"/>
    <col min="6" max="6" width="2.1796875" style="49" customWidth="1"/>
    <col min="7" max="7" width="11.453125" style="49" customWidth="1"/>
    <col min="8" max="8" width="12.7265625" style="49" customWidth="1"/>
    <col min="9" max="10" width="13.1796875" style="49" customWidth="1"/>
    <col min="11" max="11" width="13.1796875" style="48" customWidth="1"/>
    <col min="12" max="12" width="15.36328125" style="48" bestFit="1" customWidth="1"/>
    <col min="13" max="18" width="9" style="48"/>
    <col min="19" max="256" width="9" style="49"/>
    <col min="257" max="257" width="3.1796875" style="49" customWidth="1"/>
    <col min="258" max="258" width="2.1796875" style="49" customWidth="1"/>
    <col min="259" max="259" width="13.1796875" style="49" customWidth="1"/>
    <col min="260" max="260" width="2.1796875" style="49" customWidth="1"/>
    <col min="261" max="261" width="11.453125" style="49" customWidth="1"/>
    <col min="262" max="262" width="2.1796875" style="49" customWidth="1"/>
    <col min="263" max="263" width="11.453125" style="49" customWidth="1"/>
    <col min="264" max="264" width="12.7265625" style="49" customWidth="1"/>
    <col min="265" max="267" width="13.1796875" style="49" customWidth="1"/>
    <col min="268" max="268" width="15.36328125" style="49" bestFit="1" customWidth="1"/>
    <col min="269" max="512" width="9" style="49"/>
    <col min="513" max="513" width="3.1796875" style="49" customWidth="1"/>
    <col min="514" max="514" width="2.1796875" style="49" customWidth="1"/>
    <col min="515" max="515" width="13.1796875" style="49" customWidth="1"/>
    <col min="516" max="516" width="2.1796875" style="49" customWidth="1"/>
    <col min="517" max="517" width="11.453125" style="49" customWidth="1"/>
    <col min="518" max="518" width="2.1796875" style="49" customWidth="1"/>
    <col min="519" max="519" width="11.453125" style="49" customWidth="1"/>
    <col min="520" max="520" width="12.7265625" style="49" customWidth="1"/>
    <col min="521" max="523" width="13.1796875" style="49" customWidth="1"/>
    <col min="524" max="524" width="15.36328125" style="49" bestFit="1" customWidth="1"/>
    <col min="525" max="768" width="9" style="49"/>
    <col min="769" max="769" width="3.1796875" style="49" customWidth="1"/>
    <col min="770" max="770" width="2.1796875" style="49" customWidth="1"/>
    <col min="771" max="771" width="13.1796875" style="49" customWidth="1"/>
    <col min="772" max="772" width="2.1796875" style="49" customWidth="1"/>
    <col min="773" max="773" width="11.453125" style="49" customWidth="1"/>
    <col min="774" max="774" width="2.1796875" style="49" customWidth="1"/>
    <col min="775" max="775" width="11.453125" style="49" customWidth="1"/>
    <col min="776" max="776" width="12.7265625" style="49" customWidth="1"/>
    <col min="777" max="779" width="13.1796875" style="49" customWidth="1"/>
    <col min="780" max="780" width="15.36328125" style="49" bestFit="1" customWidth="1"/>
    <col min="781" max="1024" width="9" style="49"/>
    <col min="1025" max="1025" width="3.1796875" style="49" customWidth="1"/>
    <col min="1026" max="1026" width="2.1796875" style="49" customWidth="1"/>
    <col min="1027" max="1027" width="13.1796875" style="49" customWidth="1"/>
    <col min="1028" max="1028" width="2.1796875" style="49" customWidth="1"/>
    <col min="1029" max="1029" width="11.453125" style="49" customWidth="1"/>
    <col min="1030" max="1030" width="2.1796875" style="49" customWidth="1"/>
    <col min="1031" max="1031" width="11.453125" style="49" customWidth="1"/>
    <col min="1032" max="1032" width="12.7265625" style="49" customWidth="1"/>
    <col min="1033" max="1035" width="13.1796875" style="49" customWidth="1"/>
    <col min="1036" max="1036" width="15.36328125" style="49" bestFit="1" customWidth="1"/>
    <col min="1037" max="1280" width="9" style="49"/>
    <col min="1281" max="1281" width="3.1796875" style="49" customWidth="1"/>
    <col min="1282" max="1282" width="2.1796875" style="49" customWidth="1"/>
    <col min="1283" max="1283" width="13.1796875" style="49" customWidth="1"/>
    <col min="1284" max="1284" width="2.1796875" style="49" customWidth="1"/>
    <col min="1285" max="1285" width="11.453125" style="49" customWidth="1"/>
    <col min="1286" max="1286" width="2.1796875" style="49" customWidth="1"/>
    <col min="1287" max="1287" width="11.453125" style="49" customWidth="1"/>
    <col min="1288" max="1288" width="12.7265625" style="49" customWidth="1"/>
    <col min="1289" max="1291" width="13.1796875" style="49" customWidth="1"/>
    <col min="1292" max="1292" width="15.36328125" style="49" bestFit="1" customWidth="1"/>
    <col min="1293" max="1536" width="9" style="49"/>
    <col min="1537" max="1537" width="3.1796875" style="49" customWidth="1"/>
    <col min="1538" max="1538" width="2.1796875" style="49" customWidth="1"/>
    <col min="1539" max="1539" width="13.1796875" style="49" customWidth="1"/>
    <col min="1540" max="1540" width="2.1796875" style="49" customWidth="1"/>
    <col min="1541" max="1541" width="11.453125" style="49" customWidth="1"/>
    <col min="1542" max="1542" width="2.1796875" style="49" customWidth="1"/>
    <col min="1543" max="1543" width="11.453125" style="49" customWidth="1"/>
    <col min="1544" max="1544" width="12.7265625" style="49" customWidth="1"/>
    <col min="1545" max="1547" width="13.1796875" style="49" customWidth="1"/>
    <col min="1548" max="1548" width="15.36328125" style="49" bestFit="1" customWidth="1"/>
    <col min="1549" max="1792" width="9" style="49"/>
    <col min="1793" max="1793" width="3.1796875" style="49" customWidth="1"/>
    <col min="1794" max="1794" width="2.1796875" style="49" customWidth="1"/>
    <col min="1795" max="1795" width="13.1796875" style="49" customWidth="1"/>
    <col min="1796" max="1796" width="2.1796875" style="49" customWidth="1"/>
    <col min="1797" max="1797" width="11.453125" style="49" customWidth="1"/>
    <col min="1798" max="1798" width="2.1796875" style="49" customWidth="1"/>
    <col min="1799" max="1799" width="11.453125" style="49" customWidth="1"/>
    <col min="1800" max="1800" width="12.7265625" style="49" customWidth="1"/>
    <col min="1801" max="1803" width="13.1796875" style="49" customWidth="1"/>
    <col min="1804" max="1804" width="15.36328125" style="49" bestFit="1" customWidth="1"/>
    <col min="1805" max="2048" width="9" style="49"/>
    <col min="2049" max="2049" width="3.1796875" style="49" customWidth="1"/>
    <col min="2050" max="2050" width="2.1796875" style="49" customWidth="1"/>
    <col min="2051" max="2051" width="13.1796875" style="49" customWidth="1"/>
    <col min="2052" max="2052" width="2.1796875" style="49" customWidth="1"/>
    <col min="2053" max="2053" width="11.453125" style="49" customWidth="1"/>
    <col min="2054" max="2054" width="2.1796875" style="49" customWidth="1"/>
    <col min="2055" max="2055" width="11.453125" style="49" customWidth="1"/>
    <col min="2056" max="2056" width="12.7265625" style="49" customWidth="1"/>
    <col min="2057" max="2059" width="13.1796875" style="49" customWidth="1"/>
    <col min="2060" max="2060" width="15.36328125" style="49" bestFit="1" customWidth="1"/>
    <col min="2061" max="2304" width="9" style="49"/>
    <col min="2305" max="2305" width="3.1796875" style="49" customWidth="1"/>
    <col min="2306" max="2306" width="2.1796875" style="49" customWidth="1"/>
    <col min="2307" max="2307" width="13.1796875" style="49" customWidth="1"/>
    <col min="2308" max="2308" width="2.1796875" style="49" customWidth="1"/>
    <col min="2309" max="2309" width="11.453125" style="49" customWidth="1"/>
    <col min="2310" max="2310" width="2.1796875" style="49" customWidth="1"/>
    <col min="2311" max="2311" width="11.453125" style="49" customWidth="1"/>
    <col min="2312" max="2312" width="12.7265625" style="49" customWidth="1"/>
    <col min="2313" max="2315" width="13.1796875" style="49" customWidth="1"/>
    <col min="2316" max="2316" width="15.36328125" style="49" bestFit="1" customWidth="1"/>
    <col min="2317" max="2560" width="9" style="49"/>
    <col min="2561" max="2561" width="3.1796875" style="49" customWidth="1"/>
    <col min="2562" max="2562" width="2.1796875" style="49" customWidth="1"/>
    <col min="2563" max="2563" width="13.1796875" style="49" customWidth="1"/>
    <col min="2564" max="2564" width="2.1796875" style="49" customWidth="1"/>
    <col min="2565" max="2565" width="11.453125" style="49" customWidth="1"/>
    <col min="2566" max="2566" width="2.1796875" style="49" customWidth="1"/>
    <col min="2567" max="2567" width="11.453125" style="49" customWidth="1"/>
    <col min="2568" max="2568" width="12.7265625" style="49" customWidth="1"/>
    <col min="2569" max="2571" width="13.1796875" style="49" customWidth="1"/>
    <col min="2572" max="2572" width="15.36328125" style="49" bestFit="1" customWidth="1"/>
    <col min="2573" max="2816" width="9" style="49"/>
    <col min="2817" max="2817" width="3.1796875" style="49" customWidth="1"/>
    <col min="2818" max="2818" width="2.1796875" style="49" customWidth="1"/>
    <col min="2819" max="2819" width="13.1796875" style="49" customWidth="1"/>
    <col min="2820" max="2820" width="2.1796875" style="49" customWidth="1"/>
    <col min="2821" max="2821" width="11.453125" style="49" customWidth="1"/>
    <col min="2822" max="2822" width="2.1796875" style="49" customWidth="1"/>
    <col min="2823" max="2823" width="11.453125" style="49" customWidth="1"/>
    <col min="2824" max="2824" width="12.7265625" style="49" customWidth="1"/>
    <col min="2825" max="2827" width="13.1796875" style="49" customWidth="1"/>
    <col min="2828" max="2828" width="15.36328125" style="49" bestFit="1" customWidth="1"/>
    <col min="2829" max="3072" width="9" style="49"/>
    <col min="3073" max="3073" width="3.1796875" style="49" customWidth="1"/>
    <col min="3074" max="3074" width="2.1796875" style="49" customWidth="1"/>
    <col min="3075" max="3075" width="13.1796875" style="49" customWidth="1"/>
    <col min="3076" max="3076" width="2.1796875" style="49" customWidth="1"/>
    <col min="3077" max="3077" width="11.453125" style="49" customWidth="1"/>
    <col min="3078" max="3078" width="2.1796875" style="49" customWidth="1"/>
    <col min="3079" max="3079" width="11.453125" style="49" customWidth="1"/>
    <col min="3080" max="3080" width="12.7265625" style="49" customWidth="1"/>
    <col min="3081" max="3083" width="13.1796875" style="49" customWidth="1"/>
    <col min="3084" max="3084" width="15.36328125" style="49" bestFit="1" customWidth="1"/>
    <col min="3085" max="3328" width="9" style="49"/>
    <col min="3329" max="3329" width="3.1796875" style="49" customWidth="1"/>
    <col min="3330" max="3330" width="2.1796875" style="49" customWidth="1"/>
    <col min="3331" max="3331" width="13.1796875" style="49" customWidth="1"/>
    <col min="3332" max="3332" width="2.1796875" style="49" customWidth="1"/>
    <col min="3333" max="3333" width="11.453125" style="49" customWidth="1"/>
    <col min="3334" max="3334" width="2.1796875" style="49" customWidth="1"/>
    <col min="3335" max="3335" width="11.453125" style="49" customWidth="1"/>
    <col min="3336" max="3336" width="12.7265625" style="49" customWidth="1"/>
    <col min="3337" max="3339" width="13.1796875" style="49" customWidth="1"/>
    <col min="3340" max="3340" width="15.36328125" style="49" bestFit="1" customWidth="1"/>
    <col min="3341" max="3584" width="9" style="49"/>
    <col min="3585" max="3585" width="3.1796875" style="49" customWidth="1"/>
    <col min="3586" max="3586" width="2.1796875" style="49" customWidth="1"/>
    <col min="3587" max="3587" width="13.1796875" style="49" customWidth="1"/>
    <col min="3588" max="3588" width="2.1796875" style="49" customWidth="1"/>
    <col min="3589" max="3589" width="11.453125" style="49" customWidth="1"/>
    <col min="3590" max="3590" width="2.1796875" style="49" customWidth="1"/>
    <col min="3591" max="3591" width="11.453125" style="49" customWidth="1"/>
    <col min="3592" max="3592" width="12.7265625" style="49" customWidth="1"/>
    <col min="3593" max="3595" width="13.1796875" style="49" customWidth="1"/>
    <col min="3596" max="3596" width="15.36328125" style="49" bestFit="1" customWidth="1"/>
    <col min="3597" max="3840" width="9" style="49"/>
    <col min="3841" max="3841" width="3.1796875" style="49" customWidth="1"/>
    <col min="3842" max="3842" width="2.1796875" style="49" customWidth="1"/>
    <col min="3843" max="3843" width="13.1796875" style="49" customWidth="1"/>
    <col min="3844" max="3844" width="2.1796875" style="49" customWidth="1"/>
    <col min="3845" max="3845" width="11.453125" style="49" customWidth="1"/>
    <col min="3846" max="3846" width="2.1796875" style="49" customWidth="1"/>
    <col min="3847" max="3847" width="11.453125" style="49" customWidth="1"/>
    <col min="3848" max="3848" width="12.7265625" style="49" customWidth="1"/>
    <col min="3849" max="3851" width="13.1796875" style="49" customWidth="1"/>
    <col min="3852" max="3852" width="15.36328125" style="49" bestFit="1" customWidth="1"/>
    <col min="3853" max="4096" width="9" style="49"/>
    <col min="4097" max="4097" width="3.1796875" style="49" customWidth="1"/>
    <col min="4098" max="4098" width="2.1796875" style="49" customWidth="1"/>
    <col min="4099" max="4099" width="13.1796875" style="49" customWidth="1"/>
    <col min="4100" max="4100" width="2.1796875" style="49" customWidth="1"/>
    <col min="4101" max="4101" width="11.453125" style="49" customWidth="1"/>
    <col min="4102" max="4102" width="2.1796875" style="49" customWidth="1"/>
    <col min="4103" max="4103" width="11.453125" style="49" customWidth="1"/>
    <col min="4104" max="4104" width="12.7265625" style="49" customWidth="1"/>
    <col min="4105" max="4107" width="13.1796875" style="49" customWidth="1"/>
    <col min="4108" max="4108" width="15.36328125" style="49" bestFit="1" customWidth="1"/>
    <col min="4109" max="4352" width="9" style="49"/>
    <col min="4353" max="4353" width="3.1796875" style="49" customWidth="1"/>
    <col min="4354" max="4354" width="2.1796875" style="49" customWidth="1"/>
    <col min="4355" max="4355" width="13.1796875" style="49" customWidth="1"/>
    <col min="4356" max="4356" width="2.1796875" style="49" customWidth="1"/>
    <col min="4357" max="4357" width="11.453125" style="49" customWidth="1"/>
    <col min="4358" max="4358" width="2.1796875" style="49" customWidth="1"/>
    <col min="4359" max="4359" width="11.453125" style="49" customWidth="1"/>
    <col min="4360" max="4360" width="12.7265625" style="49" customWidth="1"/>
    <col min="4361" max="4363" width="13.1796875" style="49" customWidth="1"/>
    <col min="4364" max="4364" width="15.36328125" style="49" bestFit="1" customWidth="1"/>
    <col min="4365" max="4608" width="9" style="49"/>
    <col min="4609" max="4609" width="3.1796875" style="49" customWidth="1"/>
    <col min="4610" max="4610" width="2.1796875" style="49" customWidth="1"/>
    <col min="4611" max="4611" width="13.1796875" style="49" customWidth="1"/>
    <col min="4612" max="4612" width="2.1796875" style="49" customWidth="1"/>
    <col min="4613" max="4613" width="11.453125" style="49" customWidth="1"/>
    <col min="4614" max="4614" width="2.1796875" style="49" customWidth="1"/>
    <col min="4615" max="4615" width="11.453125" style="49" customWidth="1"/>
    <col min="4616" max="4616" width="12.7265625" style="49" customWidth="1"/>
    <col min="4617" max="4619" width="13.1796875" style="49" customWidth="1"/>
    <col min="4620" max="4620" width="15.36328125" style="49" bestFit="1" customWidth="1"/>
    <col min="4621" max="4864" width="9" style="49"/>
    <col min="4865" max="4865" width="3.1796875" style="49" customWidth="1"/>
    <col min="4866" max="4866" width="2.1796875" style="49" customWidth="1"/>
    <col min="4867" max="4867" width="13.1796875" style="49" customWidth="1"/>
    <col min="4868" max="4868" width="2.1796875" style="49" customWidth="1"/>
    <col min="4869" max="4869" width="11.453125" style="49" customWidth="1"/>
    <col min="4870" max="4870" width="2.1796875" style="49" customWidth="1"/>
    <col min="4871" max="4871" width="11.453125" style="49" customWidth="1"/>
    <col min="4872" max="4872" width="12.7265625" style="49" customWidth="1"/>
    <col min="4873" max="4875" width="13.1796875" style="49" customWidth="1"/>
    <col min="4876" max="4876" width="15.36328125" style="49" bestFit="1" customWidth="1"/>
    <col min="4877" max="5120" width="9" style="49"/>
    <col min="5121" max="5121" width="3.1796875" style="49" customWidth="1"/>
    <col min="5122" max="5122" width="2.1796875" style="49" customWidth="1"/>
    <col min="5123" max="5123" width="13.1796875" style="49" customWidth="1"/>
    <col min="5124" max="5124" width="2.1796875" style="49" customWidth="1"/>
    <col min="5125" max="5125" width="11.453125" style="49" customWidth="1"/>
    <col min="5126" max="5126" width="2.1796875" style="49" customWidth="1"/>
    <col min="5127" max="5127" width="11.453125" style="49" customWidth="1"/>
    <col min="5128" max="5128" width="12.7265625" style="49" customWidth="1"/>
    <col min="5129" max="5131" width="13.1796875" style="49" customWidth="1"/>
    <col min="5132" max="5132" width="15.36328125" style="49" bestFit="1" customWidth="1"/>
    <col min="5133" max="5376" width="9" style="49"/>
    <col min="5377" max="5377" width="3.1796875" style="49" customWidth="1"/>
    <col min="5378" max="5378" width="2.1796875" style="49" customWidth="1"/>
    <col min="5379" max="5379" width="13.1796875" style="49" customWidth="1"/>
    <col min="5380" max="5380" width="2.1796875" style="49" customWidth="1"/>
    <col min="5381" max="5381" width="11.453125" style="49" customWidth="1"/>
    <col min="5382" max="5382" width="2.1796875" style="49" customWidth="1"/>
    <col min="5383" max="5383" width="11.453125" style="49" customWidth="1"/>
    <col min="5384" max="5384" width="12.7265625" style="49" customWidth="1"/>
    <col min="5385" max="5387" width="13.1796875" style="49" customWidth="1"/>
    <col min="5388" max="5388" width="15.36328125" style="49" bestFit="1" customWidth="1"/>
    <col min="5389" max="5632" width="9" style="49"/>
    <col min="5633" max="5633" width="3.1796875" style="49" customWidth="1"/>
    <col min="5634" max="5634" width="2.1796875" style="49" customWidth="1"/>
    <col min="5635" max="5635" width="13.1796875" style="49" customWidth="1"/>
    <col min="5636" max="5636" width="2.1796875" style="49" customWidth="1"/>
    <col min="5637" max="5637" width="11.453125" style="49" customWidth="1"/>
    <col min="5638" max="5638" width="2.1796875" style="49" customWidth="1"/>
    <col min="5639" max="5639" width="11.453125" style="49" customWidth="1"/>
    <col min="5640" max="5640" width="12.7265625" style="49" customWidth="1"/>
    <col min="5641" max="5643" width="13.1796875" style="49" customWidth="1"/>
    <col min="5644" max="5644" width="15.36328125" style="49" bestFit="1" customWidth="1"/>
    <col min="5645" max="5888" width="9" style="49"/>
    <col min="5889" max="5889" width="3.1796875" style="49" customWidth="1"/>
    <col min="5890" max="5890" width="2.1796875" style="49" customWidth="1"/>
    <col min="5891" max="5891" width="13.1796875" style="49" customWidth="1"/>
    <col min="5892" max="5892" width="2.1796875" style="49" customWidth="1"/>
    <col min="5893" max="5893" width="11.453125" style="49" customWidth="1"/>
    <col min="5894" max="5894" width="2.1796875" style="49" customWidth="1"/>
    <col min="5895" max="5895" width="11.453125" style="49" customWidth="1"/>
    <col min="5896" max="5896" width="12.7265625" style="49" customWidth="1"/>
    <col min="5897" max="5899" width="13.1796875" style="49" customWidth="1"/>
    <col min="5900" max="5900" width="15.36328125" style="49" bestFit="1" customWidth="1"/>
    <col min="5901" max="6144" width="9" style="49"/>
    <col min="6145" max="6145" width="3.1796875" style="49" customWidth="1"/>
    <col min="6146" max="6146" width="2.1796875" style="49" customWidth="1"/>
    <col min="6147" max="6147" width="13.1796875" style="49" customWidth="1"/>
    <col min="6148" max="6148" width="2.1796875" style="49" customWidth="1"/>
    <col min="6149" max="6149" width="11.453125" style="49" customWidth="1"/>
    <col min="6150" max="6150" width="2.1796875" style="49" customWidth="1"/>
    <col min="6151" max="6151" width="11.453125" style="49" customWidth="1"/>
    <col min="6152" max="6152" width="12.7265625" style="49" customWidth="1"/>
    <col min="6153" max="6155" width="13.1796875" style="49" customWidth="1"/>
    <col min="6156" max="6156" width="15.36328125" style="49" bestFit="1" customWidth="1"/>
    <col min="6157" max="6400" width="9" style="49"/>
    <col min="6401" max="6401" width="3.1796875" style="49" customWidth="1"/>
    <col min="6402" max="6402" width="2.1796875" style="49" customWidth="1"/>
    <col min="6403" max="6403" width="13.1796875" style="49" customWidth="1"/>
    <col min="6404" max="6404" width="2.1796875" style="49" customWidth="1"/>
    <col min="6405" max="6405" width="11.453125" style="49" customWidth="1"/>
    <col min="6406" max="6406" width="2.1796875" style="49" customWidth="1"/>
    <col min="6407" max="6407" width="11.453125" style="49" customWidth="1"/>
    <col min="6408" max="6408" width="12.7265625" style="49" customWidth="1"/>
    <col min="6409" max="6411" width="13.1796875" style="49" customWidth="1"/>
    <col min="6412" max="6412" width="15.36328125" style="49" bestFit="1" customWidth="1"/>
    <col min="6413" max="6656" width="9" style="49"/>
    <col min="6657" max="6657" width="3.1796875" style="49" customWidth="1"/>
    <col min="6658" max="6658" width="2.1796875" style="49" customWidth="1"/>
    <col min="6659" max="6659" width="13.1796875" style="49" customWidth="1"/>
    <col min="6660" max="6660" width="2.1796875" style="49" customWidth="1"/>
    <col min="6661" max="6661" width="11.453125" style="49" customWidth="1"/>
    <col min="6662" max="6662" width="2.1796875" style="49" customWidth="1"/>
    <col min="6663" max="6663" width="11.453125" style="49" customWidth="1"/>
    <col min="6664" max="6664" width="12.7265625" style="49" customWidth="1"/>
    <col min="6665" max="6667" width="13.1796875" style="49" customWidth="1"/>
    <col min="6668" max="6668" width="15.36328125" style="49" bestFit="1" customWidth="1"/>
    <col min="6669" max="6912" width="9" style="49"/>
    <col min="6913" max="6913" width="3.1796875" style="49" customWidth="1"/>
    <col min="6914" max="6914" width="2.1796875" style="49" customWidth="1"/>
    <col min="6915" max="6915" width="13.1796875" style="49" customWidth="1"/>
    <col min="6916" max="6916" width="2.1796875" style="49" customWidth="1"/>
    <col min="6917" max="6917" width="11.453125" style="49" customWidth="1"/>
    <col min="6918" max="6918" width="2.1796875" style="49" customWidth="1"/>
    <col min="6919" max="6919" width="11.453125" style="49" customWidth="1"/>
    <col min="6920" max="6920" width="12.7265625" style="49" customWidth="1"/>
    <col min="6921" max="6923" width="13.1796875" style="49" customWidth="1"/>
    <col min="6924" max="6924" width="15.36328125" style="49" bestFit="1" customWidth="1"/>
    <col min="6925" max="7168" width="9" style="49"/>
    <col min="7169" max="7169" width="3.1796875" style="49" customWidth="1"/>
    <col min="7170" max="7170" width="2.1796875" style="49" customWidth="1"/>
    <col min="7171" max="7171" width="13.1796875" style="49" customWidth="1"/>
    <col min="7172" max="7172" width="2.1796875" style="49" customWidth="1"/>
    <col min="7173" max="7173" width="11.453125" style="49" customWidth="1"/>
    <col min="7174" max="7174" width="2.1796875" style="49" customWidth="1"/>
    <col min="7175" max="7175" width="11.453125" style="49" customWidth="1"/>
    <col min="7176" max="7176" width="12.7265625" style="49" customWidth="1"/>
    <col min="7177" max="7179" width="13.1796875" style="49" customWidth="1"/>
    <col min="7180" max="7180" width="15.36328125" style="49" bestFit="1" customWidth="1"/>
    <col min="7181" max="7424" width="9" style="49"/>
    <col min="7425" max="7425" width="3.1796875" style="49" customWidth="1"/>
    <col min="7426" max="7426" width="2.1796875" style="49" customWidth="1"/>
    <col min="7427" max="7427" width="13.1796875" style="49" customWidth="1"/>
    <col min="7428" max="7428" width="2.1796875" style="49" customWidth="1"/>
    <col min="7429" max="7429" width="11.453125" style="49" customWidth="1"/>
    <col min="7430" max="7430" width="2.1796875" style="49" customWidth="1"/>
    <col min="7431" max="7431" width="11.453125" style="49" customWidth="1"/>
    <col min="7432" max="7432" width="12.7265625" style="49" customWidth="1"/>
    <col min="7433" max="7435" width="13.1796875" style="49" customWidth="1"/>
    <col min="7436" max="7436" width="15.36328125" style="49" bestFit="1" customWidth="1"/>
    <col min="7437" max="7680" width="9" style="49"/>
    <col min="7681" max="7681" width="3.1796875" style="49" customWidth="1"/>
    <col min="7682" max="7682" width="2.1796875" style="49" customWidth="1"/>
    <col min="7683" max="7683" width="13.1796875" style="49" customWidth="1"/>
    <col min="7684" max="7684" width="2.1796875" style="49" customWidth="1"/>
    <col min="7685" max="7685" width="11.453125" style="49" customWidth="1"/>
    <col min="7686" max="7686" width="2.1796875" style="49" customWidth="1"/>
    <col min="7687" max="7687" width="11.453125" style="49" customWidth="1"/>
    <col min="7688" max="7688" width="12.7265625" style="49" customWidth="1"/>
    <col min="7689" max="7691" width="13.1796875" style="49" customWidth="1"/>
    <col min="7692" max="7692" width="15.36328125" style="49" bestFit="1" customWidth="1"/>
    <col min="7693" max="7936" width="9" style="49"/>
    <col min="7937" max="7937" width="3.1796875" style="49" customWidth="1"/>
    <col min="7938" max="7938" width="2.1796875" style="49" customWidth="1"/>
    <col min="7939" max="7939" width="13.1796875" style="49" customWidth="1"/>
    <col min="7940" max="7940" width="2.1796875" style="49" customWidth="1"/>
    <col min="7941" max="7941" width="11.453125" style="49" customWidth="1"/>
    <col min="7942" max="7942" width="2.1796875" style="49" customWidth="1"/>
    <col min="7943" max="7943" width="11.453125" style="49" customWidth="1"/>
    <col min="7944" max="7944" width="12.7265625" style="49" customWidth="1"/>
    <col min="7945" max="7947" width="13.1796875" style="49" customWidth="1"/>
    <col min="7948" max="7948" width="15.36328125" style="49" bestFit="1" customWidth="1"/>
    <col min="7949" max="8192" width="9" style="49"/>
    <col min="8193" max="8193" width="3.1796875" style="49" customWidth="1"/>
    <col min="8194" max="8194" width="2.1796875" style="49" customWidth="1"/>
    <col min="8195" max="8195" width="13.1796875" style="49" customWidth="1"/>
    <col min="8196" max="8196" width="2.1796875" style="49" customWidth="1"/>
    <col min="8197" max="8197" width="11.453125" style="49" customWidth="1"/>
    <col min="8198" max="8198" width="2.1796875" style="49" customWidth="1"/>
    <col min="8199" max="8199" width="11.453125" style="49" customWidth="1"/>
    <col min="8200" max="8200" width="12.7265625" style="49" customWidth="1"/>
    <col min="8201" max="8203" width="13.1796875" style="49" customWidth="1"/>
    <col min="8204" max="8204" width="15.36328125" style="49" bestFit="1" customWidth="1"/>
    <col min="8205" max="8448" width="9" style="49"/>
    <col min="8449" max="8449" width="3.1796875" style="49" customWidth="1"/>
    <col min="8450" max="8450" width="2.1796875" style="49" customWidth="1"/>
    <col min="8451" max="8451" width="13.1796875" style="49" customWidth="1"/>
    <col min="8452" max="8452" width="2.1796875" style="49" customWidth="1"/>
    <col min="8453" max="8453" width="11.453125" style="49" customWidth="1"/>
    <col min="8454" max="8454" width="2.1796875" style="49" customWidth="1"/>
    <col min="8455" max="8455" width="11.453125" style="49" customWidth="1"/>
    <col min="8456" max="8456" width="12.7265625" style="49" customWidth="1"/>
    <col min="8457" max="8459" width="13.1796875" style="49" customWidth="1"/>
    <col min="8460" max="8460" width="15.36328125" style="49" bestFit="1" customWidth="1"/>
    <col min="8461" max="8704" width="9" style="49"/>
    <col min="8705" max="8705" width="3.1796875" style="49" customWidth="1"/>
    <col min="8706" max="8706" width="2.1796875" style="49" customWidth="1"/>
    <col min="8707" max="8707" width="13.1796875" style="49" customWidth="1"/>
    <col min="8708" max="8708" width="2.1796875" style="49" customWidth="1"/>
    <col min="8709" max="8709" width="11.453125" style="49" customWidth="1"/>
    <col min="8710" max="8710" width="2.1796875" style="49" customWidth="1"/>
    <col min="8711" max="8711" width="11.453125" style="49" customWidth="1"/>
    <col min="8712" max="8712" width="12.7265625" style="49" customWidth="1"/>
    <col min="8713" max="8715" width="13.1796875" style="49" customWidth="1"/>
    <col min="8716" max="8716" width="15.36328125" style="49" bestFit="1" customWidth="1"/>
    <col min="8717" max="8960" width="9" style="49"/>
    <col min="8961" max="8961" width="3.1796875" style="49" customWidth="1"/>
    <col min="8962" max="8962" width="2.1796875" style="49" customWidth="1"/>
    <col min="8963" max="8963" width="13.1796875" style="49" customWidth="1"/>
    <col min="8964" max="8964" width="2.1796875" style="49" customWidth="1"/>
    <col min="8965" max="8965" width="11.453125" style="49" customWidth="1"/>
    <col min="8966" max="8966" width="2.1796875" style="49" customWidth="1"/>
    <col min="8967" max="8967" width="11.453125" style="49" customWidth="1"/>
    <col min="8968" max="8968" width="12.7265625" style="49" customWidth="1"/>
    <col min="8969" max="8971" width="13.1796875" style="49" customWidth="1"/>
    <col min="8972" max="8972" width="15.36328125" style="49" bestFit="1" customWidth="1"/>
    <col min="8973" max="9216" width="9" style="49"/>
    <col min="9217" max="9217" width="3.1796875" style="49" customWidth="1"/>
    <col min="9218" max="9218" width="2.1796875" style="49" customWidth="1"/>
    <col min="9219" max="9219" width="13.1796875" style="49" customWidth="1"/>
    <col min="9220" max="9220" width="2.1796875" style="49" customWidth="1"/>
    <col min="9221" max="9221" width="11.453125" style="49" customWidth="1"/>
    <col min="9222" max="9222" width="2.1796875" style="49" customWidth="1"/>
    <col min="9223" max="9223" width="11.453125" style="49" customWidth="1"/>
    <col min="9224" max="9224" width="12.7265625" style="49" customWidth="1"/>
    <col min="9225" max="9227" width="13.1796875" style="49" customWidth="1"/>
    <col min="9228" max="9228" width="15.36328125" style="49" bestFit="1" customWidth="1"/>
    <col min="9229" max="9472" width="9" style="49"/>
    <col min="9473" max="9473" width="3.1796875" style="49" customWidth="1"/>
    <col min="9474" max="9474" width="2.1796875" style="49" customWidth="1"/>
    <col min="9475" max="9475" width="13.1796875" style="49" customWidth="1"/>
    <col min="9476" max="9476" width="2.1796875" style="49" customWidth="1"/>
    <col min="9477" max="9477" width="11.453125" style="49" customWidth="1"/>
    <col min="9478" max="9478" width="2.1796875" style="49" customWidth="1"/>
    <col min="9479" max="9479" width="11.453125" style="49" customWidth="1"/>
    <col min="9480" max="9480" width="12.7265625" style="49" customWidth="1"/>
    <col min="9481" max="9483" width="13.1796875" style="49" customWidth="1"/>
    <col min="9484" max="9484" width="15.36328125" style="49" bestFit="1" customWidth="1"/>
    <col min="9485" max="9728" width="9" style="49"/>
    <col min="9729" max="9729" width="3.1796875" style="49" customWidth="1"/>
    <col min="9730" max="9730" width="2.1796875" style="49" customWidth="1"/>
    <col min="9731" max="9731" width="13.1796875" style="49" customWidth="1"/>
    <col min="9732" max="9732" width="2.1796875" style="49" customWidth="1"/>
    <col min="9733" max="9733" width="11.453125" style="49" customWidth="1"/>
    <col min="9734" max="9734" width="2.1796875" style="49" customWidth="1"/>
    <col min="9735" max="9735" width="11.453125" style="49" customWidth="1"/>
    <col min="9736" max="9736" width="12.7265625" style="49" customWidth="1"/>
    <col min="9737" max="9739" width="13.1796875" style="49" customWidth="1"/>
    <col min="9740" max="9740" width="15.36328125" style="49" bestFit="1" customWidth="1"/>
    <col min="9741" max="9984" width="9" style="49"/>
    <col min="9985" max="9985" width="3.1796875" style="49" customWidth="1"/>
    <col min="9986" max="9986" width="2.1796875" style="49" customWidth="1"/>
    <col min="9987" max="9987" width="13.1796875" style="49" customWidth="1"/>
    <col min="9988" max="9988" width="2.1796875" style="49" customWidth="1"/>
    <col min="9989" max="9989" width="11.453125" style="49" customWidth="1"/>
    <col min="9990" max="9990" width="2.1796875" style="49" customWidth="1"/>
    <col min="9991" max="9991" width="11.453125" style="49" customWidth="1"/>
    <col min="9992" max="9992" width="12.7265625" style="49" customWidth="1"/>
    <col min="9993" max="9995" width="13.1796875" style="49" customWidth="1"/>
    <col min="9996" max="9996" width="15.36328125" style="49" bestFit="1" customWidth="1"/>
    <col min="9997" max="10240" width="9" style="49"/>
    <col min="10241" max="10241" width="3.1796875" style="49" customWidth="1"/>
    <col min="10242" max="10242" width="2.1796875" style="49" customWidth="1"/>
    <col min="10243" max="10243" width="13.1796875" style="49" customWidth="1"/>
    <col min="10244" max="10244" width="2.1796875" style="49" customWidth="1"/>
    <col min="10245" max="10245" width="11.453125" style="49" customWidth="1"/>
    <col min="10246" max="10246" width="2.1796875" style="49" customWidth="1"/>
    <col min="10247" max="10247" width="11.453125" style="49" customWidth="1"/>
    <col min="10248" max="10248" width="12.7265625" style="49" customWidth="1"/>
    <col min="10249" max="10251" width="13.1796875" style="49" customWidth="1"/>
    <col min="10252" max="10252" width="15.36328125" style="49" bestFit="1" customWidth="1"/>
    <col min="10253" max="10496" width="9" style="49"/>
    <col min="10497" max="10497" width="3.1796875" style="49" customWidth="1"/>
    <col min="10498" max="10498" width="2.1796875" style="49" customWidth="1"/>
    <col min="10499" max="10499" width="13.1796875" style="49" customWidth="1"/>
    <col min="10500" max="10500" width="2.1796875" style="49" customWidth="1"/>
    <col min="10501" max="10501" width="11.453125" style="49" customWidth="1"/>
    <col min="10502" max="10502" width="2.1796875" style="49" customWidth="1"/>
    <col min="10503" max="10503" width="11.453125" style="49" customWidth="1"/>
    <col min="10504" max="10504" width="12.7265625" style="49" customWidth="1"/>
    <col min="10505" max="10507" width="13.1796875" style="49" customWidth="1"/>
    <col min="10508" max="10508" width="15.36328125" style="49" bestFit="1" customWidth="1"/>
    <col min="10509" max="10752" width="9" style="49"/>
    <col min="10753" max="10753" width="3.1796875" style="49" customWidth="1"/>
    <col min="10754" max="10754" width="2.1796875" style="49" customWidth="1"/>
    <col min="10755" max="10755" width="13.1796875" style="49" customWidth="1"/>
    <col min="10756" max="10756" width="2.1796875" style="49" customWidth="1"/>
    <col min="10757" max="10757" width="11.453125" style="49" customWidth="1"/>
    <col min="10758" max="10758" width="2.1796875" style="49" customWidth="1"/>
    <col min="10759" max="10759" width="11.453125" style="49" customWidth="1"/>
    <col min="10760" max="10760" width="12.7265625" style="49" customWidth="1"/>
    <col min="10761" max="10763" width="13.1796875" style="49" customWidth="1"/>
    <col min="10764" max="10764" width="15.36328125" style="49" bestFit="1" customWidth="1"/>
    <col min="10765" max="11008" width="9" style="49"/>
    <col min="11009" max="11009" width="3.1796875" style="49" customWidth="1"/>
    <col min="11010" max="11010" width="2.1796875" style="49" customWidth="1"/>
    <col min="11011" max="11011" width="13.1796875" style="49" customWidth="1"/>
    <col min="11012" max="11012" width="2.1796875" style="49" customWidth="1"/>
    <col min="11013" max="11013" width="11.453125" style="49" customWidth="1"/>
    <col min="11014" max="11014" width="2.1796875" style="49" customWidth="1"/>
    <col min="11015" max="11015" width="11.453125" style="49" customWidth="1"/>
    <col min="11016" max="11016" width="12.7265625" style="49" customWidth="1"/>
    <col min="11017" max="11019" width="13.1796875" style="49" customWidth="1"/>
    <col min="11020" max="11020" width="15.36328125" style="49" bestFit="1" customWidth="1"/>
    <col min="11021" max="11264" width="9" style="49"/>
    <col min="11265" max="11265" width="3.1796875" style="49" customWidth="1"/>
    <col min="11266" max="11266" width="2.1796875" style="49" customWidth="1"/>
    <col min="11267" max="11267" width="13.1796875" style="49" customWidth="1"/>
    <col min="11268" max="11268" width="2.1796875" style="49" customWidth="1"/>
    <col min="11269" max="11269" width="11.453125" style="49" customWidth="1"/>
    <col min="11270" max="11270" width="2.1796875" style="49" customWidth="1"/>
    <col min="11271" max="11271" width="11.453125" style="49" customWidth="1"/>
    <col min="11272" max="11272" width="12.7265625" style="49" customWidth="1"/>
    <col min="11273" max="11275" width="13.1796875" style="49" customWidth="1"/>
    <col min="11276" max="11276" width="15.36328125" style="49" bestFit="1" customWidth="1"/>
    <col min="11277" max="11520" width="9" style="49"/>
    <col min="11521" max="11521" width="3.1796875" style="49" customWidth="1"/>
    <col min="11522" max="11522" width="2.1796875" style="49" customWidth="1"/>
    <col min="11523" max="11523" width="13.1796875" style="49" customWidth="1"/>
    <col min="11524" max="11524" width="2.1796875" style="49" customWidth="1"/>
    <col min="11525" max="11525" width="11.453125" style="49" customWidth="1"/>
    <col min="11526" max="11526" width="2.1796875" style="49" customWidth="1"/>
    <col min="11527" max="11527" width="11.453125" style="49" customWidth="1"/>
    <col min="11528" max="11528" width="12.7265625" style="49" customWidth="1"/>
    <col min="11529" max="11531" width="13.1796875" style="49" customWidth="1"/>
    <col min="11532" max="11532" width="15.36328125" style="49" bestFit="1" customWidth="1"/>
    <col min="11533" max="11776" width="9" style="49"/>
    <col min="11777" max="11777" width="3.1796875" style="49" customWidth="1"/>
    <col min="11778" max="11778" width="2.1796875" style="49" customWidth="1"/>
    <col min="11779" max="11779" width="13.1796875" style="49" customWidth="1"/>
    <col min="11780" max="11780" width="2.1796875" style="49" customWidth="1"/>
    <col min="11781" max="11781" width="11.453125" style="49" customWidth="1"/>
    <col min="11782" max="11782" width="2.1796875" style="49" customWidth="1"/>
    <col min="11783" max="11783" width="11.453125" style="49" customWidth="1"/>
    <col min="11784" max="11784" width="12.7265625" style="49" customWidth="1"/>
    <col min="11785" max="11787" width="13.1796875" style="49" customWidth="1"/>
    <col min="11788" max="11788" width="15.36328125" style="49" bestFit="1" customWidth="1"/>
    <col min="11789" max="12032" width="9" style="49"/>
    <col min="12033" max="12033" width="3.1796875" style="49" customWidth="1"/>
    <col min="12034" max="12034" width="2.1796875" style="49" customWidth="1"/>
    <col min="12035" max="12035" width="13.1796875" style="49" customWidth="1"/>
    <col min="12036" max="12036" width="2.1796875" style="49" customWidth="1"/>
    <col min="12037" max="12037" width="11.453125" style="49" customWidth="1"/>
    <col min="12038" max="12038" width="2.1796875" style="49" customWidth="1"/>
    <col min="12039" max="12039" width="11.453125" style="49" customWidth="1"/>
    <col min="12040" max="12040" width="12.7265625" style="49" customWidth="1"/>
    <col min="12041" max="12043" width="13.1796875" style="49" customWidth="1"/>
    <col min="12044" max="12044" width="15.36328125" style="49" bestFit="1" customWidth="1"/>
    <col min="12045" max="12288" width="9" style="49"/>
    <col min="12289" max="12289" width="3.1796875" style="49" customWidth="1"/>
    <col min="12290" max="12290" width="2.1796875" style="49" customWidth="1"/>
    <col min="12291" max="12291" width="13.1796875" style="49" customWidth="1"/>
    <col min="12292" max="12292" width="2.1796875" style="49" customWidth="1"/>
    <col min="12293" max="12293" width="11.453125" style="49" customWidth="1"/>
    <col min="12294" max="12294" width="2.1796875" style="49" customWidth="1"/>
    <col min="12295" max="12295" width="11.453125" style="49" customWidth="1"/>
    <col min="12296" max="12296" width="12.7265625" style="49" customWidth="1"/>
    <col min="12297" max="12299" width="13.1796875" style="49" customWidth="1"/>
    <col min="12300" max="12300" width="15.36328125" style="49" bestFit="1" customWidth="1"/>
    <col min="12301" max="12544" width="9" style="49"/>
    <col min="12545" max="12545" width="3.1796875" style="49" customWidth="1"/>
    <col min="12546" max="12546" width="2.1796875" style="49" customWidth="1"/>
    <col min="12547" max="12547" width="13.1796875" style="49" customWidth="1"/>
    <col min="12548" max="12548" width="2.1796875" style="49" customWidth="1"/>
    <col min="12549" max="12549" width="11.453125" style="49" customWidth="1"/>
    <col min="12550" max="12550" width="2.1796875" style="49" customWidth="1"/>
    <col min="12551" max="12551" width="11.453125" style="49" customWidth="1"/>
    <col min="12552" max="12552" width="12.7265625" style="49" customWidth="1"/>
    <col min="12553" max="12555" width="13.1796875" style="49" customWidth="1"/>
    <col min="12556" max="12556" width="15.36328125" style="49" bestFit="1" customWidth="1"/>
    <col min="12557" max="12800" width="9" style="49"/>
    <col min="12801" max="12801" width="3.1796875" style="49" customWidth="1"/>
    <col min="12802" max="12802" width="2.1796875" style="49" customWidth="1"/>
    <col min="12803" max="12803" width="13.1796875" style="49" customWidth="1"/>
    <col min="12804" max="12804" width="2.1796875" style="49" customWidth="1"/>
    <col min="12805" max="12805" width="11.453125" style="49" customWidth="1"/>
    <col min="12806" max="12806" width="2.1796875" style="49" customWidth="1"/>
    <col min="12807" max="12807" width="11.453125" style="49" customWidth="1"/>
    <col min="12808" max="12808" width="12.7265625" style="49" customWidth="1"/>
    <col min="12809" max="12811" width="13.1796875" style="49" customWidth="1"/>
    <col min="12812" max="12812" width="15.36328125" style="49" bestFit="1" customWidth="1"/>
    <col min="12813" max="13056" width="9" style="49"/>
    <col min="13057" max="13057" width="3.1796875" style="49" customWidth="1"/>
    <col min="13058" max="13058" width="2.1796875" style="49" customWidth="1"/>
    <col min="13059" max="13059" width="13.1796875" style="49" customWidth="1"/>
    <col min="13060" max="13060" width="2.1796875" style="49" customWidth="1"/>
    <col min="13061" max="13061" width="11.453125" style="49" customWidth="1"/>
    <col min="13062" max="13062" width="2.1796875" style="49" customWidth="1"/>
    <col min="13063" max="13063" width="11.453125" style="49" customWidth="1"/>
    <col min="13064" max="13064" width="12.7265625" style="49" customWidth="1"/>
    <col min="13065" max="13067" width="13.1796875" style="49" customWidth="1"/>
    <col min="13068" max="13068" width="15.36328125" style="49" bestFit="1" customWidth="1"/>
    <col min="13069" max="13312" width="9" style="49"/>
    <col min="13313" max="13313" width="3.1796875" style="49" customWidth="1"/>
    <col min="13314" max="13314" width="2.1796875" style="49" customWidth="1"/>
    <col min="13315" max="13315" width="13.1796875" style="49" customWidth="1"/>
    <col min="13316" max="13316" width="2.1796875" style="49" customWidth="1"/>
    <col min="13317" max="13317" width="11.453125" style="49" customWidth="1"/>
    <col min="13318" max="13318" width="2.1796875" style="49" customWidth="1"/>
    <col min="13319" max="13319" width="11.453125" style="49" customWidth="1"/>
    <col min="13320" max="13320" width="12.7265625" style="49" customWidth="1"/>
    <col min="13321" max="13323" width="13.1796875" style="49" customWidth="1"/>
    <col min="13324" max="13324" width="15.36328125" style="49" bestFit="1" customWidth="1"/>
    <col min="13325" max="13568" width="9" style="49"/>
    <col min="13569" max="13569" width="3.1796875" style="49" customWidth="1"/>
    <col min="13570" max="13570" width="2.1796875" style="49" customWidth="1"/>
    <col min="13571" max="13571" width="13.1796875" style="49" customWidth="1"/>
    <col min="13572" max="13572" width="2.1796875" style="49" customWidth="1"/>
    <col min="13573" max="13573" width="11.453125" style="49" customWidth="1"/>
    <col min="13574" max="13574" width="2.1796875" style="49" customWidth="1"/>
    <col min="13575" max="13575" width="11.453125" style="49" customWidth="1"/>
    <col min="13576" max="13576" width="12.7265625" style="49" customWidth="1"/>
    <col min="13577" max="13579" width="13.1796875" style="49" customWidth="1"/>
    <col min="13580" max="13580" width="15.36328125" style="49" bestFit="1" customWidth="1"/>
    <col min="13581" max="13824" width="9" style="49"/>
    <col min="13825" max="13825" width="3.1796875" style="49" customWidth="1"/>
    <col min="13826" max="13826" width="2.1796875" style="49" customWidth="1"/>
    <col min="13827" max="13827" width="13.1796875" style="49" customWidth="1"/>
    <col min="13828" max="13828" width="2.1796875" style="49" customWidth="1"/>
    <col min="13829" max="13829" width="11.453125" style="49" customWidth="1"/>
    <col min="13830" max="13830" width="2.1796875" style="49" customWidth="1"/>
    <col min="13831" max="13831" width="11.453125" style="49" customWidth="1"/>
    <col min="13832" max="13832" width="12.7265625" style="49" customWidth="1"/>
    <col min="13833" max="13835" width="13.1796875" style="49" customWidth="1"/>
    <col min="13836" max="13836" width="15.36328125" style="49" bestFit="1" customWidth="1"/>
    <col min="13837" max="14080" width="9" style="49"/>
    <col min="14081" max="14081" width="3.1796875" style="49" customWidth="1"/>
    <col min="14082" max="14082" width="2.1796875" style="49" customWidth="1"/>
    <col min="14083" max="14083" width="13.1796875" style="49" customWidth="1"/>
    <col min="14084" max="14084" width="2.1796875" style="49" customWidth="1"/>
    <col min="14085" max="14085" width="11.453125" style="49" customWidth="1"/>
    <col min="14086" max="14086" width="2.1796875" style="49" customWidth="1"/>
    <col min="14087" max="14087" width="11.453125" style="49" customWidth="1"/>
    <col min="14088" max="14088" width="12.7265625" style="49" customWidth="1"/>
    <col min="14089" max="14091" width="13.1796875" style="49" customWidth="1"/>
    <col min="14092" max="14092" width="15.36328125" style="49" bestFit="1" customWidth="1"/>
    <col min="14093" max="14336" width="9" style="49"/>
    <col min="14337" max="14337" width="3.1796875" style="49" customWidth="1"/>
    <col min="14338" max="14338" width="2.1796875" style="49" customWidth="1"/>
    <col min="14339" max="14339" width="13.1796875" style="49" customWidth="1"/>
    <col min="14340" max="14340" width="2.1796875" style="49" customWidth="1"/>
    <col min="14341" max="14341" width="11.453125" style="49" customWidth="1"/>
    <col min="14342" max="14342" width="2.1796875" style="49" customWidth="1"/>
    <col min="14343" max="14343" width="11.453125" style="49" customWidth="1"/>
    <col min="14344" max="14344" width="12.7265625" style="49" customWidth="1"/>
    <col min="14345" max="14347" width="13.1796875" style="49" customWidth="1"/>
    <col min="14348" max="14348" width="15.36328125" style="49" bestFit="1" customWidth="1"/>
    <col min="14349" max="14592" width="9" style="49"/>
    <col min="14593" max="14593" width="3.1796875" style="49" customWidth="1"/>
    <col min="14594" max="14594" width="2.1796875" style="49" customWidth="1"/>
    <col min="14595" max="14595" width="13.1796875" style="49" customWidth="1"/>
    <col min="14596" max="14596" width="2.1796875" style="49" customWidth="1"/>
    <col min="14597" max="14597" width="11.453125" style="49" customWidth="1"/>
    <col min="14598" max="14598" width="2.1796875" style="49" customWidth="1"/>
    <col min="14599" max="14599" width="11.453125" style="49" customWidth="1"/>
    <col min="14600" max="14600" width="12.7265625" style="49" customWidth="1"/>
    <col min="14601" max="14603" width="13.1796875" style="49" customWidth="1"/>
    <col min="14604" max="14604" width="15.36328125" style="49" bestFit="1" customWidth="1"/>
    <col min="14605" max="14848" width="9" style="49"/>
    <col min="14849" max="14849" width="3.1796875" style="49" customWidth="1"/>
    <col min="14850" max="14850" width="2.1796875" style="49" customWidth="1"/>
    <col min="14851" max="14851" width="13.1796875" style="49" customWidth="1"/>
    <col min="14852" max="14852" width="2.1796875" style="49" customWidth="1"/>
    <col min="14853" max="14853" width="11.453125" style="49" customWidth="1"/>
    <col min="14854" max="14854" width="2.1796875" style="49" customWidth="1"/>
    <col min="14855" max="14855" width="11.453125" style="49" customWidth="1"/>
    <col min="14856" max="14856" width="12.7265625" style="49" customWidth="1"/>
    <col min="14857" max="14859" width="13.1796875" style="49" customWidth="1"/>
    <col min="14860" max="14860" width="15.36328125" style="49" bestFit="1" customWidth="1"/>
    <col min="14861" max="15104" width="9" style="49"/>
    <col min="15105" max="15105" width="3.1796875" style="49" customWidth="1"/>
    <col min="15106" max="15106" width="2.1796875" style="49" customWidth="1"/>
    <col min="15107" max="15107" width="13.1796875" style="49" customWidth="1"/>
    <col min="15108" max="15108" width="2.1796875" style="49" customWidth="1"/>
    <col min="15109" max="15109" width="11.453125" style="49" customWidth="1"/>
    <col min="15110" max="15110" width="2.1796875" style="49" customWidth="1"/>
    <col min="15111" max="15111" width="11.453125" style="49" customWidth="1"/>
    <col min="15112" max="15112" width="12.7265625" style="49" customWidth="1"/>
    <col min="15113" max="15115" width="13.1796875" style="49" customWidth="1"/>
    <col min="15116" max="15116" width="15.36328125" style="49" bestFit="1" customWidth="1"/>
    <col min="15117" max="15360" width="9" style="49"/>
    <col min="15361" max="15361" width="3.1796875" style="49" customWidth="1"/>
    <col min="15362" max="15362" width="2.1796875" style="49" customWidth="1"/>
    <col min="15363" max="15363" width="13.1796875" style="49" customWidth="1"/>
    <col min="15364" max="15364" width="2.1796875" style="49" customWidth="1"/>
    <col min="15365" max="15365" width="11.453125" style="49" customWidth="1"/>
    <col min="15366" max="15366" width="2.1796875" style="49" customWidth="1"/>
    <col min="15367" max="15367" width="11.453125" style="49" customWidth="1"/>
    <col min="15368" max="15368" width="12.7265625" style="49" customWidth="1"/>
    <col min="15369" max="15371" width="13.1796875" style="49" customWidth="1"/>
    <col min="15372" max="15372" width="15.36328125" style="49" bestFit="1" customWidth="1"/>
    <col min="15373" max="15616" width="9" style="49"/>
    <col min="15617" max="15617" width="3.1796875" style="49" customWidth="1"/>
    <col min="15618" max="15618" width="2.1796875" style="49" customWidth="1"/>
    <col min="15619" max="15619" width="13.1796875" style="49" customWidth="1"/>
    <col min="15620" max="15620" width="2.1796875" style="49" customWidth="1"/>
    <col min="15621" max="15621" width="11.453125" style="49" customWidth="1"/>
    <col min="15622" max="15622" width="2.1796875" style="49" customWidth="1"/>
    <col min="15623" max="15623" width="11.453125" style="49" customWidth="1"/>
    <col min="15624" max="15624" width="12.7265625" style="49" customWidth="1"/>
    <col min="15625" max="15627" width="13.1796875" style="49" customWidth="1"/>
    <col min="15628" max="15628" width="15.36328125" style="49" bestFit="1" customWidth="1"/>
    <col min="15629" max="15872" width="9" style="49"/>
    <col min="15873" max="15873" width="3.1796875" style="49" customWidth="1"/>
    <col min="15874" max="15874" width="2.1796875" style="49" customWidth="1"/>
    <col min="15875" max="15875" width="13.1796875" style="49" customWidth="1"/>
    <col min="15876" max="15876" width="2.1796875" style="49" customWidth="1"/>
    <col min="15877" max="15877" width="11.453125" style="49" customWidth="1"/>
    <col min="15878" max="15878" width="2.1796875" style="49" customWidth="1"/>
    <col min="15879" max="15879" width="11.453125" style="49" customWidth="1"/>
    <col min="15880" max="15880" width="12.7265625" style="49" customWidth="1"/>
    <col min="15881" max="15883" width="13.1796875" style="49" customWidth="1"/>
    <col min="15884" max="15884" width="15.36328125" style="49" bestFit="1" customWidth="1"/>
    <col min="15885" max="16128" width="9" style="49"/>
    <col min="16129" max="16129" width="3.1796875" style="49" customWidth="1"/>
    <col min="16130" max="16130" width="2.1796875" style="49" customWidth="1"/>
    <col min="16131" max="16131" width="13.1796875" style="49" customWidth="1"/>
    <col min="16132" max="16132" width="2.1796875" style="49" customWidth="1"/>
    <col min="16133" max="16133" width="11.453125" style="49" customWidth="1"/>
    <col min="16134" max="16134" width="2.1796875" style="49" customWidth="1"/>
    <col min="16135" max="16135" width="11.453125" style="49" customWidth="1"/>
    <col min="16136" max="16136" width="12.7265625" style="49" customWidth="1"/>
    <col min="16137" max="16139" width="13.1796875" style="49" customWidth="1"/>
    <col min="16140" max="16140" width="15.36328125" style="49" bestFit="1" customWidth="1"/>
    <col min="16141" max="16384" width="9" style="49"/>
  </cols>
  <sheetData>
    <row r="1" spans="1:20" ht="18.75" customHeight="1">
      <c r="A1" s="256" t="s">
        <v>39</v>
      </c>
      <c r="B1" s="256"/>
      <c r="C1" s="256"/>
      <c r="D1" s="256"/>
      <c r="E1" s="256"/>
      <c r="F1" s="256"/>
      <c r="G1" s="256"/>
      <c r="H1" s="256"/>
      <c r="I1" s="256"/>
      <c r="J1" s="256"/>
      <c r="K1" s="47"/>
    </row>
    <row r="2" spans="1:20">
      <c r="A2" s="161"/>
      <c r="B2" s="161"/>
      <c r="C2" s="155"/>
      <c r="D2" s="155"/>
      <c r="E2" s="155"/>
      <c r="F2" s="155"/>
      <c r="G2" s="155"/>
      <c r="H2" s="155"/>
      <c r="I2" s="155"/>
      <c r="J2" s="155"/>
      <c r="K2" s="51"/>
    </row>
    <row r="3" spans="1:20">
      <c r="A3" s="161" t="s">
        <v>40</v>
      </c>
      <c r="B3" s="161"/>
      <c r="C3" s="155"/>
      <c r="D3" s="155"/>
      <c r="E3" s="155"/>
      <c r="F3" s="155"/>
      <c r="G3" s="155"/>
      <c r="H3" s="155"/>
      <c r="I3" s="155"/>
      <c r="J3" s="154"/>
      <c r="K3" s="52"/>
      <c r="L3" s="52"/>
      <c r="M3" s="52"/>
      <c r="N3" s="52"/>
      <c r="O3" s="52"/>
      <c r="P3" s="52"/>
      <c r="Q3" s="52"/>
      <c r="R3" s="52"/>
      <c r="S3" s="53"/>
      <c r="T3" s="53"/>
    </row>
    <row r="4" spans="1:20">
      <c r="A4" s="161"/>
      <c r="B4" s="154"/>
      <c r="C4" s="154" t="str">
        <f>IF(入力シート!E9&gt;0,IF(入力シート!C5=入力シート!E9,入力シート!E9,入力シート!C5&amp;"　"&amp;入力シート!E9)," ")</f>
        <v xml:space="preserve"> </v>
      </c>
      <c r="D4" s="155"/>
      <c r="E4" s="155"/>
      <c r="F4" s="155"/>
      <c r="G4" s="155"/>
      <c r="H4" s="155"/>
      <c r="I4" s="155"/>
      <c r="J4" s="162"/>
      <c r="K4" s="52"/>
      <c r="L4" s="52"/>
      <c r="M4" s="52"/>
      <c r="N4" s="52"/>
      <c r="O4" s="52"/>
      <c r="P4" s="52"/>
      <c r="Q4" s="52"/>
      <c r="R4" s="53"/>
      <c r="S4" s="53"/>
    </row>
    <row r="5" spans="1:20">
      <c r="A5" s="161"/>
      <c r="B5" s="161"/>
      <c r="C5" s="154"/>
      <c r="D5" s="155"/>
      <c r="E5" s="155"/>
      <c r="F5" s="155"/>
      <c r="G5" s="155"/>
      <c r="H5" s="155"/>
      <c r="I5" s="155"/>
      <c r="J5" s="154"/>
      <c r="K5" s="52"/>
      <c r="L5" s="52"/>
      <c r="M5" s="52"/>
      <c r="N5" s="52"/>
      <c r="O5" s="52"/>
      <c r="P5" s="52"/>
      <c r="Q5" s="52"/>
      <c r="R5" s="52"/>
      <c r="S5" s="53"/>
      <c r="T5" s="53"/>
    </row>
    <row r="6" spans="1:20">
      <c r="A6" s="161"/>
      <c r="B6" s="161"/>
      <c r="C6" s="154"/>
      <c r="D6" s="155"/>
      <c r="E6" s="155"/>
      <c r="F6" s="155"/>
      <c r="G6" s="155"/>
      <c r="H6" s="155"/>
      <c r="I6" s="155"/>
      <c r="J6" s="154"/>
      <c r="K6" s="52"/>
      <c r="L6" s="52"/>
      <c r="M6" s="52"/>
      <c r="N6" s="52"/>
      <c r="O6" s="52"/>
      <c r="P6" s="52"/>
      <c r="Q6" s="52"/>
      <c r="R6" s="52"/>
      <c r="S6" s="53"/>
      <c r="T6" s="53"/>
    </row>
    <row r="7" spans="1:20">
      <c r="A7" s="161" t="s">
        <v>41</v>
      </c>
      <c r="B7" s="161"/>
      <c r="C7" s="155"/>
      <c r="D7" s="155"/>
      <c r="E7" s="155"/>
      <c r="F7" s="155"/>
      <c r="G7" s="155"/>
      <c r="H7" s="155"/>
      <c r="I7" s="155"/>
      <c r="J7" s="154"/>
      <c r="K7" s="52"/>
      <c r="L7" s="52"/>
      <c r="M7" s="52"/>
      <c r="N7" s="52"/>
      <c r="O7" s="52"/>
      <c r="P7" s="52"/>
      <c r="Q7" s="52"/>
      <c r="R7" s="52"/>
      <c r="S7" s="53"/>
      <c r="T7" s="53"/>
    </row>
    <row r="8" spans="1:20">
      <c r="A8" s="161"/>
      <c r="B8" s="155"/>
      <c r="C8" s="154" t="str">
        <f>IF(入力シート!C7&gt;0,入力シート!C7&amp; "　"&amp;入力シート!C8,"")</f>
        <v/>
      </c>
      <c r="D8" s="155"/>
      <c r="E8" s="155"/>
      <c r="F8" s="155"/>
      <c r="G8" s="155"/>
      <c r="H8" s="155"/>
      <c r="I8" s="155"/>
      <c r="J8" s="154"/>
      <c r="K8" s="52"/>
      <c r="L8" s="52"/>
      <c r="M8" s="52"/>
      <c r="N8" s="52"/>
      <c r="O8" s="52"/>
      <c r="P8" s="52"/>
      <c r="Q8" s="52"/>
      <c r="R8" s="53"/>
      <c r="S8" s="53"/>
    </row>
    <row r="9" spans="1:20">
      <c r="A9" s="161"/>
      <c r="B9" s="161"/>
      <c r="C9" s="154"/>
      <c r="D9" s="155"/>
      <c r="E9" s="155"/>
      <c r="F9" s="155"/>
      <c r="G9" s="155"/>
      <c r="H9" s="155"/>
      <c r="I9" s="155"/>
      <c r="J9" s="154"/>
      <c r="K9" s="52"/>
      <c r="L9" s="52"/>
      <c r="M9" s="52"/>
      <c r="N9" s="52"/>
      <c r="O9" s="52"/>
      <c r="P9" s="52"/>
      <c r="Q9" s="52"/>
      <c r="R9" s="52"/>
      <c r="S9" s="53"/>
      <c r="T9" s="53"/>
    </row>
    <row r="10" spans="1:20">
      <c r="A10" s="161"/>
      <c r="B10" s="161"/>
      <c r="C10" s="154"/>
      <c r="D10" s="155"/>
      <c r="E10" s="155"/>
      <c r="F10" s="155"/>
      <c r="G10" s="155"/>
      <c r="H10" s="155"/>
      <c r="I10" s="155"/>
      <c r="J10" s="154"/>
      <c r="K10" s="52"/>
      <c r="L10" s="52"/>
      <c r="M10" s="52"/>
      <c r="N10" s="52"/>
      <c r="O10" s="52"/>
      <c r="P10" s="52"/>
      <c r="Q10" s="52"/>
      <c r="R10" s="52"/>
      <c r="S10" s="53"/>
      <c r="T10" s="53"/>
    </row>
    <row r="11" spans="1:20" ht="12.75" customHeight="1">
      <c r="A11" s="161" t="s">
        <v>42</v>
      </c>
      <c r="B11" s="161"/>
      <c r="C11" s="155"/>
      <c r="D11" s="155"/>
      <c r="E11" s="155"/>
      <c r="F11" s="155"/>
      <c r="G11" s="155"/>
      <c r="H11" s="155"/>
      <c r="I11" s="155"/>
      <c r="J11" s="154"/>
      <c r="K11" s="52"/>
      <c r="L11" s="52"/>
      <c r="M11" s="52"/>
      <c r="N11" s="52"/>
      <c r="O11" s="52"/>
      <c r="P11" s="52"/>
      <c r="Q11" s="52"/>
      <c r="R11" s="52"/>
      <c r="S11" s="53"/>
      <c r="T11" s="53"/>
    </row>
    <row r="12" spans="1:20">
      <c r="A12" s="161"/>
      <c r="B12" s="154"/>
      <c r="C12" s="154" t="str">
        <f>IF(入力シート!C11&gt;0,入力シート!C11,"")</f>
        <v/>
      </c>
      <c r="D12" s="155"/>
      <c r="E12" s="155"/>
      <c r="F12" s="155"/>
      <c r="G12" s="155"/>
      <c r="H12" s="155"/>
      <c r="I12" s="155"/>
      <c r="J12" s="162"/>
      <c r="K12" s="52"/>
      <c r="L12" s="52"/>
      <c r="M12" s="52"/>
      <c r="N12" s="52"/>
      <c r="O12" s="52"/>
      <c r="P12" s="52"/>
      <c r="Q12" s="52"/>
      <c r="R12" s="53"/>
      <c r="S12" s="53"/>
    </row>
    <row r="13" spans="1:20">
      <c r="A13" s="161"/>
      <c r="B13" s="161"/>
      <c r="C13" s="154"/>
      <c r="D13" s="155"/>
      <c r="E13" s="155"/>
      <c r="F13" s="155"/>
      <c r="G13" s="155"/>
      <c r="H13" s="155"/>
      <c r="I13" s="155"/>
      <c r="J13" s="154"/>
      <c r="K13" s="52"/>
      <c r="L13" s="135"/>
      <c r="M13" s="52"/>
      <c r="N13" s="52"/>
      <c r="O13" s="52"/>
      <c r="P13" s="52"/>
      <c r="Q13" s="52"/>
      <c r="R13" s="52"/>
      <c r="S13" s="53"/>
      <c r="T13" s="53"/>
    </row>
    <row r="14" spans="1:20">
      <c r="A14" s="161"/>
      <c r="B14" s="161"/>
      <c r="C14" s="154"/>
      <c r="D14" s="155"/>
      <c r="E14" s="155"/>
      <c r="F14" s="155"/>
      <c r="G14" s="155"/>
      <c r="H14" s="155"/>
      <c r="I14" s="155"/>
      <c r="J14" s="154"/>
      <c r="K14" s="52"/>
      <c r="L14" s="52"/>
      <c r="M14" s="52"/>
      <c r="N14" s="52"/>
      <c r="O14" s="52"/>
      <c r="P14" s="52"/>
      <c r="Q14" s="52"/>
      <c r="R14" s="52"/>
      <c r="S14" s="53"/>
      <c r="T14" s="53"/>
    </row>
    <row r="15" spans="1:20">
      <c r="A15" s="161" t="s">
        <v>43</v>
      </c>
      <c r="B15" s="161"/>
      <c r="C15" s="155"/>
      <c r="D15" s="155"/>
      <c r="E15" s="155"/>
      <c r="F15" s="155"/>
      <c r="G15" s="155"/>
      <c r="H15" s="155"/>
      <c r="I15" s="155"/>
      <c r="J15" s="154"/>
      <c r="K15" s="55"/>
      <c r="L15" s="55"/>
      <c r="M15" s="55"/>
      <c r="N15" s="55"/>
      <c r="O15" s="55"/>
      <c r="P15" s="55"/>
      <c r="Q15" s="52"/>
      <c r="R15" s="52"/>
      <c r="S15" s="53"/>
      <c r="T15" s="53"/>
    </row>
    <row r="16" spans="1:20">
      <c r="A16" s="161"/>
      <c r="B16" s="154"/>
      <c r="C16" s="154" t="str">
        <f>IF(入力シート!C13&gt;0,入力シート!C13,"")</f>
        <v/>
      </c>
      <c r="D16" s="155"/>
      <c r="E16" s="155"/>
      <c r="F16" s="155"/>
      <c r="G16" s="155"/>
      <c r="H16" s="155"/>
      <c r="I16" s="155"/>
      <c r="J16" s="163"/>
      <c r="K16" s="55"/>
      <c r="L16" s="55"/>
      <c r="M16" s="55"/>
      <c r="N16" s="55"/>
      <c r="O16" s="55"/>
      <c r="P16" s="52"/>
      <c r="Q16" s="52"/>
      <c r="R16" s="53"/>
      <c r="S16" s="53"/>
    </row>
    <row r="17" spans="1:20">
      <c r="A17" s="161"/>
      <c r="B17" s="161"/>
      <c r="C17" s="154"/>
      <c r="D17" s="155"/>
      <c r="E17" s="155"/>
      <c r="F17" s="155"/>
      <c r="G17" s="155"/>
      <c r="H17" s="155"/>
      <c r="I17" s="155"/>
      <c r="J17" s="154"/>
      <c r="K17" s="55"/>
      <c r="L17" s="55"/>
      <c r="M17" s="55"/>
      <c r="N17" s="55"/>
      <c r="O17" s="55"/>
      <c r="P17" s="55"/>
      <c r="Q17" s="52"/>
      <c r="R17" s="52"/>
      <c r="S17" s="53"/>
      <c r="T17" s="53"/>
    </row>
    <row r="18" spans="1:20">
      <c r="A18" s="161"/>
      <c r="B18" s="161"/>
      <c r="C18" s="154"/>
      <c r="D18" s="155"/>
      <c r="E18" s="155"/>
      <c r="F18" s="155"/>
      <c r="G18" s="155"/>
      <c r="H18" s="155"/>
      <c r="I18" s="155"/>
      <c r="J18" s="154"/>
      <c r="K18" s="55"/>
      <c r="L18" s="55"/>
      <c r="M18" s="55"/>
      <c r="N18" s="55"/>
      <c r="O18" s="55"/>
      <c r="P18" s="55"/>
      <c r="Q18" s="52"/>
      <c r="R18" s="52"/>
      <c r="S18" s="53"/>
      <c r="T18" s="53"/>
    </row>
    <row r="19" spans="1:20">
      <c r="A19" s="161" t="s">
        <v>44</v>
      </c>
      <c r="B19" s="161"/>
      <c r="C19" s="155"/>
      <c r="D19" s="155"/>
      <c r="E19" s="155"/>
      <c r="F19" s="155"/>
      <c r="G19" s="155"/>
      <c r="H19" s="155"/>
      <c r="I19" s="155"/>
      <c r="J19" s="154"/>
      <c r="K19" s="55"/>
      <c r="L19" s="55"/>
      <c r="M19" s="55"/>
      <c r="N19" s="55"/>
      <c r="O19" s="55"/>
      <c r="P19" s="55"/>
      <c r="Q19" s="52"/>
      <c r="R19" s="52"/>
      <c r="S19" s="53"/>
      <c r="T19" s="53"/>
    </row>
    <row r="20" spans="1:20">
      <c r="A20" s="161"/>
      <c r="B20" s="156"/>
      <c r="C20" s="156" t="str">
        <f>IF(入力シート!C17&gt;0,入力シート!C17,"")</f>
        <v/>
      </c>
      <c r="D20" s="155" t="s">
        <v>0</v>
      </c>
      <c r="E20" s="155"/>
      <c r="F20" s="155"/>
      <c r="G20" s="155"/>
      <c r="H20" s="155"/>
      <c r="I20" s="155"/>
      <c r="J20" s="163"/>
      <c r="K20" s="55"/>
      <c r="L20" s="55"/>
      <c r="M20" s="55"/>
      <c r="N20" s="55"/>
      <c r="O20" s="55"/>
      <c r="P20" s="52"/>
      <c r="Q20" s="52"/>
      <c r="R20" s="53"/>
      <c r="S20" s="53"/>
    </row>
    <row r="21" spans="1:20">
      <c r="A21" s="161"/>
      <c r="B21" s="161"/>
      <c r="C21" s="164"/>
      <c r="D21" s="155"/>
      <c r="E21" s="155"/>
      <c r="F21" s="155"/>
      <c r="G21" s="155"/>
      <c r="H21" s="155"/>
      <c r="I21" s="155"/>
      <c r="J21" s="154"/>
      <c r="K21" s="55"/>
      <c r="L21" s="55"/>
      <c r="M21" s="55"/>
      <c r="N21" s="55"/>
      <c r="O21" s="55"/>
      <c r="P21" s="55"/>
      <c r="Q21" s="52"/>
      <c r="R21" s="52"/>
      <c r="S21" s="53"/>
      <c r="T21" s="53"/>
    </row>
    <row r="22" spans="1:20">
      <c r="A22" s="161"/>
      <c r="B22" s="161"/>
      <c r="C22" s="164"/>
      <c r="D22" s="155"/>
      <c r="E22" s="155"/>
      <c r="F22" s="155"/>
      <c r="G22" s="155"/>
      <c r="H22" s="155"/>
      <c r="I22" s="155"/>
      <c r="J22" s="154"/>
      <c r="K22" s="55"/>
      <c r="L22" s="55"/>
      <c r="M22" s="55"/>
      <c r="N22" s="55"/>
      <c r="O22" s="55"/>
      <c r="P22" s="55"/>
      <c r="Q22" s="52"/>
      <c r="R22" s="52"/>
      <c r="S22" s="53"/>
      <c r="T22" s="53"/>
    </row>
    <row r="23" spans="1:20">
      <c r="A23" s="161" t="s">
        <v>45</v>
      </c>
      <c r="B23" s="161"/>
      <c r="C23" s="155"/>
      <c r="D23" s="155"/>
      <c r="E23" s="155"/>
      <c r="F23" s="155"/>
      <c r="G23" s="155"/>
      <c r="H23" s="155"/>
      <c r="I23" s="155"/>
      <c r="J23" s="154"/>
      <c r="K23" s="55"/>
      <c r="L23" s="55"/>
      <c r="M23" s="55"/>
      <c r="N23" s="55"/>
      <c r="O23" s="55"/>
      <c r="P23" s="55"/>
      <c r="Q23" s="52"/>
      <c r="R23" s="52"/>
      <c r="S23" s="53"/>
      <c r="T23" s="53"/>
    </row>
    <row r="24" spans="1:20" ht="14.25" customHeight="1">
      <c r="A24" s="165" t="s">
        <v>48</v>
      </c>
      <c r="B24" s="165"/>
      <c r="C24" s="165"/>
      <c r="D24" s="165"/>
      <c r="E24" s="165"/>
      <c r="F24" s="165"/>
      <c r="G24" s="165"/>
      <c r="H24" s="165"/>
      <c r="I24" s="165"/>
      <c r="J24" s="166"/>
      <c r="K24" s="55"/>
      <c r="L24" s="55"/>
      <c r="M24" s="55"/>
      <c r="N24" s="55"/>
      <c r="O24" s="55"/>
      <c r="P24" s="55"/>
      <c r="Q24" s="52"/>
      <c r="R24" s="52"/>
      <c r="S24" s="53"/>
      <c r="T24" s="53"/>
    </row>
    <row r="25" spans="1:20" ht="14.25" customHeight="1">
      <c r="A25" s="165"/>
      <c r="B25" s="165"/>
      <c r="C25" s="165"/>
      <c r="D25" s="165"/>
      <c r="E25" s="165"/>
      <c r="F25" s="165"/>
      <c r="G25" s="165"/>
      <c r="H25" s="165"/>
      <c r="I25" s="165"/>
      <c r="J25" s="166"/>
      <c r="K25" s="55"/>
      <c r="L25" s="55"/>
      <c r="M25" s="55"/>
      <c r="N25" s="55"/>
      <c r="O25" s="55"/>
      <c r="P25" s="55"/>
      <c r="Q25" s="52"/>
      <c r="R25" s="52"/>
      <c r="S25" s="53"/>
      <c r="T25" s="53"/>
    </row>
    <row r="26" spans="1:20" ht="14.25" customHeight="1">
      <c r="A26" s="165"/>
      <c r="B26" s="257" t="s">
        <v>49</v>
      </c>
      <c r="C26" s="257"/>
      <c r="D26" s="258" t="s">
        <v>50</v>
      </c>
      <c r="E26" s="258"/>
      <c r="F26" s="258"/>
      <c r="G26" s="258"/>
      <c r="H26" s="165"/>
      <c r="I26" s="165"/>
      <c r="J26" s="166"/>
      <c r="K26" s="55"/>
      <c r="L26" s="55"/>
      <c r="M26" s="55"/>
      <c r="N26" s="55"/>
      <c r="O26" s="55"/>
      <c r="P26" s="55"/>
      <c r="Q26" s="52"/>
      <c r="R26" s="52"/>
      <c r="S26" s="53"/>
      <c r="T26" s="53"/>
    </row>
    <row r="27" spans="1:20" s="74" customFormat="1" ht="14.25" customHeight="1">
      <c r="A27" s="167"/>
      <c r="B27" s="167"/>
      <c r="C27" s="167"/>
      <c r="D27" s="167"/>
      <c r="E27" s="167"/>
      <c r="F27" s="167"/>
      <c r="G27" s="167"/>
      <c r="H27" s="167"/>
      <c r="I27" s="167"/>
      <c r="J27" s="167"/>
      <c r="K27" s="71"/>
      <c r="L27" s="71"/>
      <c r="M27" s="71"/>
      <c r="N27" s="71"/>
      <c r="O27" s="71"/>
      <c r="P27" s="71"/>
      <c r="Q27" s="72"/>
      <c r="R27" s="72"/>
      <c r="S27" s="73"/>
      <c r="T27" s="73"/>
    </row>
    <row r="28" spans="1:20" s="74" customFormat="1" ht="14.25" customHeight="1">
      <c r="A28" s="167"/>
      <c r="B28" s="259"/>
      <c r="C28" s="260"/>
      <c r="D28" s="265" t="s">
        <v>51</v>
      </c>
      <c r="E28" s="265"/>
      <c r="F28" s="265"/>
      <c r="G28" s="265"/>
      <c r="H28" s="265"/>
      <c r="I28" s="265"/>
      <c r="J28" s="266"/>
      <c r="K28" s="71"/>
      <c r="L28" s="71"/>
      <c r="M28" s="71"/>
      <c r="N28" s="71"/>
      <c r="O28" s="71"/>
      <c r="P28" s="71"/>
      <c r="Q28" s="72"/>
      <c r="R28" s="72"/>
      <c r="S28" s="73"/>
      <c r="T28" s="73"/>
    </row>
    <row r="29" spans="1:20" s="74" customFormat="1" ht="14.25" customHeight="1">
      <c r="A29" s="168"/>
      <c r="B29" s="261"/>
      <c r="C29" s="262"/>
      <c r="D29" s="267" t="s">
        <v>52</v>
      </c>
      <c r="E29" s="265"/>
      <c r="F29" s="265"/>
      <c r="G29" s="265"/>
      <c r="H29" s="266"/>
      <c r="I29" s="268" t="s">
        <v>53</v>
      </c>
      <c r="J29" s="270" t="s">
        <v>54</v>
      </c>
      <c r="K29" s="71"/>
      <c r="L29" s="71"/>
      <c r="M29" s="71"/>
      <c r="N29" s="71"/>
      <c r="O29" s="71"/>
      <c r="P29" s="71"/>
      <c r="Q29" s="72"/>
      <c r="R29" s="72"/>
      <c r="S29" s="73"/>
      <c r="T29" s="73"/>
    </row>
    <row r="30" spans="1:20" s="74" customFormat="1" ht="14.25" customHeight="1">
      <c r="A30" s="168"/>
      <c r="B30" s="263"/>
      <c r="C30" s="264"/>
      <c r="D30" s="272" t="s">
        <v>55</v>
      </c>
      <c r="E30" s="273"/>
      <c r="F30" s="272" t="s">
        <v>56</v>
      </c>
      <c r="G30" s="273"/>
      <c r="H30" s="169" t="s">
        <v>57</v>
      </c>
      <c r="I30" s="269"/>
      <c r="J30" s="271"/>
      <c r="K30" s="71"/>
      <c r="L30" s="71"/>
      <c r="M30" s="71"/>
      <c r="N30" s="71"/>
      <c r="O30" s="71"/>
      <c r="P30" s="71"/>
      <c r="Q30" s="72"/>
      <c r="R30" s="72"/>
      <c r="S30" s="73"/>
      <c r="T30" s="73"/>
    </row>
    <row r="31" spans="1:20" s="74" customFormat="1" ht="14.25" customHeight="1">
      <c r="A31" s="158"/>
      <c r="B31" s="249" t="s">
        <v>58</v>
      </c>
      <c r="C31" s="170"/>
      <c r="D31" s="250"/>
      <c r="E31" s="251"/>
      <c r="F31" s="250"/>
      <c r="G31" s="251"/>
      <c r="H31" s="171"/>
      <c r="I31" s="170"/>
      <c r="J31" s="172">
        <f>SUM(D31:I31)</f>
        <v>0</v>
      </c>
      <c r="K31" s="71"/>
      <c r="L31" s="71"/>
      <c r="M31" s="71"/>
      <c r="N31" s="71"/>
      <c r="O31" s="71"/>
      <c r="P31" s="71"/>
      <c r="Q31" s="72"/>
      <c r="R31" s="72"/>
      <c r="S31" s="73"/>
      <c r="T31" s="73"/>
    </row>
    <row r="32" spans="1:20" s="74" customFormat="1" ht="14.25" customHeight="1">
      <c r="A32" s="158"/>
      <c r="B32" s="249"/>
      <c r="C32" s="170"/>
      <c r="D32" s="250"/>
      <c r="E32" s="251"/>
      <c r="F32" s="252"/>
      <c r="G32" s="252"/>
      <c r="H32" s="171"/>
      <c r="I32" s="170"/>
      <c r="J32" s="172">
        <f>SUM(D32:I32)</f>
        <v>0</v>
      </c>
      <c r="K32" s="71"/>
      <c r="L32" s="71"/>
      <c r="M32" s="71"/>
      <c r="N32" s="71"/>
      <c r="O32" s="71"/>
      <c r="P32" s="71"/>
      <c r="Q32" s="72"/>
      <c r="R32" s="72"/>
      <c r="S32" s="73"/>
      <c r="T32" s="73"/>
    </row>
    <row r="33" spans="1:20" s="74" customFormat="1" ht="14.25" customHeight="1">
      <c r="A33" s="158"/>
      <c r="B33" s="249"/>
      <c r="C33" s="170"/>
      <c r="D33" s="250"/>
      <c r="E33" s="251"/>
      <c r="F33" s="253"/>
      <c r="G33" s="253"/>
      <c r="H33" s="171"/>
      <c r="I33" s="170"/>
      <c r="J33" s="172">
        <f>SUM(D33:I33)</f>
        <v>0</v>
      </c>
      <c r="K33" s="75"/>
      <c r="L33" s="75"/>
      <c r="M33" s="75"/>
      <c r="N33" s="75"/>
      <c r="O33" s="75"/>
      <c r="P33" s="75"/>
      <c r="Q33" s="72"/>
      <c r="R33" s="72"/>
      <c r="S33" s="73"/>
      <c r="T33" s="73"/>
    </row>
    <row r="34" spans="1:20" s="74" customFormat="1" ht="14.25" customHeight="1">
      <c r="A34" s="158"/>
      <c r="B34" s="249"/>
      <c r="C34" s="170"/>
      <c r="D34" s="250"/>
      <c r="E34" s="251"/>
      <c r="F34" s="253"/>
      <c r="G34" s="253"/>
      <c r="H34" s="171"/>
      <c r="I34" s="170"/>
      <c r="J34" s="172">
        <f>SUM(D34:I34)</f>
        <v>0</v>
      </c>
      <c r="K34" s="75"/>
      <c r="L34" s="75"/>
      <c r="M34" s="75"/>
      <c r="N34" s="75"/>
      <c r="O34" s="75"/>
      <c r="P34" s="75"/>
      <c r="Q34" s="72"/>
      <c r="R34" s="72"/>
      <c r="S34" s="73"/>
      <c r="T34" s="73"/>
    </row>
    <row r="35" spans="1:20" s="74" customFormat="1" ht="14.25" customHeight="1">
      <c r="A35" s="158"/>
      <c r="B35" s="249"/>
      <c r="C35" s="170"/>
      <c r="D35" s="250"/>
      <c r="E35" s="251"/>
      <c r="F35" s="253"/>
      <c r="G35" s="253"/>
      <c r="H35" s="171"/>
      <c r="I35" s="170"/>
      <c r="J35" s="172">
        <f>SUM(D35:I35)</f>
        <v>0</v>
      </c>
      <c r="K35" s="75"/>
      <c r="L35" s="75"/>
      <c r="M35" s="75"/>
      <c r="N35" s="75"/>
      <c r="O35" s="75"/>
      <c r="P35" s="75"/>
      <c r="Q35" s="72"/>
      <c r="R35" s="72"/>
      <c r="S35" s="73"/>
      <c r="T35" s="73"/>
    </row>
    <row r="36" spans="1:20" s="74" customFormat="1" ht="14.25" customHeight="1">
      <c r="A36" s="158"/>
      <c r="B36" s="249"/>
      <c r="C36" s="173" t="s">
        <v>59</v>
      </c>
      <c r="D36" s="254">
        <f>SUM(D31:D35)</f>
        <v>0</v>
      </c>
      <c r="E36" s="255"/>
      <c r="F36" s="254">
        <f>SUM(F31:F35)</f>
        <v>0</v>
      </c>
      <c r="G36" s="255"/>
      <c r="H36" s="174">
        <f>SUM(H31:H35)</f>
        <v>0</v>
      </c>
      <c r="I36" s="172">
        <f>SUM(I31:I35)</f>
        <v>0</v>
      </c>
      <c r="J36" s="172">
        <f>SUM(J31:J35)</f>
        <v>0</v>
      </c>
      <c r="K36" s="71"/>
      <c r="L36" s="71"/>
      <c r="M36" s="71"/>
      <c r="N36" s="71"/>
      <c r="O36" s="71"/>
      <c r="P36" s="71"/>
      <c r="Q36" s="72"/>
      <c r="R36" s="72"/>
      <c r="S36" s="73"/>
      <c r="T36" s="73"/>
    </row>
    <row r="37" spans="1:20" s="74" customFormat="1" ht="14.25" customHeight="1">
      <c r="A37" s="158"/>
      <c r="B37" s="158"/>
      <c r="C37" s="175"/>
      <c r="D37" s="175"/>
      <c r="E37" s="175"/>
      <c r="F37" s="175"/>
      <c r="G37" s="175"/>
      <c r="H37" s="175"/>
      <c r="I37" s="175"/>
      <c r="J37" s="175"/>
      <c r="K37" s="71"/>
      <c r="L37" s="71"/>
      <c r="M37" s="71"/>
      <c r="N37" s="71"/>
      <c r="O37" s="71"/>
      <c r="P37" s="71"/>
      <c r="Q37" s="72"/>
      <c r="R37" s="72"/>
      <c r="S37" s="73"/>
      <c r="T37" s="73"/>
    </row>
    <row r="38" spans="1:20" s="74" customFormat="1" ht="14.25" customHeight="1" thickBot="1">
      <c r="A38" s="157" t="s">
        <v>60</v>
      </c>
      <c r="B38" s="157"/>
      <c r="C38" s="175"/>
      <c r="D38" s="175"/>
      <c r="E38" s="175"/>
      <c r="F38" s="175"/>
      <c r="G38" s="175"/>
      <c r="H38" s="175"/>
      <c r="I38" s="175"/>
      <c r="J38" s="175"/>
      <c r="K38" s="71"/>
      <c r="L38" s="71"/>
      <c r="M38" s="71"/>
      <c r="N38" s="71"/>
      <c r="O38" s="71"/>
      <c r="P38" s="71"/>
      <c r="Q38" s="72"/>
      <c r="R38" s="72"/>
      <c r="S38" s="73"/>
      <c r="T38" s="73"/>
    </row>
    <row r="39" spans="1:20" s="74" customFormat="1" ht="14.25" customHeight="1" thickBot="1">
      <c r="A39" s="157"/>
      <c r="B39" s="157"/>
      <c r="C39" s="248"/>
      <c r="D39" s="248"/>
      <c r="E39" s="248"/>
      <c r="F39" s="240" t="s">
        <v>61</v>
      </c>
      <c r="G39" s="240"/>
      <c r="H39" s="242" t="str">
        <f>IFERROR(C39/C40,"")</f>
        <v/>
      </c>
      <c r="I39" s="243"/>
      <c r="J39" s="176"/>
      <c r="K39" s="71"/>
      <c r="L39" s="71"/>
      <c r="M39" s="71"/>
      <c r="N39" s="71"/>
      <c r="O39" s="71"/>
      <c r="P39" s="71"/>
      <c r="Q39" s="72"/>
      <c r="R39" s="72"/>
      <c r="S39" s="73"/>
      <c r="T39" s="73"/>
    </row>
    <row r="40" spans="1:20" s="74" customFormat="1" ht="14.25" customHeight="1" thickBot="1">
      <c r="A40" s="157"/>
      <c r="B40" s="157"/>
      <c r="C40" s="246"/>
      <c r="D40" s="246"/>
      <c r="E40" s="247"/>
      <c r="F40" s="240"/>
      <c r="G40" s="240"/>
      <c r="H40" s="244"/>
      <c r="I40" s="245"/>
      <c r="J40" s="175"/>
      <c r="K40" s="71"/>
      <c r="L40" s="71"/>
      <c r="M40" s="71"/>
      <c r="N40" s="71"/>
      <c r="O40" s="71"/>
      <c r="P40" s="71"/>
      <c r="Q40" s="72"/>
      <c r="R40" s="72"/>
      <c r="S40" s="73"/>
      <c r="T40" s="73"/>
    </row>
    <row r="41" spans="1:20" s="74" customFormat="1" ht="14.25" customHeight="1">
      <c r="A41" s="159"/>
      <c r="B41" s="157"/>
      <c r="C41" s="177"/>
      <c r="D41" s="177"/>
      <c r="E41" s="178"/>
      <c r="F41" s="179"/>
      <c r="G41" s="179"/>
      <c r="H41" s="180"/>
      <c r="I41" s="180"/>
      <c r="J41" s="175"/>
      <c r="K41" s="71"/>
      <c r="L41" s="71"/>
      <c r="M41" s="71"/>
      <c r="N41" s="71"/>
      <c r="O41" s="71"/>
      <c r="P41" s="71"/>
      <c r="Q41" s="72"/>
      <c r="R41" s="72"/>
      <c r="S41" s="73"/>
      <c r="T41" s="73"/>
    </row>
    <row r="42" spans="1:20" s="74" customFormat="1" ht="14.25" customHeight="1">
      <c r="A42" s="160" t="str">
        <f>IF(計算補助!$B$4="〇",計算補助!B12,IF(計算補助!$B$4="●",計算補助!B24,IF(計算補助!$B$4="△",計算補助!J12,IF(計算補助!$B$4="▲",計算補助!J24,""))))</f>
        <v/>
      </c>
      <c r="B42" s="158"/>
      <c r="C42" s="181"/>
      <c r="D42" s="182"/>
      <c r="E42" s="182"/>
      <c r="F42" s="182"/>
      <c r="G42" s="182"/>
      <c r="H42" s="182"/>
      <c r="I42" s="183"/>
      <c r="J42" s="181"/>
      <c r="K42" s="78"/>
      <c r="L42" s="71"/>
      <c r="M42" s="71"/>
      <c r="N42" s="71"/>
      <c r="O42" s="71"/>
      <c r="P42" s="71"/>
      <c r="Q42" s="72"/>
      <c r="R42" s="72"/>
      <c r="S42" s="73"/>
      <c r="T42" s="73"/>
    </row>
    <row r="43" spans="1:20" s="74" customFormat="1" ht="14.25" customHeight="1">
      <c r="A43" s="160" t="str">
        <f>IF(計算補助!$B$4="〇",計算補助!B13,IF(計算補助!$B$4="●",計算補助!B25,IF(計算補助!$B$4="△",計算補助!J13,IF(計算補助!$B$4="▲",計算補助!J25,""))))</f>
        <v/>
      </c>
      <c r="B43" s="157"/>
      <c r="C43" s="157"/>
      <c r="D43" s="157"/>
      <c r="E43" s="157"/>
      <c r="F43" s="157"/>
      <c r="G43" s="157"/>
      <c r="H43" s="157"/>
      <c r="I43" s="157"/>
      <c r="J43" s="157"/>
      <c r="K43" s="80"/>
      <c r="L43" s="72"/>
      <c r="M43" s="72"/>
      <c r="N43" s="72"/>
      <c r="O43" s="72"/>
      <c r="P43" s="72"/>
      <c r="Q43" s="72"/>
      <c r="R43" s="72"/>
      <c r="S43" s="73"/>
      <c r="T43" s="73"/>
    </row>
    <row r="44" spans="1:20" s="74" customFormat="1" ht="14.25" customHeight="1">
      <c r="A44" s="160" t="str">
        <f>IF(計算補助!$B$4="〇",計算補助!B14,IF(計算補助!$B$4="●",計算補助!B26,IF(計算補助!$B$4="△",計算補助!J14,IF(計算補助!$B$4="▲",計算補助!J26,""))))</f>
        <v/>
      </c>
      <c r="B44" s="157"/>
      <c r="C44" s="157"/>
      <c r="D44" s="157"/>
      <c r="E44" s="157"/>
      <c r="F44" s="157"/>
      <c r="G44" s="157"/>
      <c r="H44" s="157"/>
      <c r="I44" s="157"/>
      <c r="J44" s="157"/>
      <c r="K44" s="81"/>
      <c r="L44" s="72"/>
      <c r="M44" s="72"/>
      <c r="N44" s="72"/>
      <c r="O44" s="72"/>
      <c r="P44" s="72"/>
      <c r="Q44" s="72"/>
      <c r="R44" s="72"/>
      <c r="S44" s="73"/>
      <c r="T44" s="73"/>
    </row>
    <row r="45" spans="1:20" s="74" customFormat="1" ht="14.25" customHeight="1">
      <c r="A45" s="160" t="str">
        <f>IF(計算補助!$B$4="〇",計算補助!B15,IF(計算補助!$B$4="●",計算補助!B27,IF(計算補助!$B$4="△",計算補助!J15,IF(計算補助!$B$4="▲",計算補助!J27,""))))</f>
        <v/>
      </c>
      <c r="B45" s="157"/>
      <c r="C45" s="157"/>
      <c r="D45" s="157"/>
      <c r="E45" s="157"/>
      <c r="F45" s="157"/>
      <c r="G45" s="157"/>
      <c r="H45" s="157"/>
      <c r="I45" s="157"/>
      <c r="J45" s="157"/>
      <c r="K45" s="81"/>
      <c r="L45" s="72"/>
      <c r="M45" s="72"/>
      <c r="N45" s="72"/>
      <c r="O45" s="72"/>
      <c r="P45" s="72"/>
      <c r="Q45" s="72"/>
      <c r="R45" s="72"/>
      <c r="S45" s="73"/>
      <c r="T45" s="73"/>
    </row>
    <row r="46" spans="1:20" s="74" customFormat="1" ht="14.25" customHeight="1">
      <c r="A46" s="160" t="str">
        <f>IF(計算補助!$B$4="〇",計算補助!B16,IF(計算補助!$B$4="●",計算補助!B28,IF(計算補助!$B$4="△",計算補助!J16,IF(計算補助!$B$4="▲",計算補助!J28,""))))</f>
        <v/>
      </c>
      <c r="B46" s="157"/>
      <c r="C46" s="157"/>
      <c r="D46" s="157"/>
      <c r="E46" s="157"/>
      <c r="F46" s="157"/>
      <c r="G46" s="157"/>
      <c r="H46" s="157"/>
      <c r="I46" s="157"/>
      <c r="J46" s="157"/>
      <c r="K46" s="81"/>
      <c r="L46" s="72"/>
      <c r="M46" s="72"/>
      <c r="N46" s="72"/>
      <c r="O46" s="72"/>
      <c r="P46" s="72"/>
      <c r="Q46" s="72"/>
      <c r="R46" s="72"/>
      <c r="S46" s="73"/>
      <c r="T46" s="73"/>
    </row>
    <row r="47" spans="1:20" s="74" customFormat="1" ht="14.25" customHeight="1">
      <c r="A47" s="160" t="str">
        <f>IF(計算補助!$B$4="〇",計算補助!B17,IF(計算補助!$B$4="●",計算補助!B29,IF(計算補助!$B$4="△",計算補助!J17,IF(計算補助!$B$4="▲",計算補助!J29,""))))</f>
        <v/>
      </c>
      <c r="B47" s="157"/>
      <c r="C47" s="157"/>
      <c r="D47" s="157"/>
      <c r="E47" s="157"/>
      <c r="F47" s="157"/>
      <c r="G47" s="157"/>
      <c r="H47" s="157"/>
      <c r="I47" s="157"/>
      <c r="J47" s="157"/>
      <c r="K47" s="81"/>
      <c r="L47" s="72"/>
      <c r="M47" s="72"/>
      <c r="N47" s="72"/>
      <c r="O47" s="72"/>
      <c r="P47" s="72"/>
      <c r="Q47" s="72"/>
      <c r="R47" s="72"/>
      <c r="S47" s="73"/>
      <c r="T47" s="73"/>
    </row>
    <row r="48" spans="1:20" s="74" customFormat="1" ht="14.25" customHeight="1">
      <c r="A48" s="160" t="str">
        <f>IF(計算補助!$B$4="〇",計算補助!B18,IF(計算補助!$B$4="●",計算補助!B30,IF(計算補助!$B$4="△",計算補助!J18,IF(計算補助!$B$4="▲",計算補助!J30,""))))</f>
        <v/>
      </c>
      <c r="B48" s="157"/>
      <c r="C48" s="157"/>
      <c r="D48" s="157"/>
      <c r="E48" s="157"/>
      <c r="F48" s="157"/>
      <c r="G48" s="157"/>
      <c r="H48" s="157"/>
      <c r="I48" s="157"/>
      <c r="J48" s="157"/>
      <c r="K48" s="81"/>
      <c r="L48" s="72"/>
      <c r="M48" s="72"/>
      <c r="N48" s="72"/>
      <c r="O48" s="72"/>
      <c r="P48" s="72"/>
      <c r="Q48" s="72"/>
      <c r="R48" s="72"/>
      <c r="S48" s="73"/>
      <c r="T48" s="73"/>
    </row>
    <row r="49" spans="1:20" s="74" customFormat="1" ht="14.25" customHeight="1">
      <c r="A49" s="160" t="str">
        <f>IF(計算補助!$B$4="〇",計算補助!B19,IF(計算補助!$B$4="●",計算補助!B31,IF(計算補助!$B$4="△",計算補助!J19,IF(計算補助!$B$4="▲",計算補助!J31,""))))</f>
        <v/>
      </c>
      <c r="B49" s="157"/>
      <c r="C49" s="157"/>
      <c r="D49" s="157"/>
      <c r="E49" s="157"/>
      <c r="F49" s="157"/>
      <c r="G49" s="157"/>
      <c r="H49" s="157"/>
      <c r="I49" s="157"/>
      <c r="J49" s="157"/>
      <c r="K49" s="81"/>
      <c r="L49" s="72"/>
      <c r="M49" s="72"/>
      <c r="N49" s="72"/>
      <c r="O49" s="72"/>
      <c r="P49" s="72"/>
      <c r="Q49" s="72"/>
      <c r="R49" s="72"/>
      <c r="S49" s="73"/>
      <c r="T49" s="73"/>
    </row>
    <row r="50" spans="1:20" s="74" customFormat="1" ht="14.25" customHeight="1">
      <c r="A50" s="160" t="str">
        <f>IF(計算補助!$B$4="〇",計算補助!B20,IF(計算補助!$B$4="●",計算補助!B32,IF(計算補助!$B$4="△",計算補助!J20,IF(計算補助!$B$4="▲",計算補助!J32,""))))</f>
        <v/>
      </c>
      <c r="B50" s="157"/>
      <c r="C50" s="157"/>
      <c r="D50" s="157"/>
      <c r="E50" s="157"/>
      <c r="F50" s="157"/>
      <c r="G50" s="157"/>
      <c r="H50" s="157"/>
      <c r="I50" s="157"/>
      <c r="J50" s="157"/>
      <c r="K50" s="81"/>
      <c r="L50" s="72"/>
      <c r="M50" s="72"/>
      <c r="N50" s="72"/>
      <c r="O50" s="72"/>
      <c r="P50" s="72"/>
      <c r="Q50" s="72"/>
      <c r="R50" s="72"/>
      <c r="S50" s="73"/>
      <c r="T50" s="73"/>
    </row>
    <row r="51" spans="1:20" s="74" customFormat="1" ht="14.25" customHeight="1">
      <c r="A51" s="160" t="str">
        <f>IF(計算補助!$B$4="〇",計算補助!B21,IF(計算補助!$B$4="●",計算補助!B33,IF(計算補助!$B$4="△",計算補助!J21,IF(計算補助!$B$4="▲",計算補助!J33,""))))</f>
        <v/>
      </c>
      <c r="B51" s="157"/>
      <c r="C51" s="178"/>
      <c r="D51" s="175"/>
      <c r="E51" s="175"/>
      <c r="F51" s="175"/>
      <c r="G51" s="175"/>
      <c r="H51" s="175"/>
      <c r="I51" s="175"/>
      <c r="J51" s="175"/>
      <c r="K51" s="82"/>
      <c r="L51" s="72"/>
      <c r="M51" s="72"/>
      <c r="N51" s="72"/>
      <c r="O51" s="72"/>
      <c r="P51" s="72"/>
      <c r="Q51" s="72"/>
      <c r="R51" s="72"/>
      <c r="S51" s="73"/>
      <c r="T51" s="73"/>
    </row>
    <row r="52" spans="1:20" s="74" customFormat="1" ht="14.25" customHeight="1">
      <c r="A52" s="159"/>
      <c r="B52" s="157"/>
      <c r="C52" s="178"/>
      <c r="D52" s="175"/>
      <c r="E52" s="175"/>
      <c r="F52" s="175"/>
      <c r="G52" s="175"/>
      <c r="H52" s="175"/>
      <c r="I52" s="175"/>
      <c r="J52" s="175"/>
      <c r="K52" s="71"/>
      <c r="L52" s="71"/>
      <c r="M52" s="71"/>
      <c r="N52" s="71"/>
      <c r="O52" s="71"/>
      <c r="P52" s="83"/>
      <c r="Q52" s="83"/>
      <c r="R52" s="83"/>
    </row>
    <row r="53" spans="1:20" s="74" customFormat="1" ht="14.25" customHeight="1">
      <c r="A53" s="159"/>
      <c r="B53" s="157"/>
      <c r="C53" s="175"/>
      <c r="D53" s="175"/>
      <c r="E53" s="175"/>
      <c r="F53" s="175"/>
      <c r="G53" s="175"/>
      <c r="H53" s="175"/>
      <c r="I53" s="175"/>
      <c r="J53" s="175"/>
      <c r="K53" s="72"/>
      <c r="L53" s="72"/>
      <c r="M53" s="72"/>
      <c r="N53" s="72"/>
      <c r="O53" s="72"/>
      <c r="P53" s="72"/>
      <c r="Q53" s="72"/>
      <c r="R53" s="72"/>
      <c r="S53" s="73"/>
      <c r="T53" s="73"/>
    </row>
    <row r="54" spans="1:20" s="74" customFormat="1">
      <c r="A54" s="76"/>
      <c r="B54" s="76"/>
      <c r="C54" s="232"/>
      <c r="D54" s="232"/>
      <c r="E54" s="77"/>
      <c r="F54" s="241"/>
      <c r="G54" s="241"/>
      <c r="H54" s="241"/>
      <c r="I54" s="241"/>
      <c r="J54" s="65"/>
      <c r="K54" s="72"/>
      <c r="L54" s="81"/>
      <c r="M54" s="81"/>
      <c r="N54" s="81"/>
      <c r="O54" s="81"/>
      <c r="P54" s="81"/>
      <c r="Q54" s="72"/>
      <c r="R54" s="72"/>
      <c r="S54" s="73"/>
      <c r="T54" s="73"/>
    </row>
    <row r="55" spans="1:20" s="74" customFormat="1">
      <c r="A55" s="76"/>
      <c r="B55" s="76"/>
      <c r="C55" s="232"/>
      <c r="D55" s="232"/>
      <c r="E55" s="77"/>
      <c r="F55" s="241"/>
      <c r="G55" s="241"/>
      <c r="H55" s="241"/>
      <c r="I55" s="241"/>
      <c r="J55" s="65"/>
      <c r="K55" s="72"/>
      <c r="L55" s="81"/>
      <c r="M55" s="81"/>
      <c r="N55" s="81"/>
      <c r="O55" s="81"/>
      <c r="P55" s="81"/>
      <c r="Q55" s="72"/>
      <c r="R55" s="72"/>
      <c r="S55" s="73"/>
      <c r="T55" s="73"/>
    </row>
    <row r="56" spans="1:20" s="74" customFormat="1">
      <c r="C56" s="65"/>
      <c r="D56" s="65"/>
      <c r="E56" s="65"/>
      <c r="F56" s="65"/>
      <c r="G56" s="65"/>
      <c r="H56" s="65"/>
      <c r="I56" s="134"/>
      <c r="J56" s="65"/>
      <c r="K56" s="72"/>
      <c r="L56" s="84"/>
      <c r="M56" s="85"/>
      <c r="N56" s="81"/>
      <c r="O56" s="81"/>
      <c r="P56" s="81"/>
      <c r="Q56" s="72"/>
      <c r="R56" s="72"/>
      <c r="S56" s="73"/>
      <c r="T56" s="73"/>
    </row>
    <row r="57" spans="1:20" s="74" customFormat="1">
      <c r="C57" s="65"/>
      <c r="D57" s="65"/>
      <c r="E57" s="65"/>
      <c r="F57" s="65"/>
      <c r="G57" s="65"/>
      <c r="H57" s="65"/>
      <c r="I57" s="65"/>
      <c r="J57" s="65"/>
      <c r="K57" s="72"/>
      <c r="L57" s="72"/>
      <c r="M57" s="72"/>
      <c r="N57" s="72"/>
      <c r="O57" s="72"/>
      <c r="P57" s="72"/>
      <c r="Q57" s="72"/>
      <c r="R57" s="72"/>
      <c r="S57" s="73"/>
      <c r="T57" s="73"/>
    </row>
    <row r="58" spans="1:20" s="74" customFormat="1">
      <c r="A58" s="76"/>
      <c r="B58" s="76"/>
      <c r="K58" s="72"/>
      <c r="L58" s="72"/>
      <c r="M58" s="72"/>
      <c r="N58" s="72"/>
      <c r="O58" s="72"/>
      <c r="P58" s="72"/>
      <c r="Q58" s="72"/>
      <c r="R58" s="72"/>
      <c r="S58" s="73"/>
      <c r="T58" s="73"/>
    </row>
    <row r="59" spans="1:20" s="74" customFormat="1" ht="28.5" customHeight="1">
      <c r="A59" s="76"/>
      <c r="B59" s="76"/>
      <c r="C59" s="235"/>
      <c r="D59" s="235"/>
      <c r="E59" s="235"/>
      <c r="F59" s="235"/>
      <c r="G59" s="235"/>
      <c r="H59" s="235"/>
      <c r="I59" s="235"/>
      <c r="J59" s="235"/>
      <c r="K59" s="86"/>
      <c r="L59" s="83"/>
      <c r="M59" s="83"/>
      <c r="N59" s="83"/>
      <c r="O59" s="83"/>
      <c r="P59" s="83"/>
      <c r="Q59" s="83"/>
      <c r="R59" s="83"/>
    </row>
    <row r="60" spans="1:20" s="74" customFormat="1" ht="28.5" customHeight="1">
      <c r="A60" s="76"/>
      <c r="B60" s="76"/>
      <c r="C60" s="235"/>
      <c r="D60" s="235"/>
      <c r="E60" s="235"/>
      <c r="F60" s="235"/>
      <c r="G60" s="235"/>
      <c r="H60" s="235"/>
      <c r="I60" s="235"/>
      <c r="J60" s="235"/>
      <c r="K60" s="86"/>
      <c r="L60" s="83"/>
      <c r="M60" s="83"/>
      <c r="N60" s="83"/>
      <c r="O60" s="83"/>
      <c r="P60" s="83"/>
      <c r="Q60" s="83"/>
      <c r="R60" s="83"/>
    </row>
    <row r="61" spans="1:20" s="74" customFormat="1" ht="28.5" customHeight="1">
      <c r="A61" s="76"/>
      <c r="B61" s="76"/>
      <c r="C61" s="235"/>
      <c r="D61" s="235"/>
      <c r="E61" s="235"/>
      <c r="F61" s="235"/>
      <c r="G61" s="235"/>
      <c r="H61" s="235"/>
      <c r="I61" s="235"/>
      <c r="J61" s="235"/>
      <c r="K61" s="86"/>
      <c r="L61" s="83"/>
      <c r="M61" s="83"/>
      <c r="N61" s="83"/>
      <c r="O61" s="83"/>
      <c r="P61" s="83"/>
      <c r="Q61" s="83"/>
      <c r="R61" s="83"/>
    </row>
    <row r="62" spans="1:20" s="74" customFormat="1">
      <c r="A62" s="76"/>
      <c r="B62" s="76"/>
      <c r="K62" s="72"/>
      <c r="L62" s="83"/>
      <c r="M62" s="83"/>
      <c r="N62" s="83"/>
      <c r="O62" s="83"/>
      <c r="P62" s="83"/>
      <c r="Q62" s="83"/>
      <c r="R62" s="83"/>
    </row>
    <row r="63" spans="1:20" s="74" customFormat="1">
      <c r="A63" s="87"/>
      <c r="B63" s="87"/>
      <c r="C63" s="83"/>
      <c r="D63" s="83"/>
      <c r="E63" s="83"/>
      <c r="F63" s="83"/>
      <c r="G63" s="83"/>
      <c r="H63" s="83"/>
      <c r="I63" s="83"/>
      <c r="J63" s="83"/>
      <c r="K63" s="72"/>
      <c r="L63" s="83"/>
      <c r="M63" s="83"/>
      <c r="N63" s="83"/>
      <c r="O63" s="83"/>
      <c r="P63" s="83"/>
      <c r="Q63" s="83"/>
      <c r="R63" s="83"/>
    </row>
    <row r="64" spans="1:20" s="74" customFormat="1">
      <c r="A64" s="87"/>
      <c r="B64" s="87"/>
      <c r="C64" s="83"/>
      <c r="D64" s="83"/>
      <c r="E64" s="83"/>
      <c r="F64" s="83"/>
      <c r="G64" s="83"/>
      <c r="H64" s="83"/>
      <c r="I64" s="83"/>
      <c r="J64" s="83"/>
      <c r="K64" s="83"/>
      <c r="L64" s="83"/>
      <c r="M64" s="83"/>
      <c r="N64" s="83"/>
      <c r="O64" s="83"/>
      <c r="P64" s="83"/>
      <c r="Q64" s="83"/>
      <c r="R64" s="83"/>
    </row>
    <row r="65" spans="1:20" s="74" customFormat="1">
      <c r="A65" s="87"/>
      <c r="B65" s="87"/>
      <c r="C65" s="83"/>
      <c r="D65" s="83"/>
      <c r="E65" s="83"/>
      <c r="F65" s="83"/>
      <c r="G65" s="83"/>
      <c r="H65" s="83"/>
      <c r="I65" s="83"/>
      <c r="J65" s="83"/>
      <c r="K65" s="83"/>
      <c r="L65" s="83"/>
      <c r="M65" s="83"/>
      <c r="N65" s="83"/>
      <c r="O65" s="83"/>
      <c r="P65" s="83"/>
      <c r="Q65" s="83"/>
      <c r="R65" s="83"/>
    </row>
    <row r="66" spans="1:20" s="74" customFormat="1">
      <c r="A66" s="87"/>
      <c r="B66" s="87"/>
      <c r="C66" s="83"/>
      <c r="D66" s="83"/>
      <c r="E66" s="83"/>
      <c r="F66" s="83"/>
      <c r="G66" s="83"/>
      <c r="H66" s="83"/>
      <c r="I66" s="83"/>
      <c r="J66" s="83"/>
      <c r="K66" s="83"/>
      <c r="L66" s="83"/>
      <c r="M66" s="83"/>
      <c r="N66" s="83"/>
      <c r="O66" s="83"/>
      <c r="P66" s="83"/>
      <c r="Q66" s="83"/>
      <c r="R66" s="83"/>
    </row>
    <row r="67" spans="1:20" s="74" customFormat="1">
      <c r="A67" s="87"/>
      <c r="B67" s="87"/>
      <c r="C67" s="83"/>
      <c r="D67" s="83"/>
      <c r="E67" s="83"/>
      <c r="F67" s="83"/>
      <c r="G67" s="83"/>
      <c r="H67" s="83"/>
      <c r="I67" s="83"/>
      <c r="J67" s="83"/>
      <c r="K67" s="83"/>
      <c r="L67" s="83"/>
      <c r="M67" s="83"/>
      <c r="N67" s="83"/>
      <c r="O67" s="83"/>
      <c r="P67" s="83"/>
      <c r="Q67" s="83"/>
      <c r="R67" s="83"/>
    </row>
    <row r="68" spans="1:20" s="83" customFormat="1">
      <c r="A68" s="87"/>
      <c r="B68" s="87"/>
      <c r="S68" s="74"/>
      <c r="T68" s="74"/>
    </row>
    <row r="69" spans="1:20" s="83" customFormat="1">
      <c r="A69" s="87"/>
      <c r="B69" s="87"/>
      <c r="S69" s="74"/>
      <c r="T69" s="74"/>
    </row>
    <row r="70" spans="1:20" s="83" customFormat="1">
      <c r="A70" s="87"/>
      <c r="B70" s="87"/>
      <c r="S70" s="74"/>
      <c r="T70" s="74"/>
    </row>
    <row r="71" spans="1:20" s="83" customFormat="1">
      <c r="A71" s="87"/>
      <c r="B71" s="87"/>
      <c r="S71" s="74"/>
      <c r="T71" s="74"/>
    </row>
    <row r="72" spans="1:20" s="48" customFormat="1">
      <c r="S72" s="49"/>
      <c r="T72" s="49"/>
    </row>
    <row r="73" spans="1:20" s="48" customFormat="1">
      <c r="S73" s="49"/>
      <c r="T73" s="49"/>
    </row>
    <row r="74" spans="1:20" s="48" customFormat="1">
      <c r="S74" s="49"/>
      <c r="T74" s="49"/>
    </row>
    <row r="75" spans="1:20" s="48" customFormat="1">
      <c r="S75" s="49"/>
      <c r="T75" s="49"/>
    </row>
  </sheetData>
  <mergeCells count="34">
    <mergeCell ref="A1:J1"/>
    <mergeCell ref="B26:C26"/>
    <mergeCell ref="D26:G26"/>
    <mergeCell ref="B28:C30"/>
    <mergeCell ref="D28:J28"/>
    <mergeCell ref="D29:H29"/>
    <mergeCell ref="I29:I30"/>
    <mergeCell ref="J29:J30"/>
    <mergeCell ref="D30:E30"/>
    <mergeCell ref="F30:G30"/>
    <mergeCell ref="B31:B36"/>
    <mergeCell ref="D31:E31"/>
    <mergeCell ref="F31:G31"/>
    <mergeCell ref="D32:E32"/>
    <mergeCell ref="F32:G32"/>
    <mergeCell ref="D33:E33"/>
    <mergeCell ref="F33:G33"/>
    <mergeCell ref="D34:E34"/>
    <mergeCell ref="F34:G34"/>
    <mergeCell ref="D35:E35"/>
    <mergeCell ref="F35:G35"/>
    <mergeCell ref="D36:E36"/>
    <mergeCell ref="F36:G36"/>
    <mergeCell ref="F39:G40"/>
    <mergeCell ref="C61:J61"/>
    <mergeCell ref="C54:D54"/>
    <mergeCell ref="F54:F55"/>
    <mergeCell ref="G54:I55"/>
    <mergeCell ref="C55:D55"/>
    <mergeCell ref="C59:J59"/>
    <mergeCell ref="C60:J60"/>
    <mergeCell ref="H39:I40"/>
    <mergeCell ref="C40:E40"/>
    <mergeCell ref="C39:E39"/>
  </mergeCells>
  <phoneticPr fontId="2"/>
  <conditionalFormatting sqref="B4">
    <cfRule type="cellIs" dxfId="20" priority="13" stopIfTrue="1" operator="equal">
      <formula>""""""</formula>
    </cfRule>
    <cfRule type="expression" dxfId="19" priority="14">
      <formula>""</formula>
    </cfRule>
  </conditionalFormatting>
  <conditionalFormatting sqref="C4">
    <cfRule type="expression" dxfId="18" priority="1" stopIfTrue="1">
      <formula>$C4=" "</formula>
    </cfRule>
  </conditionalFormatting>
  <conditionalFormatting sqref="C4:C6">
    <cfRule type="cellIs" dxfId="17" priority="2" stopIfTrue="1" operator="equal">
      <formula>""""""</formula>
    </cfRule>
    <cfRule type="expression" dxfId="16" priority="3">
      <formula>""</formula>
    </cfRule>
  </conditionalFormatting>
  <conditionalFormatting sqref="C8">
    <cfRule type="expression" dxfId="15" priority="11" stopIfTrue="1">
      <formula>$C$8=""</formula>
    </cfRule>
  </conditionalFormatting>
  <conditionalFormatting sqref="C8:C10">
    <cfRule type="cellIs" dxfId="14" priority="12" stopIfTrue="1" operator="equal">
      <formula>""""""</formula>
    </cfRule>
  </conditionalFormatting>
  <conditionalFormatting sqref="C12">
    <cfRule type="expression" dxfId="13" priority="9" stopIfTrue="1">
      <formula>$C$12=""</formula>
    </cfRule>
  </conditionalFormatting>
  <conditionalFormatting sqref="C16">
    <cfRule type="expression" dxfId="12" priority="8" stopIfTrue="1">
      <formula>$C$16=""</formula>
    </cfRule>
  </conditionalFormatting>
  <conditionalFormatting sqref="C20">
    <cfRule type="expression" dxfId="11" priority="7" stopIfTrue="1">
      <formula>$C$20=""</formula>
    </cfRule>
  </conditionalFormatting>
  <conditionalFormatting sqref="C39">
    <cfRule type="expression" dxfId="10" priority="6" stopIfTrue="1">
      <formula>$C$39=""</formula>
    </cfRule>
  </conditionalFormatting>
  <conditionalFormatting sqref="C40">
    <cfRule type="expression" dxfId="9" priority="5" stopIfTrue="1">
      <formula>$C$40=""</formula>
    </cfRule>
  </conditionalFormatting>
  <conditionalFormatting sqref="D26:G26">
    <cfRule type="expression" dxfId="8" priority="4" stopIfTrue="1">
      <formula>$D$26="選択してください。"</formula>
    </cfRule>
  </conditionalFormatting>
  <dataValidations count="1">
    <dataValidation type="list" allowBlank="1" showInputMessage="1" showErrorMessage="1" sqref="WVL983066:WVO983066 IZ26:JC26 SV26:SY26 ACR26:ACU26 AMN26:AMQ26 AWJ26:AWM26 BGF26:BGI26 BQB26:BQE26 BZX26:CAA26 CJT26:CJW26 CTP26:CTS26 DDL26:DDO26 DNH26:DNK26 DXD26:DXG26 EGZ26:EHC26 EQV26:EQY26 FAR26:FAU26 FKN26:FKQ26 FUJ26:FUM26 GEF26:GEI26 GOB26:GOE26 GXX26:GYA26 HHT26:HHW26 HRP26:HRS26 IBL26:IBO26 ILH26:ILK26 IVD26:IVG26 JEZ26:JFC26 JOV26:JOY26 JYR26:JYU26 KIN26:KIQ26 KSJ26:KSM26 LCF26:LCI26 LMB26:LME26 LVX26:LWA26 MFT26:MFW26 MPP26:MPS26 MZL26:MZO26 NJH26:NJK26 NTD26:NTG26 OCZ26:ODC26 OMV26:OMY26 OWR26:OWU26 PGN26:PGQ26 PQJ26:PQM26 QAF26:QAI26 QKB26:QKE26 QTX26:QUA26 RDT26:RDW26 RNP26:RNS26 RXL26:RXO26 SHH26:SHK26 SRD26:SRG26 TAZ26:TBC26 TKV26:TKY26 TUR26:TUU26 UEN26:UEQ26 UOJ26:UOM26 UYF26:UYI26 VIB26:VIE26 VRX26:VSA26 WBT26:WBW26 WLP26:WLS26 WVL26:WVO26 D65562:G65562 IZ65562:JC65562 SV65562:SY65562 ACR65562:ACU65562 AMN65562:AMQ65562 AWJ65562:AWM65562 BGF65562:BGI65562 BQB65562:BQE65562 BZX65562:CAA65562 CJT65562:CJW65562 CTP65562:CTS65562 DDL65562:DDO65562 DNH65562:DNK65562 DXD65562:DXG65562 EGZ65562:EHC65562 EQV65562:EQY65562 FAR65562:FAU65562 FKN65562:FKQ65562 FUJ65562:FUM65562 GEF65562:GEI65562 GOB65562:GOE65562 GXX65562:GYA65562 HHT65562:HHW65562 HRP65562:HRS65562 IBL65562:IBO65562 ILH65562:ILK65562 IVD65562:IVG65562 JEZ65562:JFC65562 JOV65562:JOY65562 JYR65562:JYU65562 KIN65562:KIQ65562 KSJ65562:KSM65562 LCF65562:LCI65562 LMB65562:LME65562 LVX65562:LWA65562 MFT65562:MFW65562 MPP65562:MPS65562 MZL65562:MZO65562 NJH65562:NJK65562 NTD65562:NTG65562 OCZ65562:ODC65562 OMV65562:OMY65562 OWR65562:OWU65562 PGN65562:PGQ65562 PQJ65562:PQM65562 QAF65562:QAI65562 QKB65562:QKE65562 QTX65562:QUA65562 RDT65562:RDW65562 RNP65562:RNS65562 RXL65562:RXO65562 SHH65562:SHK65562 SRD65562:SRG65562 TAZ65562:TBC65562 TKV65562:TKY65562 TUR65562:TUU65562 UEN65562:UEQ65562 UOJ65562:UOM65562 UYF65562:UYI65562 VIB65562:VIE65562 VRX65562:VSA65562 WBT65562:WBW65562 WLP65562:WLS65562 WVL65562:WVO65562 D131098:G131098 IZ131098:JC131098 SV131098:SY131098 ACR131098:ACU131098 AMN131098:AMQ131098 AWJ131098:AWM131098 BGF131098:BGI131098 BQB131098:BQE131098 BZX131098:CAA131098 CJT131098:CJW131098 CTP131098:CTS131098 DDL131098:DDO131098 DNH131098:DNK131098 DXD131098:DXG131098 EGZ131098:EHC131098 EQV131098:EQY131098 FAR131098:FAU131098 FKN131098:FKQ131098 FUJ131098:FUM131098 GEF131098:GEI131098 GOB131098:GOE131098 GXX131098:GYA131098 HHT131098:HHW131098 HRP131098:HRS131098 IBL131098:IBO131098 ILH131098:ILK131098 IVD131098:IVG131098 JEZ131098:JFC131098 JOV131098:JOY131098 JYR131098:JYU131098 KIN131098:KIQ131098 KSJ131098:KSM131098 LCF131098:LCI131098 LMB131098:LME131098 LVX131098:LWA131098 MFT131098:MFW131098 MPP131098:MPS131098 MZL131098:MZO131098 NJH131098:NJK131098 NTD131098:NTG131098 OCZ131098:ODC131098 OMV131098:OMY131098 OWR131098:OWU131098 PGN131098:PGQ131098 PQJ131098:PQM131098 QAF131098:QAI131098 QKB131098:QKE131098 QTX131098:QUA131098 RDT131098:RDW131098 RNP131098:RNS131098 RXL131098:RXO131098 SHH131098:SHK131098 SRD131098:SRG131098 TAZ131098:TBC131098 TKV131098:TKY131098 TUR131098:TUU131098 UEN131098:UEQ131098 UOJ131098:UOM131098 UYF131098:UYI131098 VIB131098:VIE131098 VRX131098:VSA131098 WBT131098:WBW131098 WLP131098:WLS131098 WVL131098:WVO131098 D196634:G196634 IZ196634:JC196634 SV196634:SY196634 ACR196634:ACU196634 AMN196634:AMQ196634 AWJ196634:AWM196634 BGF196634:BGI196634 BQB196634:BQE196634 BZX196634:CAA196634 CJT196634:CJW196634 CTP196634:CTS196634 DDL196634:DDO196634 DNH196634:DNK196634 DXD196634:DXG196634 EGZ196634:EHC196634 EQV196634:EQY196634 FAR196634:FAU196634 FKN196634:FKQ196634 FUJ196634:FUM196634 GEF196634:GEI196634 GOB196634:GOE196634 GXX196634:GYA196634 HHT196634:HHW196634 HRP196634:HRS196634 IBL196634:IBO196634 ILH196634:ILK196634 IVD196634:IVG196634 JEZ196634:JFC196634 JOV196634:JOY196634 JYR196634:JYU196634 KIN196634:KIQ196634 KSJ196634:KSM196634 LCF196634:LCI196634 LMB196634:LME196634 LVX196634:LWA196634 MFT196634:MFW196634 MPP196634:MPS196634 MZL196634:MZO196634 NJH196634:NJK196634 NTD196634:NTG196634 OCZ196634:ODC196634 OMV196634:OMY196634 OWR196634:OWU196634 PGN196634:PGQ196634 PQJ196634:PQM196634 QAF196634:QAI196634 QKB196634:QKE196634 QTX196634:QUA196634 RDT196634:RDW196634 RNP196634:RNS196634 RXL196634:RXO196634 SHH196634:SHK196634 SRD196634:SRG196634 TAZ196634:TBC196634 TKV196634:TKY196634 TUR196634:TUU196634 UEN196634:UEQ196634 UOJ196634:UOM196634 UYF196634:UYI196634 VIB196634:VIE196634 VRX196634:VSA196634 WBT196634:WBW196634 WLP196634:WLS196634 WVL196634:WVO196634 D262170:G262170 IZ262170:JC262170 SV262170:SY262170 ACR262170:ACU262170 AMN262170:AMQ262170 AWJ262170:AWM262170 BGF262170:BGI262170 BQB262170:BQE262170 BZX262170:CAA262170 CJT262170:CJW262170 CTP262170:CTS262170 DDL262170:DDO262170 DNH262170:DNK262170 DXD262170:DXG262170 EGZ262170:EHC262170 EQV262170:EQY262170 FAR262170:FAU262170 FKN262170:FKQ262170 FUJ262170:FUM262170 GEF262170:GEI262170 GOB262170:GOE262170 GXX262170:GYA262170 HHT262170:HHW262170 HRP262170:HRS262170 IBL262170:IBO262170 ILH262170:ILK262170 IVD262170:IVG262170 JEZ262170:JFC262170 JOV262170:JOY262170 JYR262170:JYU262170 KIN262170:KIQ262170 KSJ262170:KSM262170 LCF262170:LCI262170 LMB262170:LME262170 LVX262170:LWA262170 MFT262170:MFW262170 MPP262170:MPS262170 MZL262170:MZO262170 NJH262170:NJK262170 NTD262170:NTG262170 OCZ262170:ODC262170 OMV262170:OMY262170 OWR262170:OWU262170 PGN262170:PGQ262170 PQJ262170:PQM262170 QAF262170:QAI262170 QKB262170:QKE262170 QTX262170:QUA262170 RDT262170:RDW262170 RNP262170:RNS262170 RXL262170:RXO262170 SHH262170:SHK262170 SRD262170:SRG262170 TAZ262170:TBC262170 TKV262170:TKY262170 TUR262170:TUU262170 UEN262170:UEQ262170 UOJ262170:UOM262170 UYF262170:UYI262170 VIB262170:VIE262170 VRX262170:VSA262170 WBT262170:WBW262170 WLP262170:WLS262170 WVL262170:WVO262170 D327706:G327706 IZ327706:JC327706 SV327706:SY327706 ACR327706:ACU327706 AMN327706:AMQ327706 AWJ327706:AWM327706 BGF327706:BGI327706 BQB327706:BQE327706 BZX327706:CAA327706 CJT327706:CJW327706 CTP327706:CTS327706 DDL327706:DDO327706 DNH327706:DNK327706 DXD327706:DXG327706 EGZ327706:EHC327706 EQV327706:EQY327706 FAR327706:FAU327706 FKN327706:FKQ327706 FUJ327706:FUM327706 GEF327706:GEI327706 GOB327706:GOE327706 GXX327706:GYA327706 HHT327706:HHW327706 HRP327706:HRS327706 IBL327706:IBO327706 ILH327706:ILK327706 IVD327706:IVG327706 JEZ327706:JFC327706 JOV327706:JOY327706 JYR327706:JYU327706 KIN327706:KIQ327706 KSJ327706:KSM327706 LCF327706:LCI327706 LMB327706:LME327706 LVX327706:LWA327706 MFT327706:MFW327706 MPP327706:MPS327706 MZL327706:MZO327706 NJH327706:NJK327706 NTD327706:NTG327706 OCZ327706:ODC327706 OMV327706:OMY327706 OWR327706:OWU327706 PGN327706:PGQ327706 PQJ327706:PQM327706 QAF327706:QAI327706 QKB327706:QKE327706 QTX327706:QUA327706 RDT327706:RDW327706 RNP327706:RNS327706 RXL327706:RXO327706 SHH327706:SHK327706 SRD327706:SRG327706 TAZ327706:TBC327706 TKV327706:TKY327706 TUR327706:TUU327706 UEN327706:UEQ327706 UOJ327706:UOM327706 UYF327706:UYI327706 VIB327706:VIE327706 VRX327706:VSA327706 WBT327706:WBW327706 WLP327706:WLS327706 WVL327706:WVO327706 D393242:G393242 IZ393242:JC393242 SV393242:SY393242 ACR393242:ACU393242 AMN393242:AMQ393242 AWJ393242:AWM393242 BGF393242:BGI393242 BQB393242:BQE393242 BZX393242:CAA393242 CJT393242:CJW393242 CTP393242:CTS393242 DDL393242:DDO393242 DNH393242:DNK393242 DXD393242:DXG393242 EGZ393242:EHC393242 EQV393242:EQY393242 FAR393242:FAU393242 FKN393242:FKQ393242 FUJ393242:FUM393242 GEF393242:GEI393242 GOB393242:GOE393242 GXX393242:GYA393242 HHT393242:HHW393242 HRP393242:HRS393242 IBL393242:IBO393242 ILH393242:ILK393242 IVD393242:IVG393242 JEZ393242:JFC393242 JOV393242:JOY393242 JYR393242:JYU393242 KIN393242:KIQ393242 KSJ393242:KSM393242 LCF393242:LCI393242 LMB393242:LME393242 LVX393242:LWA393242 MFT393242:MFW393242 MPP393242:MPS393242 MZL393242:MZO393242 NJH393242:NJK393242 NTD393242:NTG393242 OCZ393242:ODC393242 OMV393242:OMY393242 OWR393242:OWU393242 PGN393242:PGQ393242 PQJ393242:PQM393242 QAF393242:QAI393242 QKB393242:QKE393242 QTX393242:QUA393242 RDT393242:RDW393242 RNP393242:RNS393242 RXL393242:RXO393242 SHH393242:SHK393242 SRD393242:SRG393242 TAZ393242:TBC393242 TKV393242:TKY393242 TUR393242:TUU393242 UEN393242:UEQ393242 UOJ393242:UOM393242 UYF393242:UYI393242 VIB393242:VIE393242 VRX393242:VSA393242 WBT393242:WBW393242 WLP393242:WLS393242 WVL393242:WVO393242 D458778:G458778 IZ458778:JC458778 SV458778:SY458778 ACR458778:ACU458778 AMN458778:AMQ458778 AWJ458778:AWM458778 BGF458778:BGI458778 BQB458778:BQE458778 BZX458778:CAA458778 CJT458778:CJW458778 CTP458778:CTS458778 DDL458778:DDO458778 DNH458778:DNK458778 DXD458778:DXG458778 EGZ458778:EHC458778 EQV458778:EQY458778 FAR458778:FAU458778 FKN458778:FKQ458778 FUJ458778:FUM458778 GEF458778:GEI458778 GOB458778:GOE458778 GXX458778:GYA458778 HHT458778:HHW458778 HRP458778:HRS458778 IBL458778:IBO458778 ILH458778:ILK458778 IVD458778:IVG458778 JEZ458778:JFC458778 JOV458778:JOY458778 JYR458778:JYU458778 KIN458778:KIQ458778 KSJ458778:KSM458778 LCF458778:LCI458778 LMB458778:LME458778 LVX458778:LWA458778 MFT458778:MFW458778 MPP458778:MPS458778 MZL458778:MZO458778 NJH458778:NJK458778 NTD458778:NTG458778 OCZ458778:ODC458778 OMV458778:OMY458778 OWR458778:OWU458778 PGN458778:PGQ458778 PQJ458778:PQM458778 QAF458778:QAI458778 QKB458778:QKE458778 QTX458778:QUA458778 RDT458778:RDW458778 RNP458778:RNS458778 RXL458778:RXO458778 SHH458778:SHK458778 SRD458778:SRG458778 TAZ458778:TBC458778 TKV458778:TKY458778 TUR458778:TUU458778 UEN458778:UEQ458778 UOJ458778:UOM458778 UYF458778:UYI458778 VIB458778:VIE458778 VRX458778:VSA458778 WBT458778:WBW458778 WLP458778:WLS458778 WVL458778:WVO458778 D524314:G524314 IZ524314:JC524314 SV524314:SY524314 ACR524314:ACU524314 AMN524314:AMQ524314 AWJ524314:AWM524314 BGF524314:BGI524314 BQB524314:BQE524314 BZX524314:CAA524314 CJT524314:CJW524314 CTP524314:CTS524314 DDL524314:DDO524314 DNH524314:DNK524314 DXD524314:DXG524314 EGZ524314:EHC524314 EQV524314:EQY524314 FAR524314:FAU524314 FKN524314:FKQ524314 FUJ524314:FUM524314 GEF524314:GEI524314 GOB524314:GOE524314 GXX524314:GYA524314 HHT524314:HHW524314 HRP524314:HRS524314 IBL524314:IBO524314 ILH524314:ILK524314 IVD524314:IVG524314 JEZ524314:JFC524314 JOV524314:JOY524314 JYR524314:JYU524314 KIN524314:KIQ524314 KSJ524314:KSM524314 LCF524314:LCI524314 LMB524314:LME524314 LVX524314:LWA524314 MFT524314:MFW524314 MPP524314:MPS524314 MZL524314:MZO524314 NJH524314:NJK524314 NTD524314:NTG524314 OCZ524314:ODC524314 OMV524314:OMY524314 OWR524314:OWU524314 PGN524314:PGQ524314 PQJ524314:PQM524314 QAF524314:QAI524314 QKB524314:QKE524314 QTX524314:QUA524314 RDT524314:RDW524314 RNP524314:RNS524314 RXL524314:RXO524314 SHH524314:SHK524314 SRD524314:SRG524314 TAZ524314:TBC524314 TKV524314:TKY524314 TUR524314:TUU524314 UEN524314:UEQ524314 UOJ524314:UOM524314 UYF524314:UYI524314 VIB524314:VIE524314 VRX524314:VSA524314 WBT524314:WBW524314 WLP524314:WLS524314 WVL524314:WVO524314 D589850:G589850 IZ589850:JC589850 SV589850:SY589850 ACR589850:ACU589850 AMN589850:AMQ589850 AWJ589850:AWM589850 BGF589850:BGI589850 BQB589850:BQE589850 BZX589850:CAA589850 CJT589850:CJW589850 CTP589850:CTS589850 DDL589850:DDO589850 DNH589850:DNK589850 DXD589850:DXG589850 EGZ589850:EHC589850 EQV589850:EQY589850 FAR589850:FAU589850 FKN589850:FKQ589850 FUJ589850:FUM589850 GEF589850:GEI589850 GOB589850:GOE589850 GXX589850:GYA589850 HHT589850:HHW589850 HRP589850:HRS589850 IBL589850:IBO589850 ILH589850:ILK589850 IVD589850:IVG589850 JEZ589850:JFC589850 JOV589850:JOY589850 JYR589850:JYU589850 KIN589850:KIQ589850 KSJ589850:KSM589850 LCF589850:LCI589850 LMB589850:LME589850 LVX589850:LWA589850 MFT589850:MFW589850 MPP589850:MPS589850 MZL589850:MZO589850 NJH589850:NJK589850 NTD589850:NTG589850 OCZ589850:ODC589850 OMV589850:OMY589850 OWR589850:OWU589850 PGN589850:PGQ589850 PQJ589850:PQM589850 QAF589850:QAI589850 QKB589850:QKE589850 QTX589850:QUA589850 RDT589850:RDW589850 RNP589850:RNS589850 RXL589850:RXO589850 SHH589850:SHK589850 SRD589850:SRG589850 TAZ589850:TBC589850 TKV589850:TKY589850 TUR589850:TUU589850 UEN589850:UEQ589850 UOJ589850:UOM589850 UYF589850:UYI589850 VIB589850:VIE589850 VRX589850:VSA589850 WBT589850:WBW589850 WLP589850:WLS589850 WVL589850:WVO589850 D655386:G655386 IZ655386:JC655386 SV655386:SY655386 ACR655386:ACU655386 AMN655386:AMQ655386 AWJ655386:AWM655386 BGF655386:BGI655386 BQB655386:BQE655386 BZX655386:CAA655386 CJT655386:CJW655386 CTP655386:CTS655386 DDL655386:DDO655386 DNH655386:DNK655386 DXD655386:DXG655386 EGZ655386:EHC655386 EQV655386:EQY655386 FAR655386:FAU655386 FKN655386:FKQ655386 FUJ655386:FUM655386 GEF655386:GEI655386 GOB655386:GOE655386 GXX655386:GYA655386 HHT655386:HHW655386 HRP655386:HRS655386 IBL655386:IBO655386 ILH655386:ILK655386 IVD655386:IVG655386 JEZ655386:JFC655386 JOV655386:JOY655386 JYR655386:JYU655386 KIN655386:KIQ655386 KSJ655386:KSM655386 LCF655386:LCI655386 LMB655386:LME655386 LVX655386:LWA655386 MFT655386:MFW655386 MPP655386:MPS655386 MZL655386:MZO655386 NJH655386:NJK655386 NTD655386:NTG655386 OCZ655386:ODC655386 OMV655386:OMY655386 OWR655386:OWU655386 PGN655386:PGQ655386 PQJ655386:PQM655386 QAF655386:QAI655386 QKB655386:QKE655386 QTX655386:QUA655386 RDT655386:RDW655386 RNP655386:RNS655386 RXL655386:RXO655386 SHH655386:SHK655386 SRD655386:SRG655386 TAZ655386:TBC655386 TKV655386:TKY655386 TUR655386:TUU655386 UEN655386:UEQ655386 UOJ655386:UOM655386 UYF655386:UYI655386 VIB655386:VIE655386 VRX655386:VSA655386 WBT655386:WBW655386 WLP655386:WLS655386 WVL655386:WVO655386 D720922:G720922 IZ720922:JC720922 SV720922:SY720922 ACR720922:ACU720922 AMN720922:AMQ720922 AWJ720922:AWM720922 BGF720922:BGI720922 BQB720922:BQE720922 BZX720922:CAA720922 CJT720922:CJW720922 CTP720922:CTS720922 DDL720922:DDO720922 DNH720922:DNK720922 DXD720922:DXG720922 EGZ720922:EHC720922 EQV720922:EQY720922 FAR720922:FAU720922 FKN720922:FKQ720922 FUJ720922:FUM720922 GEF720922:GEI720922 GOB720922:GOE720922 GXX720922:GYA720922 HHT720922:HHW720922 HRP720922:HRS720922 IBL720922:IBO720922 ILH720922:ILK720922 IVD720922:IVG720922 JEZ720922:JFC720922 JOV720922:JOY720922 JYR720922:JYU720922 KIN720922:KIQ720922 KSJ720922:KSM720922 LCF720922:LCI720922 LMB720922:LME720922 LVX720922:LWA720922 MFT720922:MFW720922 MPP720922:MPS720922 MZL720922:MZO720922 NJH720922:NJK720922 NTD720922:NTG720922 OCZ720922:ODC720922 OMV720922:OMY720922 OWR720922:OWU720922 PGN720922:PGQ720922 PQJ720922:PQM720922 QAF720922:QAI720922 QKB720922:QKE720922 QTX720922:QUA720922 RDT720922:RDW720922 RNP720922:RNS720922 RXL720922:RXO720922 SHH720922:SHK720922 SRD720922:SRG720922 TAZ720922:TBC720922 TKV720922:TKY720922 TUR720922:TUU720922 UEN720922:UEQ720922 UOJ720922:UOM720922 UYF720922:UYI720922 VIB720922:VIE720922 VRX720922:VSA720922 WBT720922:WBW720922 WLP720922:WLS720922 WVL720922:WVO720922 D786458:G786458 IZ786458:JC786458 SV786458:SY786458 ACR786458:ACU786458 AMN786458:AMQ786458 AWJ786458:AWM786458 BGF786458:BGI786458 BQB786458:BQE786458 BZX786458:CAA786458 CJT786458:CJW786458 CTP786458:CTS786458 DDL786458:DDO786458 DNH786458:DNK786458 DXD786458:DXG786458 EGZ786458:EHC786458 EQV786458:EQY786458 FAR786458:FAU786458 FKN786458:FKQ786458 FUJ786458:FUM786458 GEF786458:GEI786458 GOB786458:GOE786458 GXX786458:GYA786458 HHT786458:HHW786458 HRP786458:HRS786458 IBL786458:IBO786458 ILH786458:ILK786458 IVD786458:IVG786458 JEZ786458:JFC786458 JOV786458:JOY786458 JYR786458:JYU786458 KIN786458:KIQ786458 KSJ786458:KSM786458 LCF786458:LCI786458 LMB786458:LME786458 LVX786458:LWA786458 MFT786458:MFW786458 MPP786458:MPS786458 MZL786458:MZO786458 NJH786458:NJK786458 NTD786458:NTG786458 OCZ786458:ODC786458 OMV786458:OMY786458 OWR786458:OWU786458 PGN786458:PGQ786458 PQJ786458:PQM786458 QAF786458:QAI786458 QKB786458:QKE786458 QTX786458:QUA786458 RDT786458:RDW786458 RNP786458:RNS786458 RXL786458:RXO786458 SHH786458:SHK786458 SRD786458:SRG786458 TAZ786458:TBC786458 TKV786458:TKY786458 TUR786458:TUU786458 UEN786458:UEQ786458 UOJ786458:UOM786458 UYF786458:UYI786458 VIB786458:VIE786458 VRX786458:VSA786458 WBT786458:WBW786458 WLP786458:WLS786458 WVL786458:WVO786458 D851994:G851994 IZ851994:JC851994 SV851994:SY851994 ACR851994:ACU851994 AMN851994:AMQ851994 AWJ851994:AWM851994 BGF851994:BGI851994 BQB851994:BQE851994 BZX851994:CAA851994 CJT851994:CJW851994 CTP851994:CTS851994 DDL851994:DDO851994 DNH851994:DNK851994 DXD851994:DXG851994 EGZ851994:EHC851994 EQV851994:EQY851994 FAR851994:FAU851994 FKN851994:FKQ851994 FUJ851994:FUM851994 GEF851994:GEI851994 GOB851994:GOE851994 GXX851994:GYA851994 HHT851994:HHW851994 HRP851994:HRS851994 IBL851994:IBO851994 ILH851994:ILK851994 IVD851994:IVG851994 JEZ851994:JFC851994 JOV851994:JOY851994 JYR851994:JYU851994 KIN851994:KIQ851994 KSJ851994:KSM851994 LCF851994:LCI851994 LMB851994:LME851994 LVX851994:LWA851994 MFT851994:MFW851994 MPP851994:MPS851994 MZL851994:MZO851994 NJH851994:NJK851994 NTD851994:NTG851994 OCZ851994:ODC851994 OMV851994:OMY851994 OWR851994:OWU851994 PGN851994:PGQ851994 PQJ851994:PQM851994 QAF851994:QAI851994 QKB851994:QKE851994 QTX851994:QUA851994 RDT851994:RDW851994 RNP851994:RNS851994 RXL851994:RXO851994 SHH851994:SHK851994 SRD851994:SRG851994 TAZ851994:TBC851994 TKV851994:TKY851994 TUR851994:TUU851994 UEN851994:UEQ851994 UOJ851994:UOM851994 UYF851994:UYI851994 VIB851994:VIE851994 VRX851994:VSA851994 WBT851994:WBW851994 WLP851994:WLS851994 WVL851994:WVO851994 D917530:G917530 IZ917530:JC917530 SV917530:SY917530 ACR917530:ACU917530 AMN917530:AMQ917530 AWJ917530:AWM917530 BGF917530:BGI917530 BQB917530:BQE917530 BZX917530:CAA917530 CJT917530:CJW917530 CTP917530:CTS917530 DDL917530:DDO917530 DNH917530:DNK917530 DXD917530:DXG917530 EGZ917530:EHC917530 EQV917530:EQY917530 FAR917530:FAU917530 FKN917530:FKQ917530 FUJ917530:FUM917530 GEF917530:GEI917530 GOB917530:GOE917530 GXX917530:GYA917530 HHT917530:HHW917530 HRP917530:HRS917530 IBL917530:IBO917530 ILH917530:ILK917530 IVD917530:IVG917530 JEZ917530:JFC917530 JOV917530:JOY917530 JYR917530:JYU917530 KIN917530:KIQ917530 KSJ917530:KSM917530 LCF917530:LCI917530 LMB917530:LME917530 LVX917530:LWA917530 MFT917530:MFW917530 MPP917530:MPS917530 MZL917530:MZO917530 NJH917530:NJK917530 NTD917530:NTG917530 OCZ917530:ODC917530 OMV917530:OMY917530 OWR917530:OWU917530 PGN917530:PGQ917530 PQJ917530:PQM917530 QAF917530:QAI917530 QKB917530:QKE917530 QTX917530:QUA917530 RDT917530:RDW917530 RNP917530:RNS917530 RXL917530:RXO917530 SHH917530:SHK917530 SRD917530:SRG917530 TAZ917530:TBC917530 TKV917530:TKY917530 TUR917530:TUU917530 UEN917530:UEQ917530 UOJ917530:UOM917530 UYF917530:UYI917530 VIB917530:VIE917530 VRX917530:VSA917530 WBT917530:WBW917530 WLP917530:WLS917530 WVL917530:WVO917530 D983066:G983066 IZ983066:JC983066 SV983066:SY983066 ACR983066:ACU983066 AMN983066:AMQ983066 AWJ983066:AWM983066 BGF983066:BGI983066 BQB983066:BQE983066 BZX983066:CAA983066 CJT983066:CJW983066 CTP983066:CTS983066 DDL983066:DDO983066 DNH983066:DNK983066 DXD983066:DXG983066 EGZ983066:EHC983066 EQV983066:EQY983066 FAR983066:FAU983066 FKN983066:FKQ983066 FUJ983066:FUM983066 GEF983066:GEI983066 GOB983066:GOE983066 GXX983066:GYA983066 HHT983066:HHW983066 HRP983066:HRS983066 IBL983066:IBO983066 ILH983066:ILK983066 IVD983066:IVG983066 JEZ983066:JFC983066 JOV983066:JOY983066 JYR983066:JYU983066 KIN983066:KIQ983066 KSJ983066:KSM983066 LCF983066:LCI983066 LMB983066:LME983066 LVX983066:LWA983066 MFT983066:MFW983066 MPP983066:MPS983066 MZL983066:MZO983066 NJH983066:NJK983066 NTD983066:NTG983066 OCZ983066:ODC983066 OMV983066:OMY983066 OWR983066:OWU983066 PGN983066:PGQ983066 PQJ983066:PQM983066 QAF983066:QAI983066 QKB983066:QKE983066 QTX983066:QUA983066 RDT983066:RDW983066 RNP983066:RNS983066 RXL983066:RXO983066 SHH983066:SHK983066 SRD983066:SRG983066 TAZ983066:TBC983066 TKV983066:TKY983066 TUR983066:TUU983066 UEN983066:UEQ983066 UOJ983066:UOM983066 UYF983066:UYI983066 VIB983066:VIE983066 VRX983066:VSA983066 WBT983066:WBW983066 WLP983066:WLS983066" xr:uid="{00000000-0002-0000-0400-000000000000}">
      <formula1>#REF!</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プルダウン!$B$12:$B$14</xm:f>
          </x14:formula1>
          <xm:sqref>D26:G26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69"/>
  <sheetViews>
    <sheetView tabSelected="1" view="pageBreakPreview" zoomScaleNormal="100" zoomScaleSheetLayoutView="100" workbookViewId="0">
      <selection activeCell="J13" sqref="J13"/>
    </sheetView>
  </sheetViews>
  <sheetFormatPr defaultRowHeight="14"/>
  <cols>
    <col min="1" max="1" width="3.1796875" style="49" customWidth="1"/>
    <col min="2" max="2" width="2.1796875" style="49" customWidth="1"/>
    <col min="3" max="8" width="13.1796875" style="49" customWidth="1"/>
    <col min="9" max="9" width="13.1796875" style="48" customWidth="1"/>
    <col min="10" max="10" width="15.36328125" style="48" bestFit="1" customWidth="1"/>
    <col min="11" max="16" width="8.7265625" style="48"/>
    <col min="17" max="256" width="8.7265625" style="49"/>
    <col min="257" max="257" width="3.1796875" style="49" customWidth="1"/>
    <col min="258" max="258" width="2.1796875" style="49" customWidth="1"/>
    <col min="259" max="265" width="13.1796875" style="49" customWidth="1"/>
    <col min="266" max="266" width="15.36328125" style="49" bestFit="1" customWidth="1"/>
    <col min="267" max="512" width="8.7265625" style="49"/>
    <col min="513" max="513" width="3.1796875" style="49" customWidth="1"/>
    <col min="514" max="514" width="2.1796875" style="49" customWidth="1"/>
    <col min="515" max="521" width="13.1796875" style="49" customWidth="1"/>
    <col min="522" max="522" width="15.36328125" style="49" bestFit="1" customWidth="1"/>
    <col min="523" max="768" width="8.7265625" style="49"/>
    <col min="769" max="769" width="3.1796875" style="49" customWidth="1"/>
    <col min="770" max="770" width="2.1796875" style="49" customWidth="1"/>
    <col min="771" max="777" width="13.1796875" style="49" customWidth="1"/>
    <col min="778" max="778" width="15.36328125" style="49" bestFit="1" customWidth="1"/>
    <col min="779" max="1024" width="8.7265625" style="49"/>
    <col min="1025" max="1025" width="3.1796875" style="49" customWidth="1"/>
    <col min="1026" max="1026" width="2.1796875" style="49" customWidth="1"/>
    <col min="1027" max="1033" width="13.1796875" style="49" customWidth="1"/>
    <col min="1034" max="1034" width="15.36328125" style="49" bestFit="1" customWidth="1"/>
    <col min="1035" max="1280" width="8.7265625" style="49"/>
    <col min="1281" max="1281" width="3.1796875" style="49" customWidth="1"/>
    <col min="1282" max="1282" width="2.1796875" style="49" customWidth="1"/>
    <col min="1283" max="1289" width="13.1796875" style="49" customWidth="1"/>
    <col min="1290" max="1290" width="15.36328125" style="49" bestFit="1" customWidth="1"/>
    <col min="1291" max="1536" width="8.7265625" style="49"/>
    <col min="1537" max="1537" width="3.1796875" style="49" customWidth="1"/>
    <col min="1538" max="1538" width="2.1796875" style="49" customWidth="1"/>
    <col min="1539" max="1545" width="13.1796875" style="49" customWidth="1"/>
    <col min="1546" max="1546" width="15.36328125" style="49" bestFit="1" customWidth="1"/>
    <col min="1547" max="1792" width="8.7265625" style="49"/>
    <col min="1793" max="1793" width="3.1796875" style="49" customWidth="1"/>
    <col min="1794" max="1794" width="2.1796875" style="49" customWidth="1"/>
    <col min="1795" max="1801" width="13.1796875" style="49" customWidth="1"/>
    <col min="1802" max="1802" width="15.36328125" style="49" bestFit="1" customWidth="1"/>
    <col min="1803" max="2048" width="8.7265625" style="49"/>
    <col min="2049" max="2049" width="3.1796875" style="49" customWidth="1"/>
    <col min="2050" max="2050" width="2.1796875" style="49" customWidth="1"/>
    <col min="2051" max="2057" width="13.1796875" style="49" customWidth="1"/>
    <col min="2058" max="2058" width="15.36328125" style="49" bestFit="1" customWidth="1"/>
    <col min="2059" max="2304" width="8.7265625" style="49"/>
    <col min="2305" max="2305" width="3.1796875" style="49" customWidth="1"/>
    <col min="2306" max="2306" width="2.1796875" style="49" customWidth="1"/>
    <col min="2307" max="2313" width="13.1796875" style="49" customWidth="1"/>
    <col min="2314" max="2314" width="15.36328125" style="49" bestFit="1" customWidth="1"/>
    <col min="2315" max="2560" width="8.7265625" style="49"/>
    <col min="2561" max="2561" width="3.1796875" style="49" customWidth="1"/>
    <col min="2562" max="2562" width="2.1796875" style="49" customWidth="1"/>
    <col min="2563" max="2569" width="13.1796875" style="49" customWidth="1"/>
    <col min="2570" max="2570" width="15.36328125" style="49" bestFit="1" customWidth="1"/>
    <col min="2571" max="2816" width="8.7265625" style="49"/>
    <col min="2817" max="2817" width="3.1796875" style="49" customWidth="1"/>
    <col min="2818" max="2818" width="2.1796875" style="49" customWidth="1"/>
    <col min="2819" max="2825" width="13.1796875" style="49" customWidth="1"/>
    <col min="2826" max="2826" width="15.36328125" style="49" bestFit="1" customWidth="1"/>
    <col min="2827" max="3072" width="8.7265625" style="49"/>
    <col min="3073" max="3073" width="3.1796875" style="49" customWidth="1"/>
    <col min="3074" max="3074" width="2.1796875" style="49" customWidth="1"/>
    <col min="3075" max="3081" width="13.1796875" style="49" customWidth="1"/>
    <col min="3082" max="3082" width="15.36328125" style="49" bestFit="1" customWidth="1"/>
    <col min="3083" max="3328" width="8.7265625" style="49"/>
    <col min="3329" max="3329" width="3.1796875" style="49" customWidth="1"/>
    <col min="3330" max="3330" width="2.1796875" style="49" customWidth="1"/>
    <col min="3331" max="3337" width="13.1796875" style="49" customWidth="1"/>
    <col min="3338" max="3338" width="15.36328125" style="49" bestFit="1" customWidth="1"/>
    <col min="3339" max="3584" width="8.7265625" style="49"/>
    <col min="3585" max="3585" width="3.1796875" style="49" customWidth="1"/>
    <col min="3586" max="3586" width="2.1796875" style="49" customWidth="1"/>
    <col min="3587" max="3593" width="13.1796875" style="49" customWidth="1"/>
    <col min="3594" max="3594" width="15.36328125" style="49" bestFit="1" customWidth="1"/>
    <col min="3595" max="3840" width="8.7265625" style="49"/>
    <col min="3841" max="3841" width="3.1796875" style="49" customWidth="1"/>
    <col min="3842" max="3842" width="2.1796875" style="49" customWidth="1"/>
    <col min="3843" max="3849" width="13.1796875" style="49" customWidth="1"/>
    <col min="3850" max="3850" width="15.36328125" style="49" bestFit="1" customWidth="1"/>
    <col min="3851" max="4096" width="8.7265625" style="49"/>
    <col min="4097" max="4097" width="3.1796875" style="49" customWidth="1"/>
    <col min="4098" max="4098" width="2.1796875" style="49" customWidth="1"/>
    <col min="4099" max="4105" width="13.1796875" style="49" customWidth="1"/>
    <col min="4106" max="4106" width="15.36328125" style="49" bestFit="1" customWidth="1"/>
    <col min="4107" max="4352" width="8.7265625" style="49"/>
    <col min="4353" max="4353" width="3.1796875" style="49" customWidth="1"/>
    <col min="4354" max="4354" width="2.1796875" style="49" customWidth="1"/>
    <col min="4355" max="4361" width="13.1796875" style="49" customWidth="1"/>
    <col min="4362" max="4362" width="15.36328125" style="49" bestFit="1" customWidth="1"/>
    <col min="4363" max="4608" width="8.7265625" style="49"/>
    <col min="4609" max="4609" width="3.1796875" style="49" customWidth="1"/>
    <col min="4610" max="4610" width="2.1796875" style="49" customWidth="1"/>
    <col min="4611" max="4617" width="13.1796875" style="49" customWidth="1"/>
    <col min="4618" max="4618" width="15.36328125" style="49" bestFit="1" customWidth="1"/>
    <col min="4619" max="4864" width="8.7265625" style="49"/>
    <col min="4865" max="4865" width="3.1796875" style="49" customWidth="1"/>
    <col min="4866" max="4866" width="2.1796875" style="49" customWidth="1"/>
    <col min="4867" max="4873" width="13.1796875" style="49" customWidth="1"/>
    <col min="4874" max="4874" width="15.36328125" style="49" bestFit="1" customWidth="1"/>
    <col min="4875" max="5120" width="8.7265625" style="49"/>
    <col min="5121" max="5121" width="3.1796875" style="49" customWidth="1"/>
    <col min="5122" max="5122" width="2.1796875" style="49" customWidth="1"/>
    <col min="5123" max="5129" width="13.1796875" style="49" customWidth="1"/>
    <col min="5130" max="5130" width="15.36328125" style="49" bestFit="1" customWidth="1"/>
    <col min="5131" max="5376" width="8.7265625" style="49"/>
    <col min="5377" max="5377" width="3.1796875" style="49" customWidth="1"/>
    <col min="5378" max="5378" width="2.1796875" style="49" customWidth="1"/>
    <col min="5379" max="5385" width="13.1796875" style="49" customWidth="1"/>
    <col min="5386" max="5386" width="15.36328125" style="49" bestFit="1" customWidth="1"/>
    <col min="5387" max="5632" width="8.7265625" style="49"/>
    <col min="5633" max="5633" width="3.1796875" style="49" customWidth="1"/>
    <col min="5634" max="5634" width="2.1796875" style="49" customWidth="1"/>
    <col min="5635" max="5641" width="13.1796875" style="49" customWidth="1"/>
    <col min="5642" max="5642" width="15.36328125" style="49" bestFit="1" customWidth="1"/>
    <col min="5643" max="5888" width="8.7265625" style="49"/>
    <col min="5889" max="5889" width="3.1796875" style="49" customWidth="1"/>
    <col min="5890" max="5890" width="2.1796875" style="49" customWidth="1"/>
    <col min="5891" max="5897" width="13.1796875" style="49" customWidth="1"/>
    <col min="5898" max="5898" width="15.36328125" style="49" bestFit="1" customWidth="1"/>
    <col min="5899" max="6144" width="8.7265625" style="49"/>
    <col min="6145" max="6145" width="3.1796875" style="49" customWidth="1"/>
    <col min="6146" max="6146" width="2.1796875" style="49" customWidth="1"/>
    <col min="6147" max="6153" width="13.1796875" style="49" customWidth="1"/>
    <col min="6154" max="6154" width="15.36328125" style="49" bestFit="1" customWidth="1"/>
    <col min="6155" max="6400" width="8.7265625" style="49"/>
    <col min="6401" max="6401" width="3.1796875" style="49" customWidth="1"/>
    <col min="6402" max="6402" width="2.1796875" style="49" customWidth="1"/>
    <col min="6403" max="6409" width="13.1796875" style="49" customWidth="1"/>
    <col min="6410" max="6410" width="15.36328125" style="49" bestFit="1" customWidth="1"/>
    <col min="6411" max="6656" width="8.7265625" style="49"/>
    <col min="6657" max="6657" width="3.1796875" style="49" customWidth="1"/>
    <col min="6658" max="6658" width="2.1796875" style="49" customWidth="1"/>
    <col min="6659" max="6665" width="13.1796875" style="49" customWidth="1"/>
    <col min="6666" max="6666" width="15.36328125" style="49" bestFit="1" customWidth="1"/>
    <col min="6667" max="6912" width="8.7265625" style="49"/>
    <col min="6913" max="6913" width="3.1796875" style="49" customWidth="1"/>
    <col min="6914" max="6914" width="2.1796875" style="49" customWidth="1"/>
    <col min="6915" max="6921" width="13.1796875" style="49" customWidth="1"/>
    <col min="6922" max="6922" width="15.36328125" style="49" bestFit="1" customWidth="1"/>
    <col min="6923" max="7168" width="8.7265625" style="49"/>
    <col min="7169" max="7169" width="3.1796875" style="49" customWidth="1"/>
    <col min="7170" max="7170" width="2.1796875" style="49" customWidth="1"/>
    <col min="7171" max="7177" width="13.1796875" style="49" customWidth="1"/>
    <col min="7178" max="7178" width="15.36328125" style="49" bestFit="1" customWidth="1"/>
    <col min="7179" max="7424" width="8.7265625" style="49"/>
    <col min="7425" max="7425" width="3.1796875" style="49" customWidth="1"/>
    <col min="7426" max="7426" width="2.1796875" style="49" customWidth="1"/>
    <col min="7427" max="7433" width="13.1796875" style="49" customWidth="1"/>
    <col min="7434" max="7434" width="15.36328125" style="49" bestFit="1" customWidth="1"/>
    <col min="7435" max="7680" width="8.7265625" style="49"/>
    <col min="7681" max="7681" width="3.1796875" style="49" customWidth="1"/>
    <col min="7682" max="7682" width="2.1796875" style="49" customWidth="1"/>
    <col min="7683" max="7689" width="13.1796875" style="49" customWidth="1"/>
    <col min="7690" max="7690" width="15.36328125" style="49" bestFit="1" customWidth="1"/>
    <col min="7691" max="7936" width="8.7265625" style="49"/>
    <col min="7937" max="7937" width="3.1796875" style="49" customWidth="1"/>
    <col min="7938" max="7938" width="2.1796875" style="49" customWidth="1"/>
    <col min="7939" max="7945" width="13.1796875" style="49" customWidth="1"/>
    <col min="7946" max="7946" width="15.36328125" style="49" bestFit="1" customWidth="1"/>
    <col min="7947" max="8192" width="8.7265625" style="49"/>
    <col min="8193" max="8193" width="3.1796875" style="49" customWidth="1"/>
    <col min="8194" max="8194" width="2.1796875" style="49" customWidth="1"/>
    <col min="8195" max="8201" width="13.1796875" style="49" customWidth="1"/>
    <col min="8202" max="8202" width="15.36328125" style="49" bestFit="1" customWidth="1"/>
    <col min="8203" max="8448" width="8.7265625" style="49"/>
    <col min="8449" max="8449" width="3.1796875" style="49" customWidth="1"/>
    <col min="8450" max="8450" width="2.1796875" style="49" customWidth="1"/>
    <col min="8451" max="8457" width="13.1796875" style="49" customWidth="1"/>
    <col min="8458" max="8458" width="15.36328125" style="49" bestFit="1" customWidth="1"/>
    <col min="8459" max="8704" width="8.7265625" style="49"/>
    <col min="8705" max="8705" width="3.1796875" style="49" customWidth="1"/>
    <col min="8706" max="8706" width="2.1796875" style="49" customWidth="1"/>
    <col min="8707" max="8713" width="13.1796875" style="49" customWidth="1"/>
    <col min="8714" max="8714" width="15.36328125" style="49" bestFit="1" customWidth="1"/>
    <col min="8715" max="8960" width="8.7265625" style="49"/>
    <col min="8961" max="8961" width="3.1796875" style="49" customWidth="1"/>
    <col min="8962" max="8962" width="2.1796875" style="49" customWidth="1"/>
    <col min="8963" max="8969" width="13.1796875" style="49" customWidth="1"/>
    <col min="8970" max="8970" width="15.36328125" style="49" bestFit="1" customWidth="1"/>
    <col min="8971" max="9216" width="8.7265625" style="49"/>
    <col min="9217" max="9217" width="3.1796875" style="49" customWidth="1"/>
    <col min="9218" max="9218" width="2.1796875" style="49" customWidth="1"/>
    <col min="9219" max="9225" width="13.1796875" style="49" customWidth="1"/>
    <col min="9226" max="9226" width="15.36328125" style="49" bestFit="1" customWidth="1"/>
    <col min="9227" max="9472" width="8.7265625" style="49"/>
    <col min="9473" max="9473" width="3.1796875" style="49" customWidth="1"/>
    <col min="9474" max="9474" width="2.1796875" style="49" customWidth="1"/>
    <col min="9475" max="9481" width="13.1796875" style="49" customWidth="1"/>
    <col min="9482" max="9482" width="15.36328125" style="49" bestFit="1" customWidth="1"/>
    <col min="9483" max="9728" width="8.7265625" style="49"/>
    <col min="9729" max="9729" width="3.1796875" style="49" customWidth="1"/>
    <col min="9730" max="9730" width="2.1796875" style="49" customWidth="1"/>
    <col min="9731" max="9737" width="13.1796875" style="49" customWidth="1"/>
    <col min="9738" max="9738" width="15.36328125" style="49" bestFit="1" customWidth="1"/>
    <col min="9739" max="9984" width="8.7265625" style="49"/>
    <col min="9985" max="9985" width="3.1796875" style="49" customWidth="1"/>
    <col min="9986" max="9986" width="2.1796875" style="49" customWidth="1"/>
    <col min="9987" max="9993" width="13.1796875" style="49" customWidth="1"/>
    <col min="9994" max="9994" width="15.36328125" style="49" bestFit="1" customWidth="1"/>
    <col min="9995" max="10240" width="8.7265625" style="49"/>
    <col min="10241" max="10241" width="3.1796875" style="49" customWidth="1"/>
    <col min="10242" max="10242" width="2.1796875" style="49" customWidth="1"/>
    <col min="10243" max="10249" width="13.1796875" style="49" customWidth="1"/>
    <col min="10250" max="10250" width="15.36328125" style="49" bestFit="1" customWidth="1"/>
    <col min="10251" max="10496" width="8.7265625" style="49"/>
    <col min="10497" max="10497" width="3.1796875" style="49" customWidth="1"/>
    <col min="10498" max="10498" width="2.1796875" style="49" customWidth="1"/>
    <col min="10499" max="10505" width="13.1796875" style="49" customWidth="1"/>
    <col min="10506" max="10506" width="15.36328125" style="49" bestFit="1" customWidth="1"/>
    <col min="10507" max="10752" width="8.7265625" style="49"/>
    <col min="10753" max="10753" width="3.1796875" style="49" customWidth="1"/>
    <col min="10754" max="10754" width="2.1796875" style="49" customWidth="1"/>
    <col min="10755" max="10761" width="13.1796875" style="49" customWidth="1"/>
    <col min="10762" max="10762" width="15.36328125" style="49" bestFit="1" customWidth="1"/>
    <col min="10763" max="11008" width="8.7265625" style="49"/>
    <col min="11009" max="11009" width="3.1796875" style="49" customWidth="1"/>
    <col min="11010" max="11010" width="2.1796875" style="49" customWidth="1"/>
    <col min="11011" max="11017" width="13.1796875" style="49" customWidth="1"/>
    <col min="11018" max="11018" width="15.36328125" style="49" bestFit="1" customWidth="1"/>
    <col min="11019" max="11264" width="8.7265625" style="49"/>
    <col min="11265" max="11265" width="3.1796875" style="49" customWidth="1"/>
    <col min="11266" max="11266" width="2.1796875" style="49" customWidth="1"/>
    <col min="11267" max="11273" width="13.1796875" style="49" customWidth="1"/>
    <col min="11274" max="11274" width="15.36328125" style="49" bestFit="1" customWidth="1"/>
    <col min="11275" max="11520" width="8.7265625" style="49"/>
    <col min="11521" max="11521" width="3.1796875" style="49" customWidth="1"/>
    <col min="11522" max="11522" width="2.1796875" style="49" customWidth="1"/>
    <col min="11523" max="11529" width="13.1796875" style="49" customWidth="1"/>
    <col min="11530" max="11530" width="15.36328125" style="49" bestFit="1" customWidth="1"/>
    <col min="11531" max="11776" width="8.7265625" style="49"/>
    <col min="11777" max="11777" width="3.1796875" style="49" customWidth="1"/>
    <col min="11778" max="11778" width="2.1796875" style="49" customWidth="1"/>
    <col min="11779" max="11785" width="13.1796875" style="49" customWidth="1"/>
    <col min="11786" max="11786" width="15.36328125" style="49" bestFit="1" customWidth="1"/>
    <col min="11787" max="12032" width="8.7265625" style="49"/>
    <col min="12033" max="12033" width="3.1796875" style="49" customWidth="1"/>
    <col min="12034" max="12034" width="2.1796875" style="49" customWidth="1"/>
    <col min="12035" max="12041" width="13.1796875" style="49" customWidth="1"/>
    <col min="12042" max="12042" width="15.36328125" style="49" bestFit="1" customWidth="1"/>
    <col min="12043" max="12288" width="8.7265625" style="49"/>
    <col min="12289" max="12289" width="3.1796875" style="49" customWidth="1"/>
    <col min="12290" max="12290" width="2.1796875" style="49" customWidth="1"/>
    <col min="12291" max="12297" width="13.1796875" style="49" customWidth="1"/>
    <col min="12298" max="12298" width="15.36328125" style="49" bestFit="1" customWidth="1"/>
    <col min="12299" max="12544" width="8.7265625" style="49"/>
    <col min="12545" max="12545" width="3.1796875" style="49" customWidth="1"/>
    <col min="12546" max="12546" width="2.1796875" style="49" customWidth="1"/>
    <col min="12547" max="12553" width="13.1796875" style="49" customWidth="1"/>
    <col min="12554" max="12554" width="15.36328125" style="49" bestFit="1" customWidth="1"/>
    <col min="12555" max="12800" width="8.7265625" style="49"/>
    <col min="12801" max="12801" width="3.1796875" style="49" customWidth="1"/>
    <col min="12802" max="12802" width="2.1796875" style="49" customWidth="1"/>
    <col min="12803" max="12809" width="13.1796875" style="49" customWidth="1"/>
    <col min="12810" max="12810" width="15.36328125" style="49" bestFit="1" customWidth="1"/>
    <col min="12811" max="13056" width="8.7265625" style="49"/>
    <col min="13057" max="13057" width="3.1796875" style="49" customWidth="1"/>
    <col min="13058" max="13058" width="2.1796875" style="49" customWidth="1"/>
    <col min="13059" max="13065" width="13.1796875" style="49" customWidth="1"/>
    <col min="13066" max="13066" width="15.36328125" style="49" bestFit="1" customWidth="1"/>
    <col min="13067" max="13312" width="8.7265625" style="49"/>
    <col min="13313" max="13313" width="3.1796875" style="49" customWidth="1"/>
    <col min="13314" max="13314" width="2.1796875" style="49" customWidth="1"/>
    <col min="13315" max="13321" width="13.1796875" style="49" customWidth="1"/>
    <col min="13322" max="13322" width="15.36328125" style="49" bestFit="1" customWidth="1"/>
    <col min="13323" max="13568" width="8.7265625" style="49"/>
    <col min="13569" max="13569" width="3.1796875" style="49" customWidth="1"/>
    <col min="13570" max="13570" width="2.1796875" style="49" customWidth="1"/>
    <col min="13571" max="13577" width="13.1796875" style="49" customWidth="1"/>
    <col min="13578" max="13578" width="15.36328125" style="49" bestFit="1" customWidth="1"/>
    <col min="13579" max="13824" width="8.7265625" style="49"/>
    <col min="13825" max="13825" width="3.1796875" style="49" customWidth="1"/>
    <col min="13826" max="13826" width="2.1796875" style="49" customWidth="1"/>
    <col min="13827" max="13833" width="13.1796875" style="49" customWidth="1"/>
    <col min="13834" max="13834" width="15.36328125" style="49" bestFit="1" customWidth="1"/>
    <col min="13835" max="14080" width="8.7265625" style="49"/>
    <col min="14081" max="14081" width="3.1796875" style="49" customWidth="1"/>
    <col min="14082" max="14082" width="2.1796875" style="49" customWidth="1"/>
    <col min="14083" max="14089" width="13.1796875" style="49" customWidth="1"/>
    <col min="14090" max="14090" width="15.36328125" style="49" bestFit="1" customWidth="1"/>
    <col min="14091" max="14336" width="8.7265625" style="49"/>
    <col min="14337" max="14337" width="3.1796875" style="49" customWidth="1"/>
    <col min="14338" max="14338" width="2.1796875" style="49" customWidth="1"/>
    <col min="14339" max="14345" width="13.1796875" style="49" customWidth="1"/>
    <col min="14346" max="14346" width="15.36328125" style="49" bestFit="1" customWidth="1"/>
    <col min="14347" max="14592" width="8.7265625" style="49"/>
    <col min="14593" max="14593" width="3.1796875" style="49" customWidth="1"/>
    <col min="14594" max="14594" width="2.1796875" style="49" customWidth="1"/>
    <col min="14595" max="14601" width="13.1796875" style="49" customWidth="1"/>
    <col min="14602" max="14602" width="15.36328125" style="49" bestFit="1" customWidth="1"/>
    <col min="14603" max="14848" width="8.7265625" style="49"/>
    <col min="14849" max="14849" width="3.1796875" style="49" customWidth="1"/>
    <col min="14850" max="14850" width="2.1796875" style="49" customWidth="1"/>
    <col min="14851" max="14857" width="13.1796875" style="49" customWidth="1"/>
    <col min="14858" max="14858" width="15.36328125" style="49" bestFit="1" customWidth="1"/>
    <col min="14859" max="15104" width="8.7265625" style="49"/>
    <col min="15105" max="15105" width="3.1796875" style="49" customWidth="1"/>
    <col min="15106" max="15106" width="2.1796875" style="49" customWidth="1"/>
    <col min="15107" max="15113" width="13.1796875" style="49" customWidth="1"/>
    <col min="15114" max="15114" width="15.36328125" style="49" bestFit="1" customWidth="1"/>
    <col min="15115" max="15360" width="8.7265625" style="49"/>
    <col min="15361" max="15361" width="3.1796875" style="49" customWidth="1"/>
    <col min="15362" max="15362" width="2.1796875" style="49" customWidth="1"/>
    <col min="15363" max="15369" width="13.1796875" style="49" customWidth="1"/>
    <col min="15370" max="15370" width="15.36328125" style="49" bestFit="1" customWidth="1"/>
    <col min="15371" max="15616" width="8.7265625" style="49"/>
    <col min="15617" max="15617" width="3.1796875" style="49" customWidth="1"/>
    <col min="15618" max="15618" width="2.1796875" style="49" customWidth="1"/>
    <col min="15619" max="15625" width="13.1796875" style="49" customWidth="1"/>
    <col min="15626" max="15626" width="15.36328125" style="49" bestFit="1" customWidth="1"/>
    <col min="15627" max="15872" width="8.7265625" style="49"/>
    <col min="15873" max="15873" width="3.1796875" style="49" customWidth="1"/>
    <col min="15874" max="15874" width="2.1796875" style="49" customWidth="1"/>
    <col min="15875" max="15881" width="13.1796875" style="49" customWidth="1"/>
    <col min="15882" max="15882" width="15.36328125" style="49" bestFit="1" customWidth="1"/>
    <col min="15883" max="16128" width="8.7265625" style="49"/>
    <col min="16129" max="16129" width="3.1796875" style="49" customWidth="1"/>
    <col min="16130" max="16130" width="2.1796875" style="49" customWidth="1"/>
    <col min="16131" max="16137" width="13.1796875" style="49" customWidth="1"/>
    <col min="16138" max="16138" width="15.36328125" style="49" bestFit="1" customWidth="1"/>
    <col min="16139" max="16384" width="8.7265625" style="49"/>
  </cols>
  <sheetData>
    <row r="1" spans="1:18" ht="18.75" customHeight="1">
      <c r="A1" s="236" t="s">
        <v>39</v>
      </c>
      <c r="B1" s="236"/>
      <c r="C1" s="236"/>
      <c r="D1" s="236"/>
      <c r="E1" s="236"/>
      <c r="F1" s="236"/>
      <c r="G1" s="236"/>
      <c r="H1" s="236"/>
      <c r="I1" s="47"/>
    </row>
    <row r="2" spans="1:18">
      <c r="A2" s="50"/>
      <c r="B2" s="50"/>
      <c r="I2" s="51"/>
    </row>
    <row r="3" spans="1:18">
      <c r="A3" s="50" t="s">
        <v>40</v>
      </c>
      <c r="B3" s="50"/>
      <c r="H3" s="54"/>
      <c r="I3" s="52"/>
      <c r="J3" s="52"/>
      <c r="K3" s="52"/>
      <c r="L3" s="52"/>
      <c r="M3" s="52"/>
      <c r="N3" s="52"/>
      <c r="O3" s="52"/>
      <c r="P3" s="52"/>
      <c r="Q3" s="53"/>
      <c r="R3" s="53"/>
    </row>
    <row r="4" spans="1:18">
      <c r="A4" s="50"/>
      <c r="B4" s="54"/>
      <c r="C4" s="54" t="str">
        <f>IF(入力シート!E9&gt;0,IF(入力シート!C5=入力シート!E9,入力シート!E9,入力シート!C5&amp;"　"&amp;入力シート!E9)," ")</f>
        <v xml:space="preserve"> </v>
      </c>
      <c r="H4" s="89"/>
      <c r="I4" s="52"/>
      <c r="J4" s="52"/>
      <c r="K4" s="52"/>
      <c r="L4" s="52"/>
      <c r="M4" s="52"/>
      <c r="N4" s="52"/>
      <c r="O4" s="52"/>
      <c r="P4" s="53"/>
      <c r="Q4" s="53"/>
    </row>
    <row r="5" spans="1:18">
      <c r="A5" s="50"/>
      <c r="B5" s="50"/>
      <c r="C5" s="54"/>
      <c r="H5" s="54"/>
      <c r="I5" s="52"/>
      <c r="J5" s="52"/>
      <c r="K5" s="52"/>
      <c r="L5" s="52"/>
      <c r="M5" s="52"/>
      <c r="N5" s="52"/>
      <c r="O5" s="52"/>
      <c r="P5" s="52"/>
      <c r="Q5" s="53"/>
      <c r="R5" s="53"/>
    </row>
    <row r="6" spans="1:18">
      <c r="A6" s="50"/>
      <c r="B6" s="50"/>
      <c r="C6" s="54"/>
      <c r="H6" s="54"/>
      <c r="I6" s="52"/>
      <c r="J6" s="52"/>
      <c r="K6" s="52"/>
      <c r="L6" s="52"/>
      <c r="M6" s="52"/>
      <c r="N6" s="52"/>
      <c r="O6" s="52"/>
      <c r="P6" s="52"/>
      <c r="Q6" s="53"/>
      <c r="R6" s="53"/>
    </row>
    <row r="7" spans="1:18">
      <c r="A7" s="50" t="s">
        <v>41</v>
      </c>
      <c r="B7" s="50"/>
      <c r="H7" s="54"/>
      <c r="I7" s="52"/>
      <c r="J7" s="52"/>
      <c r="K7" s="52"/>
      <c r="L7" s="52"/>
      <c r="M7" s="52"/>
      <c r="N7" s="52"/>
      <c r="O7" s="52"/>
      <c r="P7" s="52"/>
      <c r="Q7" s="53"/>
      <c r="R7" s="53"/>
    </row>
    <row r="8" spans="1:18">
      <c r="A8" s="50"/>
      <c r="C8" s="54" t="str">
        <f>IF(入力シート!C7&gt;0,入力シート!C7&amp; "　"&amp;入力シート!C8," ")</f>
        <v xml:space="preserve"> </v>
      </c>
      <c r="H8" s="89"/>
      <c r="I8" s="52"/>
      <c r="J8" s="52"/>
      <c r="K8" s="52"/>
      <c r="L8" s="52"/>
      <c r="M8" s="52"/>
      <c r="N8" s="52"/>
      <c r="O8" s="52"/>
      <c r="P8" s="53"/>
      <c r="Q8" s="53"/>
    </row>
    <row r="9" spans="1:18">
      <c r="A9" s="50"/>
      <c r="B9" s="50"/>
      <c r="C9" s="54"/>
      <c r="H9" s="54"/>
      <c r="I9" s="52"/>
      <c r="J9" s="52"/>
      <c r="K9" s="52"/>
      <c r="L9" s="52"/>
      <c r="M9" s="52"/>
      <c r="N9" s="52"/>
      <c r="O9" s="52"/>
      <c r="P9" s="52"/>
      <c r="Q9" s="53"/>
      <c r="R9" s="53"/>
    </row>
    <row r="10" spans="1:18">
      <c r="A10" s="50"/>
      <c r="B10" s="50"/>
      <c r="C10" s="54"/>
      <c r="H10" s="54"/>
      <c r="I10" s="52"/>
      <c r="J10" s="52"/>
      <c r="K10" s="52"/>
      <c r="L10" s="52"/>
      <c r="M10" s="52"/>
      <c r="N10" s="52"/>
      <c r="O10" s="52"/>
      <c r="P10" s="52"/>
      <c r="Q10" s="53"/>
      <c r="R10" s="53"/>
    </row>
    <row r="11" spans="1:18" ht="12.75" customHeight="1">
      <c r="A11" s="50" t="s">
        <v>42</v>
      </c>
      <c r="B11" s="50"/>
      <c r="H11" s="54"/>
      <c r="I11" s="52"/>
      <c r="J11" s="52"/>
      <c r="K11" s="52"/>
      <c r="L11" s="52"/>
      <c r="M11" s="52"/>
      <c r="N11" s="52"/>
      <c r="O11" s="52"/>
      <c r="P11" s="52"/>
      <c r="Q11" s="53"/>
      <c r="R11" s="53"/>
    </row>
    <row r="12" spans="1:18">
      <c r="A12" s="50"/>
      <c r="B12" s="54"/>
      <c r="C12" s="54" t="str">
        <f>IF(入力シート!C11&gt;0,入力シート!C11," ")</f>
        <v xml:space="preserve"> </v>
      </c>
      <c r="H12" s="89"/>
      <c r="I12" s="52"/>
      <c r="J12" s="52"/>
      <c r="K12" s="52"/>
      <c r="L12" s="52"/>
      <c r="M12" s="52"/>
      <c r="N12" s="52"/>
      <c r="O12" s="52"/>
      <c r="P12" s="53"/>
      <c r="Q12" s="53"/>
    </row>
    <row r="13" spans="1:18">
      <c r="A13" s="50"/>
      <c r="B13" s="50"/>
      <c r="C13" s="54"/>
      <c r="H13" s="54"/>
      <c r="I13" s="52"/>
      <c r="J13" s="52"/>
      <c r="K13" s="52"/>
      <c r="L13" s="52"/>
      <c r="M13" s="52"/>
      <c r="N13" s="52"/>
      <c r="O13" s="52"/>
      <c r="P13" s="52"/>
      <c r="Q13" s="53"/>
      <c r="R13" s="53"/>
    </row>
    <row r="14" spans="1:18">
      <c r="A14" s="50"/>
      <c r="B14" s="50"/>
      <c r="C14" s="54"/>
      <c r="H14" s="54"/>
      <c r="I14" s="52"/>
      <c r="J14" s="52"/>
      <c r="K14" s="52"/>
      <c r="L14" s="52"/>
      <c r="M14" s="52"/>
      <c r="N14" s="52"/>
      <c r="O14" s="52"/>
      <c r="P14" s="52"/>
      <c r="Q14" s="53"/>
      <c r="R14" s="53"/>
    </row>
    <row r="15" spans="1:18">
      <c r="A15" s="50" t="s">
        <v>43</v>
      </c>
      <c r="B15" s="50"/>
      <c r="H15" s="54"/>
      <c r="I15" s="55"/>
      <c r="J15" s="55"/>
      <c r="K15" s="55"/>
      <c r="L15" s="55"/>
      <c r="M15" s="55"/>
      <c r="N15" s="55"/>
      <c r="O15" s="52"/>
      <c r="P15" s="52"/>
      <c r="Q15" s="53"/>
      <c r="R15" s="53"/>
    </row>
    <row r="16" spans="1:18">
      <c r="A16" s="50"/>
      <c r="B16" s="54"/>
      <c r="C16" s="54" t="str">
        <f>IF(入力シート!C13&gt;0,入力シート!C13," ")</f>
        <v xml:space="preserve"> </v>
      </c>
      <c r="H16" s="90"/>
      <c r="I16" s="55"/>
      <c r="J16" s="55"/>
      <c r="K16" s="55"/>
      <c r="L16" s="55"/>
      <c r="M16" s="55"/>
      <c r="N16" s="52"/>
      <c r="O16" s="52"/>
      <c r="P16" s="53"/>
      <c r="Q16" s="53"/>
    </row>
    <row r="17" spans="1:18">
      <c r="A17" s="50"/>
      <c r="B17" s="50"/>
      <c r="C17" s="54"/>
      <c r="H17" s="54"/>
      <c r="I17" s="55"/>
      <c r="J17" s="55"/>
      <c r="K17" s="55"/>
      <c r="L17" s="55"/>
      <c r="M17" s="55"/>
      <c r="N17" s="55"/>
      <c r="O17" s="52"/>
      <c r="P17" s="52"/>
      <c r="Q17" s="53"/>
      <c r="R17" s="53"/>
    </row>
    <row r="18" spans="1:18">
      <c r="A18" s="50"/>
      <c r="B18" s="50"/>
      <c r="C18" s="54"/>
      <c r="H18" s="54"/>
      <c r="I18" s="55"/>
      <c r="J18" s="55"/>
      <c r="K18" s="55"/>
      <c r="L18" s="55"/>
      <c r="M18" s="55"/>
      <c r="N18" s="55"/>
      <c r="O18" s="52"/>
      <c r="P18" s="52"/>
      <c r="Q18" s="53"/>
      <c r="R18" s="53"/>
    </row>
    <row r="19" spans="1:18">
      <c r="A19" s="50" t="s">
        <v>44</v>
      </c>
      <c r="B19" s="50"/>
      <c r="H19" s="54"/>
      <c r="I19" s="55"/>
      <c r="J19" s="55"/>
      <c r="K19" s="55"/>
      <c r="L19" s="55"/>
      <c r="M19" s="55"/>
      <c r="N19" s="55"/>
      <c r="O19" s="52"/>
      <c r="P19" s="52"/>
      <c r="Q19" s="53"/>
      <c r="R19" s="53"/>
    </row>
    <row r="20" spans="1:18">
      <c r="A20" s="50"/>
      <c r="B20" s="56"/>
      <c r="C20" s="56" t="str">
        <f>IF(入力シート!C17&gt;0,入力シート!C17," ")</f>
        <v xml:space="preserve"> </v>
      </c>
      <c r="D20" s="49" t="s">
        <v>0</v>
      </c>
      <c r="H20" s="90" t="str">
        <f>TEXT(B20,"#,###")</f>
        <v/>
      </c>
      <c r="I20" s="55"/>
      <c r="J20" s="55"/>
      <c r="K20" s="55"/>
      <c r="L20" s="55"/>
      <c r="M20" s="55"/>
      <c r="N20" s="52"/>
      <c r="O20" s="52"/>
      <c r="P20" s="53"/>
      <c r="Q20" s="53"/>
    </row>
    <row r="21" spans="1:18">
      <c r="A21" s="50"/>
      <c r="B21" s="50"/>
      <c r="C21" s="57"/>
      <c r="H21" s="54"/>
      <c r="I21" s="55"/>
      <c r="J21" s="55"/>
      <c r="K21" s="55"/>
      <c r="L21" s="55"/>
      <c r="M21" s="55"/>
      <c r="N21" s="55"/>
      <c r="O21" s="52"/>
      <c r="P21" s="52"/>
      <c r="Q21" s="53"/>
      <c r="R21" s="53"/>
    </row>
    <row r="22" spans="1:18">
      <c r="A22" s="50"/>
      <c r="B22" s="50"/>
      <c r="C22" s="57"/>
      <c r="H22" s="54"/>
      <c r="I22" s="55"/>
      <c r="J22" s="55"/>
      <c r="K22" s="55"/>
      <c r="L22" s="55"/>
      <c r="M22" s="55"/>
      <c r="N22" s="55"/>
      <c r="O22" s="52"/>
      <c r="P22" s="52"/>
      <c r="Q22" s="53"/>
      <c r="R22" s="53"/>
    </row>
    <row r="23" spans="1:18">
      <c r="A23" s="50" t="s">
        <v>45</v>
      </c>
      <c r="B23" s="50"/>
      <c r="I23" s="55"/>
      <c r="J23" s="55"/>
      <c r="K23" s="55"/>
      <c r="L23" s="55"/>
      <c r="M23" s="55"/>
      <c r="N23" s="55"/>
      <c r="O23" s="52"/>
      <c r="P23" s="52"/>
      <c r="Q23" s="53"/>
      <c r="R23" s="53"/>
    </row>
    <row r="24" spans="1:18">
      <c r="C24" s="59" t="str">
        <f>IF(入力シート!C17&gt;0,C20&amp;"×10/110="&amp;ROUNDDOWN(C20*10/110,0),"")</f>
        <v/>
      </c>
      <c r="D24" s="59"/>
      <c r="E24" s="59"/>
      <c r="F24" s="59"/>
      <c r="G24" s="59"/>
      <c r="H24" s="59"/>
      <c r="I24" s="55"/>
      <c r="J24" s="55"/>
      <c r="K24" s="55"/>
      <c r="L24" s="55"/>
      <c r="M24" s="55"/>
      <c r="N24" s="55"/>
      <c r="O24" s="52"/>
      <c r="P24" s="52"/>
      <c r="Q24" s="53"/>
      <c r="R24" s="53"/>
    </row>
    <row r="25" spans="1:18">
      <c r="C25" s="59"/>
      <c r="D25" s="59"/>
      <c r="E25" s="59"/>
      <c r="F25" s="59"/>
      <c r="G25" s="59"/>
      <c r="H25" s="59"/>
      <c r="I25" s="55"/>
      <c r="J25" s="55"/>
      <c r="K25" s="55"/>
      <c r="L25" s="55"/>
      <c r="M25" s="55"/>
      <c r="N25" s="55"/>
      <c r="O25" s="52"/>
      <c r="P25" s="52"/>
      <c r="Q25" s="53"/>
      <c r="R25" s="53"/>
    </row>
    <row r="26" spans="1:18">
      <c r="C26" s="59"/>
      <c r="D26" s="59"/>
      <c r="E26" s="59"/>
      <c r="F26" s="59"/>
      <c r="G26" s="59"/>
      <c r="H26" s="59"/>
      <c r="I26" s="60"/>
      <c r="J26" s="60"/>
      <c r="K26" s="60"/>
      <c r="L26" s="60"/>
      <c r="M26" s="60"/>
      <c r="N26" s="60"/>
      <c r="O26" s="52"/>
      <c r="P26" s="52"/>
      <c r="Q26" s="53"/>
      <c r="R26" s="53"/>
    </row>
    <row r="27" spans="1:18">
      <c r="C27" s="59"/>
      <c r="D27" s="59"/>
      <c r="E27" s="59"/>
      <c r="F27" s="59"/>
      <c r="G27" s="59"/>
      <c r="H27" s="59"/>
      <c r="I27" s="60"/>
      <c r="J27" s="60"/>
      <c r="K27" s="60"/>
      <c r="L27" s="60"/>
      <c r="M27" s="60"/>
      <c r="N27" s="60"/>
      <c r="O27" s="52"/>
      <c r="P27" s="52"/>
      <c r="Q27" s="53"/>
      <c r="R27" s="53"/>
    </row>
    <row r="28" spans="1:18">
      <c r="C28" s="59"/>
      <c r="D28" s="59"/>
      <c r="E28" s="59"/>
      <c r="F28" s="59"/>
      <c r="G28" s="59"/>
      <c r="H28" s="59"/>
      <c r="I28" s="60"/>
      <c r="J28" s="60"/>
      <c r="K28" s="60"/>
      <c r="L28" s="60"/>
      <c r="M28" s="60"/>
      <c r="N28" s="60"/>
      <c r="O28" s="52"/>
      <c r="P28" s="52"/>
      <c r="Q28" s="53"/>
      <c r="R28" s="53"/>
    </row>
    <row r="29" spans="1:18">
      <c r="C29" s="59"/>
      <c r="D29" s="59"/>
      <c r="E29" s="59"/>
      <c r="F29" s="59"/>
      <c r="G29" s="59"/>
      <c r="H29" s="59"/>
      <c r="I29" s="55"/>
      <c r="J29" s="55"/>
      <c r="K29" s="55"/>
      <c r="L29" s="55"/>
      <c r="M29" s="55"/>
      <c r="N29" s="55"/>
      <c r="O29" s="52"/>
      <c r="P29" s="52"/>
      <c r="Q29" s="53"/>
      <c r="R29" s="53"/>
    </row>
    <row r="30" spans="1:18">
      <c r="C30" s="59"/>
      <c r="D30" s="59"/>
      <c r="E30" s="59"/>
      <c r="F30" s="59"/>
      <c r="G30" s="59"/>
      <c r="H30" s="59"/>
      <c r="I30" s="55"/>
      <c r="J30" s="55"/>
      <c r="K30" s="55"/>
      <c r="L30" s="55"/>
      <c r="M30" s="55"/>
      <c r="N30" s="55"/>
      <c r="O30" s="52"/>
      <c r="P30" s="52"/>
      <c r="Q30" s="53"/>
      <c r="R30" s="53"/>
    </row>
    <row r="31" spans="1:18">
      <c r="C31" s="59"/>
      <c r="D31" s="59"/>
      <c r="E31" s="59"/>
      <c r="F31" s="59"/>
      <c r="G31" s="59"/>
      <c r="H31" s="59"/>
      <c r="I31" s="55"/>
      <c r="J31" s="55"/>
      <c r="K31" s="55"/>
      <c r="L31" s="55"/>
      <c r="M31" s="55"/>
      <c r="N31" s="55"/>
      <c r="O31" s="52"/>
      <c r="P31" s="52"/>
      <c r="Q31" s="53"/>
      <c r="R31" s="53"/>
    </row>
    <row r="32" spans="1:18">
      <c r="C32" s="59"/>
      <c r="D32" s="59"/>
      <c r="E32" s="59"/>
      <c r="F32" s="59"/>
      <c r="G32" s="59"/>
      <c r="H32" s="59"/>
      <c r="I32" s="55"/>
      <c r="J32" s="55"/>
      <c r="K32" s="55"/>
      <c r="L32" s="55"/>
      <c r="M32" s="55"/>
      <c r="N32" s="55"/>
      <c r="O32" s="52"/>
      <c r="P32" s="52"/>
      <c r="Q32" s="53"/>
      <c r="R32" s="53"/>
    </row>
    <row r="33" spans="3:18">
      <c r="C33" s="59"/>
      <c r="D33" s="59"/>
      <c r="E33" s="59"/>
      <c r="F33" s="59"/>
      <c r="G33" s="59"/>
      <c r="H33" s="59"/>
      <c r="I33" s="55"/>
      <c r="J33" s="55"/>
      <c r="K33" s="55"/>
      <c r="L33" s="55"/>
      <c r="M33" s="55"/>
      <c r="N33" s="55"/>
      <c r="O33" s="52"/>
      <c r="P33" s="52"/>
      <c r="Q33" s="53"/>
      <c r="R33" s="53"/>
    </row>
    <row r="34" spans="3:18">
      <c r="C34" s="61"/>
      <c r="D34" s="61"/>
      <c r="E34" s="61"/>
      <c r="F34" s="61"/>
      <c r="G34" s="61"/>
      <c r="H34" s="61"/>
      <c r="I34" s="55"/>
      <c r="J34" s="55"/>
      <c r="K34" s="55"/>
      <c r="L34" s="55"/>
      <c r="M34" s="55"/>
      <c r="N34" s="55"/>
      <c r="O34" s="52"/>
      <c r="P34" s="52"/>
      <c r="Q34" s="53"/>
      <c r="R34" s="53"/>
    </row>
    <row r="35" spans="3:18">
      <c r="C35" s="59"/>
      <c r="D35" s="59"/>
      <c r="E35" s="59"/>
      <c r="F35" s="59"/>
      <c r="G35" s="59"/>
      <c r="H35" s="59"/>
      <c r="I35" s="55"/>
      <c r="J35" s="55"/>
      <c r="K35" s="55"/>
      <c r="L35" s="55"/>
      <c r="M35" s="55"/>
      <c r="N35" s="55"/>
      <c r="O35" s="52"/>
      <c r="P35" s="52"/>
      <c r="Q35" s="53"/>
      <c r="R35" s="53"/>
    </row>
    <row r="36" spans="3:18">
      <c r="C36" s="233"/>
      <c r="D36" s="237"/>
      <c r="E36" s="237"/>
      <c r="F36" s="237"/>
      <c r="G36" s="238"/>
      <c r="H36" s="233"/>
      <c r="I36" s="62"/>
      <c r="J36" s="55"/>
      <c r="K36" s="55"/>
      <c r="L36" s="55"/>
      <c r="M36" s="55"/>
      <c r="N36" s="55"/>
      <c r="O36" s="52"/>
      <c r="P36" s="52"/>
      <c r="Q36" s="53"/>
      <c r="R36" s="53"/>
    </row>
    <row r="37" spans="3:18">
      <c r="C37" s="233"/>
      <c r="D37" s="63"/>
      <c r="E37" s="63"/>
      <c r="F37" s="63"/>
      <c r="G37" s="239"/>
      <c r="H37" s="233"/>
      <c r="I37" s="64"/>
      <c r="J37" s="52"/>
      <c r="K37" s="52"/>
      <c r="L37" s="52"/>
      <c r="M37" s="52"/>
      <c r="N37" s="52"/>
      <c r="O37" s="52"/>
      <c r="P37" s="52"/>
      <c r="Q37" s="53"/>
      <c r="R37" s="53"/>
    </row>
    <row r="38" spans="3:18" ht="19.5" customHeight="1">
      <c r="C38" s="59"/>
      <c r="D38" s="65"/>
      <c r="E38" s="65"/>
      <c r="F38" s="65"/>
      <c r="G38" s="65"/>
      <c r="H38" s="65"/>
      <c r="I38" s="66"/>
      <c r="J38" s="52"/>
      <c r="K38" s="52"/>
      <c r="L38" s="52"/>
      <c r="M38" s="52"/>
      <c r="N38" s="52"/>
      <c r="O38" s="52"/>
      <c r="P38" s="52"/>
      <c r="Q38" s="53"/>
      <c r="R38" s="53"/>
    </row>
    <row r="39" spans="3:18" ht="19.5" customHeight="1">
      <c r="C39" s="59"/>
      <c r="D39" s="65"/>
      <c r="E39" s="65"/>
      <c r="F39" s="65"/>
      <c r="G39" s="65"/>
      <c r="H39" s="65"/>
      <c r="I39" s="66"/>
      <c r="J39" s="52"/>
      <c r="K39" s="52"/>
      <c r="L39" s="52"/>
      <c r="M39" s="52"/>
      <c r="N39" s="52"/>
      <c r="O39" s="52"/>
      <c r="P39" s="52"/>
      <c r="Q39" s="53"/>
      <c r="R39" s="53"/>
    </row>
    <row r="40" spans="3:18" ht="19.5" customHeight="1">
      <c r="C40" s="59"/>
      <c r="D40" s="65"/>
      <c r="E40" s="65"/>
      <c r="F40" s="65"/>
      <c r="G40" s="65"/>
      <c r="H40" s="65"/>
      <c r="I40" s="66"/>
      <c r="J40" s="52"/>
      <c r="K40" s="52"/>
      <c r="L40" s="52"/>
      <c r="M40" s="52"/>
      <c r="N40" s="52"/>
      <c r="O40" s="52"/>
      <c r="P40" s="52"/>
      <c r="Q40" s="53"/>
      <c r="R40" s="53"/>
    </row>
    <row r="41" spans="3:18" ht="19.5" customHeight="1">
      <c r="C41" s="59"/>
      <c r="D41" s="65"/>
      <c r="E41" s="65"/>
      <c r="F41" s="65"/>
      <c r="G41" s="65"/>
      <c r="H41" s="65"/>
      <c r="I41" s="66"/>
      <c r="J41" s="52"/>
      <c r="K41" s="52"/>
      <c r="L41" s="52"/>
      <c r="M41" s="52"/>
      <c r="N41" s="52"/>
      <c r="O41" s="52"/>
      <c r="P41" s="52"/>
      <c r="Q41" s="53"/>
      <c r="R41" s="53"/>
    </row>
    <row r="42" spans="3:18" ht="19.5" customHeight="1">
      <c r="C42" s="59"/>
      <c r="D42" s="65"/>
      <c r="E42" s="65"/>
      <c r="F42" s="65"/>
      <c r="G42" s="65"/>
      <c r="H42" s="65"/>
      <c r="I42" s="66"/>
      <c r="J42" s="52"/>
      <c r="K42" s="52"/>
      <c r="L42" s="52"/>
      <c r="M42" s="52"/>
      <c r="N42" s="52"/>
      <c r="O42" s="52"/>
      <c r="P42" s="52"/>
      <c r="Q42" s="53"/>
      <c r="R42" s="53"/>
    </row>
    <row r="43" spans="3:18" ht="19.5" customHeight="1">
      <c r="C43" s="59"/>
      <c r="D43" s="65"/>
      <c r="E43" s="65"/>
      <c r="F43" s="65"/>
      <c r="G43" s="65"/>
      <c r="H43" s="65"/>
      <c r="I43" s="66"/>
      <c r="J43" s="52"/>
      <c r="K43" s="52"/>
      <c r="L43" s="52"/>
      <c r="M43" s="52"/>
      <c r="N43" s="52"/>
      <c r="O43" s="52"/>
      <c r="P43" s="52"/>
      <c r="Q43" s="53"/>
      <c r="R43" s="53"/>
    </row>
    <row r="44" spans="3:18" ht="19.5" customHeight="1">
      <c r="C44" s="59"/>
      <c r="D44" s="65"/>
      <c r="E44" s="65"/>
      <c r="F44" s="65"/>
      <c r="G44" s="65"/>
      <c r="H44" s="65"/>
      <c r="I44" s="66"/>
      <c r="J44" s="52"/>
      <c r="K44" s="52"/>
      <c r="L44" s="52"/>
      <c r="M44" s="52"/>
      <c r="N44" s="52"/>
      <c r="O44" s="52"/>
      <c r="P44" s="52"/>
      <c r="Q44" s="53"/>
      <c r="R44" s="53"/>
    </row>
    <row r="45" spans="3:18" ht="19.5" customHeight="1">
      <c r="C45" s="142"/>
      <c r="D45" s="65"/>
      <c r="E45" s="65"/>
      <c r="F45" s="65"/>
      <c r="G45" s="65"/>
      <c r="H45" s="65"/>
      <c r="I45" s="52"/>
      <c r="J45" s="52"/>
      <c r="K45" s="52"/>
      <c r="L45" s="52"/>
      <c r="M45" s="52"/>
      <c r="N45" s="52"/>
      <c r="O45" s="52"/>
      <c r="P45" s="52"/>
      <c r="Q45" s="53"/>
      <c r="R45" s="53"/>
    </row>
    <row r="46" spans="3:18" ht="19.5" customHeight="1">
      <c r="C46" s="142"/>
      <c r="D46" s="59"/>
      <c r="E46" s="59"/>
      <c r="F46" s="59"/>
      <c r="G46" s="59"/>
      <c r="H46" s="59"/>
      <c r="I46" s="55"/>
      <c r="J46" s="55"/>
      <c r="K46" s="55"/>
      <c r="L46" s="55"/>
      <c r="M46" s="55"/>
    </row>
    <row r="47" spans="3:18">
      <c r="C47" s="59"/>
      <c r="D47" s="59"/>
      <c r="E47" s="59"/>
      <c r="F47" s="59"/>
      <c r="G47" s="59"/>
      <c r="H47" s="59"/>
      <c r="I47" s="52"/>
      <c r="J47" s="52"/>
      <c r="K47" s="52"/>
      <c r="L47" s="52"/>
      <c r="M47" s="52"/>
      <c r="N47" s="52"/>
      <c r="O47" s="52"/>
      <c r="P47" s="52"/>
      <c r="Q47" s="53"/>
      <c r="R47" s="53"/>
    </row>
    <row r="48" spans="3:18">
      <c r="C48" s="232"/>
      <c r="D48" s="232"/>
      <c r="E48" s="233"/>
      <c r="F48" s="234"/>
      <c r="G48" s="234"/>
      <c r="H48" s="59"/>
      <c r="I48" s="52"/>
      <c r="J48" s="66"/>
      <c r="K48" s="66"/>
      <c r="L48" s="66"/>
      <c r="M48" s="66"/>
      <c r="N48" s="66"/>
      <c r="O48" s="66"/>
      <c r="P48" s="52"/>
      <c r="Q48" s="53"/>
      <c r="R48" s="53"/>
    </row>
    <row r="49" spans="1:18">
      <c r="C49" s="232"/>
      <c r="D49" s="232"/>
      <c r="E49" s="233"/>
      <c r="F49" s="234"/>
      <c r="G49" s="234"/>
      <c r="H49" s="59"/>
      <c r="I49" s="52"/>
      <c r="J49" s="66"/>
      <c r="K49" s="66"/>
      <c r="L49" s="66"/>
      <c r="M49" s="66"/>
      <c r="N49" s="66"/>
      <c r="O49" s="66"/>
      <c r="P49" s="52"/>
      <c r="Q49" s="53"/>
      <c r="R49" s="53"/>
    </row>
    <row r="50" spans="1:18">
      <c r="C50" s="59"/>
      <c r="D50" s="59"/>
      <c r="E50" s="59"/>
      <c r="F50" s="59"/>
      <c r="G50" s="59"/>
      <c r="H50" s="59"/>
      <c r="I50" s="52"/>
      <c r="J50" s="68"/>
      <c r="K50" s="69"/>
      <c r="L50" s="66"/>
      <c r="M50" s="66"/>
      <c r="N50" s="66"/>
      <c r="O50" s="66"/>
      <c r="P50" s="52"/>
      <c r="Q50" s="53"/>
      <c r="R50" s="53"/>
    </row>
    <row r="51" spans="1:18">
      <c r="C51" s="59"/>
      <c r="D51" s="59"/>
      <c r="E51" s="59"/>
      <c r="F51" s="65"/>
      <c r="G51" s="59"/>
      <c r="H51" s="59"/>
      <c r="I51" s="52"/>
      <c r="J51" s="66"/>
      <c r="K51" s="66"/>
      <c r="L51" s="66"/>
      <c r="M51" s="66"/>
      <c r="N51" s="66"/>
      <c r="O51" s="66"/>
      <c r="P51" s="52"/>
      <c r="Q51" s="53"/>
      <c r="R51" s="53"/>
    </row>
    <row r="52" spans="1:18">
      <c r="I52" s="52"/>
      <c r="J52" s="66"/>
      <c r="K52" s="66"/>
      <c r="L52" s="66"/>
      <c r="M52" s="66"/>
      <c r="N52" s="66"/>
      <c r="O52" s="66"/>
      <c r="P52" s="52"/>
      <c r="Q52" s="53"/>
      <c r="R52" s="53"/>
    </row>
    <row r="53" spans="1:18" ht="28.5" customHeight="1">
      <c r="C53" s="235"/>
      <c r="D53" s="235"/>
      <c r="E53" s="235"/>
      <c r="F53" s="235"/>
      <c r="G53" s="235"/>
      <c r="H53" s="235"/>
      <c r="I53" s="70"/>
    </row>
    <row r="54" spans="1:18" ht="28.5" customHeight="1">
      <c r="C54" s="231"/>
      <c r="D54" s="231"/>
      <c r="E54" s="231"/>
      <c r="F54" s="231"/>
      <c r="G54" s="231"/>
      <c r="H54" s="231"/>
      <c r="I54" s="70"/>
    </row>
    <row r="55" spans="1:18" ht="28.5" customHeight="1">
      <c r="C55" s="231"/>
      <c r="D55" s="231"/>
      <c r="E55" s="231"/>
      <c r="F55" s="231"/>
      <c r="G55" s="231"/>
      <c r="H55" s="231"/>
      <c r="I55" s="70"/>
    </row>
    <row r="56" spans="1:18">
      <c r="I56" s="52"/>
    </row>
    <row r="57" spans="1:18">
      <c r="A57" s="48"/>
      <c r="B57" s="48"/>
      <c r="C57" s="48"/>
      <c r="D57" s="48"/>
      <c r="E57" s="48"/>
      <c r="F57" s="48"/>
      <c r="G57" s="48"/>
      <c r="H57" s="48"/>
      <c r="I57" s="52"/>
    </row>
    <row r="58" spans="1:18">
      <c r="A58" s="48"/>
      <c r="B58" s="48"/>
      <c r="C58" s="48"/>
      <c r="D58" s="48"/>
      <c r="E58" s="48"/>
      <c r="F58" s="48"/>
      <c r="G58" s="48"/>
      <c r="H58" s="48"/>
    </row>
    <row r="59" spans="1:18">
      <c r="A59" s="48"/>
      <c r="B59" s="48"/>
      <c r="C59" s="48"/>
      <c r="D59" s="48"/>
      <c r="E59" s="48"/>
      <c r="F59" s="48"/>
      <c r="G59" s="48"/>
      <c r="H59" s="48"/>
    </row>
    <row r="60" spans="1:18">
      <c r="A60" s="48"/>
      <c r="B60" s="48"/>
      <c r="C60" s="48"/>
      <c r="D60" s="48"/>
      <c r="E60" s="48"/>
      <c r="F60" s="48"/>
      <c r="G60" s="48"/>
      <c r="H60" s="48"/>
    </row>
    <row r="61" spans="1:18">
      <c r="A61" s="48"/>
      <c r="B61" s="48"/>
      <c r="C61" s="48"/>
      <c r="D61" s="48"/>
      <c r="E61" s="48"/>
      <c r="F61" s="48"/>
      <c r="G61" s="48"/>
      <c r="H61" s="48"/>
    </row>
    <row r="62" spans="1:18" s="48" customFormat="1">
      <c r="Q62" s="49"/>
      <c r="R62" s="49"/>
    </row>
    <row r="63" spans="1:18" s="48" customFormat="1">
      <c r="Q63" s="49"/>
      <c r="R63" s="49"/>
    </row>
    <row r="64" spans="1:18" s="48" customFormat="1">
      <c r="Q64" s="49"/>
      <c r="R64" s="49"/>
    </row>
    <row r="65" spans="17:18" s="48" customFormat="1">
      <c r="Q65" s="49"/>
      <c r="R65" s="49"/>
    </row>
    <row r="66" spans="17:18" s="48" customFormat="1">
      <c r="Q66" s="49"/>
      <c r="R66" s="49"/>
    </row>
    <row r="67" spans="17:18" s="48" customFormat="1">
      <c r="Q67" s="49"/>
      <c r="R67" s="49"/>
    </row>
    <row r="68" spans="17:18" s="48" customFormat="1">
      <c r="Q68" s="49"/>
      <c r="R68" s="49"/>
    </row>
    <row r="69" spans="17:18" s="48" customFormat="1">
      <c r="Q69" s="49"/>
      <c r="R69" s="49"/>
    </row>
  </sheetData>
  <mergeCells count="12">
    <mergeCell ref="A1:H1"/>
    <mergeCell ref="C36:C37"/>
    <mergeCell ref="D36:F36"/>
    <mergeCell ref="G36:G37"/>
    <mergeCell ref="H36:H37"/>
    <mergeCell ref="C55:H55"/>
    <mergeCell ref="C48:D48"/>
    <mergeCell ref="E48:E49"/>
    <mergeCell ref="F48:G49"/>
    <mergeCell ref="C49:D49"/>
    <mergeCell ref="C53:H53"/>
    <mergeCell ref="C54:H54"/>
  </mergeCells>
  <phoneticPr fontId="2"/>
  <conditionalFormatting sqref="B4:C4 C5:C6">
    <cfRule type="cellIs" dxfId="7" priority="8" stopIfTrue="1" operator="equal">
      <formula>""""""</formula>
    </cfRule>
    <cfRule type="expression" dxfId="6" priority="9">
      <formula>""</formula>
    </cfRule>
  </conditionalFormatting>
  <conditionalFormatting sqref="C4">
    <cfRule type="expression" dxfId="5" priority="5" stopIfTrue="1">
      <formula>$C4=" "</formula>
    </cfRule>
  </conditionalFormatting>
  <conditionalFormatting sqref="C8">
    <cfRule type="expression" dxfId="4" priority="6" stopIfTrue="1">
      <formula>$C$8=" "</formula>
    </cfRule>
  </conditionalFormatting>
  <conditionalFormatting sqref="C8:C10">
    <cfRule type="cellIs" dxfId="3" priority="7" stopIfTrue="1" operator="equal">
      <formula>""""""</formula>
    </cfRule>
  </conditionalFormatting>
  <conditionalFormatting sqref="C12">
    <cfRule type="expression" dxfId="2" priority="4" stopIfTrue="1">
      <formula>$C$12=" "</formula>
    </cfRule>
  </conditionalFormatting>
  <conditionalFormatting sqref="C16">
    <cfRule type="expression" dxfId="1" priority="3" stopIfTrue="1">
      <formula>$C$16=" "</formula>
    </cfRule>
  </conditionalFormatting>
  <conditionalFormatting sqref="C20">
    <cfRule type="expression" dxfId="0" priority="2" stopIfTrue="1">
      <formula>$C$20=" "</formula>
    </cfRule>
  </conditionalFormatting>
  <dataValidations count="1">
    <dataValidation type="list" allowBlank="1" showInputMessage="1" showErrorMessage="1" sqref="WVJ983061:WVP983063 B65557:H65559 IX65557:JD65559 ST65557:SZ65559 ACP65557:ACV65559 AML65557:AMR65559 AWH65557:AWN65559 BGD65557:BGJ65559 BPZ65557:BQF65559 BZV65557:CAB65559 CJR65557:CJX65559 CTN65557:CTT65559 DDJ65557:DDP65559 DNF65557:DNL65559 DXB65557:DXH65559 EGX65557:EHD65559 EQT65557:EQZ65559 FAP65557:FAV65559 FKL65557:FKR65559 FUH65557:FUN65559 GED65557:GEJ65559 GNZ65557:GOF65559 GXV65557:GYB65559 HHR65557:HHX65559 HRN65557:HRT65559 IBJ65557:IBP65559 ILF65557:ILL65559 IVB65557:IVH65559 JEX65557:JFD65559 JOT65557:JOZ65559 JYP65557:JYV65559 KIL65557:KIR65559 KSH65557:KSN65559 LCD65557:LCJ65559 LLZ65557:LMF65559 LVV65557:LWB65559 MFR65557:MFX65559 MPN65557:MPT65559 MZJ65557:MZP65559 NJF65557:NJL65559 NTB65557:NTH65559 OCX65557:ODD65559 OMT65557:OMZ65559 OWP65557:OWV65559 PGL65557:PGR65559 PQH65557:PQN65559 QAD65557:QAJ65559 QJZ65557:QKF65559 QTV65557:QUB65559 RDR65557:RDX65559 RNN65557:RNT65559 RXJ65557:RXP65559 SHF65557:SHL65559 SRB65557:SRH65559 TAX65557:TBD65559 TKT65557:TKZ65559 TUP65557:TUV65559 UEL65557:UER65559 UOH65557:UON65559 UYD65557:UYJ65559 VHZ65557:VIF65559 VRV65557:VSB65559 WBR65557:WBX65559 WLN65557:WLT65559 WVJ65557:WVP65559 B131093:H131095 IX131093:JD131095 ST131093:SZ131095 ACP131093:ACV131095 AML131093:AMR131095 AWH131093:AWN131095 BGD131093:BGJ131095 BPZ131093:BQF131095 BZV131093:CAB131095 CJR131093:CJX131095 CTN131093:CTT131095 DDJ131093:DDP131095 DNF131093:DNL131095 DXB131093:DXH131095 EGX131093:EHD131095 EQT131093:EQZ131095 FAP131093:FAV131095 FKL131093:FKR131095 FUH131093:FUN131095 GED131093:GEJ131095 GNZ131093:GOF131095 GXV131093:GYB131095 HHR131093:HHX131095 HRN131093:HRT131095 IBJ131093:IBP131095 ILF131093:ILL131095 IVB131093:IVH131095 JEX131093:JFD131095 JOT131093:JOZ131095 JYP131093:JYV131095 KIL131093:KIR131095 KSH131093:KSN131095 LCD131093:LCJ131095 LLZ131093:LMF131095 LVV131093:LWB131095 MFR131093:MFX131095 MPN131093:MPT131095 MZJ131093:MZP131095 NJF131093:NJL131095 NTB131093:NTH131095 OCX131093:ODD131095 OMT131093:OMZ131095 OWP131093:OWV131095 PGL131093:PGR131095 PQH131093:PQN131095 QAD131093:QAJ131095 QJZ131093:QKF131095 QTV131093:QUB131095 RDR131093:RDX131095 RNN131093:RNT131095 RXJ131093:RXP131095 SHF131093:SHL131095 SRB131093:SRH131095 TAX131093:TBD131095 TKT131093:TKZ131095 TUP131093:TUV131095 UEL131093:UER131095 UOH131093:UON131095 UYD131093:UYJ131095 VHZ131093:VIF131095 VRV131093:VSB131095 WBR131093:WBX131095 WLN131093:WLT131095 WVJ131093:WVP131095 B196629:H196631 IX196629:JD196631 ST196629:SZ196631 ACP196629:ACV196631 AML196629:AMR196631 AWH196629:AWN196631 BGD196629:BGJ196631 BPZ196629:BQF196631 BZV196629:CAB196631 CJR196629:CJX196631 CTN196629:CTT196631 DDJ196629:DDP196631 DNF196629:DNL196631 DXB196629:DXH196631 EGX196629:EHD196631 EQT196629:EQZ196631 FAP196629:FAV196631 FKL196629:FKR196631 FUH196629:FUN196631 GED196629:GEJ196631 GNZ196629:GOF196631 GXV196629:GYB196631 HHR196629:HHX196631 HRN196629:HRT196631 IBJ196629:IBP196631 ILF196629:ILL196631 IVB196629:IVH196631 JEX196629:JFD196631 JOT196629:JOZ196631 JYP196629:JYV196631 KIL196629:KIR196631 KSH196629:KSN196631 LCD196629:LCJ196631 LLZ196629:LMF196631 LVV196629:LWB196631 MFR196629:MFX196631 MPN196629:MPT196631 MZJ196629:MZP196631 NJF196629:NJL196631 NTB196629:NTH196631 OCX196629:ODD196631 OMT196629:OMZ196631 OWP196629:OWV196631 PGL196629:PGR196631 PQH196629:PQN196631 QAD196629:QAJ196631 QJZ196629:QKF196631 QTV196629:QUB196631 RDR196629:RDX196631 RNN196629:RNT196631 RXJ196629:RXP196631 SHF196629:SHL196631 SRB196629:SRH196631 TAX196629:TBD196631 TKT196629:TKZ196631 TUP196629:TUV196631 UEL196629:UER196631 UOH196629:UON196631 UYD196629:UYJ196631 VHZ196629:VIF196631 VRV196629:VSB196631 WBR196629:WBX196631 WLN196629:WLT196631 WVJ196629:WVP196631 B262165:H262167 IX262165:JD262167 ST262165:SZ262167 ACP262165:ACV262167 AML262165:AMR262167 AWH262165:AWN262167 BGD262165:BGJ262167 BPZ262165:BQF262167 BZV262165:CAB262167 CJR262165:CJX262167 CTN262165:CTT262167 DDJ262165:DDP262167 DNF262165:DNL262167 DXB262165:DXH262167 EGX262165:EHD262167 EQT262165:EQZ262167 FAP262165:FAV262167 FKL262165:FKR262167 FUH262165:FUN262167 GED262165:GEJ262167 GNZ262165:GOF262167 GXV262165:GYB262167 HHR262165:HHX262167 HRN262165:HRT262167 IBJ262165:IBP262167 ILF262165:ILL262167 IVB262165:IVH262167 JEX262165:JFD262167 JOT262165:JOZ262167 JYP262165:JYV262167 KIL262165:KIR262167 KSH262165:KSN262167 LCD262165:LCJ262167 LLZ262165:LMF262167 LVV262165:LWB262167 MFR262165:MFX262167 MPN262165:MPT262167 MZJ262165:MZP262167 NJF262165:NJL262167 NTB262165:NTH262167 OCX262165:ODD262167 OMT262165:OMZ262167 OWP262165:OWV262167 PGL262165:PGR262167 PQH262165:PQN262167 QAD262165:QAJ262167 QJZ262165:QKF262167 QTV262165:QUB262167 RDR262165:RDX262167 RNN262165:RNT262167 RXJ262165:RXP262167 SHF262165:SHL262167 SRB262165:SRH262167 TAX262165:TBD262167 TKT262165:TKZ262167 TUP262165:TUV262167 UEL262165:UER262167 UOH262165:UON262167 UYD262165:UYJ262167 VHZ262165:VIF262167 VRV262165:VSB262167 WBR262165:WBX262167 WLN262165:WLT262167 WVJ262165:WVP262167 B327701:H327703 IX327701:JD327703 ST327701:SZ327703 ACP327701:ACV327703 AML327701:AMR327703 AWH327701:AWN327703 BGD327701:BGJ327703 BPZ327701:BQF327703 BZV327701:CAB327703 CJR327701:CJX327703 CTN327701:CTT327703 DDJ327701:DDP327703 DNF327701:DNL327703 DXB327701:DXH327703 EGX327701:EHD327703 EQT327701:EQZ327703 FAP327701:FAV327703 FKL327701:FKR327703 FUH327701:FUN327703 GED327701:GEJ327703 GNZ327701:GOF327703 GXV327701:GYB327703 HHR327701:HHX327703 HRN327701:HRT327703 IBJ327701:IBP327703 ILF327701:ILL327703 IVB327701:IVH327703 JEX327701:JFD327703 JOT327701:JOZ327703 JYP327701:JYV327703 KIL327701:KIR327703 KSH327701:KSN327703 LCD327701:LCJ327703 LLZ327701:LMF327703 LVV327701:LWB327703 MFR327701:MFX327703 MPN327701:MPT327703 MZJ327701:MZP327703 NJF327701:NJL327703 NTB327701:NTH327703 OCX327701:ODD327703 OMT327701:OMZ327703 OWP327701:OWV327703 PGL327701:PGR327703 PQH327701:PQN327703 QAD327701:QAJ327703 QJZ327701:QKF327703 QTV327701:QUB327703 RDR327701:RDX327703 RNN327701:RNT327703 RXJ327701:RXP327703 SHF327701:SHL327703 SRB327701:SRH327703 TAX327701:TBD327703 TKT327701:TKZ327703 TUP327701:TUV327703 UEL327701:UER327703 UOH327701:UON327703 UYD327701:UYJ327703 VHZ327701:VIF327703 VRV327701:VSB327703 WBR327701:WBX327703 WLN327701:WLT327703 WVJ327701:WVP327703 B393237:H393239 IX393237:JD393239 ST393237:SZ393239 ACP393237:ACV393239 AML393237:AMR393239 AWH393237:AWN393239 BGD393237:BGJ393239 BPZ393237:BQF393239 BZV393237:CAB393239 CJR393237:CJX393239 CTN393237:CTT393239 DDJ393237:DDP393239 DNF393237:DNL393239 DXB393237:DXH393239 EGX393237:EHD393239 EQT393237:EQZ393239 FAP393237:FAV393239 FKL393237:FKR393239 FUH393237:FUN393239 GED393237:GEJ393239 GNZ393237:GOF393239 GXV393237:GYB393239 HHR393237:HHX393239 HRN393237:HRT393239 IBJ393237:IBP393239 ILF393237:ILL393239 IVB393237:IVH393239 JEX393237:JFD393239 JOT393237:JOZ393239 JYP393237:JYV393239 KIL393237:KIR393239 KSH393237:KSN393239 LCD393237:LCJ393239 LLZ393237:LMF393239 LVV393237:LWB393239 MFR393237:MFX393239 MPN393237:MPT393239 MZJ393237:MZP393239 NJF393237:NJL393239 NTB393237:NTH393239 OCX393237:ODD393239 OMT393237:OMZ393239 OWP393237:OWV393239 PGL393237:PGR393239 PQH393237:PQN393239 QAD393237:QAJ393239 QJZ393237:QKF393239 QTV393237:QUB393239 RDR393237:RDX393239 RNN393237:RNT393239 RXJ393237:RXP393239 SHF393237:SHL393239 SRB393237:SRH393239 TAX393237:TBD393239 TKT393237:TKZ393239 TUP393237:TUV393239 UEL393237:UER393239 UOH393237:UON393239 UYD393237:UYJ393239 VHZ393237:VIF393239 VRV393237:VSB393239 WBR393237:WBX393239 WLN393237:WLT393239 WVJ393237:WVP393239 B458773:H458775 IX458773:JD458775 ST458773:SZ458775 ACP458773:ACV458775 AML458773:AMR458775 AWH458773:AWN458775 BGD458773:BGJ458775 BPZ458773:BQF458775 BZV458773:CAB458775 CJR458773:CJX458775 CTN458773:CTT458775 DDJ458773:DDP458775 DNF458773:DNL458775 DXB458773:DXH458775 EGX458773:EHD458775 EQT458773:EQZ458775 FAP458773:FAV458775 FKL458773:FKR458775 FUH458773:FUN458775 GED458773:GEJ458775 GNZ458773:GOF458775 GXV458773:GYB458775 HHR458773:HHX458775 HRN458773:HRT458775 IBJ458773:IBP458775 ILF458773:ILL458775 IVB458773:IVH458775 JEX458773:JFD458775 JOT458773:JOZ458775 JYP458773:JYV458775 KIL458773:KIR458775 KSH458773:KSN458775 LCD458773:LCJ458775 LLZ458773:LMF458775 LVV458773:LWB458775 MFR458773:MFX458775 MPN458773:MPT458775 MZJ458773:MZP458775 NJF458773:NJL458775 NTB458773:NTH458775 OCX458773:ODD458775 OMT458773:OMZ458775 OWP458773:OWV458775 PGL458773:PGR458775 PQH458773:PQN458775 QAD458773:QAJ458775 QJZ458773:QKF458775 QTV458773:QUB458775 RDR458773:RDX458775 RNN458773:RNT458775 RXJ458773:RXP458775 SHF458773:SHL458775 SRB458773:SRH458775 TAX458773:TBD458775 TKT458773:TKZ458775 TUP458773:TUV458775 UEL458773:UER458775 UOH458773:UON458775 UYD458773:UYJ458775 VHZ458773:VIF458775 VRV458773:VSB458775 WBR458773:WBX458775 WLN458773:WLT458775 WVJ458773:WVP458775 B524309:H524311 IX524309:JD524311 ST524309:SZ524311 ACP524309:ACV524311 AML524309:AMR524311 AWH524309:AWN524311 BGD524309:BGJ524311 BPZ524309:BQF524311 BZV524309:CAB524311 CJR524309:CJX524311 CTN524309:CTT524311 DDJ524309:DDP524311 DNF524309:DNL524311 DXB524309:DXH524311 EGX524309:EHD524311 EQT524309:EQZ524311 FAP524309:FAV524311 FKL524309:FKR524311 FUH524309:FUN524311 GED524309:GEJ524311 GNZ524309:GOF524311 GXV524309:GYB524311 HHR524309:HHX524311 HRN524309:HRT524311 IBJ524309:IBP524311 ILF524309:ILL524311 IVB524309:IVH524311 JEX524309:JFD524311 JOT524309:JOZ524311 JYP524309:JYV524311 KIL524309:KIR524311 KSH524309:KSN524311 LCD524309:LCJ524311 LLZ524309:LMF524311 LVV524309:LWB524311 MFR524309:MFX524311 MPN524309:MPT524311 MZJ524309:MZP524311 NJF524309:NJL524311 NTB524309:NTH524311 OCX524309:ODD524311 OMT524309:OMZ524311 OWP524309:OWV524311 PGL524309:PGR524311 PQH524309:PQN524311 QAD524309:QAJ524311 QJZ524309:QKF524311 QTV524309:QUB524311 RDR524309:RDX524311 RNN524309:RNT524311 RXJ524309:RXP524311 SHF524309:SHL524311 SRB524309:SRH524311 TAX524309:TBD524311 TKT524309:TKZ524311 TUP524309:TUV524311 UEL524309:UER524311 UOH524309:UON524311 UYD524309:UYJ524311 VHZ524309:VIF524311 VRV524309:VSB524311 WBR524309:WBX524311 WLN524309:WLT524311 WVJ524309:WVP524311 B589845:H589847 IX589845:JD589847 ST589845:SZ589847 ACP589845:ACV589847 AML589845:AMR589847 AWH589845:AWN589847 BGD589845:BGJ589847 BPZ589845:BQF589847 BZV589845:CAB589847 CJR589845:CJX589847 CTN589845:CTT589847 DDJ589845:DDP589847 DNF589845:DNL589847 DXB589845:DXH589847 EGX589845:EHD589847 EQT589845:EQZ589847 FAP589845:FAV589847 FKL589845:FKR589847 FUH589845:FUN589847 GED589845:GEJ589847 GNZ589845:GOF589847 GXV589845:GYB589847 HHR589845:HHX589847 HRN589845:HRT589847 IBJ589845:IBP589847 ILF589845:ILL589847 IVB589845:IVH589847 JEX589845:JFD589847 JOT589845:JOZ589847 JYP589845:JYV589847 KIL589845:KIR589847 KSH589845:KSN589847 LCD589845:LCJ589847 LLZ589845:LMF589847 LVV589845:LWB589847 MFR589845:MFX589847 MPN589845:MPT589847 MZJ589845:MZP589847 NJF589845:NJL589847 NTB589845:NTH589847 OCX589845:ODD589847 OMT589845:OMZ589847 OWP589845:OWV589847 PGL589845:PGR589847 PQH589845:PQN589847 QAD589845:QAJ589847 QJZ589845:QKF589847 QTV589845:QUB589847 RDR589845:RDX589847 RNN589845:RNT589847 RXJ589845:RXP589847 SHF589845:SHL589847 SRB589845:SRH589847 TAX589845:TBD589847 TKT589845:TKZ589847 TUP589845:TUV589847 UEL589845:UER589847 UOH589845:UON589847 UYD589845:UYJ589847 VHZ589845:VIF589847 VRV589845:VSB589847 WBR589845:WBX589847 WLN589845:WLT589847 WVJ589845:WVP589847 B655381:H655383 IX655381:JD655383 ST655381:SZ655383 ACP655381:ACV655383 AML655381:AMR655383 AWH655381:AWN655383 BGD655381:BGJ655383 BPZ655381:BQF655383 BZV655381:CAB655383 CJR655381:CJX655383 CTN655381:CTT655383 DDJ655381:DDP655383 DNF655381:DNL655383 DXB655381:DXH655383 EGX655381:EHD655383 EQT655381:EQZ655383 FAP655381:FAV655383 FKL655381:FKR655383 FUH655381:FUN655383 GED655381:GEJ655383 GNZ655381:GOF655383 GXV655381:GYB655383 HHR655381:HHX655383 HRN655381:HRT655383 IBJ655381:IBP655383 ILF655381:ILL655383 IVB655381:IVH655383 JEX655381:JFD655383 JOT655381:JOZ655383 JYP655381:JYV655383 KIL655381:KIR655383 KSH655381:KSN655383 LCD655381:LCJ655383 LLZ655381:LMF655383 LVV655381:LWB655383 MFR655381:MFX655383 MPN655381:MPT655383 MZJ655381:MZP655383 NJF655381:NJL655383 NTB655381:NTH655383 OCX655381:ODD655383 OMT655381:OMZ655383 OWP655381:OWV655383 PGL655381:PGR655383 PQH655381:PQN655383 QAD655381:QAJ655383 QJZ655381:QKF655383 QTV655381:QUB655383 RDR655381:RDX655383 RNN655381:RNT655383 RXJ655381:RXP655383 SHF655381:SHL655383 SRB655381:SRH655383 TAX655381:TBD655383 TKT655381:TKZ655383 TUP655381:TUV655383 UEL655381:UER655383 UOH655381:UON655383 UYD655381:UYJ655383 VHZ655381:VIF655383 VRV655381:VSB655383 WBR655381:WBX655383 WLN655381:WLT655383 WVJ655381:WVP655383 B720917:H720919 IX720917:JD720919 ST720917:SZ720919 ACP720917:ACV720919 AML720917:AMR720919 AWH720917:AWN720919 BGD720917:BGJ720919 BPZ720917:BQF720919 BZV720917:CAB720919 CJR720917:CJX720919 CTN720917:CTT720919 DDJ720917:DDP720919 DNF720917:DNL720919 DXB720917:DXH720919 EGX720917:EHD720919 EQT720917:EQZ720919 FAP720917:FAV720919 FKL720917:FKR720919 FUH720917:FUN720919 GED720917:GEJ720919 GNZ720917:GOF720919 GXV720917:GYB720919 HHR720917:HHX720919 HRN720917:HRT720919 IBJ720917:IBP720919 ILF720917:ILL720919 IVB720917:IVH720919 JEX720917:JFD720919 JOT720917:JOZ720919 JYP720917:JYV720919 KIL720917:KIR720919 KSH720917:KSN720919 LCD720917:LCJ720919 LLZ720917:LMF720919 LVV720917:LWB720919 MFR720917:MFX720919 MPN720917:MPT720919 MZJ720917:MZP720919 NJF720917:NJL720919 NTB720917:NTH720919 OCX720917:ODD720919 OMT720917:OMZ720919 OWP720917:OWV720919 PGL720917:PGR720919 PQH720917:PQN720919 QAD720917:QAJ720919 QJZ720917:QKF720919 QTV720917:QUB720919 RDR720917:RDX720919 RNN720917:RNT720919 RXJ720917:RXP720919 SHF720917:SHL720919 SRB720917:SRH720919 TAX720917:TBD720919 TKT720917:TKZ720919 TUP720917:TUV720919 UEL720917:UER720919 UOH720917:UON720919 UYD720917:UYJ720919 VHZ720917:VIF720919 VRV720917:VSB720919 WBR720917:WBX720919 WLN720917:WLT720919 WVJ720917:WVP720919 B786453:H786455 IX786453:JD786455 ST786453:SZ786455 ACP786453:ACV786455 AML786453:AMR786455 AWH786453:AWN786455 BGD786453:BGJ786455 BPZ786453:BQF786455 BZV786453:CAB786455 CJR786453:CJX786455 CTN786453:CTT786455 DDJ786453:DDP786455 DNF786453:DNL786455 DXB786453:DXH786455 EGX786453:EHD786455 EQT786453:EQZ786455 FAP786453:FAV786455 FKL786453:FKR786455 FUH786453:FUN786455 GED786453:GEJ786455 GNZ786453:GOF786455 GXV786453:GYB786455 HHR786453:HHX786455 HRN786453:HRT786455 IBJ786453:IBP786455 ILF786453:ILL786455 IVB786453:IVH786455 JEX786453:JFD786455 JOT786453:JOZ786455 JYP786453:JYV786455 KIL786453:KIR786455 KSH786453:KSN786455 LCD786453:LCJ786455 LLZ786453:LMF786455 LVV786453:LWB786455 MFR786453:MFX786455 MPN786453:MPT786455 MZJ786453:MZP786455 NJF786453:NJL786455 NTB786453:NTH786455 OCX786453:ODD786455 OMT786453:OMZ786455 OWP786453:OWV786455 PGL786453:PGR786455 PQH786453:PQN786455 QAD786453:QAJ786455 QJZ786453:QKF786455 QTV786453:QUB786455 RDR786453:RDX786455 RNN786453:RNT786455 RXJ786453:RXP786455 SHF786453:SHL786455 SRB786453:SRH786455 TAX786453:TBD786455 TKT786453:TKZ786455 TUP786453:TUV786455 UEL786453:UER786455 UOH786453:UON786455 UYD786453:UYJ786455 VHZ786453:VIF786455 VRV786453:VSB786455 WBR786453:WBX786455 WLN786453:WLT786455 WVJ786453:WVP786455 B851989:H851991 IX851989:JD851991 ST851989:SZ851991 ACP851989:ACV851991 AML851989:AMR851991 AWH851989:AWN851991 BGD851989:BGJ851991 BPZ851989:BQF851991 BZV851989:CAB851991 CJR851989:CJX851991 CTN851989:CTT851991 DDJ851989:DDP851991 DNF851989:DNL851991 DXB851989:DXH851991 EGX851989:EHD851991 EQT851989:EQZ851991 FAP851989:FAV851991 FKL851989:FKR851991 FUH851989:FUN851991 GED851989:GEJ851991 GNZ851989:GOF851991 GXV851989:GYB851991 HHR851989:HHX851991 HRN851989:HRT851991 IBJ851989:IBP851991 ILF851989:ILL851991 IVB851989:IVH851991 JEX851989:JFD851991 JOT851989:JOZ851991 JYP851989:JYV851991 KIL851989:KIR851991 KSH851989:KSN851991 LCD851989:LCJ851991 LLZ851989:LMF851991 LVV851989:LWB851991 MFR851989:MFX851991 MPN851989:MPT851991 MZJ851989:MZP851991 NJF851989:NJL851991 NTB851989:NTH851991 OCX851989:ODD851991 OMT851989:OMZ851991 OWP851989:OWV851991 PGL851989:PGR851991 PQH851989:PQN851991 QAD851989:QAJ851991 QJZ851989:QKF851991 QTV851989:QUB851991 RDR851989:RDX851991 RNN851989:RNT851991 RXJ851989:RXP851991 SHF851989:SHL851991 SRB851989:SRH851991 TAX851989:TBD851991 TKT851989:TKZ851991 TUP851989:TUV851991 UEL851989:UER851991 UOH851989:UON851991 UYD851989:UYJ851991 VHZ851989:VIF851991 VRV851989:VSB851991 WBR851989:WBX851991 WLN851989:WLT851991 WVJ851989:WVP851991 B917525:H917527 IX917525:JD917527 ST917525:SZ917527 ACP917525:ACV917527 AML917525:AMR917527 AWH917525:AWN917527 BGD917525:BGJ917527 BPZ917525:BQF917527 BZV917525:CAB917527 CJR917525:CJX917527 CTN917525:CTT917527 DDJ917525:DDP917527 DNF917525:DNL917527 DXB917525:DXH917527 EGX917525:EHD917527 EQT917525:EQZ917527 FAP917525:FAV917527 FKL917525:FKR917527 FUH917525:FUN917527 GED917525:GEJ917527 GNZ917525:GOF917527 GXV917525:GYB917527 HHR917525:HHX917527 HRN917525:HRT917527 IBJ917525:IBP917527 ILF917525:ILL917527 IVB917525:IVH917527 JEX917525:JFD917527 JOT917525:JOZ917527 JYP917525:JYV917527 KIL917525:KIR917527 KSH917525:KSN917527 LCD917525:LCJ917527 LLZ917525:LMF917527 LVV917525:LWB917527 MFR917525:MFX917527 MPN917525:MPT917527 MZJ917525:MZP917527 NJF917525:NJL917527 NTB917525:NTH917527 OCX917525:ODD917527 OMT917525:OMZ917527 OWP917525:OWV917527 PGL917525:PGR917527 PQH917525:PQN917527 QAD917525:QAJ917527 QJZ917525:QKF917527 QTV917525:QUB917527 RDR917525:RDX917527 RNN917525:RNT917527 RXJ917525:RXP917527 SHF917525:SHL917527 SRB917525:SRH917527 TAX917525:TBD917527 TKT917525:TKZ917527 TUP917525:TUV917527 UEL917525:UER917527 UOH917525:UON917527 UYD917525:UYJ917527 VHZ917525:VIF917527 VRV917525:VSB917527 WBR917525:WBX917527 WLN917525:WLT917527 WVJ917525:WVP917527 B983061:H983063 IX983061:JD983063 ST983061:SZ983063 ACP983061:ACV983063 AML983061:AMR983063 AWH983061:AWN983063 BGD983061:BGJ983063 BPZ983061:BQF983063 BZV983061:CAB983063 CJR983061:CJX983063 CTN983061:CTT983063 DDJ983061:DDP983063 DNF983061:DNL983063 DXB983061:DXH983063 EGX983061:EHD983063 EQT983061:EQZ983063 FAP983061:FAV983063 FKL983061:FKR983063 FUH983061:FUN983063 GED983061:GEJ983063 GNZ983061:GOF983063 GXV983061:GYB983063 HHR983061:HHX983063 HRN983061:HRT983063 IBJ983061:IBP983063 ILF983061:ILL983063 IVB983061:IVH983063 JEX983061:JFD983063 JOT983061:JOZ983063 JYP983061:JYV983063 KIL983061:KIR983063 KSH983061:KSN983063 LCD983061:LCJ983063 LLZ983061:LMF983063 LVV983061:LWB983063 MFR983061:MFX983063 MPN983061:MPT983063 MZJ983061:MZP983063 NJF983061:NJL983063 NTB983061:NTH983063 OCX983061:ODD983063 OMT983061:OMZ983063 OWP983061:OWV983063 PGL983061:PGR983063 PQH983061:PQN983063 QAD983061:QAJ983063 QJZ983061:QKF983063 QTV983061:QUB983063 RDR983061:RDX983063 RNN983061:RNT983063 RXJ983061:RXP983063 SHF983061:SHL983063 SRB983061:SRH983063 TAX983061:TBD983063 TKT983061:TKZ983063 TUP983061:TUV983063 UEL983061:UER983063 UOH983061:UON983063 UYD983061:UYJ983063 VHZ983061:VIF983063 VRV983061:VSB983063 WBR983061:WBX983063 WLN983061:WLT983063" xr:uid="{00000000-0002-0000-0500-000000000000}">
      <formula1>#REF!</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pageSetUpPr fitToPage="1"/>
  </sheetPr>
  <dimension ref="A1:G27"/>
  <sheetViews>
    <sheetView view="pageBreakPreview" topLeftCell="A10" zoomScaleNormal="100" zoomScaleSheetLayoutView="100" workbookViewId="0">
      <selection activeCell="D8" sqref="D8"/>
    </sheetView>
  </sheetViews>
  <sheetFormatPr defaultRowHeight="13"/>
  <cols>
    <col min="1" max="1" width="5.26953125" customWidth="1"/>
    <col min="2" max="2" width="44.1796875" customWidth="1"/>
    <col min="3" max="10" width="25.6328125" customWidth="1"/>
  </cols>
  <sheetData>
    <row r="1" spans="1:5">
      <c r="A1" s="25" t="s">
        <v>29</v>
      </c>
      <c r="D1" s="25"/>
      <c r="E1" s="25"/>
    </row>
    <row r="2" spans="1:5" s="40" customFormat="1">
      <c r="A2" s="38" t="s">
        <v>30</v>
      </c>
      <c r="B2" s="39" t="s">
        <v>31</v>
      </c>
      <c r="C2" s="39" t="s">
        <v>32</v>
      </c>
      <c r="D2" s="41" t="s">
        <v>33</v>
      </c>
      <c r="E2" s="41" t="s">
        <v>34</v>
      </c>
    </row>
    <row r="3" spans="1:5">
      <c r="A3" s="37">
        <v>11</v>
      </c>
      <c r="B3" s="36" t="s">
        <v>19</v>
      </c>
      <c r="C3" s="38" t="s">
        <v>27</v>
      </c>
      <c r="D3" s="42" t="s">
        <v>132</v>
      </c>
      <c r="E3" s="43" t="s">
        <v>135</v>
      </c>
    </row>
    <row r="4" spans="1:5">
      <c r="A4" s="37">
        <v>12</v>
      </c>
      <c r="B4" s="36" t="s">
        <v>19</v>
      </c>
      <c r="C4" s="38" t="s">
        <v>28</v>
      </c>
      <c r="D4" s="42" t="s">
        <v>137</v>
      </c>
      <c r="E4" s="43" t="s">
        <v>136</v>
      </c>
    </row>
    <row r="5" spans="1:5">
      <c r="A5" s="37">
        <v>21</v>
      </c>
      <c r="B5" s="36" t="s">
        <v>24</v>
      </c>
      <c r="C5" s="38" t="s">
        <v>27</v>
      </c>
      <c r="D5" s="42" t="s">
        <v>132</v>
      </c>
      <c r="E5" s="43" t="s">
        <v>134</v>
      </c>
    </row>
    <row r="6" spans="1:5">
      <c r="A6" s="37">
        <v>22</v>
      </c>
      <c r="B6" s="36" t="s">
        <v>24</v>
      </c>
      <c r="C6" s="38" t="s">
        <v>28</v>
      </c>
      <c r="D6" s="42" t="s">
        <v>147</v>
      </c>
      <c r="E6" s="43" t="s">
        <v>133</v>
      </c>
    </row>
    <row r="7" spans="1:5">
      <c r="A7" s="37">
        <v>31</v>
      </c>
      <c r="B7" s="36" t="s">
        <v>103</v>
      </c>
      <c r="C7" s="38" t="s">
        <v>27</v>
      </c>
      <c r="D7" s="44" t="s">
        <v>98</v>
      </c>
      <c r="E7" s="43" t="s">
        <v>98</v>
      </c>
    </row>
    <row r="8" spans="1:5">
      <c r="A8" s="37">
        <v>32</v>
      </c>
      <c r="B8" s="36" t="s">
        <v>103</v>
      </c>
      <c r="C8" s="38" t="s">
        <v>28</v>
      </c>
      <c r="D8" s="42" t="s">
        <v>138</v>
      </c>
      <c r="E8" s="43" t="s">
        <v>140</v>
      </c>
    </row>
    <row r="9" spans="1:5">
      <c r="A9" s="37">
        <v>41</v>
      </c>
      <c r="B9" s="36" t="s">
        <v>35</v>
      </c>
      <c r="C9" s="38" t="s">
        <v>26</v>
      </c>
      <c r="D9" s="42" t="s">
        <v>139</v>
      </c>
      <c r="E9" s="43" t="s">
        <v>141</v>
      </c>
    </row>
    <row r="10" spans="1:5">
      <c r="A10" s="37">
        <v>42</v>
      </c>
      <c r="B10" s="36" t="s">
        <v>35</v>
      </c>
      <c r="C10" s="38" t="s">
        <v>28</v>
      </c>
      <c r="D10" s="42" t="s">
        <v>143</v>
      </c>
      <c r="E10" s="43" t="s">
        <v>142</v>
      </c>
    </row>
    <row r="11" spans="1:5">
      <c r="A11" s="37">
        <v>61</v>
      </c>
      <c r="B11" s="36" t="s">
        <v>96</v>
      </c>
      <c r="C11" s="38" t="s">
        <v>26</v>
      </c>
      <c r="D11" s="44" t="s">
        <v>98</v>
      </c>
      <c r="E11" s="43" t="s">
        <v>98</v>
      </c>
    </row>
    <row r="12" spans="1:5">
      <c r="A12" s="37">
        <v>62</v>
      </c>
      <c r="B12" s="36" t="s">
        <v>96</v>
      </c>
      <c r="C12" s="38" t="s">
        <v>28</v>
      </c>
      <c r="D12" s="42" t="s">
        <v>144</v>
      </c>
      <c r="E12" s="43" t="s">
        <v>145</v>
      </c>
    </row>
    <row r="13" spans="1:5">
      <c r="A13" s="37">
        <v>71</v>
      </c>
      <c r="B13" s="36" t="s">
        <v>99</v>
      </c>
      <c r="C13" s="38" t="s">
        <v>100</v>
      </c>
      <c r="D13" s="44" t="s">
        <v>98</v>
      </c>
      <c r="E13" s="43" t="s">
        <v>98</v>
      </c>
    </row>
    <row r="14" spans="1:5">
      <c r="A14" s="37">
        <v>72</v>
      </c>
      <c r="B14" s="36" t="s">
        <v>99</v>
      </c>
      <c r="C14" s="38" t="s">
        <v>101</v>
      </c>
      <c r="D14" s="42" t="s">
        <v>132</v>
      </c>
      <c r="E14" s="43" t="s">
        <v>146</v>
      </c>
    </row>
    <row r="15" spans="1:5">
      <c r="A15" s="37"/>
      <c r="B15" s="36"/>
      <c r="C15" s="38"/>
      <c r="D15" s="45"/>
      <c r="E15" s="45"/>
    </row>
    <row r="16" spans="1:5">
      <c r="A16" s="37"/>
      <c r="B16" s="36"/>
      <c r="C16" s="38"/>
      <c r="D16" s="45"/>
      <c r="E16" s="45"/>
    </row>
    <row r="18" spans="2:7">
      <c r="B18" s="40" t="s">
        <v>36</v>
      </c>
    </row>
    <row r="19" spans="2:7">
      <c r="B19" s="37">
        <f>入力シート!C13</f>
        <v>0</v>
      </c>
      <c r="C19" s="37">
        <f>SUM(B27:G27)</f>
        <v>0</v>
      </c>
    </row>
    <row r="20" spans="2:7">
      <c r="B20" s="37">
        <f>入力シート!C14</f>
        <v>0</v>
      </c>
      <c r="C20" s="37">
        <f>IF(B20="有",1,IF(B20="無",2,0))</f>
        <v>0</v>
      </c>
    </row>
    <row r="21" spans="2:7">
      <c r="B21" s="46"/>
      <c r="C21" s="37">
        <f>C19+C20</f>
        <v>0</v>
      </c>
    </row>
    <row r="23" spans="2:7">
      <c r="B23" t="s">
        <v>37</v>
      </c>
    </row>
    <row r="24" spans="2:7">
      <c r="B24" s="132" t="s">
        <v>104</v>
      </c>
      <c r="C24" s="133" t="s">
        <v>24</v>
      </c>
      <c r="D24" s="133" t="s">
        <v>103</v>
      </c>
      <c r="E24" s="133" t="s">
        <v>35</v>
      </c>
      <c r="F24" s="133" t="s">
        <v>97</v>
      </c>
      <c r="G24" s="133" t="s">
        <v>99</v>
      </c>
    </row>
    <row r="25" spans="2:7">
      <c r="B25" s="38" t="s">
        <v>26</v>
      </c>
      <c r="C25" s="38" t="s">
        <v>26</v>
      </c>
      <c r="D25" s="38" t="s">
        <v>105</v>
      </c>
      <c r="E25" s="38" t="s">
        <v>26</v>
      </c>
      <c r="F25" s="38" t="s">
        <v>26</v>
      </c>
      <c r="G25" s="38" t="s">
        <v>26</v>
      </c>
    </row>
    <row r="26" spans="2:7">
      <c r="B26" s="38" t="s">
        <v>28</v>
      </c>
      <c r="C26" s="38" t="s">
        <v>28</v>
      </c>
      <c r="D26" s="38" t="s">
        <v>28</v>
      </c>
      <c r="E26" s="38" t="s">
        <v>28</v>
      </c>
      <c r="F26" s="38" t="s">
        <v>28</v>
      </c>
      <c r="G26" s="38" t="s">
        <v>28</v>
      </c>
    </row>
    <row r="27" spans="2:7">
      <c r="B27" s="37">
        <f>IF(B19=B24,10,0)</f>
        <v>0</v>
      </c>
      <c r="C27" s="37">
        <f>IF(B19=C24,20,0)</f>
        <v>0</v>
      </c>
      <c r="D27" s="37">
        <f>IF(B19=D24,30,0)</f>
        <v>0</v>
      </c>
      <c r="E27" s="37">
        <f>IF(B19=E24,40,0)</f>
        <v>0</v>
      </c>
      <c r="F27" s="37">
        <f>IF(B19=F24,60,0)</f>
        <v>0</v>
      </c>
      <c r="G27" s="37">
        <f>IF(B19=G24,70,0)</f>
        <v>0</v>
      </c>
    </row>
  </sheetData>
  <phoneticPr fontId="2"/>
  <pageMargins left="0.70866141732283472" right="0.70866141732283472" top="0.74803149606299213" bottom="0.74803149606299213" header="0.31496062992125984" footer="0.31496062992125984"/>
  <pageSetup paperSize="9" scale="75" orientation="landscape" r:id="rId1"/>
  <colBreaks count="1" manualBreakCount="1">
    <brk id="10" max="28" man="1"/>
  </col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sheetPr>
  <dimension ref="B2:B14"/>
  <sheetViews>
    <sheetView workbookViewId="0">
      <selection activeCell="C22" sqref="C22"/>
    </sheetView>
  </sheetViews>
  <sheetFormatPr defaultColWidth="9" defaultRowHeight="13"/>
  <cols>
    <col min="1" max="16384" width="9" style="88"/>
  </cols>
  <sheetData>
    <row r="2" spans="2:2">
      <c r="B2" s="88" t="s">
        <v>47</v>
      </c>
    </row>
    <row r="3" spans="2:2">
      <c r="B3" s="88" t="s">
        <v>63</v>
      </c>
    </row>
    <row r="4" spans="2:2">
      <c r="B4" s="88" t="s">
        <v>64</v>
      </c>
    </row>
    <row r="5" spans="2:2">
      <c r="B5" s="88" t="s">
        <v>46</v>
      </c>
    </row>
    <row r="6" spans="2:2">
      <c r="B6" s="88" t="s">
        <v>65</v>
      </c>
    </row>
    <row r="7" spans="2:2">
      <c r="B7" s="88" t="s">
        <v>66</v>
      </c>
    </row>
    <row r="12" spans="2:2">
      <c r="B12" s="88" t="s">
        <v>50</v>
      </c>
    </row>
    <row r="13" spans="2:2">
      <c r="B13" s="88" t="s">
        <v>67</v>
      </c>
    </row>
    <row r="14" spans="2:2">
      <c r="B14" s="88" t="s">
        <v>68</v>
      </c>
    </row>
  </sheetData>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sheetPr>
  <dimension ref="A2:Q40"/>
  <sheetViews>
    <sheetView topLeftCell="A8" zoomScale="94" zoomScaleNormal="94" workbookViewId="0">
      <selection activeCell="C22" sqref="C22"/>
    </sheetView>
  </sheetViews>
  <sheetFormatPr defaultRowHeight="13"/>
  <cols>
    <col min="1" max="1" width="4.453125" customWidth="1"/>
    <col min="2" max="6" width="9.1796875" customWidth="1"/>
    <col min="7" max="7" width="19" customWidth="1"/>
    <col min="8" max="8" width="9.1796875" style="139" customWidth="1"/>
    <col min="9" max="16" width="9.1796875" customWidth="1"/>
    <col min="17" max="17" width="14.26953125" customWidth="1"/>
  </cols>
  <sheetData>
    <row r="2" spans="1:17" ht="25" customHeight="1">
      <c r="B2" s="286" t="str">
        <f>'【別紙概要】課税売上割合95％未満'!D26</f>
        <v>選択してください。</v>
      </c>
      <c r="C2" s="286"/>
      <c r="D2" s="286"/>
    </row>
    <row r="3" spans="1:17" ht="13.5" thickBot="1">
      <c r="A3" s="136"/>
      <c r="B3" s="136"/>
    </row>
    <row r="4" spans="1:17" ht="25" customHeight="1" thickBot="1">
      <c r="A4" s="136"/>
      <c r="B4" s="292" t="str">
        <f>IF(B2=D4,IF(入力シート!C17='【別紙概要】課税売上割合95％未満'!J36,"〇","●"),IF(B2=D6,IF(入力シート!C17='【別紙概要】課税売上割合95％未満'!J36,"△","▲"),""))</f>
        <v/>
      </c>
      <c r="C4" s="293"/>
      <c r="D4" s="287" t="s">
        <v>67</v>
      </c>
      <c r="E4" s="288"/>
      <c r="F4" s="291" t="s">
        <v>106</v>
      </c>
      <c r="G4" s="291"/>
      <c r="H4" s="140" t="s">
        <v>108</v>
      </c>
      <c r="J4" s="274" t="s">
        <v>122</v>
      </c>
      <c r="K4" s="275"/>
      <c r="L4" s="276"/>
    </row>
    <row r="5" spans="1:17" ht="25" customHeight="1">
      <c r="B5" s="294"/>
      <c r="C5" s="295"/>
      <c r="D5" s="287"/>
      <c r="E5" s="288"/>
      <c r="F5" s="291" t="s">
        <v>107</v>
      </c>
      <c r="G5" s="291"/>
      <c r="H5" s="140" t="s">
        <v>109</v>
      </c>
      <c r="J5" s="277">
        <f>IF(B4=H4,H13,IF(B4=H5,H29,IF(B4=H6,Q15,IF(B4=H7,Q32,0))))</f>
        <v>0</v>
      </c>
      <c r="K5" s="278"/>
      <c r="L5" s="279"/>
    </row>
    <row r="6" spans="1:17" ht="25" customHeight="1">
      <c r="A6" s="137"/>
      <c r="B6" s="294"/>
      <c r="C6" s="295"/>
      <c r="D6" s="289" t="s">
        <v>68</v>
      </c>
      <c r="E6" s="290"/>
      <c r="F6" s="291" t="s">
        <v>106</v>
      </c>
      <c r="G6" s="291"/>
      <c r="H6" s="140" t="s">
        <v>110</v>
      </c>
      <c r="J6" s="280"/>
      <c r="K6" s="281"/>
      <c r="L6" s="282"/>
    </row>
    <row r="7" spans="1:17" ht="25" customHeight="1" thickBot="1">
      <c r="A7" s="137"/>
      <c r="B7" s="296"/>
      <c r="C7" s="297"/>
      <c r="D7" s="289"/>
      <c r="E7" s="290"/>
      <c r="F7" s="291" t="s">
        <v>107</v>
      </c>
      <c r="G7" s="291"/>
      <c r="H7" s="140" t="s">
        <v>111</v>
      </c>
      <c r="J7" s="283"/>
      <c r="K7" s="284"/>
      <c r="L7" s="285"/>
    </row>
    <row r="8" spans="1:17">
      <c r="A8" s="137"/>
      <c r="B8" s="137"/>
      <c r="H8"/>
      <c r="I8" s="139"/>
    </row>
    <row r="9" spans="1:17">
      <c r="H9"/>
      <c r="I9" s="139"/>
    </row>
    <row r="10" spans="1:17">
      <c r="B10" t="s">
        <v>112</v>
      </c>
      <c r="H10"/>
      <c r="I10" s="139"/>
      <c r="J10" t="s">
        <v>118</v>
      </c>
    </row>
    <row r="11" spans="1:17">
      <c r="B11" t="s">
        <v>115</v>
      </c>
      <c r="H11" s="139" t="s">
        <v>116</v>
      </c>
      <c r="J11" t="s">
        <v>115</v>
      </c>
      <c r="Q11" s="139" t="s">
        <v>116</v>
      </c>
    </row>
    <row r="12" spans="1:17">
      <c r="B12" s="138" t="s">
        <v>114</v>
      </c>
      <c r="J12" s="138" t="s">
        <v>114</v>
      </c>
    </row>
    <row r="13" spans="1:17">
      <c r="B13" t="e">
        <f>"　　("&amp;'【別紙概要】課税売上割合95％未満'!D36&amp;"+"&amp;'【別紙概要】課税売上割合95％未満'!F36&amp;"+"&amp;'【別紙概要】課税売上割合95％未満'!H36&amp;")"&amp;"×10/110×"&amp;'【別紙概要】課税売上割合95％未満'!H39&amp;"="&amp;H13</f>
        <v>#VALUE!</v>
      </c>
      <c r="H13" s="139" t="e">
        <f>ROUNDDOWN(SUM('【別紙概要】課税売上割合95％未満'!D36:H36)*10/110*'【別紙概要】課税売上割合95％未満'!H39,0)</f>
        <v>#VALUE!</v>
      </c>
      <c r="J13" t="str">
        <f>"　　　課税売上対応分 　"&amp;'【別紙概要】課税売上割合95％未満'!D36&amp;"×10/110="&amp;ROUND(Q13,3)</f>
        <v>　　　課税売上対応分 　0×10/110=0</v>
      </c>
      <c r="Q13" s="185">
        <f>ROUNDDOWN('【別紙概要】課税売上割合95％未満'!D36*10/110,0)</f>
        <v>0</v>
      </c>
    </row>
    <row r="14" spans="1:17">
      <c r="B14" s="79"/>
      <c r="J14" t="e">
        <f>"　　　共通対応分　 "&amp;'【別紙概要】課税売上割合95％未満'!H36&amp;"×10/110×"&amp;'【別紙概要】課税売上割合95％未満'!H39&amp;"="&amp;ROUND(Q14,3)</f>
        <v>#VALUE!</v>
      </c>
      <c r="Q14" s="149" t="e">
        <f>ROUNDDOWN('【別紙概要】課税売上割合95％未満'!H36*10/110*'【別紙概要】課税売上割合95％未満'!H39,0)</f>
        <v>#VALUE!</v>
      </c>
    </row>
    <row r="15" spans="1:17">
      <c r="J15" s="147" t="e">
        <f>"　　　 "&amp;ROUND(Q13,3)&amp;"+"&amp;ROUND(Q14,3)&amp;"="&amp;Q15</f>
        <v>#VALUE!</v>
      </c>
      <c r="Q15" s="138" t="e">
        <f>ROUNDDOWN(Q13+Q14,0)</f>
        <v>#VALUE!</v>
      </c>
    </row>
    <row r="16" spans="1:17">
      <c r="J16" s="147"/>
      <c r="Q16" s="138"/>
    </row>
    <row r="17" spans="2:17">
      <c r="J17" s="147"/>
      <c r="Q17" s="138"/>
    </row>
    <row r="18" spans="2:17">
      <c r="J18" s="147"/>
      <c r="Q18" s="138"/>
    </row>
    <row r="19" spans="2:17">
      <c r="J19" s="147"/>
      <c r="Q19" s="138"/>
    </row>
    <row r="20" spans="2:17" ht="14.15" customHeight="1">
      <c r="J20" s="147"/>
      <c r="Q20" s="138"/>
    </row>
    <row r="21" spans="2:17" s="150" customFormat="1">
      <c r="H21" s="151"/>
    </row>
    <row r="22" spans="2:17">
      <c r="B22" t="s">
        <v>117</v>
      </c>
      <c r="H22"/>
      <c r="I22" s="139"/>
      <c r="J22" t="s">
        <v>119</v>
      </c>
    </row>
    <row r="23" spans="2:17">
      <c r="B23" t="s">
        <v>115</v>
      </c>
      <c r="H23" s="139" t="s">
        <v>116</v>
      </c>
      <c r="J23" t="s">
        <v>115</v>
      </c>
      <c r="Q23" s="139" t="s">
        <v>116</v>
      </c>
    </row>
    <row r="24" spans="2:17">
      <c r="B24" t="s">
        <v>113</v>
      </c>
      <c r="J24" t="s">
        <v>113</v>
      </c>
      <c r="Q24" s="139"/>
    </row>
    <row r="25" spans="2:17">
      <c r="B25" t="e">
        <f>"　　　("&amp;'【別紙概要】課税売上割合95％未満'!D36&amp;"+"&amp;'【別紙概要】課税売上割合95％未満'!F36&amp;"+"&amp;'【別紙概要】課税売上割合95％未満'!H36&amp;")/"&amp;'【別紙概要】課税売上割合95％未満'!J36&amp;"="&amp;H25</f>
        <v>#DIV/0!</v>
      </c>
      <c r="H25" s="143" t="e">
        <f>SUM('【別紙概要】課税売上割合95％未満'!D36:H36)/'【別紙概要】課税売上割合95％未満'!J36</f>
        <v>#DIV/0!</v>
      </c>
      <c r="J25" t="e">
        <f>"　　　課税売上対応分 　"&amp;'【別紙概要】課税売上割合95％未満'!D36&amp;"/"&amp;'【別紙概要】課税売上割合95％未満'!J36&amp;"="&amp;ROUND(Q25,4)</f>
        <v>#DIV/0!</v>
      </c>
      <c r="Q25" s="148" t="e">
        <f>'【別紙概要】課税売上割合95％未満'!D36/'【別紙概要】課税売上割合95％未満'!J36</f>
        <v>#DIV/0!</v>
      </c>
    </row>
    <row r="26" spans="2:17">
      <c r="H26" s="143"/>
      <c r="J26" t="e">
        <f>"　　　共通対応分 　"&amp;'【別紙概要】課税売上割合95％未満'!H36&amp;"/"&amp;'【別紙概要】課税売上割合95％未満'!J36&amp;"="&amp;ROUND(Q26,4)</f>
        <v>#DIV/0!</v>
      </c>
      <c r="Q26" s="148" t="e">
        <f>'【別紙概要】課税売上割合95％未満'!H36/'【別紙概要】課税売上割合95％未満'!J36</f>
        <v>#DIV/0!</v>
      </c>
    </row>
    <row r="27" spans="2:17">
      <c r="Q27" s="148"/>
    </row>
    <row r="28" spans="2:17">
      <c r="B28" s="138" t="s">
        <v>62</v>
      </c>
    </row>
    <row r="29" spans="2:17">
      <c r="B29" t="e">
        <f xml:space="preserve"> "　　　"&amp; '【別紙概要】課税売上割合95％未満'!C20&amp;"×｛ ("&amp;'【別紙概要】課税売上割合95％未満'!D36&amp;"+"&amp;'【別紙概要】課税売上割合95％未満'!F36&amp;"+"&amp;'【別紙概要】課税売上割合95％未満'!H36&amp;")/"&amp;'【別紙概要】課税売上割合95％未満'!J36&amp;"｝×10/110×"&amp;'【別紙概要】課税売上割合95％未満'!H39&amp;"="&amp;H29</f>
        <v>#VALUE!</v>
      </c>
      <c r="H29" s="139" t="e">
        <f>ROUNDDOWN('【別紙概要】課税売上割合95％未満'!C20*計算補助!H25*10/110*'【別紙概要】課税売上割合95％未満'!H39,0)</f>
        <v>#VALUE!</v>
      </c>
      <c r="J29" s="138" t="s">
        <v>62</v>
      </c>
    </row>
    <row r="30" spans="2:17">
      <c r="G30" s="139"/>
      <c r="H30"/>
      <c r="J30" s="146" t="e">
        <f>"　　　課税売上対応分 　"&amp;'【別紙概要】課税売上割合95％未満'!C20&amp;"×("&amp;'【別紙概要】課税売上割合95％未満'!D36&amp;"/"&amp;'【別紙概要】課税売上割合95％未満'!J36&amp;")×10/110="&amp;ROUND(Q30,3)</f>
        <v>#VALUE!</v>
      </c>
      <c r="Q30" s="149" t="e">
        <f>ROUNDDOWN('【別紙概要】課税売上割合95％未満'!C20*計算補助!Q25*10/110,0)</f>
        <v>#VALUE!</v>
      </c>
    </row>
    <row r="31" spans="2:17">
      <c r="H31"/>
      <c r="I31" s="139"/>
      <c r="J31" t="e">
        <f>"　　　共通対応分 　"&amp;'【別紙概要】課税売上割合95％未満'!C20&amp;"×("&amp;'【別紙概要】課税売上割合95％未満'!H36&amp;"/"&amp;'【別紙概要】課税売上割合95％未満'!J36&amp;")×10/110×"&amp;'【別紙概要】課税売上割合95％未満'!H39&amp;"="&amp;ROUND(Q31,3)</f>
        <v>#VALUE!</v>
      </c>
      <c r="Q31" s="149" t="e">
        <f>ROUNDDOWN('【別紙概要】課税売上割合95％未満'!C20*計算補助!Q26*10/110*'【別紙概要】課税売上割合95％未満'!H39,0)</f>
        <v>#VALUE!</v>
      </c>
    </row>
    <row r="32" spans="2:17">
      <c r="H32"/>
      <c r="I32" s="139"/>
      <c r="J32" t="e">
        <f>"　　　 "&amp;ROUND(Q30,3)&amp;"+"&amp;ROUND(Q31,3)&amp;"="&amp;Q32</f>
        <v>#VALUE!</v>
      </c>
      <c r="Q32" s="139" t="e">
        <f>ROUNDDOWN(Q30+Q31,0)</f>
        <v>#VALUE!</v>
      </c>
    </row>
    <row r="33" spans="8:9">
      <c r="H33"/>
      <c r="I33" s="139"/>
    </row>
    <row r="34" spans="8:9">
      <c r="H34"/>
      <c r="I34" s="139"/>
    </row>
    <row r="35" spans="8:9">
      <c r="H35"/>
      <c r="I35" s="139"/>
    </row>
    <row r="36" spans="8:9">
      <c r="H36"/>
      <c r="I36" s="139"/>
    </row>
    <row r="37" spans="8:9">
      <c r="H37"/>
      <c r="I37" s="139"/>
    </row>
    <row r="38" spans="8:9">
      <c r="H38"/>
      <c r="I38" s="139"/>
    </row>
    <row r="39" spans="8:9">
      <c r="H39"/>
      <c r="I39" s="139"/>
    </row>
    <row r="40" spans="8:9">
      <c r="H40"/>
      <c r="I40" s="139"/>
    </row>
  </sheetData>
  <mergeCells count="10">
    <mergeCell ref="J4:L4"/>
    <mergeCell ref="J5:L7"/>
    <mergeCell ref="B2:D2"/>
    <mergeCell ref="D4:E5"/>
    <mergeCell ref="D6:E7"/>
    <mergeCell ref="F4:G4"/>
    <mergeCell ref="F5:G5"/>
    <mergeCell ref="F6:G6"/>
    <mergeCell ref="F7:G7"/>
    <mergeCell ref="B4:C7"/>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16</vt:i4>
      </vt:variant>
    </vt:vector>
  </HeadingPairs>
  <TitlesOfParts>
    <vt:vector size="25" baseType="lpstr">
      <vt:lpstr>事務処理方法</vt:lpstr>
      <vt:lpstr>入力シート</vt:lpstr>
      <vt:lpstr>別紙様式３（様式４）</vt:lpstr>
      <vt:lpstr>【別紙概要】仕入控除税額がない場合</vt:lpstr>
      <vt:lpstr>【別紙概要】課税売上割合95％未満</vt:lpstr>
      <vt:lpstr>【別紙概要】課税売上割合95%以上</vt:lpstr>
      <vt:lpstr>入力補助</vt:lpstr>
      <vt:lpstr>プルダウン</vt:lpstr>
      <vt:lpstr>計算補助</vt:lpstr>
      <vt:lpstr>'【別紙概要】課税売上割合95%以上'!Print_Area</vt:lpstr>
      <vt:lpstr>'【別紙概要】課税売上割合95％未満'!Print_Area</vt:lpstr>
      <vt:lpstr>【別紙概要】仕入控除税額がない場合!Print_Area</vt:lpstr>
      <vt:lpstr>入力シート!Print_Area</vt:lpstr>
      <vt:lpstr>入力補助!Print_Area</vt:lpstr>
      <vt:lpstr>'別紙様式３（様式４）'!Print_Area</vt:lpstr>
      <vt:lpstr>看護師養成所運営費補助金</vt:lpstr>
      <vt:lpstr>新人</vt:lpstr>
      <vt:lpstr>新人看護職員研修事業費補助金</vt:lpstr>
      <vt:lpstr>病院内保育所運営費補助金</vt:lpstr>
      <vt:lpstr>保育所</vt:lpstr>
      <vt:lpstr>補助金名</vt:lpstr>
      <vt:lpstr>補助金名２</vt:lpstr>
      <vt:lpstr>補助金名３</vt:lpstr>
      <vt:lpstr>訪問看護職員就労支援事業費補助金</vt:lpstr>
      <vt:lpstr>養成所</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三角勲</dc:creator>
  <cp:lastModifiedBy>伊藤　安佑</cp:lastModifiedBy>
  <cp:lastPrinted>2025-06-30T02:06:13Z</cp:lastPrinted>
  <dcterms:created xsi:type="dcterms:W3CDTF">1997-01-08T22:48:59Z</dcterms:created>
  <dcterms:modified xsi:type="dcterms:W3CDTF">2025-06-30T02:06:38Z</dcterms:modified>
</cp:coreProperties>
</file>