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mc:AlternateContent xmlns:mc="http://schemas.openxmlformats.org/markup-compatibility/2006">
    <mc:Choice Requires="x15">
      <x15ac:absPath xmlns:x15ac="http://schemas.microsoft.com/office/spreadsheetml/2010/11/ac" url="\\10.1.41.109\zaisei04\026　財政状況資料集\R7財政状況資料集\01_組合せ分析・ストック情報項目（９月公表分_R5年度決算）\05_HP公表用【完成版】\ＨＰ掲載データ\"/>
    </mc:Choice>
  </mc:AlternateContent>
  <xr:revisionPtr revIDLastSave="0" documentId="13_ncr:1_{FB78523B-CB77-4D00-99F7-CAB20FFAAE2C}" xr6:coauthVersionLast="47" xr6:coauthVersionMax="47" xr10:uidLastSave="{00000000-0000-0000-0000-000000000000}"/>
  <bookViews>
    <workbookView xWindow="-110" yWindow="-110" windowWidth="22780" windowHeight="14540" tabRatio="824"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CO36" i="10"/>
  <c r="BE36" i="10"/>
  <c r="AM36" i="10"/>
  <c r="C36" i="10"/>
  <c r="BE35" i="10"/>
  <c r="BE34" i="10"/>
  <c r="C34" i="10"/>
  <c r="C35" i="10" l="1"/>
  <c r="U34"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AM34" i="10"/>
  <c r="AM35" i="10" s="1"/>
  <c r="BW34" i="10" l="1"/>
  <c r="BW35" i="10" s="1"/>
  <c r="BW36" i="10" s="1"/>
  <c r="BW37" i="10" s="1"/>
  <c r="BW38" i="10" s="1"/>
  <c r="CO34" i="10" l="1"/>
  <c r="CO35" i="10" s="1"/>
</calcChain>
</file>

<file path=xl/sharedStrings.xml><?xml version="1.0" encoding="utf-8"?>
<sst xmlns="http://schemas.openxmlformats.org/spreadsheetml/2006/main" count="1152" uniqueCount="574">
  <si>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</si>
  <si>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</si>
  <si>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</si>
  <si>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</si>
  <si>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</si>
  <si>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</si>
  <si>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</si>
  <si>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</si>
  <si>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</si>
  <si>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</si>
  <si>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</si>
  <si>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</si>
  <si>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</si>
  <si>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</si>
  <si>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</si>
  <si>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</si>
  <si>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</si>
  <si>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</si>
  <si>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</si>
  <si>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</si>
  <si>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</si>
  <si>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</si>
  <si>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</si>
  <si>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</si>
  <si>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</si>
  <si>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</si>
  <si>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</si>
  <si>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</si>
  <si>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</si>
  <si>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</si>
  <si>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</si>
  <si>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</si>
  <si>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</si>
  <si>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</si>
  <si>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</si>
  <si>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</si>
  <si>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</si>
  <si>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</si>
  <si>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</si>
  <si>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</si>
  <si>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</si>
  <si>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</si>
  <si>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</si>
  <si>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</si>
  <si>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</si>
  <si>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</si>
  <si>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</si>
  <si>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</si>
  <si>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</si>
  <si>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</si>
  <si>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</si>
  <si>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</si>
  <si>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</si>
  <si>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</si>
  <si>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</si>
  <si>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</si>
  <si>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</si>
  <si>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</si>
  <si>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</si>
  <si>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</si>
  <si>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</si>
  <si>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</si>
  <si>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</si>
  <si>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</si>
  <si>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</si>
  <si>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</si>
  <si>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</si>
  <si>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</si>
  <si>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</si>
  <si>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</si>
  <si>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</si>
  <si>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</si>
  <si>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</si>
  <si>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</si>
  <si>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</si>
  <si>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</si>
  <si>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</si>
  <si>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</si>
  <si>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</si>
  <si>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</si>
  <si>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</si>
  <si>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Ⅱ－２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</si>
  <si>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</si>
  <si>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</si>
  <si>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</si>
  <si>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</si>
  <si>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</si>
  <si>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</si>
  <si>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</si>
  <si>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</si>
  <si>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</si>
  <si>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</si>
  <si>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</si>
  <si>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</si>
  <si>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知立市</t>
    <phoneticPr fontId="5"/>
  </si>
  <si>
    <t>地方交付税種地</t>
    <rPh sb="0" eb="2">
      <t>チホウ</t>
    </rPh>
    <rPh sb="2" eb="5">
      <t>コウフゼイ</t>
    </rPh>
    <rPh sb="5" eb="6">
      <t>シュ</t>
    </rPh>
    <rPh sb="6" eb="7">
      <t>チ</t>
    </rPh>
    <phoneticPr fontId="5"/>
  </si>
  <si>
    <t>2-7</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</si>
  <si>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</si>
  <si>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</si>
  <si>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</si>
  <si>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</si>
  <si>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</si>
  <si>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</si>
  <si>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</si>
  <si>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</si>
  <si>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</si>
  <si>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</si>
  <si>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</si>
  <si>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</si>
  <si>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</si>
  <si>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</si>
  <si>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</si>
  <si>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</si>
  <si>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</si>
  <si>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</si>
  <si>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</si>
  <si>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</si>
  <si>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</si>
  <si>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2.4</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</si>
  <si>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</si>
  <si>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</si>
  <si>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</si>
  <si>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</si>
  <si>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</si>
  <si>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</si>
  <si>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</si>
  <si>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</si>
  <si>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</si>
  <si>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</si>
  <si>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</si>
  <si>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</si>
  <si>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</si>
  <si>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</si>
  <si>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</si>
  <si>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</si>
  <si>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</si>
  <si>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</si>
  <si>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</si>
  <si>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</si>
  <si>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</si>
  <si>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</si>
  <si>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</si>
  <si>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6"/>
  </si>
  <si>
    <t>うち日本人(％)</t>
    <phoneticPr fontId="5"/>
  </si>
  <si>
    <t>-0.0</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</si>
  <si>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</si>
  <si>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</si>
  <si>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</si>
  <si>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</si>
  <si>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</si>
  <si>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</si>
  <si>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</si>
  <si>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</si>
  <si>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</si>
  <si>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</si>
  <si>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</si>
  <si>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</si>
  <si>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</si>
  <si>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</si>
  <si>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</si>
  <si>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</si>
  <si>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</si>
  <si>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</si>
  <si>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</si>
  <si>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</si>
  <si>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</si>
  <si>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</si>
  <si>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</si>
  <si>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</si>
  <si>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</si>
  <si>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</si>
  <si>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</si>
  <si>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</si>
  <si>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</si>
  <si>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</si>
  <si>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</si>
  <si>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</si>
  <si>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</si>
  <si>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</si>
  <si>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</si>
  <si>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</si>
  <si>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</si>
  <si>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</si>
  <si>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</si>
  <si>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</si>
  <si>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</si>
  <si>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</si>
  <si>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</si>
  <si>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</si>
  <si>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</si>
  <si>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</si>
  <si>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</si>
  <si>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</si>
  <si>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</si>
  <si>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</si>
  <si>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</si>
  <si>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</si>
  <si>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</si>
  <si>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</si>
  <si>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</si>
  <si>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</si>
  <si>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</si>
  <si>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</si>
  <si>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</si>
  <si>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愛知県知立市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</si>
  <si>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</si>
  <si>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</si>
  <si>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</si>
  <si>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</si>
  <si>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</si>
  <si>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</si>
  <si>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</si>
  <si>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</si>
  <si>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</si>
  <si>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</si>
  <si>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</si>
  <si>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</si>
  <si>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</si>
  <si>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</si>
  <si>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</si>
  <si>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</si>
  <si>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</si>
  <si>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</si>
  <si>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</si>
  <si>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</si>
  <si>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</si>
  <si>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</si>
  <si>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</si>
  <si>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</si>
  <si>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</si>
  <si>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</si>
  <si>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</si>
  <si>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</si>
  <si>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</si>
  <si>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</si>
  <si>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</si>
  <si>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</si>
  <si>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</si>
  <si>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</si>
  <si>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</si>
  <si>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</si>
  <si>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</si>
  <si>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</si>
  <si>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</si>
  <si>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</si>
  <si>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</si>
  <si>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</si>
  <si>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</si>
  <si>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</si>
  <si>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</si>
  <si>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</si>
  <si>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</si>
  <si>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</si>
  <si>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</si>
  <si>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</si>
  <si>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</si>
  <si>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</si>
  <si>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</si>
  <si>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</si>
  <si>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</si>
  <si>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</si>
  <si>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</si>
  <si>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</si>
  <si>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</si>
  <si>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</si>
  <si>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</si>
  <si>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</si>
  <si>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</si>
  <si>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</si>
  <si>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</si>
  <si>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</si>
  <si>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</si>
  <si>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</si>
  <si>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</si>
  <si>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</si>
  <si>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</si>
  <si>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</si>
  <si>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</si>
  <si>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</si>
  <si>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</si>
  <si>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</si>
  <si>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</si>
  <si>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</si>
  <si>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</si>
  <si>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</si>
  <si>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</si>
  <si>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</si>
  <si>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</si>
  <si>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</si>
  <si>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</si>
  <si>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</si>
  <si>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</si>
  <si>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</si>
  <si>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</si>
  <si>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</si>
  <si>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</si>
  <si>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</si>
  <si>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</si>
  <si>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</si>
  <si>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</si>
  <si>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</si>
  <si>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</si>
  <si>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</si>
  <si>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</si>
  <si>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</si>
  <si>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</si>
  <si>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</si>
  <si>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</si>
  <si>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</si>
  <si>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</si>
  <si>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</si>
  <si>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</si>
  <si>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</si>
  <si>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</si>
  <si>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</si>
  <si>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</si>
  <si>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</si>
  <si>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</si>
  <si>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</si>
  <si>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</si>
  <si>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</si>
  <si>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</si>
  <si>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</si>
  <si>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</si>
  <si>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</si>
  <si>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</si>
  <si>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</si>
  <si>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</si>
  <si>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</si>
  <si>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</si>
  <si>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</si>
  <si>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</si>
  <si>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</si>
  <si>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</si>
  <si>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</si>
  <si>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</si>
  <si>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</si>
  <si>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</si>
  <si>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</si>
  <si>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</si>
  <si>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</si>
  <si>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</si>
  <si>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</si>
  <si>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</si>
  <si>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</si>
  <si>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</si>
  <si>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</si>
  <si>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</si>
  <si>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</si>
  <si>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</si>
  <si>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</si>
  <si>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</si>
  <si>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</si>
  <si>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</si>
  <si>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</si>
  <si>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愛知県知立市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</si>
  <si>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</si>
  <si>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</si>
  <si>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</si>
  <si>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</si>
  <si>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</si>
  <si>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</si>
  <si>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</si>
  <si>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</si>
  <si>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</si>
  <si>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</si>
  <si>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</si>
  <si>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</si>
  <si>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</si>
  <si>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</si>
  <si>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</si>
  <si>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</si>
  <si>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</si>
  <si>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</si>
  <si>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</si>
  <si>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</si>
  <si>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</si>
  <si>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</si>
  <si>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</si>
  <si>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</si>
  <si>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</si>
  <si>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</si>
  <si>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</si>
  <si>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</si>
  <si>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</si>
  <si>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</si>
  <si>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</si>
  <si>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</si>
  <si>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</si>
  <si>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</si>
  <si>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</si>
  <si>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</si>
  <si>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</si>
  <si>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</si>
  <si>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</si>
  <si>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</si>
  <si>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</si>
  <si>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</si>
  <si>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</si>
  <si>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</si>
  <si>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</si>
  <si>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</si>
  <si>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</si>
  <si>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</si>
  <si>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</si>
  <si>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</si>
  <si>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</si>
  <si>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</si>
  <si>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</si>
  <si>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</si>
  <si>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</si>
  <si>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</si>
  <si>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</si>
  <si>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</si>
  <si>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</si>
  <si>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</si>
  <si>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</si>
  <si>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</si>
  <si>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</si>
  <si>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</si>
  <si>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</si>
  <si>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</si>
  <si>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</si>
  <si>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</si>
  <si>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</si>
  <si>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</si>
  <si>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</si>
  <si>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</si>
  <si>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</si>
  <si>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</si>
  <si>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</si>
  <si>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</si>
  <si>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</si>
  <si>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</si>
  <si>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</si>
  <si>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</si>
  <si>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</si>
  <si>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</si>
  <si>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</si>
  <si>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</si>
  <si>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</si>
  <si>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</si>
  <si>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</si>
  <si>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</si>
  <si>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</si>
  <si>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</si>
  <si>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</si>
  <si>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</si>
  <si>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</si>
  <si>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</si>
  <si>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</si>
  <si>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</si>
  <si>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</si>
  <si>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</si>
  <si>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</si>
  <si>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</si>
  <si>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</si>
  <si>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</si>
  <si>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</si>
  <si>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</si>
  <si>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</si>
  <si>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</si>
  <si>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</si>
  <si>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</si>
  <si>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</si>
  <si>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</si>
  <si>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</si>
  <si>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</si>
  <si>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</si>
  <si>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</si>
  <si>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</si>
  <si>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</si>
  <si>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</si>
  <si>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</si>
  <si>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</si>
  <si>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</si>
  <si>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</si>
  <si>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</si>
  <si>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</si>
  <si>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</si>
  <si>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</si>
  <si>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</si>
  <si>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</si>
  <si>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</si>
  <si>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</si>
  <si>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</si>
  <si>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</si>
  <si>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</si>
  <si>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</si>
  <si>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</si>
  <si>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</si>
  <si>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</si>
  <si>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</si>
  <si>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</si>
  <si>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</si>
  <si>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</si>
  <si>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</si>
  <si>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</si>
  <si>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</si>
  <si>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</si>
  <si>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</si>
  <si>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</si>
  <si>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</si>
  <si>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</si>
  <si>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</si>
  <si>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</si>
  <si>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</si>
  <si>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</si>
  <si>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</si>
  <si>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</si>
  <si>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</si>
  <si>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</si>
  <si>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</si>
  <si>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</si>
  <si>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</si>
  <si>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</si>
  <si>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</si>
  <si>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</si>
  <si>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</si>
  <si>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</si>
  <si>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</si>
  <si>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</si>
  <si>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</si>
  <si>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</si>
  <si>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</si>
  <si>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</si>
  <si>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</si>
  <si>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</si>
  <si>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</si>
  <si>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</si>
  <si>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</si>
  <si>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0.11</t>
  </si>
  <si>
    <t>▲ 1.32</t>
  </si>
  <si>
    <t>水道事業会計</t>
  </si>
  <si>
    <t>一般会計</t>
  </si>
  <si>
    <t>下水道事業会計</t>
  </si>
  <si>
    <t>介護保険特別会計</t>
  </si>
  <si>
    <t>国民健康保険特別会計</t>
  </si>
  <si>
    <t>後期高齢者医療特別会計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</si>
  <si>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</si>
  <si>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</si>
  <si>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</si>
  <si>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</si>
  <si>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</si>
  <si>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</si>
  <si>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</si>
  <si>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</si>
  <si>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2"/>
  </si>
  <si>
    <t>愛知県市町村職員退職手当組合</t>
  </si>
  <si>
    <t>刈谷知立環境組合</t>
  </si>
  <si>
    <t>衣浦東部広域連合</t>
  </si>
  <si>
    <t>愛知県後期高齢者広域連合（一般会計）</t>
  </si>
  <si>
    <t>愛知県後期高齢者広域連合（後期高齢者医療特別会計）</t>
  </si>
  <si>
    <t>-</t>
    <phoneticPr fontId="2"/>
  </si>
  <si>
    <t>知立まちづくり株式会社</t>
    <rPh sb="0" eb="2">
      <t>チリュウ</t>
    </rPh>
    <rPh sb="7" eb="11">
      <t>カブシキガイシャ</t>
    </rPh>
    <phoneticPr fontId="5"/>
  </si>
  <si>
    <t>知立市土地開発公社</t>
    <rPh sb="0" eb="3">
      <t>チリュウシ</t>
    </rPh>
    <rPh sb="3" eb="7">
      <t>トチカイ</t>
    </rPh>
    <rPh sb="7" eb="9">
      <t>コウシャ</t>
    </rPh>
    <phoneticPr fontId="5"/>
  </si>
  <si>
    <t>-</t>
    <phoneticPr fontId="2"/>
  </si>
  <si>
    <t>都市計画施設整備基金</t>
    <phoneticPr fontId="5"/>
  </si>
  <si>
    <t>学校施設整備基金</t>
    <phoneticPr fontId="2"/>
  </si>
  <si>
    <t>子ども施設整備基金</t>
    <phoneticPr fontId="2"/>
  </si>
  <si>
    <t>一般廃棄物処理施設等整備基金</t>
    <phoneticPr fontId="2"/>
  </si>
  <si>
    <t>総合公園整備事業基金</t>
    <phoneticPr fontId="2"/>
  </si>
  <si>
    <t>-</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</si>
  <si>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</si>
  <si>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</si>
  <si>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</si>
  <si>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</si>
  <si>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</si>
  <si>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</si>
  <si>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</si>
  <si>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</si>
  <si>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</si>
  <si>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将来負担比率は計上なし。有形固定資産減価償却率については上記にて記載。</t>
  </si>
  <si>
    <t>将来負担比率は計上なし。実質公債費比率は健全な状態ではあるが、今後は知立駅付近連続立体交差事業、知立駅周辺土地区画整理事業、施設の長寿命化対策事業などの起債発行額増の見込みから、徐々に上昇すると見込んでいる。</t>
    <rPh sb="0" eb="2">
      <t>ショウライ</t>
    </rPh>
    <rPh sb="2" eb="4">
      <t>フタン</t>
    </rPh>
    <rPh sb="4" eb="6">
      <t>ヒリツ</t>
    </rPh>
    <rPh sb="7" eb="9">
      <t>ケイジョウ</t>
    </rPh>
    <rPh sb="12" eb="14">
      <t>ジッシツ</t>
    </rPh>
    <rPh sb="14" eb="17">
      <t>コウサイヒ</t>
    </rPh>
    <rPh sb="17" eb="19">
      <t>ヒリツ</t>
    </rPh>
    <rPh sb="20" eb="22">
      <t>ケンゼン</t>
    </rPh>
    <rPh sb="23" eb="25">
      <t>ジョウタイ</t>
    </rPh>
    <rPh sb="31" eb="33">
      <t>コンゴ</t>
    </rPh>
    <rPh sb="34" eb="36">
      <t>チリュウ</t>
    </rPh>
    <rPh sb="36" eb="37">
      <t>エキ</t>
    </rPh>
    <rPh sb="37" eb="39">
      <t>フキン</t>
    </rPh>
    <rPh sb="39" eb="41">
      <t>レンゾク</t>
    </rPh>
    <rPh sb="41" eb="43">
      <t>リッタイ</t>
    </rPh>
    <rPh sb="43" eb="45">
      <t>コウサ</t>
    </rPh>
    <rPh sb="45" eb="47">
      <t>ジギョウ</t>
    </rPh>
    <rPh sb="48" eb="50">
      <t>チリュウ</t>
    </rPh>
    <rPh sb="50" eb="51">
      <t>エキ</t>
    </rPh>
    <rPh sb="51" eb="53">
      <t>シュウヘン</t>
    </rPh>
    <rPh sb="53" eb="55">
      <t>トチ</t>
    </rPh>
    <rPh sb="55" eb="57">
      <t>クカク</t>
    </rPh>
    <rPh sb="57" eb="59">
      <t>セイリ</t>
    </rPh>
    <rPh sb="59" eb="61">
      <t>ジギョウ</t>
    </rPh>
    <rPh sb="62" eb="64">
      <t>シセツ</t>
    </rPh>
    <rPh sb="65" eb="66">
      <t>チョウ</t>
    </rPh>
    <rPh sb="66" eb="69">
      <t>ジュミョウカ</t>
    </rPh>
    <rPh sb="69" eb="71">
      <t>タイサク</t>
    </rPh>
    <rPh sb="71" eb="73">
      <t>ジギョウ</t>
    </rPh>
    <rPh sb="76" eb="78">
      <t>キサイ</t>
    </rPh>
    <rPh sb="78" eb="80">
      <t>ハッコウ</t>
    </rPh>
    <rPh sb="80" eb="81">
      <t>ガク</t>
    </rPh>
    <rPh sb="81" eb="82">
      <t>ゾウ</t>
    </rPh>
    <rPh sb="83" eb="85">
      <t>ミコ</t>
    </rPh>
    <rPh sb="89" eb="91">
      <t>ジョジョ</t>
    </rPh>
    <rPh sb="92" eb="94">
      <t>ジョウショウ</t>
    </rPh>
    <rPh sb="97" eb="99">
      <t>ミコ</t>
    </rPh>
    <phoneticPr fontId="4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</si>
</sst>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5"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sz val="11"/>
      <color theme="1"/>
      <name val="ＭＳ Ｐゴシック"/>
      <family val="3"/>
    </font>
    <font>
      <sz val="11"/>
      <name val="ＭＳ Ｐゴシック"/>
      <family val="3"/>
    </font>
    <font>
      <sz val="6"/>
      <name val="ＭＳ Ｐゴシック"/>
      <family val="3"/>
    </font>
    <font>
      <sz val="11"/>
      <color indexed="8"/>
      <name val="ＭＳ Ｐゴシック"/>
      <family val="3"/>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6">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xf numFmtId="0" fontId="39" fillId="0" borderId="0">
      <alignment vertical="center"/>
    </xf>
    <xf numFmtId="0" fontId="41" fillId="0" borderId="0">
      <alignment vertical="center"/>
    </xf>
    <xf numFmtId="0" fontId="42" fillId="0" borderId="0"/>
    <xf numFmtId="0" fontId="41" fillId="0" borderId="0">
      <alignment vertical="center"/>
    </xf>
    <xf numFmtId="0" fontId="42" fillId="0" borderId="0">
      <alignment vertical="center"/>
    </xf>
    <xf numFmtId="0" fontId="41" fillId="0" borderId="0">
      <alignment vertical="center"/>
    </xf>
  </cellStyleXfs>
  <cellXfs count="127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0" fillId="6" borderId="0" xfId="6" applyFont="1" applyFill="1" applyAlignment="1">
      <alignment vertical="center"/>
    </xf>
    <xf numFmtId="0" fontId="17" fillId="6" borderId="0" xfId="6" applyFill="1" applyAlignment="1" applyProtection="1">
      <alignment vertical="center"/>
      <protection hidden="1"/>
    </xf>
    <xf numFmtId="0" fontId="1" fillId="0" borderId="0" xfId="16" applyFont="1">
      <alignment vertical="center"/>
    </xf>
    <xf numFmtId="0" fontId="17"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51" xfId="16" applyFont="1" applyBorder="1">
      <alignment vertical="center"/>
    </xf>
    <xf numFmtId="0" fontId="1" fillId="0" borderId="65"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6" xfId="16" applyFont="1" applyBorder="1">
      <alignment vertical="center"/>
    </xf>
    <xf numFmtId="0" fontId="1" fillId="0" borderId="40" xfId="16" applyFont="1" applyBorder="1">
      <alignment vertical="center"/>
    </xf>
    <xf numFmtId="0" fontId="1" fillId="0" borderId="31" xfId="16" applyFont="1" applyBorder="1">
      <alignment vertical="center"/>
    </xf>
    <xf numFmtId="0" fontId="35" fillId="0" borderId="41" xfId="16" applyFont="1" applyBorder="1">
      <alignment vertical="center"/>
    </xf>
    <xf numFmtId="178" fontId="39"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5"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6" xfId="16" applyNumberFormat="1" applyFont="1" applyBorder="1">
      <alignment vertical="center"/>
    </xf>
    <xf numFmtId="189" fontId="1" fillId="0" borderId="56" xfId="16" applyNumberFormat="1" applyFont="1" applyBorder="1">
      <alignment vertical="center"/>
    </xf>
    <xf numFmtId="178" fontId="1" fillId="0" borderId="40" xfId="16" applyNumberFormat="1" applyFont="1" applyBorder="1">
      <alignment vertical="center"/>
    </xf>
    <xf numFmtId="0" fontId="35" fillId="0" borderId="65" xfId="16" applyFont="1" applyBorder="1">
      <alignment vertical="center"/>
    </xf>
    <xf numFmtId="0" fontId="1" fillId="0" borderId="0" xfId="17" applyFont="1">
      <alignment vertical="center"/>
    </xf>
    <xf numFmtId="189" fontId="1" fillId="0" borderId="0" xfId="17" applyNumberFormat="1" applyFont="1">
      <alignment vertical="center"/>
    </xf>
    <xf numFmtId="178" fontId="17" fillId="0" borderId="0" xfId="18" applyNumberFormat="1" applyAlignment="1">
      <alignment vertical="center"/>
    </xf>
    <xf numFmtId="177" fontId="17" fillId="0" borderId="0" xfId="19" applyNumberFormat="1" applyAlignment="1">
      <alignment horizontal="right" vertical="center"/>
    </xf>
    <xf numFmtId="187" fontId="17" fillId="0" borderId="0" xfId="19" applyNumberFormat="1" applyAlignment="1">
      <alignment horizontal="right" vertical="center"/>
    </xf>
    <xf numFmtId="178" fontId="1" fillId="6" borderId="0" xfId="16" applyNumberFormat="1" applyFont="1" applyFill="1" applyAlignment="1">
      <alignment vertical="center" wrapText="1"/>
    </xf>
    <xf numFmtId="178" fontId="17" fillId="0" borderId="0" xfId="18" applyNumberFormat="1" applyAlignment="1">
      <alignment horizontal="center" vertical="center"/>
    </xf>
    <xf numFmtId="0" fontId="40" fillId="0" borderId="0" xfId="20" applyFont="1">
      <alignment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84"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30" xfId="12" applyNumberFormat="1" applyFont="1" applyFill="1" applyBorder="1" applyAlignment="1" applyProtection="1">
      <alignment horizontal="right" vertical="center" shrinkToFit="1"/>
      <protection locked="0"/>
    </xf>
    <xf numFmtId="177" fontId="35" fillId="8" borderId="184" xfId="12" applyNumberFormat="1" applyFont="1" applyFill="1" applyBorder="1" applyAlignment="1" applyProtection="1">
      <alignment horizontal="righ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xf numFmtId="0" fontId="44" fillId="0" borderId="41" xfId="24" applyFont="1" applyBorder="1" applyAlignment="1" applyProtection="1">
      <alignment horizontal="left" vertical="top" wrapText="1"/>
      <protection locked="0"/>
    </xf>
    <xf numFmtId="0" fontId="44" fillId="0" borderId="12" xfId="24" applyFont="1" applyBorder="1" applyAlignment="1" applyProtection="1">
      <alignment horizontal="left" vertical="top" wrapText="1"/>
      <protection locked="0"/>
    </xf>
    <xf numFmtId="0" fontId="44" fillId="0" borderId="51" xfId="24" applyFont="1" applyBorder="1" applyAlignment="1" applyProtection="1">
      <alignment horizontal="left" vertical="top" wrapText="1"/>
      <protection locked="0"/>
    </xf>
    <xf numFmtId="0" fontId="44" fillId="0" borderId="65" xfId="24" applyFont="1" applyBorder="1" applyAlignment="1" applyProtection="1">
      <alignment horizontal="left" vertical="top" wrapText="1"/>
      <protection locked="0"/>
    </xf>
    <xf numFmtId="0" fontId="44" fillId="0" borderId="0" xfId="24" applyFont="1" applyAlignment="1" applyProtection="1">
      <alignment horizontal="left" vertical="top" wrapText="1"/>
      <protection locked="0"/>
    </xf>
    <xf numFmtId="0" fontId="44" fillId="0" borderId="38" xfId="24" applyFont="1" applyBorder="1" applyAlignment="1" applyProtection="1">
      <alignment horizontal="left" vertical="top" wrapText="1"/>
      <protection locked="0"/>
    </xf>
    <xf numFmtId="0" fontId="44" fillId="0" borderId="37" xfId="24" applyFont="1" applyBorder="1" applyAlignment="1" applyProtection="1">
      <alignment horizontal="left" vertical="top" wrapText="1"/>
      <protection locked="0"/>
    </xf>
    <xf numFmtId="0" fontId="44" fillId="0" borderId="56" xfId="24" applyFont="1" applyBorder="1" applyAlignment="1" applyProtection="1">
      <alignment horizontal="left" vertical="top" wrapText="1"/>
      <protection locked="0"/>
    </xf>
    <xf numFmtId="0" fontId="44" fillId="0" borderId="40" xfId="24" applyFont="1" applyBorder="1" applyAlignment="1" applyProtection="1">
      <alignment horizontal="left" vertical="top" wrapText="1"/>
      <protection locked="0"/>
    </xf>
    <xf numFmtId="187" fontId="1" fillId="6" borderId="34" xfId="17" applyNumberFormat="1" applyFont="1" applyFill="1" applyBorder="1" applyAlignment="1">
      <alignment horizontal="center" vertical="center"/>
    </xf>
    <xf numFmtId="178" fontId="17"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26">
    <cellStyle name="標準" xfId="0" builtinId="0"/>
    <cellStyle name="標準 2" xfId="6" xr:uid="{00000000-0005-0000-0000-000001000000}"/>
    <cellStyle name="標準 2 2" xfId="7" xr:uid="{00000000-0005-0000-0000-000002000000}"/>
    <cellStyle name="標準 2 3" xfId="10" xr:uid="{00000000-0005-0000-0000-000003000000}"/>
    <cellStyle name="標準 2 4" xfId="22" xr:uid="{00000000-0005-0000-0000-000001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5" xfId="21" xr:uid="{00000000-0005-0000-0000-000043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14B7763-BDEE-4CFC-BB16-58083EB3F79D}"/>
    <cellStyle name="標準 7 2" xfId="23" xr:uid="{00000000-0005-0000-0000-000002000000}"/>
    <cellStyle name="標準 8" xfId="25" xr:uid="{00000000-0005-0000-0000-00004A000000}"/>
    <cellStyle name="標準_【レイアウト】（県）資料３（Ｐ２）　歳出比較分析表" xfId="16" xr:uid="{00000000-0005-0000-0000-00000D000000}"/>
    <cellStyle name="標準_【レイアウト】（県）資料３（Ｐ２）　歳出比較分析表 2" xfId="24" xr:uid="{00000000-0005-0000-0000-000006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62383</c:v>
                </c:pt>
                <c:pt idx="1">
                  <c:v>63812</c:v>
                </c:pt>
                <c:pt idx="2">
                  <c:v>54225</c:v>
                </c:pt>
                <c:pt idx="3">
                  <c:v>54016</c:v>
                </c:pt>
                <c:pt idx="4">
                  <c:v>52786</c:v>
                </c:pt>
              </c:numCache>
            </c:numRef>
          </c:val>
          <c:smooth val="0"/>
          <c:extLst>
            <c:ext xmlns:c16="http://schemas.microsoft.com/office/drawing/2014/chart" uri="{C3380CC4-5D6E-409C-BE32-E72D297353CC}">
              <c16:uniqueId val="{00000000-5BE3-4C32-9256-90375138D21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56175</c:v>
                </c:pt>
                <c:pt idx="1">
                  <c:v>43876</c:v>
                </c:pt>
                <c:pt idx="2">
                  <c:v>26954</c:v>
                </c:pt>
                <c:pt idx="3">
                  <c:v>29051</c:v>
                </c:pt>
                <c:pt idx="4">
                  <c:v>33608</c:v>
                </c:pt>
              </c:numCache>
            </c:numRef>
          </c:val>
          <c:smooth val="0"/>
          <c:extLst>
            <c:ext xmlns:c16="http://schemas.microsoft.com/office/drawing/2014/chart" uri="{C3380CC4-5D6E-409C-BE32-E72D297353CC}">
              <c16:uniqueId val="{00000001-5BE3-4C32-9256-90375138D21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6.95</c:v>
                </c:pt>
                <c:pt idx="1">
                  <c:v>7.57</c:v>
                </c:pt>
                <c:pt idx="2">
                  <c:v>10.42</c:v>
                </c:pt>
                <c:pt idx="3">
                  <c:v>9.82</c:v>
                </c:pt>
                <c:pt idx="4">
                  <c:v>10</c:v>
                </c:pt>
              </c:numCache>
            </c:numRef>
          </c:val>
          <c:extLst>
            <c:ext xmlns:c16="http://schemas.microsoft.com/office/drawing/2014/chart" uri="{C3380CC4-5D6E-409C-BE32-E72D297353CC}">
              <c16:uniqueId val="{00000000-8234-4338-841F-A951AB4F036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10.02</c:v>
                </c:pt>
                <c:pt idx="1">
                  <c:v>10.61</c:v>
                </c:pt>
                <c:pt idx="2">
                  <c:v>14.64</c:v>
                </c:pt>
                <c:pt idx="3">
                  <c:v>16.62</c:v>
                </c:pt>
                <c:pt idx="4">
                  <c:v>14.86</c:v>
                </c:pt>
              </c:numCache>
            </c:numRef>
          </c:val>
          <c:extLst>
            <c:ext xmlns:c16="http://schemas.microsoft.com/office/drawing/2014/chart" uri="{C3380CC4-5D6E-409C-BE32-E72D297353CC}">
              <c16:uniqueId val="{00000001-8234-4338-841F-A951AB4F036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-0.11</c:v>
                </c:pt>
                <c:pt idx="1">
                  <c:v>1.82</c:v>
                </c:pt>
                <c:pt idx="2">
                  <c:v>9.17</c:v>
                </c:pt>
                <c:pt idx="3">
                  <c:v>1.04</c:v>
                </c:pt>
                <c:pt idx="4">
                  <c:v>-1.32</c:v>
                </c:pt>
              </c:numCache>
            </c:numRef>
          </c:val>
          <c:smooth val="0"/>
          <c:extLst>
            <c:ext xmlns:c16="http://schemas.microsoft.com/office/drawing/2014/chart" uri="{C3380CC4-5D6E-409C-BE32-E72D297353CC}">
              <c16:uniqueId val="{00000002-8234-4338-841F-A951AB4F036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72B4-4B3D-9BD9-727A8310FA9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2B4-4B3D-9BD9-727A8310FA9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72B4-4B3D-9BD9-727A8310FA9A}"/>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2B4-4B3D-9BD9-727A8310FA9A}"/>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0.01</c:v>
                </c:pt>
              </c:numCache>
            </c:numRef>
          </c:val>
          <c:extLst>
            <c:ext xmlns:c16="http://schemas.microsoft.com/office/drawing/2014/chart" uri="{C3380CC4-5D6E-409C-BE32-E72D297353CC}">
              <c16:uniqueId val="{00000004-72B4-4B3D-9BD9-727A8310FA9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0.31</c:v>
                </c:pt>
                <c:pt idx="2">
                  <c:v>#N/A</c:v>
                </c:pt>
                <c:pt idx="3">
                  <c:v>0.41</c:v>
                </c:pt>
                <c:pt idx="4">
                  <c:v>#N/A</c:v>
                </c:pt>
                <c:pt idx="5">
                  <c:v>0.31</c:v>
                </c:pt>
                <c:pt idx="6">
                  <c:v>#N/A</c:v>
                </c:pt>
                <c:pt idx="7">
                  <c:v>0.03</c:v>
                </c:pt>
                <c:pt idx="8">
                  <c:v>#N/A</c:v>
                </c:pt>
                <c:pt idx="9">
                  <c:v>0.31</c:v>
                </c:pt>
              </c:numCache>
            </c:numRef>
          </c:val>
          <c:extLst>
            <c:ext xmlns:c16="http://schemas.microsoft.com/office/drawing/2014/chart" uri="{C3380CC4-5D6E-409C-BE32-E72D297353CC}">
              <c16:uniqueId val="{00000005-72B4-4B3D-9BD9-727A8310FA9A}"/>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0.46</c:v>
                </c:pt>
                <c:pt idx="2">
                  <c:v>#N/A</c:v>
                </c:pt>
                <c:pt idx="3">
                  <c:v>0.19</c:v>
                </c:pt>
                <c:pt idx="4">
                  <c:v>#N/A</c:v>
                </c:pt>
                <c:pt idx="5">
                  <c:v>0.13</c:v>
                </c:pt>
                <c:pt idx="6">
                  <c:v>#N/A</c:v>
                </c:pt>
                <c:pt idx="7">
                  <c:v>0.61</c:v>
                </c:pt>
                <c:pt idx="8">
                  <c:v>#N/A</c:v>
                </c:pt>
                <c:pt idx="9">
                  <c:v>0.73</c:v>
                </c:pt>
              </c:numCache>
            </c:numRef>
          </c:val>
          <c:extLst>
            <c:ext xmlns:c16="http://schemas.microsoft.com/office/drawing/2014/chart" uri="{C3380CC4-5D6E-409C-BE32-E72D297353CC}">
              <c16:uniqueId val="{00000006-72B4-4B3D-9BD9-727A8310FA9A}"/>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0.96</c:v>
                </c:pt>
                <c:pt idx="2">
                  <c:v>#N/A</c:v>
                </c:pt>
                <c:pt idx="3">
                  <c:v>1.35</c:v>
                </c:pt>
                <c:pt idx="4">
                  <c:v>#N/A</c:v>
                </c:pt>
                <c:pt idx="5">
                  <c:v>1.92</c:v>
                </c:pt>
                <c:pt idx="6">
                  <c:v>#N/A</c:v>
                </c:pt>
                <c:pt idx="7">
                  <c:v>2.0099999999999998</c:v>
                </c:pt>
                <c:pt idx="8">
                  <c:v>#N/A</c:v>
                </c:pt>
                <c:pt idx="9">
                  <c:v>2.3199999999999998</c:v>
                </c:pt>
              </c:numCache>
            </c:numRef>
          </c:val>
          <c:extLst>
            <c:ext xmlns:c16="http://schemas.microsoft.com/office/drawing/2014/chart" uri="{C3380CC4-5D6E-409C-BE32-E72D297353CC}">
              <c16:uniqueId val="{00000007-72B4-4B3D-9BD9-727A8310FA9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6.94</c:v>
                </c:pt>
                <c:pt idx="2">
                  <c:v>#N/A</c:v>
                </c:pt>
                <c:pt idx="3">
                  <c:v>7.56</c:v>
                </c:pt>
                <c:pt idx="4">
                  <c:v>#N/A</c:v>
                </c:pt>
                <c:pt idx="5">
                  <c:v>10.42</c:v>
                </c:pt>
                <c:pt idx="6">
                  <c:v>#N/A</c:v>
                </c:pt>
                <c:pt idx="7">
                  <c:v>9.81</c:v>
                </c:pt>
                <c:pt idx="8">
                  <c:v>#N/A</c:v>
                </c:pt>
                <c:pt idx="9">
                  <c:v>9.99</c:v>
                </c:pt>
              </c:numCache>
            </c:numRef>
          </c:val>
          <c:extLst>
            <c:ext xmlns:c16="http://schemas.microsoft.com/office/drawing/2014/chart" uri="{C3380CC4-5D6E-409C-BE32-E72D297353CC}">
              <c16:uniqueId val="{00000008-72B4-4B3D-9BD9-727A8310FA9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13.06</c:v>
                </c:pt>
                <c:pt idx="2">
                  <c:v>#N/A</c:v>
                </c:pt>
                <c:pt idx="3">
                  <c:v>10.9</c:v>
                </c:pt>
                <c:pt idx="4">
                  <c:v>#N/A</c:v>
                </c:pt>
                <c:pt idx="5">
                  <c:v>10.29</c:v>
                </c:pt>
                <c:pt idx="6">
                  <c:v>#N/A</c:v>
                </c:pt>
                <c:pt idx="7">
                  <c:v>9.68</c:v>
                </c:pt>
                <c:pt idx="8">
                  <c:v>#N/A</c:v>
                </c:pt>
                <c:pt idx="9">
                  <c:v>10.02</c:v>
                </c:pt>
              </c:numCache>
            </c:numRef>
          </c:val>
          <c:extLst>
            <c:ext xmlns:c16="http://schemas.microsoft.com/office/drawing/2014/chart" uri="{C3380CC4-5D6E-409C-BE32-E72D297353CC}">
              <c16:uniqueId val="{00000009-72B4-4B3D-9BD9-727A8310FA9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1904</c:v>
                </c:pt>
                <c:pt idx="5">
                  <c:v>2022</c:v>
                </c:pt>
                <c:pt idx="8">
                  <c:v>1972</c:v>
                </c:pt>
                <c:pt idx="11">
                  <c:v>1956</c:v>
                </c:pt>
                <c:pt idx="14">
                  <c:v>1871</c:v>
                </c:pt>
              </c:numCache>
            </c:numRef>
          </c:val>
          <c:extLst>
            <c:ext xmlns:c16="http://schemas.microsoft.com/office/drawing/2014/chart" uri="{C3380CC4-5D6E-409C-BE32-E72D297353CC}">
              <c16:uniqueId val="{00000000-DE94-4393-80A9-F4F305FC362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E94-4393-80A9-F4F305FC362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E94-4393-80A9-F4F305FC362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225</c:v>
                </c:pt>
                <c:pt idx="3">
                  <c:v>226</c:v>
                </c:pt>
                <c:pt idx="6">
                  <c:v>199</c:v>
                </c:pt>
                <c:pt idx="9">
                  <c:v>149</c:v>
                </c:pt>
                <c:pt idx="12">
                  <c:v>78</c:v>
                </c:pt>
              </c:numCache>
            </c:numRef>
          </c:val>
          <c:extLst>
            <c:ext xmlns:c16="http://schemas.microsoft.com/office/drawing/2014/chart" uri="{C3380CC4-5D6E-409C-BE32-E72D297353CC}">
              <c16:uniqueId val="{00000003-DE94-4393-80A9-F4F305FC362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274</c:v>
                </c:pt>
                <c:pt idx="3">
                  <c:v>281</c:v>
                </c:pt>
                <c:pt idx="6">
                  <c:v>245</c:v>
                </c:pt>
                <c:pt idx="9">
                  <c:v>265</c:v>
                </c:pt>
                <c:pt idx="12">
                  <c:v>232</c:v>
                </c:pt>
              </c:numCache>
            </c:numRef>
          </c:val>
          <c:extLst>
            <c:ext xmlns:c16="http://schemas.microsoft.com/office/drawing/2014/chart" uri="{C3380CC4-5D6E-409C-BE32-E72D297353CC}">
              <c16:uniqueId val="{00000004-DE94-4393-80A9-F4F305FC362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E94-4393-80A9-F4F305FC362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E94-4393-80A9-F4F305FC362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1781</c:v>
                </c:pt>
                <c:pt idx="3">
                  <c:v>1652</c:v>
                </c:pt>
                <c:pt idx="6">
                  <c:v>1751</c:v>
                </c:pt>
                <c:pt idx="9">
                  <c:v>1800</c:v>
                </c:pt>
                <c:pt idx="12">
                  <c:v>1774</c:v>
                </c:pt>
              </c:numCache>
            </c:numRef>
          </c:val>
          <c:extLst>
            <c:ext xmlns:c16="http://schemas.microsoft.com/office/drawing/2014/chart" uri="{C3380CC4-5D6E-409C-BE32-E72D297353CC}">
              <c16:uniqueId val="{00000007-DE94-4393-80A9-F4F305FC3623}"/>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376</c:v>
                </c:pt>
                <c:pt idx="2">
                  <c:v>#N/A</c:v>
                </c:pt>
                <c:pt idx="3">
                  <c:v>#N/A</c:v>
                </c:pt>
                <c:pt idx="4">
                  <c:v>137</c:v>
                </c:pt>
                <c:pt idx="5">
                  <c:v>#N/A</c:v>
                </c:pt>
                <c:pt idx="6">
                  <c:v>#N/A</c:v>
                </c:pt>
                <c:pt idx="7">
                  <c:v>223</c:v>
                </c:pt>
                <c:pt idx="8">
                  <c:v>#N/A</c:v>
                </c:pt>
                <c:pt idx="9">
                  <c:v>#N/A</c:v>
                </c:pt>
                <c:pt idx="10">
                  <c:v>258</c:v>
                </c:pt>
                <c:pt idx="11">
                  <c:v>#N/A</c:v>
                </c:pt>
                <c:pt idx="12">
                  <c:v>#N/A</c:v>
                </c:pt>
                <c:pt idx="13">
                  <c:v>213</c:v>
                </c:pt>
                <c:pt idx="14">
                  <c:v>#N/A</c:v>
                </c:pt>
              </c:numCache>
            </c:numRef>
          </c:val>
          <c:smooth val="0"/>
          <c:extLst>
            <c:ext xmlns:c16="http://schemas.microsoft.com/office/drawing/2014/chart" uri="{C3380CC4-5D6E-409C-BE32-E72D297353CC}">
              <c16:uniqueId val="{00000008-DE94-4393-80A9-F4F305FC3623}"/>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13141</c:v>
                </c:pt>
                <c:pt idx="5">
                  <c:v>12501</c:v>
                </c:pt>
                <c:pt idx="8">
                  <c:v>12333</c:v>
                </c:pt>
                <c:pt idx="11">
                  <c:v>11596</c:v>
                </c:pt>
                <c:pt idx="14">
                  <c:v>11322</c:v>
                </c:pt>
              </c:numCache>
            </c:numRef>
          </c:val>
          <c:extLst>
            <c:ext xmlns:c16="http://schemas.microsoft.com/office/drawing/2014/chart" uri="{C3380CC4-5D6E-409C-BE32-E72D297353CC}">
              <c16:uniqueId val="{00000000-1208-4081-92FD-B53C1C4F563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8794</c:v>
                </c:pt>
                <c:pt idx="5">
                  <c:v>8420</c:v>
                </c:pt>
                <c:pt idx="8">
                  <c:v>7613</c:v>
                </c:pt>
                <c:pt idx="11">
                  <c:v>7869</c:v>
                </c:pt>
                <c:pt idx="14">
                  <c:v>7575</c:v>
                </c:pt>
              </c:numCache>
            </c:numRef>
          </c:val>
          <c:extLst>
            <c:ext xmlns:c16="http://schemas.microsoft.com/office/drawing/2014/chart" uri="{C3380CC4-5D6E-409C-BE32-E72D297353CC}">
              <c16:uniqueId val="{00000001-1208-4081-92FD-B53C1C4F563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4533</c:v>
                </c:pt>
                <c:pt idx="5">
                  <c:v>4555</c:v>
                </c:pt>
                <c:pt idx="8">
                  <c:v>5209</c:v>
                </c:pt>
                <c:pt idx="11">
                  <c:v>5558</c:v>
                </c:pt>
                <c:pt idx="14">
                  <c:v>5069</c:v>
                </c:pt>
              </c:numCache>
            </c:numRef>
          </c:val>
          <c:extLst>
            <c:ext xmlns:c16="http://schemas.microsoft.com/office/drawing/2014/chart" uri="{C3380CC4-5D6E-409C-BE32-E72D297353CC}">
              <c16:uniqueId val="{00000002-1208-4081-92FD-B53C1C4F563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208-4081-92FD-B53C1C4F563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208-4081-92FD-B53C1C4F563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28</c:v>
                </c:pt>
              </c:numCache>
            </c:numRef>
          </c:val>
          <c:extLst>
            <c:ext xmlns:c16="http://schemas.microsoft.com/office/drawing/2014/chart" uri="{C3380CC4-5D6E-409C-BE32-E72D297353CC}">
              <c16:uniqueId val="{00000005-1208-4081-92FD-B53C1C4F563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2033</c:v>
                </c:pt>
                <c:pt idx="3">
                  <c:v>1901</c:v>
                </c:pt>
                <c:pt idx="6">
                  <c:v>1992</c:v>
                </c:pt>
                <c:pt idx="9">
                  <c:v>1743</c:v>
                </c:pt>
                <c:pt idx="12">
                  <c:v>1468</c:v>
                </c:pt>
              </c:numCache>
            </c:numRef>
          </c:val>
          <c:extLst>
            <c:ext xmlns:c16="http://schemas.microsoft.com/office/drawing/2014/chart" uri="{C3380CC4-5D6E-409C-BE32-E72D297353CC}">
              <c16:uniqueId val="{00000006-1208-4081-92FD-B53C1C4F563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680</c:v>
                </c:pt>
                <c:pt idx="3">
                  <c:v>480</c:v>
                </c:pt>
                <c:pt idx="6">
                  <c:v>460</c:v>
                </c:pt>
                <c:pt idx="9">
                  <c:v>328</c:v>
                </c:pt>
                <c:pt idx="12">
                  <c:v>308</c:v>
                </c:pt>
              </c:numCache>
            </c:numRef>
          </c:val>
          <c:extLst>
            <c:ext xmlns:c16="http://schemas.microsoft.com/office/drawing/2014/chart" uri="{C3380CC4-5D6E-409C-BE32-E72D297353CC}">
              <c16:uniqueId val="{00000007-1208-4081-92FD-B53C1C4F563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5183</c:v>
                </c:pt>
                <c:pt idx="3">
                  <c:v>4066</c:v>
                </c:pt>
                <c:pt idx="6">
                  <c:v>2802</c:v>
                </c:pt>
                <c:pt idx="9">
                  <c:v>2783</c:v>
                </c:pt>
                <c:pt idx="12">
                  <c:v>2631</c:v>
                </c:pt>
              </c:numCache>
            </c:numRef>
          </c:val>
          <c:extLst>
            <c:ext xmlns:c16="http://schemas.microsoft.com/office/drawing/2014/chart" uri="{C3380CC4-5D6E-409C-BE32-E72D297353CC}">
              <c16:uniqueId val="{00000008-1208-4081-92FD-B53C1C4F563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1208-4081-92FD-B53C1C4F563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17182</c:v>
                </c:pt>
                <c:pt idx="3">
                  <c:v>17210</c:v>
                </c:pt>
                <c:pt idx="6">
                  <c:v>16619</c:v>
                </c:pt>
                <c:pt idx="9">
                  <c:v>15626</c:v>
                </c:pt>
                <c:pt idx="12">
                  <c:v>14890</c:v>
                </c:pt>
              </c:numCache>
            </c:numRef>
          </c:val>
          <c:extLst>
            <c:ext xmlns:c16="http://schemas.microsoft.com/office/drawing/2014/chart" uri="{C3380CC4-5D6E-409C-BE32-E72D297353CC}">
              <c16:uniqueId val="{0000000A-1208-4081-92FD-B53C1C4F563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1208-4081-92FD-B53C1C4F563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2140</c:v>
                </c:pt>
                <c:pt idx="1">
                  <c:v>2398</c:v>
                </c:pt>
                <c:pt idx="2">
                  <c:v>2165</c:v>
                </c:pt>
              </c:numCache>
            </c:numRef>
          </c:val>
          <c:extLst>
            <c:ext xmlns:c16="http://schemas.microsoft.com/office/drawing/2014/chart" uri="{C3380CC4-5D6E-409C-BE32-E72D297353CC}">
              <c16:uniqueId val="{00000000-4065-4973-BE3D-517E99C096C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203</c:v>
                </c:pt>
                <c:pt idx="1">
                  <c:v>203</c:v>
                </c:pt>
                <c:pt idx="2">
                  <c:v>203</c:v>
                </c:pt>
              </c:numCache>
            </c:numRef>
          </c:val>
          <c:extLst>
            <c:ext xmlns:c16="http://schemas.microsoft.com/office/drawing/2014/chart" uri="{C3380CC4-5D6E-409C-BE32-E72D297353CC}">
              <c16:uniqueId val="{00000001-4065-4973-BE3D-517E99C096C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1807</c:v>
                </c:pt>
                <c:pt idx="1">
                  <c:v>2212</c:v>
                </c:pt>
                <c:pt idx="2">
                  <c:v>2262</c:v>
                </c:pt>
              </c:numCache>
            </c:numRef>
          </c:val>
          <c:extLst>
            <c:ext xmlns:c16="http://schemas.microsoft.com/office/drawing/2014/chart" uri="{C3380CC4-5D6E-409C-BE32-E72D297353CC}">
              <c16:uniqueId val="{00000002-4065-4973-BE3D-517E99C096C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{EB6E6E32-A3AB-491E-A399-751309F615F4}</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0-364B-4727-9ECB-0B44EFA8453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{BEC1B3D7-EDD7-4D35-8CD7-299616DE655D}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4B-4727-9ECB-0B44EFA8453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{9194830F-93D5-4EED-ADD2-021AA75475B1}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4B-4727-9ECB-0B44EFA8453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{F788ECF2-5359-4927-8840-8F5F153F1625}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4B-4727-9ECB-0B44EFA8453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{F5138EF2-97CA-4AC6-B3AF-B786E787F1DB}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4B-4727-9ECB-0B44EFA8453D}"/>
                </c:ext>
              </c:extLst>
            </c:dLbl>
            <c:dLbl>
              <c:idx val="8"/>
              <c:tx>
                <c:strRef>
                  <c:f>公会計指標分析・財政指標組合せ分析表!$BX$50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{296892AB-A71A-4DC4-BA33-051BFBEFF7B0}</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5-364B-4727-9ECB-0B44EFA8453D}"/>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{675A6233-9C47-4C15-9091-B606C4242794}</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06-364B-4727-9ECB-0B44EFA8453D}"/>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{B3909712-E3A3-4E08-A69F-97D1DB88DAD9}</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07-364B-4727-9ECB-0B44EFA8453D}"/>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{AE3C9A76-4C71-470C-8572-35FBBF75FAED}</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08-364B-4727-9ECB-0B44EFA8453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56.8</c:v>
                </c:pt>
                <c:pt idx="8">
                  <c:v>58</c:v>
                </c:pt>
                <c:pt idx="16">
                  <c:v>59.8</c:v>
                </c:pt>
                <c:pt idx="24">
                  <c:v>61.2</c:v>
                </c:pt>
                <c:pt idx="32">
                  <c:v>62.6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364B-4727-9ECB-0B44EFA8453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7070447203257766E-2"/>
                  <c:y val="-5.0311342058512995E-2"/>
                </c:manualLayout>
              </c:layout>
              <c:tx>
                <c:strRef>
                  <c:f>公会計指標分析・財政指標組合せ分析表!$BP$50</c:f>
                  <c:strCache>
                    <c:ptCount val="1"/>
                    <c:pt idx="0">
                      <c:v>R01</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{AA5133E7-992D-4A5B-A9F4-6D2B33A92E36}</c15:txfldGUID>
                      <c15:f>公会計指標分析・財政指標組合せ分析表!$BP$50</c15:f>
                      <c15:dlblFieldTableCache>
                        <c:ptCount val="1"/>
                        <c:pt idx="0">
                          <c:v>R01</c:v>
                        </c:pt>
                      </c15:dlblFieldTableCache>
                    </c15:dlblFTEntry>
                  </c15:dlblFieldTable>
                  <c15:showDataLabelsRange val="0"/>
                </c:ext>
                <c:ext xmlns:c16="http://schemas.microsoft.com/office/drawing/2014/chart" uri="{C3380CC4-5D6E-409C-BE32-E72D297353CC}">
                  <c16:uniqueId val="{0000000A-364B-4727-9ECB-0B44EFA8453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{1479D3D6-B806-401C-BBBC-82279A8CA1E6}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4B-4727-9ECB-0B44EFA8453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{80C74FEB-4D19-4FBE-8268-268D4755A681}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4B-4727-9ECB-0B44EFA8453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{3DCB34EB-6778-4E34-9F79-12E83F6E214D}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4B-4727-9ECB-0B44EFA8453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{BF79C565-1C5E-489D-890D-38D970F2860A}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4B-4727-9ECB-0B44EFA8453D}"/>
                </c:ext>
              </c:extLst>
            </c:dLbl>
            <c:dLbl>
              <c:idx val="8"/>
              <c:layout>
                <c:manualLayout>
                  <c:x val="-3.6961054097210552E-2"/>
                  <c:y val="-7.9166742153217451E-2"/>
                </c:manualLayout>
              </c:layout>
              <c:tx>
                <c:strRef>
                  <c:f>公会計指標分析・財政指標組合せ分析表!$BX$50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{DC38E68A-CE41-4D0D-966E-2EEF953BFA32}</c15:txfldGUID>
                      <c15:f>公会計指標分析・財政指標組合せ分析表!$BX$50</c15:f>
                      <c15:dlblFieldTableCache>
                        <c:ptCount val="1"/>
                        <c:pt idx="0">
                          <c:v>R02</c:v>
                        </c:pt>
                      </c15:dlblFieldTableCache>
                    </c15:dlblFTEntry>
                  </c15:dlblFieldTable>
                  <c15:showDataLabelsRange val="0"/>
                </c:ext>
                <c:ext xmlns:c16="http://schemas.microsoft.com/office/drawing/2014/chart" uri="{C3380CC4-5D6E-409C-BE32-E72D297353CC}">
                  <c16:uniqueId val="{0000000F-364B-4727-9ECB-0B44EFA8453D}"/>
                </c:ext>
              </c:extLst>
            </c:dLbl>
            <c:dLbl>
              <c:idx val="16"/>
              <c:tx>
                <c:strRef>
                  <c:f>公会計指標分析・財政指標組合せ分析表!$CF$50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{22C9007E-0C98-40B0-B2E6-7BE27212A55B}</c15:txfldGUID>
                      <c15:f>公会計指標分析・財政指標組合せ分析表!$CF$50</c15:f>
                      <c15:dlblFieldTableCache>
                        <c:ptCount val="1"/>
                        <c:pt idx="0">
                          <c:v>R03</c:v>
                        </c:pt>
                      </c15:dlblFieldTableCache>
                    </c15:dlblFTEntry>
                  </c15:dlblFieldTable>
                  <c15:showDataLabelsRange val="0"/>
                </c:ext>
                <c:ext xmlns:c16="http://schemas.microsoft.com/office/drawing/2014/chart" uri="{C3380CC4-5D6E-409C-BE32-E72D297353CC}">
                  <c16:uniqueId val="{00000010-364B-4727-9ECB-0B44EFA8453D}"/>
                </c:ext>
              </c:extLst>
            </c:dLbl>
            <c:dLbl>
              <c:idx val="24"/>
              <c:tx>
                <c:strRef>
                  <c:f>公会計指標分析・財政指標組合せ分析表!$CN$50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{415DA516-8B97-422F-8815-88EB1C8B0C66}</c15:txfldGUID>
                      <c15:f>公会計指標分析・財政指標組合せ分析表!$CN$50</c15:f>
                      <c15:dlblFieldTableCache>
                        <c:ptCount val="1"/>
                        <c:pt idx="0">
                          <c:v>R04</c:v>
                        </c:pt>
                      </c15:dlblFieldTableCache>
                    </c15:dlblFTEntry>
                  </c15:dlblFieldTable>
                  <c15:showDataLabelsRange val="0"/>
                </c:ext>
                <c:ext xmlns:c16="http://schemas.microsoft.com/office/drawing/2014/chart" uri="{C3380CC4-5D6E-409C-BE32-E72D297353CC}">
                  <c16:uniqueId val="{00000011-364B-4727-9ECB-0B44EFA8453D}"/>
                </c:ext>
              </c:extLst>
            </c:dLbl>
            <c:dLbl>
              <c:idx val="32"/>
              <c:tx>
                <c:strRef>
                  <c:f>公会計指標分析・財政指標組合せ分析表!$CV$50</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{EB45F6B5-BCAA-4106-9232-F97A3D8C6B4B}</c15:txfldGUID>
                      <c15:f>公会計指標分析・財政指標組合せ分析表!$CV$50</c15:f>
                      <c15:dlblFieldTableCache>
                        <c:ptCount val="1"/>
                        <c:pt idx="0">
                          <c:v>R05</c:v>
                        </c:pt>
                      </c15:dlblFieldTableCache>
                    </c15:dlblFTEntry>
                  </c15:dlblFieldTable>
                  <c15:showDataLabelsRange val="0"/>
                </c:ext>
                <c:ext xmlns:c16="http://schemas.microsoft.com/office/drawing/2014/chart" uri="{C3380CC4-5D6E-409C-BE32-E72D297353CC}">
                  <c16:uniqueId val="{00000012-364B-4727-9ECB-0B44EFA8453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60.9</c:v>
                </c:pt>
                <c:pt idx="8">
                  <c:v>61</c:v>
                </c:pt>
                <c:pt idx="16">
                  <c:v>62.2</c:v>
                </c:pt>
                <c:pt idx="24">
                  <c:v>63.2</c:v>
                </c:pt>
                <c:pt idx="32">
                  <c:v>64.599999999999994</c:v>
                </c:pt>
              </c:numCache>
            </c:numRef>
          </c:xVal>
          <c:yVal>
            <c:numRef>
              <c:f>公会計指標分析・財政指標組合せ分析表!$BP$55:$DC$55</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364B-4727-9ECB-0B44EFA8453D}"/>
            </c:ext>
          </c:extLst>
        </c:ser>
        <c:dLbls>
          <c:showLegendKey val="0"/>
          <c:showVal val="1"/>
          <c:showCatName val="0"/>
          <c:showSerName val="0"/>
          <c:showPercent val="0"/>
          <c:showBubbleSize val="0"/>
        </c:dLbls>
        <c:axId val="46179840"/>
        <c:axId val="46181760"/>
      </c:scatterChart>
      <c:valAx>
        <c:axId val="46179840"/>
        <c:scaling>
          <c:orientation val="maxMin"/>
          <c:max val="65"/>
          <c:min val="6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{9BA83BDD-C597-41F9-89E9-92DD453611C1}</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0-0798-4F7A-AB03-DF84ED7A480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{173EB227-906F-4803-A7BE-7ADDE94EC236}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798-4F7A-AB03-DF84ED7A480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{6DBA6790-4E97-4A77-B9F8-601A11443660}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798-4F7A-AB03-DF84ED7A480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{4D565DBA-7234-4A77-9228-DA0D65ED340E}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798-4F7A-AB03-DF84ED7A480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{95339BBC-9CEC-40B5-B047-5772BBB27142}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798-4F7A-AB03-DF84ED7A4805}"/>
                </c:ext>
              </c:extLst>
            </c:dLbl>
            <c:dLbl>
              <c:idx val="8"/>
              <c:tx>
                <c:strRef>
                  <c:f>公会計指標分析・財政指標組合せ分析表!$BX$72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{67794F9B-AB40-46DB-B50E-6883874AB391}</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5-0798-4F7A-AB03-DF84ED7A4805}"/>
                </c:ext>
              </c:extLst>
            </c:dLbl>
            <c:dLbl>
              <c:idx val="16"/>
              <c:tx>
                <c:strRef>
                  <c:f>公会計指標分析・財政指標組合せ分析表!$CF$72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{1FAB9D9C-0377-4B70-83B2-80BA46431A11}</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06-0798-4F7A-AB03-DF84ED7A4805}"/>
                </c:ext>
              </c:extLst>
            </c:dLbl>
            <c:dLbl>
              <c:idx val="24"/>
              <c:tx>
                <c:strRef>
                  <c:f>公会計指標分析・財政指標組合せ分析表!$CN$72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{CC95BC01-963B-4A60-A328-CA942CB433ED}</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07-0798-4F7A-AB03-DF84ED7A4805}"/>
                </c:ext>
              </c:extLst>
            </c:dLbl>
            <c:dLbl>
              <c:idx val="32"/>
              <c:tx>
                <c:strRef>
                  <c:f>公会計指標分析・財政指標組合せ分析表!$CV$72</c:f>
                  <c:strCache>
                    <c:ptCount val="1"/>
                    <c:pt idx="0">
                      <c:v>R05</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{A3D80639-97E0-4A6E-AE6D-FD87851186E0}</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08-0798-4F7A-AB03-DF84ED7A480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3.1</c:v>
                </c:pt>
                <c:pt idx="8">
                  <c:v>2.2999999999999998</c:v>
                </c:pt>
                <c:pt idx="16">
                  <c:v>1.9</c:v>
                </c:pt>
                <c:pt idx="24">
                  <c:v>1.5</c:v>
                </c:pt>
                <c:pt idx="32">
                  <c:v>1.7</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0798-4F7A-AB03-DF84ED7A480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R01</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{52FC6F79-47F3-4F7E-81F2-D9ABEB3A56BA}</c15:txfldGUID>
                      <c15:f>公会計指標分析・財政指標組合せ分析表!$BP$72</c15:f>
                      <c15:dlblFieldTableCache>
                        <c:ptCount val="1"/>
                        <c:pt idx="0">
                          <c:v>R01</c:v>
                        </c:pt>
                      </c15:dlblFieldTableCache>
                    </c15:dlblFTEntry>
                  </c15:dlblFieldTable>
                  <c15:showDataLabelsRange val="0"/>
                </c:ext>
                <c:ext xmlns:c16="http://schemas.microsoft.com/office/drawing/2014/chart" uri="{C3380CC4-5D6E-409C-BE32-E72D297353CC}">
                  <c16:uniqueId val="{0000000A-0798-4F7A-AB03-DF84ED7A480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{53517399-AFC1-4418-84C9-3FD288A08E0E}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798-4F7A-AB03-DF84ED7A480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{FACB8881-3212-4DC6-B574-3601768A1B1C}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798-4F7A-AB03-DF84ED7A480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{B48DB734-25A8-4353-A037-9F53F31463B6}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798-4F7A-AB03-DF84ED7A480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{6D0C8CA2-506D-4301-8F71-4BDD33857B76}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798-4F7A-AB03-DF84ED7A4805}"/>
                </c:ext>
              </c:extLst>
            </c:dLbl>
            <c:dLbl>
              <c:idx val="8"/>
              <c:tx>
                <c:strRef>
                  <c:f>公会計指標分析・財政指標組合せ分析表!$BX$72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{CA485993-29C6-49A2-B82D-88CC9F81157F}</c15:txfldGUID>
                      <c15:f>公会計指標分析・財政指標組合せ分析表!$BX$72</c15:f>
                      <c15:dlblFieldTableCache>
                        <c:ptCount val="1"/>
                        <c:pt idx="0">
                          <c:v>R02</c:v>
                        </c:pt>
                      </c15:dlblFieldTableCache>
                    </c15:dlblFTEntry>
                  </c15:dlblFieldTable>
                  <c15:showDataLabelsRange val="0"/>
                </c:ext>
                <c:ext xmlns:c16="http://schemas.microsoft.com/office/drawing/2014/chart" uri="{C3380CC4-5D6E-409C-BE32-E72D297353CC}">
                  <c16:uniqueId val="{0000000F-0798-4F7A-AB03-DF84ED7A4805}"/>
                </c:ext>
              </c:extLst>
            </c:dLbl>
            <c:dLbl>
              <c:idx val="16"/>
              <c:tx>
                <c:strRef>
                  <c:f>公会計指標分析・財政指標組合せ分析表!$CF$72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{9389DA55-0631-4688-B868-4ABEF4172493}</c15:txfldGUID>
                      <c15:f>公会計指標分析・財政指標組合せ分析表!$CF$72</c15:f>
                      <c15:dlblFieldTableCache>
                        <c:ptCount val="1"/>
                        <c:pt idx="0">
                          <c:v>R03</c:v>
                        </c:pt>
                      </c15:dlblFieldTableCache>
                    </c15:dlblFTEntry>
                  </c15:dlblFieldTable>
                  <c15:showDataLabelsRange val="0"/>
                </c:ext>
                <c:ext xmlns:c16="http://schemas.microsoft.com/office/drawing/2014/chart" uri="{C3380CC4-5D6E-409C-BE32-E72D297353CC}">
                  <c16:uniqueId val="{00000010-0798-4F7A-AB03-DF84ED7A4805}"/>
                </c:ext>
              </c:extLst>
            </c:dLbl>
            <c:dLbl>
              <c:idx val="24"/>
              <c:tx>
                <c:strRef>
                  <c:f>公会計指標分析・財政指標組合せ分析表!$CN$72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{D2FB2633-2123-4426-95C3-03739E8E0ECC}</c15:txfldGUID>
                      <c15:f>公会計指標分析・財政指標組合せ分析表!$CN$72</c15:f>
                      <c15:dlblFieldTableCache>
                        <c:ptCount val="1"/>
                        <c:pt idx="0">
                          <c:v>R04</c:v>
                        </c:pt>
                      </c15:dlblFieldTableCache>
                    </c15:dlblFTEntry>
                  </c15:dlblFieldTable>
                  <c15:showDataLabelsRange val="0"/>
                </c:ext>
                <c:ext xmlns:c16="http://schemas.microsoft.com/office/drawing/2014/chart" uri="{C3380CC4-5D6E-409C-BE32-E72D297353CC}">
                  <c16:uniqueId val="{00000011-0798-4F7A-AB03-DF84ED7A4805}"/>
                </c:ext>
              </c:extLst>
            </c:dLbl>
            <c:dLbl>
              <c:idx val="32"/>
              <c:tx>
                <c:strRef>
                  <c:f>公会計指標分析・財政指標組合せ分析表!$CV$72</c:f>
                  <c:strCache>
                    <c:ptCount val="1"/>
                    <c:pt idx="0">
                      <c:v>R05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{B29A323D-1094-4C53-8A49-7E40FC419915}</c15:txfldGUID>
                      <c15:f>公会計指標分析・財政指標組合せ分析表!$CV$72</c15:f>
                      <c15:dlblFieldTableCache>
                        <c:ptCount val="1"/>
                        <c:pt idx="0">
                          <c:v>R05</c:v>
                        </c:pt>
                      </c15:dlblFieldTableCache>
                    </c15:dlblFTEntry>
                  </c15:dlblFieldTable>
                  <c15:showDataLabelsRange val="0"/>
                </c:ext>
                <c:ext xmlns:c16="http://schemas.microsoft.com/office/drawing/2014/chart" uri="{C3380CC4-5D6E-409C-BE32-E72D297353CC}">
                  <c16:uniqueId val="{00000012-0798-4F7A-AB03-DF84ED7A4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6.6</c:v>
                </c:pt>
                <c:pt idx="24">
                  <c:v>6.6</c:v>
                </c:pt>
                <c:pt idx="32">
                  <c:v>6.7</c:v>
                </c:pt>
              </c:numCache>
            </c:numRef>
          </c:xVal>
          <c:yVal>
            <c:numRef>
              <c:f>公会計指標分析・財政指標組合せ分析表!$BP$77:$DC$77</c:f>
              <c:numCache>
                <c:formatCode>#,##0.0;"▲ "#,##0.0</c:formatCode>
                <c:ptCount val="40"/>
                <c:pt idx="0">
                  <c:v>25.5</c:v>
                </c:pt>
                <c:pt idx="8">
                  <c:v>25.1</c:v>
                </c:pt>
                <c:pt idx="16">
                  <c:v>18</c:v>
                </c:pt>
                <c:pt idx="24">
                  <c:v>12.7</c:v>
                </c:pt>
                <c:pt idx="32">
                  <c:v>10</c:v>
                </c:pt>
              </c:numCache>
            </c:numRef>
          </c:yVal>
          <c:smooth val="0"/>
          <c:extLst>
            <c:ext xmlns:c16="http://schemas.microsoft.com/office/drawing/2014/chart" uri="{C3380CC4-5D6E-409C-BE32-E72D297353CC}">
              <c16:uniqueId val="{00000013-0798-4F7A-AB03-DF84ED7A4805}"/>
            </c:ext>
          </c:extLst>
        </c:ser>
        <c:dLbls>
          <c:showLegendKey val="0"/>
          <c:showVal val="1"/>
          <c:showCatName val="0"/>
          <c:showSerName val="0"/>
          <c:showPercent val="0"/>
          <c:showBubbleSize val="0"/>
        </c:dLbls>
        <c:axId val="84219776"/>
        <c:axId val="84234240"/>
      </c:scatterChart>
      <c:valAx>
        <c:axId val="84219776"/>
        <c:scaling>
          <c:orientation val="maxMin"/>
          <c:max val="6.8"/>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72,214
66,793
16.31
26,341,372
24,325,888
1,456,369
14,570,811
14,890,173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財政力指数は、類似団体平均、全国平均、愛知県平均を上回っている。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年度は前年度に比べ税収が増加したことに伴い、基準財政収入額も増加したが、</a:t>
          </a:r>
          <a:r>
            <a:rPr kumimoji="1" lang="ja-JP" altLang="en-US" sz="1100">
              <a:solidFill>
                <a:schemeClr val="dk1"/>
              </a:solidFill>
              <a:effectLst/>
              <a:latin typeface="+mn-lt"/>
              <a:ea typeface="+mn-ea"/>
              <a:cs typeface="+mn-cs"/>
            </a:rPr>
            <a:t>個別算定経費の増加に伴い基準財政需要額も増加した。</a:t>
          </a:r>
          <a:r>
            <a:rPr kumimoji="1" lang="ja-JP" altLang="ja-JP" sz="1100">
              <a:solidFill>
                <a:schemeClr val="dk1"/>
              </a:solidFill>
              <a:effectLst/>
              <a:latin typeface="+mn-lt"/>
              <a:ea typeface="+mn-ea"/>
              <a:cs typeface="+mn-cs"/>
            </a:rPr>
            <a:t>今後も税収が増加してくれば不交付団体となることもあるため、税担当部局との連携に努める。</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51505</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95155"/>
          <a:ext cx="0" cy="1353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137882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38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51505</xdr:rowOff>
    </xdr:from>
    <xdr:to>
      <xdr:col>24</xdr:col>
      <xdr:colOff>12700</xdr:colOff>
      <xdr:row>37</xdr:row>
      <xdr:rowOff>51505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95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33161</xdr:rowOff>
    </xdr:from>
    <xdr:to>
      <xdr:col>23</xdr:col>
      <xdr:colOff>133350</xdr:colOff>
      <xdr:row>40</xdr:row>
      <xdr:rowOff>59972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6891161"/>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144938</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74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1411</xdr:rowOff>
    </xdr:from>
    <xdr:to>
      <xdr:col>23</xdr:col>
      <xdr:colOff>184150</xdr:colOff>
      <xdr:row>42</xdr:row>
      <xdr:rowOff>103011</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19755</xdr:rowOff>
    </xdr:from>
    <xdr:to>
      <xdr:col>19</xdr:col>
      <xdr:colOff>133350</xdr:colOff>
      <xdr:row>40</xdr:row>
      <xdr:rowOff>33161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8777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159455</xdr:rowOff>
    </xdr:from>
    <xdr:to>
      <xdr:col>19</xdr:col>
      <xdr:colOff>184150</xdr:colOff>
      <xdr:row>42</xdr:row>
      <xdr:rowOff>89605</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74382</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2752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164395</xdr:rowOff>
    </xdr:from>
    <xdr:to>
      <xdr:col>15</xdr:col>
      <xdr:colOff>82550</xdr:colOff>
      <xdr:row>40</xdr:row>
      <xdr:rowOff>19755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8509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60977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164395</xdr:rowOff>
    </xdr:from>
    <xdr:to>
      <xdr:col>11</xdr:col>
      <xdr:colOff>31750</xdr:colOff>
      <xdr:row>40</xdr:row>
      <xdr:rowOff>6350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68509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105833</xdr:rowOff>
    </xdr:from>
    <xdr:to>
      <xdr:col>11</xdr:col>
      <xdr:colOff>82550</xdr:colOff>
      <xdr:row>42</xdr:row>
      <xdr:rowOff>35983</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47572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248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9172</xdr:rowOff>
    </xdr:from>
    <xdr:to>
      <xdr:col>23</xdr:col>
      <xdr:colOff>184150</xdr:colOff>
      <xdr:row>40</xdr:row>
      <xdr:rowOff>110772</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67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25699</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12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39</xdr:row>
      <xdr:rowOff>153811</xdr:rowOff>
    </xdr:from>
    <xdr:to>
      <xdr:col>19</xdr:col>
      <xdr:colOff>184150</xdr:colOff>
      <xdr:row>40</xdr:row>
      <xdr:rowOff>83961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94138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6092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39</xdr:row>
      <xdr:rowOff>140405</xdr:rowOff>
    </xdr:from>
    <xdr:to>
      <xdr:col>15</xdr:col>
      <xdr:colOff>133350</xdr:colOff>
      <xdr:row>40</xdr:row>
      <xdr:rowOff>70555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2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80732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59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113595</xdr:rowOff>
    </xdr:from>
    <xdr:to>
      <xdr:col>11</xdr:col>
      <xdr:colOff>82550</xdr:colOff>
      <xdr:row>40</xdr:row>
      <xdr:rowOff>43745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800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53922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569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127000</xdr:rowOff>
    </xdr:from>
    <xdr:to>
      <xdr:col>7</xdr:col>
      <xdr:colOff>31750</xdr:colOff>
      <xdr:row>40</xdr:row>
      <xdr:rowOff>57150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67327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経常的収入は、税収が増加した一方、</a:t>
          </a:r>
          <a:r>
            <a:rPr kumimoji="1" lang="ja-JP" altLang="en-US" sz="1100">
              <a:solidFill>
                <a:schemeClr val="dk1"/>
              </a:solidFill>
              <a:effectLst/>
              <a:latin typeface="+mn-lt"/>
              <a:ea typeface="+mn-ea"/>
              <a:cs typeface="+mn-cs"/>
            </a:rPr>
            <a:t>地方交付税が</a:t>
          </a:r>
          <a:r>
            <a:rPr kumimoji="1" lang="ja-JP" altLang="ja-JP" sz="1100">
              <a:solidFill>
                <a:schemeClr val="dk1"/>
              </a:solidFill>
              <a:effectLst/>
              <a:latin typeface="+mn-lt"/>
              <a:ea typeface="+mn-ea"/>
              <a:cs typeface="+mn-cs"/>
            </a:rPr>
            <a:t>減少した。経常的経費としては、</a:t>
          </a:r>
          <a:r>
            <a:rPr kumimoji="1" lang="ja-JP" altLang="en-US" sz="1100">
              <a:solidFill>
                <a:schemeClr val="dk1"/>
              </a:solidFill>
              <a:effectLst/>
              <a:latin typeface="+mn-lt"/>
              <a:ea typeface="+mn-ea"/>
              <a:cs typeface="+mn-cs"/>
            </a:rPr>
            <a:t>補助費、公債費等が減少した一方で、人件費、扶助費等が増加し、</a:t>
          </a:r>
          <a:r>
            <a:rPr kumimoji="1" lang="ja-JP" altLang="ja-JP" sz="1100">
              <a:solidFill>
                <a:schemeClr val="dk1"/>
              </a:solidFill>
              <a:effectLst/>
              <a:latin typeface="+mn-lt"/>
              <a:ea typeface="+mn-ea"/>
              <a:cs typeface="+mn-cs"/>
            </a:rPr>
            <a:t>全体としては前年度比</a:t>
          </a:r>
          <a:r>
            <a:rPr kumimoji="1" lang="en-US" altLang="ja-JP" sz="1100">
              <a:solidFill>
                <a:schemeClr val="dk1"/>
              </a:solidFill>
              <a:effectLst/>
              <a:latin typeface="+mn-lt"/>
              <a:ea typeface="+mn-ea"/>
              <a:cs typeface="+mn-cs"/>
            </a:rPr>
            <a:t>1.7%増加</a:t>
          </a:r>
          <a:r>
            <a:rPr kumimoji="1" lang="ja-JP" altLang="ja-JP" sz="1100">
              <a:solidFill>
                <a:schemeClr val="dk1"/>
              </a:solidFill>
              <a:effectLst/>
              <a:latin typeface="+mn-lt"/>
              <a:ea typeface="+mn-ea"/>
              <a:cs typeface="+mn-cs"/>
            </a:rPr>
            <a:t>となった。以上の結果、経常収支比率は</a:t>
          </a:r>
          <a:r>
            <a:rPr kumimoji="1" lang="en-US" altLang="ja-JP" sz="1100">
              <a:solidFill>
                <a:schemeClr val="dk1"/>
              </a:solidFill>
              <a:effectLst/>
              <a:latin typeface="+mn-lt"/>
              <a:ea typeface="+mn-ea"/>
              <a:cs typeface="+mn-cs"/>
            </a:rPr>
            <a:t>89.5</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90.0</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に上昇することになった</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も上昇する</a:t>
          </a:r>
          <a:r>
            <a:rPr kumimoji="1" lang="ja-JP" altLang="ja-JP" sz="1100">
              <a:solidFill>
                <a:schemeClr val="dk1"/>
              </a:solidFill>
              <a:effectLst/>
              <a:latin typeface="+mn-lt"/>
              <a:ea typeface="+mn-ea"/>
              <a:cs typeface="+mn-cs"/>
            </a:rPr>
            <a:t>見込み。</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163322</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9935972"/>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78249</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679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163322</xdr:rowOff>
    </xdr:from>
    <xdr:to>
      <xdr:col>24</xdr:col>
      <xdr:colOff>12700</xdr:colOff>
      <xdr:row>57</xdr:row>
      <xdr:rowOff>163322</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9935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46990</xdr:rowOff>
    </xdr:from>
    <xdr:to>
      <xdr:col>23</xdr:col>
      <xdr:colOff>133350</xdr:colOff>
      <xdr:row>61</xdr:row>
      <xdr:rowOff>95250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114800" y="10505440"/>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67073</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6969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40132</xdr:rowOff>
    </xdr:from>
    <xdr:to>
      <xdr:col>19</xdr:col>
      <xdr:colOff>133350</xdr:colOff>
      <xdr:row>61</xdr:row>
      <xdr:rowOff>46990</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9984232"/>
          <a:ext cx="889000" cy="52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140970</xdr:rowOff>
    </xdr:from>
    <xdr:to>
      <xdr:col>19</xdr:col>
      <xdr:colOff>184150</xdr:colOff>
      <xdr:row>62</xdr:row>
      <xdr:rowOff>71120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59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55897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40132</xdr:rowOff>
    </xdr:from>
    <xdr:to>
      <xdr:col>15</xdr:col>
      <xdr:colOff>82550</xdr:colOff>
      <xdr:row>62</xdr:row>
      <xdr:rowOff>49276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9984232"/>
          <a:ext cx="889000" cy="694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126746</xdr:rowOff>
    </xdr:from>
    <xdr:to>
      <xdr:col>15</xdr:col>
      <xdr:colOff>133350</xdr:colOff>
      <xdr:row>60</xdr:row>
      <xdr:rowOff>56896</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2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41673</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328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49276</xdr:rowOff>
    </xdr:from>
    <xdr:to>
      <xdr:col>11</xdr:col>
      <xdr:colOff>31750</xdr:colOff>
      <xdr:row>63</xdr:row>
      <xdr:rowOff>70866</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679176"/>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46736</xdr:rowOff>
    </xdr:from>
    <xdr:to>
      <xdr:col>11</xdr:col>
      <xdr:colOff>82550</xdr:colOff>
      <xdr:row>62</xdr:row>
      <xdr:rowOff>148336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133113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076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44450</xdr:rowOff>
    </xdr:from>
    <xdr:to>
      <xdr:col>23</xdr:col>
      <xdr:colOff>184150</xdr:colOff>
      <xdr:row>61</xdr:row>
      <xdr:rowOff>146050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60977</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107967</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223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57</xdr:row>
      <xdr:rowOff>160782</xdr:rowOff>
    </xdr:from>
    <xdr:to>
      <xdr:col>15</xdr:col>
      <xdr:colOff>133350</xdr:colOff>
      <xdr:row>58</xdr:row>
      <xdr:rowOff>90932</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933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101109</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702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169926</xdr:rowOff>
    </xdr:from>
    <xdr:to>
      <xdr:col>11</xdr:col>
      <xdr:colOff>82550</xdr:colOff>
      <xdr:row>62</xdr:row>
      <xdr:rowOff>100076</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628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110253</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397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20066</xdr:rowOff>
    </xdr:from>
    <xdr:to>
      <xdr:col>7</xdr:col>
      <xdr:colOff>31750</xdr:colOff>
      <xdr:row>63</xdr:row>
      <xdr:rowOff>121666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106443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90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[124,004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類似団体平均と比較して、人口</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人当たりの人件費・物件費が低くなっている要因は、ごみ処理業務及び消防業務を一部事務組合・広域連合で行っていることがあげられる。</a:t>
          </a:r>
          <a:endParaRPr lang="ja-JP" altLang="ja-JP" sz="1400">
            <a:effectLst/>
          </a:endParaRPr>
        </a:p>
        <a:p>
          <a:r>
            <a:rPr kumimoji="1" lang="ja-JP" altLang="en-US" sz="1100">
              <a:solidFill>
                <a:schemeClr val="dk1"/>
              </a:solidFill>
              <a:effectLst/>
              <a:latin typeface="+mn-lt"/>
              <a:ea typeface="+mn-ea"/>
              <a:cs typeface="+mn-cs"/>
            </a:rPr>
            <a:t>学校給食賄材料費等</a:t>
          </a:r>
          <a:r>
            <a:rPr kumimoji="1" lang="ja-JP" altLang="ja-JP" sz="1100">
              <a:solidFill>
                <a:schemeClr val="dk1"/>
              </a:solidFill>
              <a:effectLst/>
              <a:latin typeface="+mn-lt"/>
              <a:ea typeface="+mn-ea"/>
              <a:cs typeface="+mn-cs"/>
            </a:rPr>
            <a:t>の</a:t>
          </a:r>
          <a:r>
            <a:rPr kumimoji="1" lang="ja-JP" altLang="en-US" sz="1100">
              <a:solidFill>
                <a:schemeClr val="dk1"/>
              </a:solidFill>
              <a:effectLst/>
              <a:latin typeface="+mn-lt"/>
              <a:ea typeface="+mn-ea"/>
              <a:cs typeface="+mn-cs"/>
            </a:rPr>
            <a:t>高騰</a:t>
          </a:r>
          <a:r>
            <a:rPr kumimoji="1" lang="ja-JP" altLang="ja-JP" sz="1100">
              <a:solidFill>
                <a:schemeClr val="dk1"/>
              </a:solidFill>
              <a:effectLst/>
              <a:latin typeface="+mn-lt"/>
              <a:ea typeface="+mn-ea"/>
              <a:cs typeface="+mn-cs"/>
            </a:rPr>
            <a:t>に伴</a:t>
          </a:r>
          <a:r>
            <a:rPr kumimoji="1" lang="ja-JP" altLang="en-US" sz="1100">
              <a:solidFill>
                <a:schemeClr val="dk1"/>
              </a:solidFill>
              <a:effectLst/>
              <a:latin typeface="+mn-lt"/>
              <a:ea typeface="+mn-ea"/>
              <a:cs typeface="+mn-cs"/>
            </a:rPr>
            <a:t>って</a:t>
          </a:r>
          <a:r>
            <a:rPr kumimoji="1" lang="ja-JP" altLang="ja-JP" sz="1100">
              <a:solidFill>
                <a:schemeClr val="dk1"/>
              </a:solidFill>
              <a:effectLst/>
              <a:latin typeface="+mn-lt"/>
              <a:ea typeface="+mn-ea"/>
              <a:cs typeface="+mn-cs"/>
            </a:rPr>
            <a:t>物件費</a:t>
          </a:r>
          <a:r>
            <a:rPr kumimoji="1" lang="ja-JP" altLang="en-US" sz="1100">
              <a:solidFill>
                <a:schemeClr val="dk1"/>
              </a:solidFill>
              <a:effectLst/>
              <a:latin typeface="+mn-lt"/>
              <a:ea typeface="+mn-ea"/>
              <a:cs typeface="+mn-cs"/>
            </a:rPr>
            <a:t>が</a:t>
          </a:r>
          <a:r>
            <a:rPr kumimoji="1" lang="ja-JP" altLang="ja-JP" sz="1100">
              <a:solidFill>
                <a:schemeClr val="dk1"/>
              </a:solidFill>
              <a:effectLst/>
              <a:latin typeface="+mn-lt"/>
              <a:ea typeface="+mn-ea"/>
              <a:cs typeface="+mn-cs"/>
            </a:rPr>
            <a:t>増加</a:t>
          </a:r>
          <a:r>
            <a:rPr kumimoji="1" lang="ja-JP" altLang="en-US" sz="1100">
              <a:solidFill>
                <a:schemeClr val="dk1"/>
              </a:solidFill>
              <a:effectLst/>
              <a:latin typeface="+mn-lt"/>
              <a:ea typeface="+mn-ea"/>
              <a:cs typeface="+mn-cs"/>
            </a:rPr>
            <a:t>し</a:t>
          </a:r>
          <a:r>
            <a:rPr kumimoji="1" lang="ja-JP" altLang="ja-JP" sz="1100">
              <a:solidFill>
                <a:schemeClr val="dk1"/>
              </a:solidFill>
              <a:effectLst/>
              <a:latin typeface="+mn-lt"/>
              <a:ea typeface="+mn-ea"/>
              <a:cs typeface="+mn-cs"/>
            </a:rPr>
            <a:t>、昨年度から</a:t>
          </a:r>
          <a:r>
            <a:rPr kumimoji="1" lang="en-US" altLang="ja-JP" sz="1100">
              <a:solidFill>
                <a:schemeClr val="dk1"/>
              </a:solidFill>
              <a:effectLst/>
              <a:latin typeface="+mn-lt"/>
              <a:ea typeface="+mn-ea"/>
              <a:cs typeface="+mn-cs"/>
            </a:rPr>
            <a:t>2,252</a:t>
          </a:r>
          <a:r>
            <a:rPr kumimoji="1" lang="ja-JP" altLang="ja-JP" sz="1100">
              <a:solidFill>
                <a:schemeClr val="dk1"/>
              </a:solidFill>
              <a:effectLst/>
              <a:latin typeface="+mn-lt"/>
              <a:ea typeface="+mn-ea"/>
              <a:cs typeface="+mn-cs"/>
            </a:rPr>
            <a:t>円増加した。</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91914</xdr:rowOff>
    </xdr:from>
    <xdr:to>
      <xdr:col>23</xdr:col>
      <xdr:colOff>133350</xdr:colOff>
      <xdr:row>89</xdr:row>
      <xdr:rowOff>122261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807914"/>
          <a:ext cx="0" cy="15733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94338</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53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122261</xdr:rowOff>
    </xdr:from>
    <xdr:to>
      <xdr:col>24</xdr:col>
      <xdr:colOff>12700</xdr:colOff>
      <xdr:row>89</xdr:row>
      <xdr:rowOff>122261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81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6841</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51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91914</xdr:rowOff>
    </xdr:from>
    <xdr:to>
      <xdr:col>24</xdr:col>
      <xdr:colOff>12700</xdr:colOff>
      <xdr:row>80</xdr:row>
      <xdr:rowOff>91914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80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88176</xdr:rowOff>
    </xdr:from>
    <xdr:to>
      <xdr:col>23</xdr:col>
      <xdr:colOff>133350</xdr:colOff>
      <xdr:row>81</xdr:row>
      <xdr:rowOff>106288</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3975626"/>
          <a:ext cx="838200" cy="18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64591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23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92514</xdr:rowOff>
    </xdr:from>
    <xdr:to>
      <xdr:col>23</xdr:col>
      <xdr:colOff>184150</xdr:colOff>
      <xdr:row>83</xdr:row>
      <xdr:rowOff>22664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5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59919</xdr:rowOff>
    </xdr:from>
    <xdr:to>
      <xdr:col>19</xdr:col>
      <xdr:colOff>133350</xdr:colOff>
      <xdr:row>81</xdr:row>
      <xdr:rowOff>88176</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3947369"/>
          <a:ext cx="889000" cy="2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95297</xdr:rowOff>
    </xdr:from>
    <xdr:to>
      <xdr:col>19</xdr:col>
      <xdr:colOff>184150</xdr:colOff>
      <xdr:row>83</xdr:row>
      <xdr:rowOff>25447</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10224</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40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14458</xdr:rowOff>
    </xdr:from>
    <xdr:to>
      <xdr:col>15</xdr:col>
      <xdr:colOff>82550</xdr:colOff>
      <xdr:row>81</xdr:row>
      <xdr:rowOff>59919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3901908"/>
          <a:ext cx="889000" cy="45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53367</xdr:rowOff>
    </xdr:from>
    <xdr:to>
      <xdr:col>15</xdr:col>
      <xdr:colOff>133350</xdr:colOff>
      <xdr:row>82</xdr:row>
      <xdr:rowOff>154967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139744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198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147895</xdr:rowOff>
    </xdr:from>
    <xdr:to>
      <xdr:col>11</xdr:col>
      <xdr:colOff>31750</xdr:colOff>
      <xdr:row>81</xdr:row>
      <xdr:rowOff>14458</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3863895"/>
          <a:ext cx="889000" cy="38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170242</xdr:rowOff>
    </xdr:from>
    <xdr:to>
      <xdr:col>11</xdr:col>
      <xdr:colOff>82550</xdr:colOff>
      <xdr:row>82</xdr:row>
      <xdr:rowOff>100392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85169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91281</xdr:rowOff>
    </xdr:from>
    <xdr:to>
      <xdr:col>7</xdr:col>
      <xdr:colOff>31750</xdr:colOff>
      <xdr:row>82</xdr:row>
      <xdr:rowOff>21431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6208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55488</xdr:rowOff>
    </xdr:from>
    <xdr:to>
      <xdr:col>23</xdr:col>
      <xdr:colOff>184150</xdr:colOff>
      <xdr:row>81</xdr:row>
      <xdr:rowOff>157088</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3942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72015</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788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37376</xdr:rowOff>
    </xdr:from>
    <xdr:to>
      <xdr:col>19</xdr:col>
      <xdr:colOff>184150</xdr:colOff>
      <xdr:row>81</xdr:row>
      <xdr:rowOff>138976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392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149153</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6937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9119</xdr:rowOff>
    </xdr:from>
    <xdr:to>
      <xdr:col>15</xdr:col>
      <xdr:colOff>133350</xdr:colOff>
      <xdr:row>81</xdr:row>
      <xdr:rowOff>110719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3896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120896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6654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135108</xdr:rowOff>
    </xdr:from>
    <xdr:to>
      <xdr:col>11</xdr:col>
      <xdr:colOff>82550</xdr:colOff>
      <xdr:row>81</xdr:row>
      <xdr:rowOff>65258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385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75435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61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97095</xdr:rowOff>
    </xdr:from>
    <xdr:to>
      <xdr:col>7</xdr:col>
      <xdr:colOff>31750</xdr:colOff>
      <xdr:row>81</xdr:row>
      <xdr:rowOff>27245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3813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37422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581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人事考課制度を人事評価制度に移行し、昇給を能力・実績に応じ実施するも、依然として類似団体平均、全国市平均のいずれもを上回っている。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年度は前年度と比較して減少しているが、これは職種区分間の人事異動が主な原因である。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定員適正化計画に基づき、民間活力の導入や再任用職員の採用を積極的に取り入れていくなどし、引き続き、さらなる給料の適正化に努める。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915571"/>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89</xdr:row>
      <xdr:rowOff>52614</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6179800" y="15018657"/>
          <a:ext cx="838200" cy="293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32856</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06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103414</xdr:rowOff>
    </xdr:from>
    <xdr:to>
      <xdr:col>77</xdr:col>
      <xdr:colOff>44450</xdr:colOff>
      <xdr:row>89</xdr:row>
      <xdr:rowOff>52614</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5191014"/>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162577</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56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119743</xdr:rowOff>
    </xdr:from>
    <xdr:to>
      <xdr:col>72</xdr:col>
      <xdr:colOff>203200</xdr:colOff>
      <xdr:row>88</xdr:row>
      <xdr:rowOff>103414</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5035893"/>
          <a:ext cx="889000" cy="155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8363</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119743</xdr:rowOff>
    </xdr:from>
    <xdr:to>
      <xdr:col>68</xdr:col>
      <xdr:colOff>152400</xdr:colOff>
      <xdr:row>87</xdr:row>
      <xdr:rowOff>136979</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5035893"/>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25598</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598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89</xdr:row>
      <xdr:rowOff>1814</xdr:rowOff>
    </xdr:from>
    <xdr:to>
      <xdr:col>77</xdr:col>
      <xdr:colOff>95250</xdr:colOff>
      <xdr:row>89</xdr:row>
      <xdr:rowOff>103414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5260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88191</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5347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52614</xdr:rowOff>
    </xdr:from>
    <xdr:to>
      <xdr:col>73</xdr:col>
      <xdr:colOff>44450</xdr:colOff>
      <xdr:row>88</xdr:row>
      <xdr:rowOff>154214</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514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138991</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5226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68943</xdr:rowOff>
    </xdr:from>
    <xdr:to>
      <xdr:col>68</xdr:col>
      <xdr:colOff>203200</xdr:colOff>
      <xdr:row>87</xdr:row>
      <xdr:rowOff>170543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98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155320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507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86179</xdr:rowOff>
    </xdr:from>
    <xdr:to>
      <xdr:col>64</xdr:col>
      <xdr:colOff>152400</xdr:colOff>
      <xdr:row>88</xdr:row>
      <xdr:rowOff>16329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1106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類似団体平均、全国平均、愛知県平均をいずれも下回っている。</a:t>
          </a:r>
          <a:endParaRPr lang="ja-JP" altLang="ja-JP" sz="1400">
            <a:effectLst/>
          </a:endParaRPr>
        </a:p>
        <a:p>
          <a:r>
            <a:rPr kumimoji="1" lang="ja-JP" altLang="ja-JP" sz="1100">
              <a:solidFill>
                <a:schemeClr val="dk1"/>
              </a:solidFill>
              <a:effectLst/>
              <a:latin typeface="+mn-lt"/>
              <a:ea typeface="+mn-ea"/>
              <a:cs typeface="+mn-cs"/>
            </a:rPr>
            <a:t>当市は</a:t>
          </a:r>
          <a:r>
            <a:rPr kumimoji="1" lang="en-US" altLang="ja-JP" sz="1100">
              <a:solidFill>
                <a:schemeClr val="dk1"/>
              </a:solidFill>
              <a:effectLst/>
              <a:latin typeface="+mn-lt"/>
              <a:ea typeface="+mn-ea"/>
              <a:cs typeface="+mn-cs"/>
            </a:rPr>
            <a:t>2040</a:t>
          </a:r>
          <a:r>
            <a:rPr kumimoji="1" lang="ja-JP" altLang="ja-JP" sz="1100">
              <a:solidFill>
                <a:schemeClr val="dk1"/>
              </a:solidFill>
              <a:effectLst/>
              <a:latin typeface="+mn-lt"/>
              <a:ea typeface="+mn-ea"/>
              <a:cs typeface="+mn-cs"/>
            </a:rPr>
            <a:t>年ごろをピークに人口が減少に転じることが予測されるため、引き続き、住民サービスを低下させることなく、事務の合理化・職員の適正配置を図ることで、現在の水準を維持していくように努める。</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23919</xdr:rowOff>
    </xdr:from>
    <xdr:to>
      <xdr:col>81</xdr:col>
      <xdr:colOff>44450</xdr:colOff>
      <xdr:row>68</xdr:row>
      <xdr:rowOff>35243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39469"/>
          <a:ext cx="0" cy="15543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7320</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66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35243</xdr:rowOff>
    </xdr:from>
    <xdr:to>
      <xdr:col>81</xdr:col>
      <xdr:colOff>133350</xdr:colOff>
      <xdr:row>68</xdr:row>
      <xdr:rowOff>35243</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69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110296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2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23919</xdr:rowOff>
    </xdr:from>
    <xdr:to>
      <xdr:col>81</xdr:col>
      <xdr:colOff>133350</xdr:colOff>
      <xdr:row>59</xdr:row>
      <xdr:rowOff>23919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160126</xdr:rowOff>
    </xdr:from>
    <xdr:to>
      <xdr:col>81</xdr:col>
      <xdr:colOff>44450</xdr:colOff>
      <xdr:row>61</xdr:row>
      <xdr:rowOff>741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447126"/>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62</xdr:row>
      <xdr:rowOff>3933</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6338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31856</xdr:rowOff>
    </xdr:from>
    <xdr:to>
      <xdr:col>81</xdr:col>
      <xdr:colOff>95250</xdr:colOff>
      <xdr:row>62</xdr:row>
      <xdr:rowOff>133456</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6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741</xdr:rowOff>
    </xdr:from>
    <xdr:to>
      <xdr:col>77</xdr:col>
      <xdr:colOff>44450</xdr:colOff>
      <xdr:row>61</xdr:row>
      <xdr:rowOff>2752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0459191"/>
          <a:ext cx="8890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29845</xdr:rowOff>
    </xdr:from>
    <xdr:to>
      <xdr:col>77</xdr:col>
      <xdr:colOff>95250</xdr:colOff>
      <xdr:row>62</xdr:row>
      <xdr:rowOff>131445</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116222</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746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170180</xdr:rowOff>
    </xdr:from>
    <xdr:to>
      <xdr:col>72</xdr:col>
      <xdr:colOff>203200</xdr:colOff>
      <xdr:row>61</xdr:row>
      <xdr:rowOff>2752</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457180"/>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13758</xdr:rowOff>
    </xdr:from>
    <xdr:to>
      <xdr:col>73</xdr:col>
      <xdr:colOff>44450</xdr:colOff>
      <xdr:row>62</xdr:row>
      <xdr:rowOff>115358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100135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730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158115</xdr:rowOff>
    </xdr:from>
    <xdr:to>
      <xdr:col>68</xdr:col>
      <xdr:colOff>152400</xdr:colOff>
      <xdr:row>60</xdr:row>
      <xdr:rowOff>170180</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445115"/>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147003</xdr:rowOff>
    </xdr:from>
    <xdr:to>
      <xdr:col>68</xdr:col>
      <xdr:colOff>203200</xdr:colOff>
      <xdr:row>62</xdr:row>
      <xdr:rowOff>77153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61930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6918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167111</xdr:rowOff>
    </xdr:from>
    <xdr:to>
      <xdr:col>64</xdr:col>
      <xdr:colOff>152400</xdr:colOff>
      <xdr:row>62</xdr:row>
      <xdr:rowOff>97261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82038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711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109326</xdr:rowOff>
    </xdr:from>
    <xdr:to>
      <xdr:col>81</xdr:col>
      <xdr:colOff>95250</xdr:colOff>
      <xdr:row>61</xdr:row>
      <xdr:rowOff>39476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125853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24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121391</xdr:rowOff>
    </xdr:from>
    <xdr:to>
      <xdr:col>77</xdr:col>
      <xdr:colOff>95250</xdr:colOff>
      <xdr:row>61</xdr:row>
      <xdr:rowOff>51541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40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61718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01772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123402</xdr:rowOff>
    </xdr:from>
    <xdr:to>
      <xdr:col>73</xdr:col>
      <xdr:colOff>44450</xdr:colOff>
      <xdr:row>61</xdr:row>
      <xdr:rowOff>53552</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63729</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017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119380</xdr:rowOff>
    </xdr:from>
    <xdr:to>
      <xdr:col>68</xdr:col>
      <xdr:colOff>203200</xdr:colOff>
      <xdr:row>61</xdr:row>
      <xdr:rowOff>49530</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59707</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0175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令和元年度から徐々に減少していたが、令和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年度は上昇に転じた</a:t>
          </a:r>
          <a:r>
            <a:rPr kumimoji="1" lang="ja-JP" altLang="ja-JP" sz="1100">
              <a:solidFill>
                <a:schemeClr val="dk1"/>
              </a:solidFill>
              <a:effectLst/>
              <a:latin typeface="+mn-lt"/>
              <a:ea typeface="+mn-ea"/>
              <a:cs typeface="+mn-cs"/>
            </a:rPr>
            <a:t>。大型事業である知立駅周辺土地区画整理事業及び知立連続立体交差事業に加え、施設の長寿命化にかかる事業費の増加により、</a:t>
          </a:r>
          <a:r>
            <a:rPr kumimoji="1" lang="ja-JP" altLang="en-US" sz="1100">
              <a:solidFill>
                <a:schemeClr val="dk1"/>
              </a:solidFill>
              <a:effectLst/>
              <a:latin typeface="+mn-lt"/>
              <a:ea typeface="+mn-ea"/>
              <a:cs typeface="+mn-cs"/>
            </a:rPr>
            <a:t>今後の</a:t>
          </a:r>
          <a:r>
            <a:rPr kumimoji="1" lang="ja-JP" altLang="ja-JP" sz="1100">
              <a:solidFill>
                <a:schemeClr val="dk1"/>
              </a:solidFill>
              <a:effectLst/>
              <a:latin typeface="+mn-lt"/>
              <a:ea typeface="+mn-ea"/>
              <a:cs typeface="+mn-cs"/>
            </a:rPr>
            <a:t>元利償還金は増加見込みである。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11684</xdr:rowOff>
    </xdr:from>
    <xdr:to>
      <xdr:col>81</xdr:col>
      <xdr:colOff>44450</xdr:colOff>
      <xdr:row>45</xdr:row>
      <xdr:rowOff>41910</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183884"/>
          <a:ext cx="0" cy="15732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13987</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72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41910</xdr:rowOff>
    </xdr:from>
    <xdr:to>
      <xdr:col>81</xdr:col>
      <xdr:colOff>133350</xdr:colOff>
      <xdr:row>45</xdr:row>
      <xdr:rowOff>41910</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75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98061</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11684</xdr:rowOff>
    </xdr:from>
    <xdr:to>
      <xdr:col>81</xdr:col>
      <xdr:colOff>133350</xdr:colOff>
      <xdr:row>36</xdr:row>
      <xdr:rowOff>11684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183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81534</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179800" y="6405880"/>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142511</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829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170434</xdr:rowOff>
    </xdr:from>
    <xdr:to>
      <xdr:col>81</xdr:col>
      <xdr:colOff>95250</xdr:colOff>
      <xdr:row>40</xdr:row>
      <xdr:rowOff>100584</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62230</xdr:rowOff>
    </xdr:from>
    <xdr:to>
      <xdr:col>77</xdr:col>
      <xdr:colOff>44450</xdr:colOff>
      <xdr:row>37</xdr:row>
      <xdr:rowOff>100838</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6405880"/>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100838</xdr:rowOff>
    </xdr:from>
    <xdr:to>
      <xdr:col>72</xdr:col>
      <xdr:colOff>203200</xdr:colOff>
      <xdr:row>37</xdr:row>
      <xdr:rowOff>139446</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6444488"/>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160782</xdr:rowOff>
    </xdr:from>
    <xdr:to>
      <xdr:col>73</xdr:col>
      <xdr:colOff>44450</xdr:colOff>
      <xdr:row>40</xdr:row>
      <xdr:rowOff>90932</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75709</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139446</xdr:rowOff>
    </xdr:from>
    <xdr:to>
      <xdr:col>68</xdr:col>
      <xdr:colOff>152400</xdr:colOff>
      <xdr:row>38</xdr:row>
      <xdr:rowOff>45212</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6483096"/>
          <a:ext cx="889000" cy="77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141478</xdr:rowOff>
    </xdr:from>
    <xdr:to>
      <xdr:col>68</xdr:col>
      <xdr:colOff>203200</xdr:colOff>
      <xdr:row>40</xdr:row>
      <xdr:rowOff>71628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56405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160782</xdr:rowOff>
    </xdr:from>
    <xdr:to>
      <xdr:col>64</xdr:col>
      <xdr:colOff>152400</xdr:colOff>
      <xdr:row>40</xdr:row>
      <xdr:rowOff>90932</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75709</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30734</xdr:rowOff>
    </xdr:from>
    <xdr:to>
      <xdr:col>81</xdr:col>
      <xdr:colOff>95250</xdr:colOff>
      <xdr:row>37</xdr:row>
      <xdr:rowOff>132334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637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47261</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6219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11430</xdr:rowOff>
    </xdr:from>
    <xdr:to>
      <xdr:col>77</xdr:col>
      <xdr:colOff>95250</xdr:colOff>
      <xdr:row>37</xdr:row>
      <xdr:rowOff>113030</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123207</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6123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50038</xdr:rowOff>
    </xdr:from>
    <xdr:to>
      <xdr:col>73</xdr:col>
      <xdr:colOff>44450</xdr:colOff>
      <xdr:row>37</xdr:row>
      <xdr:rowOff>151638</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161815</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616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88646</xdr:rowOff>
    </xdr:from>
    <xdr:to>
      <xdr:col>68</xdr:col>
      <xdr:colOff>203200</xdr:colOff>
      <xdr:row>38</xdr:row>
      <xdr:rowOff>18796</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643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28973</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62011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165862</xdr:rowOff>
    </xdr:from>
    <xdr:to>
      <xdr:col>64</xdr:col>
      <xdr:colOff>152400</xdr:colOff>
      <xdr:row>38</xdr:row>
      <xdr:rowOff>96012</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650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106189</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627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将来負担額に対し、充当可能財源等が上回っているため、数値が計上されていない状態である。</a:t>
          </a:r>
          <a:endParaRPr lang="ja-JP" altLang="ja-JP" sz="1400">
            <a:effectLst/>
          </a:endParaRPr>
        </a:p>
        <a:p>
          <a:r>
            <a:rPr kumimoji="1" lang="ja-JP" altLang="ja-JP" sz="1100">
              <a:solidFill>
                <a:schemeClr val="dk1"/>
              </a:solidFill>
              <a:effectLst/>
              <a:latin typeface="+mn-lt"/>
              <a:ea typeface="+mn-ea"/>
              <a:cs typeface="+mn-cs"/>
            </a:rPr>
            <a:t>しかしながら、今後は大型事業である知立駅周辺土地区画整理事業及び知立連続立体交差事業に加え、施設の長寿命化にかかる事業費の増加により、新規地方債の発行は増加する見込みである。</a:t>
          </a:r>
          <a:endParaRPr lang="ja-JP" altLang="ja-JP" sz="1400">
            <a:effectLst/>
          </a:endParaRPr>
        </a:p>
        <a:p>
          <a:r>
            <a:rPr kumimoji="1" lang="ja-JP" altLang="ja-JP" sz="1100">
              <a:solidFill>
                <a:schemeClr val="dk1"/>
              </a:solidFill>
              <a:effectLst/>
              <a:latin typeface="+mn-lt"/>
              <a:ea typeface="+mn-ea"/>
              <a:cs typeface="+mn-cs"/>
            </a:rPr>
            <a:t>後世への負担を少しでも軽減するよう、新規事業の実施は費用対効果を十分検証したうえで決定し、健全な財政運営に努める。</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a:extLst>
            <a:ext uri="{FF2B5EF4-FFF2-40B4-BE49-F238E27FC236}">
              <a16:creationId xmlns:a16="http://schemas.microsoft.com/office/drawing/2014/main" id="{00000000-0008-0000-0300-0000B6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40822</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7018000" y="231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xdr:rowOff>
    </xdr:from>
    <xdr:ext cx="762000" cy="259045"/>
    <xdr:sp macro="" textlink="">
      <xdr:nvSpPr>
        <xdr:cNvPr id="440" name="将来負担の状況最小値テキスト">
          <a:extLst>
            <a:ext uri="{FF2B5EF4-FFF2-40B4-BE49-F238E27FC236}">
              <a16:creationId xmlns:a16="http://schemas.microsoft.com/office/drawing/2014/main" id="{00000000-0008-0000-0300-0000B8010000}"/>
            </a:ext>
          </a:extLst>
        </xdr:cNvPr>
        <xdr:cNvSpPr txBox="1"/>
      </xdr:nvSpPr>
      <xdr:spPr>
        <a:xfrm>
          <a:off x="17106900" y="378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40822</xdr:rowOff>
    </xdr:from>
    <xdr:to>
      <xdr:col>81</xdr:col>
      <xdr:colOff>133350</xdr:colOff>
      <xdr:row>22</xdr:row>
      <xdr:rowOff>40822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38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a:extLst>
            <a:ext uri="{FF2B5EF4-FFF2-40B4-BE49-F238E27FC236}">
              <a16:creationId xmlns:a16="http://schemas.microsoft.com/office/drawing/2014/main" id="{00000000-0008-0000-0300-0000BA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120546</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4939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148469</xdr:rowOff>
    </xdr:from>
    <xdr:to>
      <xdr:col>81</xdr:col>
      <xdr:colOff>95250</xdr:colOff>
      <xdr:row>14</xdr:row>
      <xdr:rowOff>78619</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37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8043</xdr:rowOff>
    </xdr:from>
    <xdr:to>
      <xdr:col>77</xdr:col>
      <xdr:colOff>95250</xdr:colOff>
      <xdr:row>14</xdr:row>
      <xdr:rowOff>109643</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119820</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177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68943</xdr:rowOff>
    </xdr:from>
    <xdr:to>
      <xdr:col>73</xdr:col>
      <xdr:colOff>44450</xdr:colOff>
      <xdr:row>14</xdr:row>
      <xdr:rowOff>170543</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5240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9270</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909800" y="223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150525</xdr:rowOff>
    </xdr:from>
    <xdr:to>
      <xdr:col>68</xdr:col>
      <xdr:colOff>203200</xdr:colOff>
      <xdr:row>15</xdr:row>
      <xdr:rowOff>80675</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4351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90852</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020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155121</xdr:rowOff>
    </xdr:from>
    <xdr:to>
      <xdr:col>64</xdr:col>
      <xdr:colOff>152400</xdr:colOff>
      <xdr:row>15</xdr:row>
      <xdr:rowOff>85271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3462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95448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3131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72,214
66,793
16.31
26,341,372
24,325,888
1,456,369
14,570,811
14,890,173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主に、会計年度任用職員の報酬と期末手当の増加により、前年度から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ポイント増加した。</a:t>
          </a:r>
          <a:r>
            <a:rPr kumimoji="1" lang="ja-JP" altLang="en-US" sz="1300" b="0" i="0" u="none" strike="noStrike" kern="0" cap="none" spc="0" normalizeH="0" baseline="0" noProof="0">
              <a:ln>
                <a:noFill/>
              </a:ln>
              <a:solidFill>
                <a:prstClr val="black"/>
              </a:solidFill>
              <a:effectLst/>
              <a:uLnTx/>
              <a:uFillTx/>
              <a:latin typeface="ＭＳ Ｐゴシック"/>
              <a:ea typeface="ＭＳ Ｐゴシック"/>
              <a:cs typeface="+mn-cs"/>
            </a:rPr>
            <a:t>今後も住民サービスを低下させることなく、業務の合理化・職員の適正配置を図ることで、人件費の抑制に努める。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63319</xdr:rowOff>
    </xdr:from>
    <xdr:to>
      <xdr:col>24</xdr:col>
      <xdr:colOff>25400</xdr:colOff>
      <xdr:row>40</xdr:row>
      <xdr:rowOff>136797</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721169"/>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108874</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66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136797</xdr:rowOff>
    </xdr:from>
    <xdr:to>
      <xdr:col>24</xdr:col>
      <xdr:colOff>114300</xdr:colOff>
      <xdr:row>40</xdr:row>
      <xdr:rowOff>136797</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699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149696</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464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63319</xdr:rowOff>
    </xdr:from>
    <xdr:to>
      <xdr:col>24</xdr:col>
      <xdr:colOff>114300</xdr:colOff>
      <xdr:row>33</xdr:row>
      <xdr:rowOff>63319</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721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125367</xdr:rowOff>
    </xdr:from>
    <xdr:to>
      <xdr:col>24</xdr:col>
      <xdr:colOff>25400</xdr:colOff>
      <xdr:row>35</xdr:row>
      <xdr:rowOff>144961</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2611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111958</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127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139881</xdr:rowOff>
    </xdr:from>
    <xdr:to>
      <xdr:col>24</xdr:col>
      <xdr:colOff>76200</xdr:colOff>
      <xdr:row>36</xdr:row>
      <xdr:rowOff>70031</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14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105773</xdr:rowOff>
    </xdr:from>
    <xdr:to>
      <xdr:col>19</xdr:col>
      <xdr:colOff>187325</xdr:colOff>
      <xdr:row>35</xdr:row>
      <xdr:rowOff>125367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a:off x="3098800" y="610652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146413</xdr:rowOff>
    </xdr:from>
    <xdr:to>
      <xdr:col>20</xdr:col>
      <xdr:colOff>38100</xdr:colOff>
      <xdr:row>36</xdr:row>
      <xdr:rowOff>76563</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147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61340</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2335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105773</xdr:rowOff>
    </xdr:from>
    <xdr:to>
      <xdr:col>15</xdr:col>
      <xdr:colOff>98425</xdr:colOff>
      <xdr:row>36</xdr:row>
      <xdr:rowOff>45357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2209800" y="6106523"/>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100693</xdr:rowOff>
    </xdr:from>
    <xdr:to>
      <xdr:col>15</xdr:col>
      <xdr:colOff>149225</xdr:colOff>
      <xdr:row>36</xdr:row>
      <xdr:rowOff>30843</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10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15620</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187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138430</xdr:rowOff>
    </xdr:from>
    <xdr:to>
      <xdr:col>11</xdr:col>
      <xdr:colOff>9525</xdr:colOff>
      <xdr:row>36</xdr:row>
      <xdr:rowOff>45357</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a:off x="1320800" y="613918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40277</xdr:rowOff>
    </xdr:from>
    <xdr:to>
      <xdr:col>11</xdr:col>
      <xdr:colOff>60325</xdr:colOff>
      <xdr:row>36</xdr:row>
      <xdr:rowOff>141877</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12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126654</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988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48442</xdr:rowOff>
    </xdr:from>
    <xdr:to>
      <xdr:col>6</xdr:col>
      <xdr:colOff>171450</xdr:colOff>
      <xdr:row>35</xdr:row>
      <xdr:rowOff>150042</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049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160219</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818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94161</xdr:rowOff>
    </xdr:from>
    <xdr:to>
      <xdr:col>24</xdr:col>
      <xdr:colOff>76200</xdr:colOff>
      <xdr:row>36</xdr:row>
      <xdr:rowOff>24311</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09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110688</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593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74567</xdr:rowOff>
    </xdr:from>
    <xdr:to>
      <xdr:col>20</xdr:col>
      <xdr:colOff>38100</xdr:colOff>
      <xdr:row>36</xdr:row>
      <xdr:rowOff>4717</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75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14894</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441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54973</xdr:rowOff>
    </xdr:from>
    <xdr:to>
      <xdr:col>15</xdr:col>
      <xdr:colOff>149225</xdr:colOff>
      <xdr:row>35</xdr:row>
      <xdr:rowOff>156573</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05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166750</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82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166007</xdr:rowOff>
    </xdr:from>
    <xdr:to>
      <xdr:col>11</xdr:col>
      <xdr:colOff>60325</xdr:colOff>
      <xdr:row>36</xdr:row>
      <xdr:rowOff>96157</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106334</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87630</xdr:rowOff>
    </xdr:from>
    <xdr:to>
      <xdr:col>6</xdr:col>
      <xdr:colOff>171450</xdr:colOff>
      <xdr:row>36</xdr:row>
      <xdr:rowOff>17780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2557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17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類似団体、全国平均、愛知県平均と比較すると高率で推移している。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年度は学校給食賄材料費の高騰により増加となった。引き続き、事務事業の見直しを図り、物件費の削減に努める。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88900</xdr:rowOff>
    </xdr:from>
    <xdr:to>
      <xdr:col>82</xdr:col>
      <xdr:colOff>107950</xdr:colOff>
      <xdr:row>20</xdr:row>
      <xdr:rowOff>119380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463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91457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52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119380</xdr:rowOff>
    </xdr:from>
    <xdr:to>
      <xdr:col>82</xdr:col>
      <xdr:colOff>196850</xdr:colOff>
      <xdr:row>20</xdr:row>
      <xdr:rowOff>119380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548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3827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88900</xdr:rowOff>
    </xdr:from>
    <xdr:to>
      <xdr:col>82</xdr:col>
      <xdr:colOff>196850</xdr:colOff>
      <xdr:row>12</xdr:row>
      <xdr:rowOff>88900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100330</xdr:rowOff>
    </xdr:from>
    <xdr:to>
      <xdr:col>82</xdr:col>
      <xdr:colOff>107950</xdr:colOff>
      <xdr:row>17</xdr:row>
      <xdr:rowOff>161290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01498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96537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496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80010</xdr:rowOff>
    </xdr:from>
    <xdr:to>
      <xdr:col>82</xdr:col>
      <xdr:colOff>158750</xdr:colOff>
      <xdr:row>16</xdr:row>
      <xdr:rowOff>10160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17</xdr:row>
      <xdr:rowOff>100330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79400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41910</xdr:rowOff>
    </xdr:from>
    <xdr:to>
      <xdr:col>78</xdr:col>
      <xdr:colOff>120650</xdr:colOff>
      <xdr:row>15</xdr:row>
      <xdr:rowOff>143510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613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153687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382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50800</xdr:rowOff>
    </xdr:from>
    <xdr:to>
      <xdr:col>73</xdr:col>
      <xdr:colOff>180975</xdr:colOff>
      <xdr:row>17</xdr:row>
      <xdr:rowOff>62230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893800" y="279400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54627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28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62230</xdr:rowOff>
    </xdr:from>
    <xdr:to>
      <xdr:col>69</xdr:col>
      <xdr:colOff>92075</xdr:colOff>
      <xdr:row>17</xdr:row>
      <xdr:rowOff>130810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flipV="1">
          <a:off x="13004800" y="2976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26670</xdr:rowOff>
    </xdr:from>
    <xdr:to>
      <xdr:col>69</xdr:col>
      <xdr:colOff>142875</xdr:colOff>
      <xdr:row>15</xdr:row>
      <xdr:rowOff>128270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138447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110490</xdr:rowOff>
    </xdr:from>
    <xdr:to>
      <xdr:col>65</xdr:col>
      <xdr:colOff>53975</xdr:colOff>
      <xdr:row>16</xdr:row>
      <xdr:rowOff>40640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82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50817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51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110490</xdr:rowOff>
    </xdr:from>
    <xdr:to>
      <xdr:col>82</xdr:col>
      <xdr:colOff>158750</xdr:colOff>
      <xdr:row>18</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02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82567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49530</xdr:rowOff>
    </xdr:from>
    <xdr:to>
      <xdr:col>78</xdr:col>
      <xdr:colOff>120650</xdr:colOff>
      <xdr:row>17</xdr:row>
      <xdr:rowOff>151130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96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135907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050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0</xdr:rowOff>
    </xdr:from>
    <xdr:to>
      <xdr:col>74</xdr:col>
      <xdr:colOff>31750</xdr:colOff>
      <xdr:row>16</xdr:row>
      <xdr:rowOff>101600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86377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82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11430</xdr:rowOff>
    </xdr:from>
    <xdr:to>
      <xdr:col>69</xdr:col>
      <xdr:colOff>142875</xdr:colOff>
      <xdr:row>17</xdr:row>
      <xdr:rowOff>113030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92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97807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80010</xdr:rowOff>
    </xdr:from>
    <xdr:to>
      <xdr:col>65</xdr:col>
      <xdr:colOff>53975</xdr:colOff>
      <xdr:row>18</xdr:row>
      <xdr:rowOff>10160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994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166387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08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全国平均及び愛知県平均を下回っているものの、依然として、類似団体平均は上回っている。令和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年度と比べ、障害福祉サービスや障害児通所給付費、子ども医療費等が増加したことにより経常収支比率は増加した。</a:t>
          </a:r>
        </a:p>
        <a:p>
          <a:r>
            <a:rPr kumimoji="1" lang="ja-JP" altLang="en-US" sz="1300">
              <a:latin typeface="ＭＳ Ｐゴシック" panose="020B0600070205080204" pitchFamily="50" charset="-128"/>
              <a:ea typeface="ＭＳ Ｐゴシック" panose="020B0600070205080204" pitchFamily="50" charset="-128"/>
            </a:rPr>
            <a:t>引き続き財政を圧迫しないよう削減に努める。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135165</xdr:rowOff>
    </xdr:from>
    <xdr:to>
      <xdr:col>24</xdr:col>
      <xdr:colOff>25400</xdr:colOff>
      <xdr:row>62</xdr:row>
      <xdr:rowOff>78015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222015"/>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50092</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679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78015</xdr:rowOff>
    </xdr:from>
    <xdr:to>
      <xdr:col>24</xdr:col>
      <xdr:colOff>114300</xdr:colOff>
      <xdr:row>62</xdr:row>
      <xdr:rowOff>78015</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70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50092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135165</xdr:rowOff>
    </xdr:from>
    <xdr:to>
      <xdr:col>24</xdr:col>
      <xdr:colOff>114300</xdr:colOff>
      <xdr:row>53</xdr:row>
      <xdr:rowOff>135165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4535</xdr:rowOff>
    </xdr:from>
    <xdr:to>
      <xdr:col>24</xdr:col>
      <xdr:colOff>25400</xdr:colOff>
      <xdr:row>57</xdr:row>
      <xdr:rowOff>102507</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777185"/>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143328</xdr:rowOff>
    </xdr:from>
    <xdr:to>
      <xdr:col>19</xdr:col>
      <xdr:colOff>187325</xdr:colOff>
      <xdr:row>57</xdr:row>
      <xdr:rowOff>4535</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a:off x="3098800" y="9744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16527</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143328</xdr:rowOff>
    </xdr:from>
    <xdr:to>
      <xdr:col>15</xdr:col>
      <xdr:colOff>98425</xdr:colOff>
      <xdr:row>57</xdr:row>
      <xdr:rowOff>69850</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flipV="1">
          <a:off x="2209800" y="9744528"/>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166007</xdr:rowOff>
    </xdr:from>
    <xdr:to>
      <xdr:col>15</xdr:col>
      <xdr:colOff>149225</xdr:colOff>
      <xdr:row>56</xdr:row>
      <xdr:rowOff>96157</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69850</xdr:rowOff>
    </xdr:from>
    <xdr:to>
      <xdr:col>11</xdr:col>
      <xdr:colOff>9525</xdr:colOff>
      <xdr:row>57</xdr:row>
      <xdr:rowOff>151493</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842500"/>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92528</xdr:rowOff>
    </xdr:from>
    <xdr:to>
      <xdr:col>11</xdr:col>
      <xdr:colOff>60325</xdr:colOff>
      <xdr:row>57</xdr:row>
      <xdr:rowOff>22678</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32855</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46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35378</xdr:rowOff>
    </xdr:from>
    <xdr:to>
      <xdr:col>6</xdr:col>
      <xdr:colOff>171450</xdr:colOff>
      <xdr:row>57</xdr:row>
      <xdr:rowOff>136978</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147155</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51707</xdr:rowOff>
    </xdr:from>
    <xdr:to>
      <xdr:col>24</xdr:col>
      <xdr:colOff>76200</xdr:colOff>
      <xdr:row>57</xdr:row>
      <xdr:rowOff>153307</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23784</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79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125185</xdr:rowOff>
    </xdr:from>
    <xdr:to>
      <xdr:col>20</xdr:col>
      <xdr:colOff>38100</xdr:colOff>
      <xdr:row>57</xdr:row>
      <xdr:rowOff>55335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92528</xdr:rowOff>
    </xdr:from>
    <xdr:to>
      <xdr:col>15</xdr:col>
      <xdr:colOff>149225</xdr:colOff>
      <xdr:row>57</xdr:row>
      <xdr:rowOff>22678</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19050</xdr:rowOff>
    </xdr:from>
    <xdr:to>
      <xdr:col>11</xdr:col>
      <xdr:colOff>60325</xdr:colOff>
      <xdr:row>57</xdr:row>
      <xdr:rowOff>120650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105427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100693</xdr:rowOff>
    </xdr:from>
    <xdr:to>
      <xdr:col>6</xdr:col>
      <xdr:colOff>171450</xdr:colOff>
      <xdr:row>58</xdr:row>
      <xdr:rowOff>30843</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873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15620</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959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類似団体平均、全国平均、愛知県平均をいずれも下回っている。</a:t>
          </a:r>
        </a:p>
        <a:p>
          <a:r>
            <a:rPr kumimoji="1" lang="ja-JP" altLang="en-US" sz="1300">
              <a:latin typeface="ＭＳ Ｐゴシック" panose="020B0600070205080204" pitchFamily="50" charset="-128"/>
              <a:ea typeface="ＭＳ Ｐゴシック" panose="020B0600070205080204" pitchFamily="50" charset="-128"/>
            </a:rPr>
            <a:t>今後も各事業において、経費の削減及び歳入の適正化を図り、健全な財政運営に努める。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50800</xdr:rowOff>
    </xdr:from>
    <xdr:to>
      <xdr:col>82</xdr:col>
      <xdr:colOff>107950</xdr:colOff>
      <xdr:row>60</xdr:row>
      <xdr:rowOff>165100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8966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137177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165100</xdr:rowOff>
    </xdr:from>
    <xdr:to>
      <xdr:col>82</xdr:col>
      <xdr:colOff>196850</xdr:colOff>
      <xdr:row>60</xdr:row>
      <xdr:rowOff>165100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137177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50800</xdr:rowOff>
    </xdr:from>
    <xdr:to>
      <xdr:col>82</xdr:col>
      <xdr:colOff>196850</xdr:colOff>
      <xdr:row>52</xdr:row>
      <xdr:rowOff>50800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0</xdr:rowOff>
    </xdr:from>
    <xdr:to>
      <xdr:col>82</xdr:col>
      <xdr:colOff>107950</xdr:colOff>
      <xdr:row>56</xdr:row>
      <xdr:rowOff>12700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5671800" y="96012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16527</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44450</xdr:rowOff>
    </xdr:from>
    <xdr:to>
      <xdr:col>82</xdr:col>
      <xdr:colOff>158750</xdr:colOff>
      <xdr:row>57</xdr:row>
      <xdr:rowOff>146050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95250</xdr:rowOff>
    </xdr:from>
    <xdr:to>
      <xdr:col>78</xdr:col>
      <xdr:colOff>69850</xdr:colOff>
      <xdr:row>56</xdr:row>
      <xdr:rowOff>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a:off x="14782800" y="9525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44450</xdr:rowOff>
    </xdr:from>
    <xdr:to>
      <xdr:col>78</xdr:col>
      <xdr:colOff>120650</xdr:colOff>
      <xdr:row>57</xdr:row>
      <xdr:rowOff>146050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130827</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95250</xdr:rowOff>
    </xdr:from>
    <xdr:to>
      <xdr:col>73</xdr:col>
      <xdr:colOff>180975</xdr:colOff>
      <xdr:row>55</xdr:row>
      <xdr:rowOff>158750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flipV="1">
          <a:off x="13893800" y="9525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152400</xdr:rowOff>
    </xdr:from>
    <xdr:to>
      <xdr:col>74</xdr:col>
      <xdr:colOff>31750</xdr:colOff>
      <xdr:row>57</xdr:row>
      <xdr:rowOff>82550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133350</xdr:rowOff>
    </xdr:from>
    <xdr:to>
      <xdr:col>69</xdr:col>
      <xdr:colOff>92075</xdr:colOff>
      <xdr:row>55</xdr:row>
      <xdr:rowOff>158750</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9563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19050</xdr:rowOff>
    </xdr:from>
    <xdr:to>
      <xdr:col>69</xdr:col>
      <xdr:colOff>142875</xdr:colOff>
      <xdr:row>57</xdr:row>
      <xdr:rowOff>120650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105427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63500</xdr:rowOff>
    </xdr:from>
    <xdr:to>
      <xdr:col>65</xdr:col>
      <xdr:colOff>53975</xdr:colOff>
      <xdr:row>58</xdr:row>
      <xdr:rowOff>165100</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149877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1009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133350</xdr:rowOff>
    </xdr:from>
    <xdr:to>
      <xdr:col>82</xdr:col>
      <xdr:colOff>158750</xdr:colOff>
      <xdr:row>56</xdr:row>
      <xdr:rowOff>63500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149877</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120650</xdr:rowOff>
    </xdr:from>
    <xdr:to>
      <xdr:col>78</xdr:col>
      <xdr:colOff>120650</xdr:colOff>
      <xdr:row>56</xdr:row>
      <xdr:rowOff>50800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60977</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44450</xdr:rowOff>
    </xdr:from>
    <xdr:to>
      <xdr:col>74</xdr:col>
      <xdr:colOff>31750</xdr:colOff>
      <xdr:row>55</xdr:row>
      <xdr:rowOff>146050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156227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107950</xdr:rowOff>
    </xdr:from>
    <xdr:to>
      <xdr:col>69</xdr:col>
      <xdr:colOff>142875</xdr:colOff>
      <xdr:row>56</xdr:row>
      <xdr:rowOff>38100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48277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82550</xdr:rowOff>
    </xdr:from>
    <xdr:to>
      <xdr:col>65</xdr:col>
      <xdr:colOff>53975</xdr:colOff>
      <xdr:row>56</xdr:row>
      <xdr:rowOff>12700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951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22877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ごみ処理業務及び消防業務を一部事務組合・広域連合で行っているため、これらの団体への分担金が大半を占めている。</a:t>
          </a:r>
        </a:p>
        <a:p>
          <a:r>
            <a:rPr kumimoji="1" lang="ja-JP" altLang="en-US" sz="1300">
              <a:latin typeface="ＭＳ Ｐゴシック" panose="020B0600070205080204" pitchFamily="50" charset="-128"/>
              <a:ea typeface="ＭＳ Ｐゴシック" panose="020B0600070205080204" pitchFamily="50" charset="-128"/>
            </a:rPr>
            <a:t>今後は「経営戦略」等に基づき、効率的な事業の展開を図っていくことで、下水道事業等の経営改善に努め補助費の削減に努めていく。</a:t>
          </a: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131572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5152"/>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104140</xdr:rowOff>
    </xdr:from>
    <xdr:to>
      <xdr:col>82</xdr:col>
      <xdr:colOff>107950</xdr:colOff>
      <xdr:row>36</xdr:row>
      <xdr:rowOff>149860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2763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113284</xdr:rowOff>
    </xdr:from>
    <xdr:to>
      <xdr:col>78</xdr:col>
      <xdr:colOff>69850</xdr:colOff>
      <xdr:row>36</xdr:row>
      <xdr:rowOff>149860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a:off x="14782800" y="6285484"/>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94488</xdr:rowOff>
    </xdr:from>
    <xdr:to>
      <xdr:col>78</xdr:col>
      <xdr:colOff>120650</xdr:colOff>
      <xdr:row>37</xdr:row>
      <xdr:rowOff>24638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34815</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355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113284</xdr:rowOff>
    </xdr:from>
    <xdr:to>
      <xdr:col>73</xdr:col>
      <xdr:colOff>180975</xdr:colOff>
      <xdr:row>37</xdr:row>
      <xdr:rowOff>24130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flipV="1">
          <a:off x="13893800" y="628548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65278</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flipV="1">
          <a:off x="13004800" y="63677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108204</xdr:rowOff>
    </xdr:from>
    <xdr:to>
      <xdr:col>69</xdr:col>
      <xdr:colOff>142875</xdr:colOff>
      <xdr:row>37</xdr:row>
      <xdr:rowOff>38354</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48531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53340</xdr:rowOff>
    </xdr:from>
    <xdr:to>
      <xdr:col>82</xdr:col>
      <xdr:colOff>158750</xdr:colOff>
      <xdr:row>36</xdr:row>
      <xdr:rowOff>154940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69867</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13987</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62484</xdr:rowOff>
    </xdr:from>
    <xdr:to>
      <xdr:col>74</xdr:col>
      <xdr:colOff>31750</xdr:colOff>
      <xdr:row>36</xdr:row>
      <xdr:rowOff>164084</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100855</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44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公債費は全国平均、類似団体平均をいずれも下回った。</a:t>
          </a:r>
        </a:p>
        <a:p>
          <a:r>
            <a:rPr kumimoji="1" lang="ja-JP" altLang="en-US" sz="1300">
              <a:latin typeface="ＭＳ Ｐゴシック" panose="020B0600070205080204" pitchFamily="50" charset="-128"/>
              <a:ea typeface="ＭＳ Ｐゴシック" panose="020B0600070205080204" pitchFamily="50" charset="-128"/>
            </a:rPr>
            <a:t>今後は、知立駅周辺土地区画整理事業及び知立連続立体交差事業に加え、施設の長寿命化にかかる事業費の増加により、新規地方債の発行が増加する見込みで、緊急性・住民ニーズを的確に把握した事業の選択により、さらなる健全な財政運営に努める。</a:t>
          </a: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3" name="公債費グラフ枠">
          <a:extLst>
            <a:ext uri="{FF2B5EF4-FFF2-40B4-BE49-F238E27FC236}">
              <a16:creationId xmlns:a16="http://schemas.microsoft.com/office/drawing/2014/main" id="{00000000-0008-0000-0400-00006B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99568</xdr:rowOff>
    </xdr:from>
    <xdr:to>
      <xdr:col>24</xdr:col>
      <xdr:colOff>25400</xdr:colOff>
      <xdr:row>80</xdr:row>
      <xdr:rowOff>53848</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flipV="1">
          <a:off x="4826000" y="12786868"/>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25925</xdr:rowOff>
    </xdr:from>
    <xdr:ext cx="762000" cy="259045"/>
    <xdr:sp macro="" textlink="">
      <xdr:nvSpPr>
        <xdr:cNvPr id="365" name="公債費最小値テキスト">
          <a:extLst>
            <a:ext uri="{FF2B5EF4-FFF2-40B4-BE49-F238E27FC236}">
              <a16:creationId xmlns:a16="http://schemas.microsoft.com/office/drawing/2014/main" id="{00000000-0008-0000-0400-00006D010000}"/>
            </a:ext>
          </a:extLst>
        </xdr:cNvPr>
        <xdr:cNvSpPr txBox="1"/>
      </xdr:nvSpPr>
      <xdr:spPr>
        <a:xfrm>
          <a:off x="4914900" y="1374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53848</xdr:rowOff>
    </xdr:from>
    <xdr:to>
      <xdr:col>24</xdr:col>
      <xdr:colOff>114300</xdr:colOff>
      <xdr:row>80</xdr:row>
      <xdr:rowOff>53848</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3769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14495</xdr:rowOff>
    </xdr:from>
    <xdr:ext cx="762000" cy="259045"/>
    <xdr:sp macro="" textlink="">
      <xdr:nvSpPr>
        <xdr:cNvPr id="367" name="公債費最大値テキスト">
          <a:extLst>
            <a:ext uri="{FF2B5EF4-FFF2-40B4-BE49-F238E27FC236}">
              <a16:creationId xmlns:a16="http://schemas.microsoft.com/office/drawing/2014/main" id="{00000000-0008-0000-0400-00006F010000}"/>
            </a:ext>
          </a:extLst>
        </xdr:cNvPr>
        <xdr:cNvSpPr txBox="1"/>
      </xdr:nvSpPr>
      <xdr:spPr>
        <a:xfrm>
          <a:off x="4914900" y="1253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99568</xdr:rowOff>
    </xdr:from>
    <xdr:to>
      <xdr:col>24</xdr:col>
      <xdr:colOff>114300</xdr:colOff>
      <xdr:row>74</xdr:row>
      <xdr:rowOff>99568</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a:off x="4737100" y="12786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117856</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3987800" y="13134339"/>
          <a:ext cx="8382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70" name="公債費平均値テキスト">
          <a:extLst>
            <a:ext uri="{FF2B5EF4-FFF2-40B4-BE49-F238E27FC236}">
              <a16:creationId xmlns:a16="http://schemas.microsoft.com/office/drawing/2014/main" id="{00000000-0008-0000-0400-000072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90424</xdr:rowOff>
    </xdr:from>
    <xdr:to>
      <xdr:col>19</xdr:col>
      <xdr:colOff>187325</xdr:colOff>
      <xdr:row>76</xdr:row>
      <xdr:rowOff>117856</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098800" y="131206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46482</xdr:rowOff>
    </xdr:from>
    <xdr:to>
      <xdr:col>20</xdr:col>
      <xdr:colOff>38100</xdr:colOff>
      <xdr:row>77</xdr:row>
      <xdr:rowOff>148082</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3937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132859</xdr:rowOff>
    </xdr:from>
    <xdr:ext cx="7366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3606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90424</xdr:rowOff>
    </xdr:from>
    <xdr:to>
      <xdr:col>15</xdr:col>
      <xdr:colOff>98425</xdr:colOff>
      <xdr:row>76</xdr:row>
      <xdr:rowOff>99568</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flipV="1">
          <a:off x="2209800" y="1312062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99568</xdr:rowOff>
    </xdr:from>
    <xdr:to>
      <xdr:col>11</xdr:col>
      <xdr:colOff>9525</xdr:colOff>
      <xdr:row>76</xdr:row>
      <xdr:rowOff>149861</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1320800" y="13129768"/>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37337</xdr:rowOff>
    </xdr:from>
    <xdr:to>
      <xdr:col>11</xdr:col>
      <xdr:colOff>60325</xdr:colOff>
      <xdr:row>77</xdr:row>
      <xdr:rowOff>138937</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2159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123714</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828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46482</xdr:rowOff>
    </xdr:from>
    <xdr:to>
      <xdr:col>6</xdr:col>
      <xdr:colOff>171450</xdr:colOff>
      <xdr:row>77</xdr:row>
      <xdr:rowOff>148082</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1270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132859</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939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53339</xdr:rowOff>
    </xdr:from>
    <xdr:to>
      <xdr:col>24</xdr:col>
      <xdr:colOff>76200</xdr:colOff>
      <xdr:row>76</xdr:row>
      <xdr:rowOff>154939</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47752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69867</xdr:rowOff>
    </xdr:from>
    <xdr:ext cx="762000" cy="259045"/>
    <xdr:sp macro="" textlink="">
      <xdr:nvSpPr>
        <xdr:cNvPr id="389" name="公債費該当値テキスト">
          <a:extLst>
            <a:ext uri="{FF2B5EF4-FFF2-40B4-BE49-F238E27FC236}">
              <a16:creationId xmlns:a16="http://schemas.microsoft.com/office/drawing/2014/main" id="{00000000-0008-0000-0400-000085010000}"/>
            </a:ext>
          </a:extLst>
        </xdr:cNvPr>
        <xdr:cNvSpPr txBox="1"/>
      </xdr:nvSpPr>
      <xdr:spPr>
        <a:xfrm>
          <a:off x="4914900" y="1292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67056</xdr:rowOff>
    </xdr:from>
    <xdr:to>
      <xdr:col>20</xdr:col>
      <xdr:colOff>38100</xdr:colOff>
      <xdr:row>76</xdr:row>
      <xdr:rowOff>168656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937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7383</xdr:rowOff>
    </xdr:from>
    <xdr:ext cx="7366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3606800" y="128661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39624</xdr:rowOff>
    </xdr:from>
    <xdr:to>
      <xdr:col>15</xdr:col>
      <xdr:colOff>149225</xdr:colOff>
      <xdr:row>76</xdr:row>
      <xdr:rowOff>141224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3048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151401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2717800" y="12838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48768</xdr:rowOff>
    </xdr:from>
    <xdr:to>
      <xdr:col>11</xdr:col>
      <xdr:colOff>60325</xdr:colOff>
      <xdr:row>76</xdr:row>
      <xdr:rowOff>150368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2159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160545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828800" y="12847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99061</xdr:rowOff>
    </xdr:from>
    <xdr:to>
      <xdr:col>6</xdr:col>
      <xdr:colOff>171450</xdr:colOff>
      <xdr:row>77</xdr:row>
      <xdr:rowOff>29211</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1270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39387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公債費以外に係る経常収支比率は、愛知県平均は下回っているが、全国平均、類似団体平均よりも高い水準である。　各性質別の数値の改善が喫緊の課題であるものの、税収の急激な増加が見込めないため、事務事業の見直しを図り、引き続き経常経費の削減に努める。</a:t>
          </a:r>
        </a:p>
      </xdr:txBody>
    </xdr:sp>
    <xdr:clientData/>
  </xdr:twoCellAnchor>
  <xdr:oneCellAnchor>
    <xdr:from>
      <xdr:col>62</xdr:col>
      <xdr:colOff>6350</xdr:colOff>
      <xdr:row>69</xdr:row>
      <xdr:rowOff>107950</xdr:rowOff>
    </xdr:from>
    <xdr:ext cx="298543" cy="225703"/>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58420</xdr:rowOff>
    </xdr:from>
    <xdr:to>
      <xdr:col>82</xdr:col>
      <xdr:colOff>107950</xdr:colOff>
      <xdr:row>81</xdr:row>
      <xdr:rowOff>24130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7427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167657</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24130</xdr:rowOff>
    </xdr:from>
    <xdr:to>
      <xdr:col>82</xdr:col>
      <xdr:colOff>196850</xdr:colOff>
      <xdr:row>81</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144797</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58420</xdr:rowOff>
    </xdr:from>
    <xdr:to>
      <xdr:col>82</xdr:col>
      <xdr:colOff>196850</xdr:colOff>
      <xdr:row>73</xdr:row>
      <xdr:rowOff>58420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81280</xdr:rowOff>
    </xdr:from>
    <xdr:to>
      <xdr:col>82</xdr:col>
      <xdr:colOff>107950</xdr:colOff>
      <xdr:row>76</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1114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18432</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28771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1905</xdr:rowOff>
    </xdr:from>
    <xdr:to>
      <xdr:col>82</xdr:col>
      <xdr:colOff>158750</xdr:colOff>
      <xdr:row>76</xdr:row>
      <xdr:rowOff>103505</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03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149860</xdr:rowOff>
    </xdr:from>
    <xdr:to>
      <xdr:col>78</xdr:col>
      <xdr:colOff>69850</xdr:colOff>
      <xdr:row>76</xdr:row>
      <xdr:rowOff>81280</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283716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99060</xdr:rowOff>
    </xdr:from>
    <xdr:to>
      <xdr:col>78</xdr:col>
      <xdr:colOff>120650</xdr:colOff>
      <xdr:row>76</xdr:row>
      <xdr:rowOff>29211</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39387</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2726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149860</xdr:rowOff>
    </xdr:from>
    <xdr:to>
      <xdr:col>73</xdr:col>
      <xdr:colOff>180975</xdr:colOff>
      <xdr:row>77</xdr:row>
      <xdr:rowOff>35561</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2837160"/>
          <a:ext cx="889000" cy="400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76200</xdr:rowOff>
    </xdr:from>
    <xdr:to>
      <xdr:col>74</xdr:col>
      <xdr:colOff>31750</xdr:colOff>
      <xdr:row>75</xdr:row>
      <xdr:rowOff>6350</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276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16527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35561</xdr:rowOff>
    </xdr:from>
    <xdr:to>
      <xdr:col>69</xdr:col>
      <xdr:colOff>92075</xdr:colOff>
      <xdr:row>77</xdr:row>
      <xdr:rowOff>86995</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237211"/>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156211</xdr:rowOff>
    </xdr:from>
    <xdr:to>
      <xdr:col>69</xdr:col>
      <xdr:colOff>142875</xdr:colOff>
      <xdr:row>76</xdr:row>
      <xdr:rowOff>86361</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96537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156211</xdr:rowOff>
    </xdr:from>
    <xdr:to>
      <xdr:col>65</xdr:col>
      <xdr:colOff>53975</xdr:colOff>
      <xdr:row>76</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96537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76200</xdr:rowOff>
    </xdr:from>
    <xdr:to>
      <xdr:col>82</xdr:col>
      <xdr:colOff>158750</xdr:colOff>
      <xdr:row>77</xdr:row>
      <xdr:rowOff>6350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48277</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30480</xdr:rowOff>
    </xdr:from>
    <xdr:to>
      <xdr:col>78</xdr:col>
      <xdr:colOff>120650</xdr:colOff>
      <xdr:row>76</xdr:row>
      <xdr:rowOff>132080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99060</xdr:rowOff>
    </xdr:from>
    <xdr:to>
      <xdr:col>74</xdr:col>
      <xdr:colOff>31750</xdr:colOff>
      <xdr:row>75</xdr:row>
      <xdr:rowOff>29210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13987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872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156211</xdr:rowOff>
    </xdr:from>
    <xdr:to>
      <xdr:col>69</xdr:col>
      <xdr:colOff>142875</xdr:colOff>
      <xdr:row>77</xdr:row>
      <xdr:rowOff>86361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186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71138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272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36195</xdr:rowOff>
    </xdr:from>
    <xdr:to>
      <xdr:col>65</xdr:col>
      <xdr:colOff>53975</xdr:colOff>
      <xdr:row>77</xdr:row>
      <xdr:rowOff>137795</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23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122572</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324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52705</xdr:rowOff>
    </xdr:from>
    <xdr:to>
      <xdr:col>29</xdr:col>
      <xdr:colOff>127000</xdr:colOff>
      <xdr:row>19</xdr:row>
      <xdr:rowOff>10662</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1986280"/>
          <a:ext cx="0" cy="13295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154189</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287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10662</xdr:rowOff>
    </xdr:from>
    <xdr:to>
      <xdr:col>30</xdr:col>
      <xdr:colOff>25400</xdr:colOff>
      <xdr:row>19</xdr:row>
      <xdr:rowOff>10662</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1583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139082</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2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52705</xdr:rowOff>
    </xdr:from>
    <xdr:to>
      <xdr:col>30</xdr:col>
      <xdr:colOff>25400</xdr:colOff>
      <xdr:row>11</xdr:row>
      <xdr:rowOff>52705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19862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15043</xdr:rowOff>
    </xdr:from>
    <xdr:to>
      <xdr:col>29</xdr:col>
      <xdr:colOff>127000</xdr:colOff>
      <xdr:row>17</xdr:row>
      <xdr:rowOff>45466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977318"/>
          <a:ext cx="647700" cy="3042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109720</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5576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93193</xdr:rowOff>
    </xdr:from>
    <xdr:to>
      <xdr:col>29</xdr:col>
      <xdr:colOff>177800</xdr:colOff>
      <xdr:row>16</xdr:row>
      <xdr:rowOff>23343</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125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42494</xdr:rowOff>
    </xdr:from>
    <xdr:to>
      <xdr:col>26</xdr:col>
      <xdr:colOff>50800</xdr:colOff>
      <xdr:row>17</xdr:row>
      <xdr:rowOff>45466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004769"/>
          <a:ext cx="698500" cy="29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128130</xdr:rowOff>
    </xdr:from>
    <xdr:to>
      <xdr:col>26</xdr:col>
      <xdr:colOff>101600</xdr:colOff>
      <xdr:row>16</xdr:row>
      <xdr:rowOff>58280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68457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516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42494</xdr:rowOff>
    </xdr:from>
    <xdr:to>
      <xdr:col>22</xdr:col>
      <xdr:colOff>114300</xdr:colOff>
      <xdr:row>17</xdr:row>
      <xdr:rowOff>43447</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3004769"/>
          <a:ext cx="698500" cy="9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142780</xdr:rowOff>
    </xdr:from>
    <xdr:to>
      <xdr:col>22</xdr:col>
      <xdr:colOff>165100</xdr:colOff>
      <xdr:row>16</xdr:row>
      <xdr:rowOff>72930</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83107</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531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43447</xdr:rowOff>
    </xdr:from>
    <xdr:to>
      <xdr:col>18</xdr:col>
      <xdr:colOff>177800</xdr:colOff>
      <xdr:row>17</xdr:row>
      <xdr:rowOff>81890</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flipV="1">
          <a:off x="2908300" y="3005722"/>
          <a:ext cx="698500" cy="384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170955</xdr:rowOff>
    </xdr:from>
    <xdr:to>
      <xdr:col>19</xdr:col>
      <xdr:colOff>38100</xdr:colOff>
      <xdr:row>16</xdr:row>
      <xdr:rowOff>101105</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111282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559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30918</xdr:rowOff>
    </xdr:from>
    <xdr:to>
      <xdr:col>15</xdr:col>
      <xdr:colOff>101600</xdr:colOff>
      <xdr:row>16</xdr:row>
      <xdr:rowOff>132518</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142695</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590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135693</xdr:rowOff>
    </xdr:from>
    <xdr:to>
      <xdr:col>29</xdr:col>
      <xdr:colOff>177800</xdr:colOff>
      <xdr:row>17</xdr:row>
      <xdr:rowOff>65843</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9265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107770</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898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166116</xdr:rowOff>
    </xdr:from>
    <xdr:to>
      <xdr:col>26</xdr:col>
      <xdr:colOff>101600</xdr:colOff>
      <xdr:row>17</xdr:row>
      <xdr:rowOff>96266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956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81043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0433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163144</xdr:rowOff>
    </xdr:from>
    <xdr:to>
      <xdr:col>22</xdr:col>
      <xdr:colOff>165100</xdr:colOff>
      <xdr:row>17</xdr:row>
      <xdr:rowOff>93294</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953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78071</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040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164097</xdr:rowOff>
    </xdr:from>
    <xdr:to>
      <xdr:col>19</xdr:col>
      <xdr:colOff>38100</xdr:colOff>
      <xdr:row>17</xdr:row>
      <xdr:rowOff>94247</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9549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79024</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041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31090</xdr:rowOff>
    </xdr:from>
    <xdr:to>
      <xdr:col>15</xdr:col>
      <xdr:colOff>101600</xdr:colOff>
      <xdr:row>17</xdr:row>
      <xdr:rowOff>132690</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9933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117467</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079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15541</xdr:rowOff>
    </xdr:from>
    <xdr:to>
      <xdr:col>29</xdr:col>
      <xdr:colOff>127000</xdr:colOff>
      <xdr:row>37</xdr:row>
      <xdr:rowOff>260045</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5940091"/>
          <a:ext cx="0" cy="144465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232122</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356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260045</xdr:rowOff>
    </xdr:from>
    <xdr:to>
      <xdr:col>30</xdr:col>
      <xdr:colOff>25400</xdr:colOff>
      <xdr:row>37</xdr:row>
      <xdr:rowOff>260045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8474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273368</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6835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41,163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15541</xdr:rowOff>
    </xdr:from>
    <xdr:to>
      <xdr:col>30</xdr:col>
      <xdr:colOff>25400</xdr:colOff>
      <xdr:row>33</xdr:row>
      <xdr:rowOff>15541</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5940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42287</xdr:rowOff>
    </xdr:from>
    <xdr:to>
      <xdr:col>29</xdr:col>
      <xdr:colOff>127000</xdr:colOff>
      <xdr:row>37</xdr:row>
      <xdr:rowOff>62796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a:off x="5003800" y="7166987"/>
          <a:ext cx="647700" cy="2050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304933</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572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116956</xdr:rowOff>
    </xdr:from>
    <xdr:to>
      <xdr:col>29</xdr:col>
      <xdr:colOff>177800</xdr:colOff>
      <xdr:row>35</xdr:row>
      <xdr:rowOff>218556</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727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42287</xdr:rowOff>
    </xdr:from>
    <xdr:to>
      <xdr:col>26</xdr:col>
      <xdr:colOff>50800</xdr:colOff>
      <xdr:row>37</xdr:row>
      <xdr:rowOff>58387</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166987"/>
          <a:ext cx="698500" cy="161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124500</xdr:rowOff>
    </xdr:from>
    <xdr:to>
      <xdr:col>26</xdr:col>
      <xdr:colOff>101600</xdr:colOff>
      <xdr:row>35</xdr:row>
      <xdr:rowOff>226100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7348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236277</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50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58387</xdr:rowOff>
    </xdr:from>
    <xdr:to>
      <xdr:col>22</xdr:col>
      <xdr:colOff>114300</xdr:colOff>
      <xdr:row>37</xdr:row>
      <xdr:rowOff>98066</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183087"/>
          <a:ext cx="698500" cy="396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137988</xdr:rowOff>
    </xdr:from>
    <xdr:to>
      <xdr:col>22</xdr:col>
      <xdr:colOff>165100</xdr:colOff>
      <xdr:row>35</xdr:row>
      <xdr:rowOff>239588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748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249765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51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161258</xdr:rowOff>
    </xdr:from>
    <xdr:to>
      <xdr:col>18</xdr:col>
      <xdr:colOff>177800</xdr:colOff>
      <xdr:row>37</xdr:row>
      <xdr:rowOff>98066</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114508"/>
          <a:ext cx="698500" cy="1082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196084</xdr:rowOff>
    </xdr:from>
    <xdr:to>
      <xdr:col>19</xdr:col>
      <xdr:colOff>38100</xdr:colOff>
      <xdr:row>35</xdr:row>
      <xdr:rowOff>297684</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06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307861</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57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196770</xdr:rowOff>
    </xdr:from>
    <xdr:to>
      <xdr:col>15</xdr:col>
      <xdr:colOff>101600</xdr:colOff>
      <xdr:row>35</xdr:row>
      <xdr:rowOff>298370</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07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308547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57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11996</xdr:rowOff>
    </xdr:from>
    <xdr:to>
      <xdr:col>29</xdr:col>
      <xdr:colOff>177800</xdr:colOff>
      <xdr:row>37</xdr:row>
      <xdr:rowOff>113596</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71366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155523</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7108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162937</xdr:rowOff>
    </xdr:from>
    <xdr:to>
      <xdr:col>26</xdr:col>
      <xdr:colOff>101600</xdr:colOff>
      <xdr:row>37</xdr:row>
      <xdr:rowOff>93087</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116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77864</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202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7587</xdr:rowOff>
    </xdr:from>
    <xdr:to>
      <xdr:col>22</xdr:col>
      <xdr:colOff>165100</xdr:colOff>
      <xdr:row>37</xdr:row>
      <xdr:rowOff>109187</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132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93964</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218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47266</xdr:rowOff>
    </xdr:from>
    <xdr:to>
      <xdr:col>19</xdr:col>
      <xdr:colOff>38100</xdr:colOff>
      <xdr:row>37</xdr:row>
      <xdr:rowOff>148866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171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133643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258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110458</xdr:rowOff>
    </xdr:from>
    <xdr:to>
      <xdr:col>15</xdr:col>
      <xdr:colOff>101600</xdr:colOff>
      <xdr:row>37</xdr:row>
      <xdr:rowOff>40608</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637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25385</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50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72,214
66,793
16.31
26,341,372
24,325,888
1,456,369
14,570,811
14,890,173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109144</xdr:rowOff>
    </xdr:from>
    <xdr:to>
      <xdr:col>24</xdr:col>
      <xdr:colOff>62865</xdr:colOff>
      <xdr:row>38</xdr:row>
      <xdr:rowOff>106915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52644"/>
          <a:ext cx="1270" cy="1369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110742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106915</xdr:rowOff>
    </xdr:from>
    <xdr:to>
      <xdr:col>24</xdr:col>
      <xdr:colOff>152400</xdr:colOff>
      <xdr:row>38</xdr:row>
      <xdr:rowOff>106915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55821</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27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109144</xdr:rowOff>
    </xdr:from>
    <xdr:to>
      <xdr:col>24</xdr:col>
      <xdr:colOff>152400</xdr:colOff>
      <xdr:row>30</xdr:row>
      <xdr:rowOff>109144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52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142386</xdr:rowOff>
    </xdr:from>
    <xdr:to>
      <xdr:col>24</xdr:col>
      <xdr:colOff>63500</xdr:colOff>
      <xdr:row>37</xdr:row>
      <xdr:rowOff>4369</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14586"/>
          <a:ext cx="838200" cy="33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57980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872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35103</xdr:rowOff>
    </xdr:from>
    <xdr:to>
      <xdr:col>24</xdr:col>
      <xdr:colOff>114300</xdr:colOff>
      <xdr:row>35</xdr:row>
      <xdr:rowOff>136703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35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165113</xdr:rowOff>
    </xdr:from>
    <xdr:to>
      <xdr:col>19</xdr:col>
      <xdr:colOff>177800</xdr:colOff>
      <xdr:row>37</xdr:row>
      <xdr:rowOff>4369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337313"/>
          <a:ext cx="889000" cy="10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42247</xdr:rowOff>
    </xdr:from>
    <xdr:to>
      <xdr:col>20</xdr:col>
      <xdr:colOff>38100</xdr:colOff>
      <xdr:row>35</xdr:row>
      <xdr:rowOff>143847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160374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58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165113</xdr:rowOff>
    </xdr:from>
    <xdr:to>
      <xdr:col>15</xdr:col>
      <xdr:colOff>50800</xdr:colOff>
      <xdr:row>36</xdr:row>
      <xdr:rowOff>168961</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337313"/>
          <a:ext cx="889000" cy="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63278</xdr:rowOff>
    </xdr:from>
    <xdr:to>
      <xdr:col>15</xdr:col>
      <xdr:colOff>101600</xdr:colOff>
      <xdr:row>35</xdr:row>
      <xdr:rowOff>164878</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9955</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5839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168961</xdr:rowOff>
    </xdr:from>
    <xdr:to>
      <xdr:col>10</xdr:col>
      <xdr:colOff>114300</xdr:colOff>
      <xdr:row>37</xdr:row>
      <xdr:rowOff>163855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341161"/>
          <a:ext cx="889000" cy="16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96577</xdr:rowOff>
    </xdr:from>
    <xdr:to>
      <xdr:col>10</xdr:col>
      <xdr:colOff>165100</xdr:colOff>
      <xdr:row>36</xdr:row>
      <xdr:rowOff>26727</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43254</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5872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64154</xdr:rowOff>
    </xdr:from>
    <xdr:to>
      <xdr:col>6</xdr:col>
      <xdr:colOff>38100</xdr:colOff>
      <xdr:row>36</xdr:row>
      <xdr:rowOff>165754</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10831</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0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91586</xdr:rowOff>
    </xdr:from>
    <xdr:to>
      <xdr:col>24</xdr:col>
      <xdr:colOff>114300</xdr:colOff>
      <xdr:row>37</xdr:row>
      <xdr:rowOff>21736</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26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70013</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42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125019</xdr:rowOff>
    </xdr:from>
    <xdr:to>
      <xdr:col>20</xdr:col>
      <xdr:colOff>38100</xdr:colOff>
      <xdr:row>37</xdr:row>
      <xdr:rowOff>55169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297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46296</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89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114313</xdr:rowOff>
    </xdr:from>
    <xdr:to>
      <xdr:col>15</xdr:col>
      <xdr:colOff>101600</xdr:colOff>
      <xdr:row>37</xdr:row>
      <xdr:rowOff>44463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8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35590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3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118161</xdr:rowOff>
    </xdr:from>
    <xdr:to>
      <xdr:col>10</xdr:col>
      <xdr:colOff>165100</xdr:colOff>
      <xdr:row>37</xdr:row>
      <xdr:rowOff>48311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9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39438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383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113056</xdr:rowOff>
    </xdr:from>
    <xdr:to>
      <xdr:col>6</xdr:col>
      <xdr:colOff>38100</xdr:colOff>
      <xdr:row>38</xdr:row>
      <xdr:rowOff>43205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45670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34332</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549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20937</xdr:rowOff>
    </xdr:from>
    <xdr:to>
      <xdr:col>24</xdr:col>
      <xdr:colOff>62865</xdr:colOff>
      <xdr:row>59</xdr:row>
      <xdr:rowOff>11368</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593437"/>
          <a:ext cx="1270" cy="1533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15195</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130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11368</xdr:rowOff>
    </xdr:from>
    <xdr:to>
      <xdr:col>24</xdr:col>
      <xdr:colOff>152400</xdr:colOff>
      <xdr:row>59</xdr:row>
      <xdr:rowOff>11368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12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139064</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368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20937</xdr:rowOff>
    </xdr:from>
    <xdr:to>
      <xdr:col>24</xdr:col>
      <xdr:colOff>152400</xdr:colOff>
      <xdr:row>50</xdr:row>
      <xdr:rowOff>20937</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593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117928</xdr:rowOff>
    </xdr:from>
    <xdr:to>
      <xdr:col>24</xdr:col>
      <xdr:colOff>63500</xdr:colOff>
      <xdr:row>57</xdr:row>
      <xdr:rowOff>118353</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a:off x="3797300" y="9890578"/>
          <a:ext cx="838200" cy="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119114</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48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96237</xdr:rowOff>
    </xdr:from>
    <xdr:to>
      <xdr:col>24</xdr:col>
      <xdr:colOff>114300</xdr:colOff>
      <xdr:row>57</xdr:row>
      <xdr:rowOff>26387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97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117928</xdr:rowOff>
    </xdr:from>
    <xdr:to>
      <xdr:col>19</xdr:col>
      <xdr:colOff>177800</xdr:colOff>
      <xdr:row>57</xdr:row>
      <xdr:rowOff>156856</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890578"/>
          <a:ext cx="889000" cy="3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82554</xdr:rowOff>
    </xdr:from>
    <xdr:to>
      <xdr:col>20</xdr:col>
      <xdr:colOff>38100</xdr:colOff>
      <xdr:row>57</xdr:row>
      <xdr:rowOff>12704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29231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45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156856</xdr:rowOff>
    </xdr:from>
    <xdr:to>
      <xdr:col>15</xdr:col>
      <xdr:colOff>50800</xdr:colOff>
      <xdr:row>58</xdr:row>
      <xdr:rowOff>45223</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929506"/>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127947</xdr:rowOff>
    </xdr:from>
    <xdr:to>
      <xdr:col>15</xdr:col>
      <xdr:colOff>101600</xdr:colOff>
      <xdr:row>57</xdr:row>
      <xdr:rowOff>58097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74624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170648</xdr:rowOff>
    </xdr:from>
    <xdr:to>
      <xdr:col>10</xdr:col>
      <xdr:colOff>114300</xdr:colOff>
      <xdr:row>58</xdr:row>
      <xdr:rowOff>45223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9943298"/>
          <a:ext cx="889000" cy="46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410</xdr:rowOff>
    </xdr:from>
    <xdr:to>
      <xdr:col>10</xdr:col>
      <xdr:colOff>165100</xdr:colOff>
      <xdr:row>57</xdr:row>
      <xdr:rowOff>102010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118537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15171</xdr:rowOff>
    </xdr:from>
    <xdr:to>
      <xdr:col>6</xdr:col>
      <xdr:colOff>38100</xdr:colOff>
      <xdr:row>57</xdr:row>
      <xdr:rowOff>116771</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133298</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67553</xdr:rowOff>
    </xdr:from>
    <xdr:to>
      <xdr:col>24</xdr:col>
      <xdr:colOff>114300</xdr:colOff>
      <xdr:row>57</xdr:row>
      <xdr:rowOff>169153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4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45980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818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67128</xdr:rowOff>
    </xdr:from>
    <xdr:to>
      <xdr:col>20</xdr:col>
      <xdr:colOff>38100</xdr:colOff>
      <xdr:row>57</xdr:row>
      <xdr:rowOff>168728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3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159855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3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106056</xdr:rowOff>
    </xdr:from>
    <xdr:to>
      <xdr:col>15</xdr:col>
      <xdr:colOff>101600</xdr:colOff>
      <xdr:row>58</xdr:row>
      <xdr:rowOff>36206</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878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27333</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997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165873</xdr:rowOff>
    </xdr:from>
    <xdr:to>
      <xdr:col>10</xdr:col>
      <xdr:colOff>165100</xdr:colOff>
      <xdr:row>58</xdr:row>
      <xdr:rowOff>96023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38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87150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31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119848</xdr:rowOff>
    </xdr:from>
    <xdr:to>
      <xdr:col>6</xdr:col>
      <xdr:colOff>38100</xdr:colOff>
      <xdr:row>58</xdr:row>
      <xdr:rowOff>49998</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89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41125</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9985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a:extLst>
            <a:ext uri="{FF2B5EF4-FFF2-40B4-BE49-F238E27FC236}">
              <a16:creationId xmlns:a16="http://schemas.microsoft.com/office/drawing/2014/main" id="{00000000-0008-0000-06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58044</xdr:rowOff>
    </xdr:from>
    <xdr:to>
      <xdr:col>24</xdr:col>
      <xdr:colOff>62865</xdr:colOff>
      <xdr:row>78</xdr:row>
      <xdr:rowOff>102622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4633595" y="12402444"/>
          <a:ext cx="1270" cy="1073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106449</xdr:rowOff>
    </xdr:from>
    <xdr:ext cx="378565" cy="259045"/>
    <xdr:sp macro="" textlink="">
      <xdr:nvSpPr>
        <xdr:cNvPr id="172" name="維持補修費最小値テキスト">
          <a:extLst>
            <a:ext uri="{FF2B5EF4-FFF2-40B4-BE49-F238E27FC236}">
              <a16:creationId xmlns:a16="http://schemas.microsoft.com/office/drawing/2014/main" id="{00000000-0008-0000-0600-0000AC000000}"/>
            </a:ext>
          </a:extLst>
        </xdr:cNvPr>
        <xdr:cNvSpPr txBox="1"/>
      </xdr:nvSpPr>
      <xdr:spPr>
        <a:xfrm>
          <a:off x="4686300" y="13479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102622</xdr:rowOff>
    </xdr:from>
    <xdr:to>
      <xdr:col>24</xdr:col>
      <xdr:colOff>152400</xdr:colOff>
      <xdr:row>78</xdr:row>
      <xdr:rowOff>102622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3475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4721</xdr:rowOff>
    </xdr:from>
    <xdr:ext cx="534377" cy="259045"/>
    <xdr:sp macro="" textlink="">
      <xdr:nvSpPr>
        <xdr:cNvPr id="174" name="維持補修費最大値テキスト">
          <a:extLst>
            <a:ext uri="{FF2B5EF4-FFF2-40B4-BE49-F238E27FC236}">
              <a16:creationId xmlns:a16="http://schemas.microsoft.com/office/drawing/2014/main" id="{00000000-0008-0000-0600-0000AE000000}"/>
            </a:ext>
          </a:extLst>
        </xdr:cNvPr>
        <xdr:cNvSpPr txBox="1"/>
      </xdr:nvSpPr>
      <xdr:spPr>
        <a:xfrm>
          <a:off x="4686300" y="12177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58044</xdr:rowOff>
    </xdr:from>
    <xdr:to>
      <xdr:col>24</xdr:col>
      <xdr:colOff>152400</xdr:colOff>
      <xdr:row>72</xdr:row>
      <xdr:rowOff>58044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2402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137460</xdr:rowOff>
    </xdr:from>
    <xdr:to>
      <xdr:col>24</xdr:col>
      <xdr:colOff>63500</xdr:colOff>
      <xdr:row>77</xdr:row>
      <xdr:rowOff>158810</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3797300" y="13339110"/>
          <a:ext cx="838200" cy="21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48272</xdr:rowOff>
    </xdr:from>
    <xdr:ext cx="469744" cy="259045"/>
    <xdr:sp macro="" textlink="">
      <xdr:nvSpPr>
        <xdr:cNvPr id="177" name="維持補修費平均値テキスト">
          <a:extLst>
            <a:ext uri="{FF2B5EF4-FFF2-40B4-BE49-F238E27FC236}">
              <a16:creationId xmlns:a16="http://schemas.microsoft.com/office/drawing/2014/main" id="{00000000-0008-0000-0600-0000B1000000}"/>
            </a:ext>
          </a:extLst>
        </xdr:cNvPr>
        <xdr:cNvSpPr txBox="1"/>
      </xdr:nvSpPr>
      <xdr:spPr>
        <a:xfrm>
          <a:off x="4686300" y="130784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25395</xdr:rowOff>
    </xdr:from>
    <xdr:to>
      <xdr:col>24</xdr:col>
      <xdr:colOff>114300</xdr:colOff>
      <xdr:row>77</xdr:row>
      <xdr:rowOff>126995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4584700" y="13227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158810</xdr:rowOff>
    </xdr:from>
    <xdr:to>
      <xdr:col>19</xdr:col>
      <xdr:colOff>177800</xdr:colOff>
      <xdr:row>78</xdr:row>
      <xdr:rowOff>14748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908300" y="13360460"/>
          <a:ext cx="889000" cy="27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165024</xdr:rowOff>
    </xdr:from>
    <xdr:to>
      <xdr:col>20</xdr:col>
      <xdr:colOff>38100</xdr:colOff>
      <xdr:row>77</xdr:row>
      <xdr:rowOff>95174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3746500" y="13195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111701</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3562428" y="12970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14382</xdr:rowOff>
    </xdr:from>
    <xdr:to>
      <xdr:col>15</xdr:col>
      <xdr:colOff>50800</xdr:colOff>
      <xdr:row>78</xdr:row>
      <xdr:rowOff>14748</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2019300" y="13387482"/>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295</xdr:rowOff>
    </xdr:from>
    <xdr:to>
      <xdr:col>15</xdr:col>
      <xdr:colOff>101600</xdr:colOff>
      <xdr:row>77</xdr:row>
      <xdr:rowOff>101895</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2857500" y="1320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118422</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2673428" y="12977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11364</xdr:rowOff>
    </xdr:from>
    <xdr:to>
      <xdr:col>10</xdr:col>
      <xdr:colOff>114300</xdr:colOff>
      <xdr:row>78</xdr:row>
      <xdr:rowOff>14382</xdr:rowOff>
    </xdr:to>
    <xdr:cxnSp macro="">
      <xdr:nvCxnSpPr>
        <xdr:cNvPr id="185" name="直線コネクタ 184">
          <a:extLst>
            <a:ext uri="{FF2B5EF4-FFF2-40B4-BE49-F238E27FC236}">
              <a16:creationId xmlns:a16="http://schemas.microsoft.com/office/drawing/2014/main" id="{00000000-0008-0000-0600-0000B9000000}"/>
            </a:ext>
          </a:extLst>
        </xdr:cNvPr>
        <xdr:cNvCxnSpPr/>
      </xdr:nvCxnSpPr>
      <xdr:spPr>
        <a:xfrm>
          <a:off x="1130300" y="13384464"/>
          <a:ext cx="889000" cy="3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37281</xdr:rowOff>
    </xdr:from>
    <xdr:to>
      <xdr:col>10</xdr:col>
      <xdr:colOff>165100</xdr:colOff>
      <xdr:row>77</xdr:row>
      <xdr:rowOff>138881</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968500" y="13238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155408</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784428" y="1301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82499</xdr:rowOff>
    </xdr:from>
    <xdr:to>
      <xdr:col>6</xdr:col>
      <xdr:colOff>38100</xdr:colOff>
      <xdr:row>78</xdr:row>
      <xdr:rowOff>12649</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079500" y="132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29176</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895428" y="13059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86660</xdr:rowOff>
    </xdr:from>
    <xdr:to>
      <xdr:col>24</xdr:col>
      <xdr:colOff>114300</xdr:colOff>
      <xdr:row>78</xdr:row>
      <xdr:rowOff>16810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4584700" y="1328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65087</xdr:rowOff>
    </xdr:from>
    <xdr:ext cx="469744" cy="259045"/>
    <xdr:sp macro="" textlink="">
      <xdr:nvSpPr>
        <xdr:cNvPr id="196" name="維持補修費該当値テキスト">
          <a:extLst>
            <a:ext uri="{FF2B5EF4-FFF2-40B4-BE49-F238E27FC236}">
              <a16:creationId xmlns:a16="http://schemas.microsoft.com/office/drawing/2014/main" id="{00000000-0008-0000-0600-0000C4000000}"/>
            </a:ext>
          </a:extLst>
        </xdr:cNvPr>
        <xdr:cNvSpPr txBox="1"/>
      </xdr:nvSpPr>
      <xdr:spPr>
        <a:xfrm>
          <a:off x="4686300" y="13266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108010</xdr:rowOff>
    </xdr:from>
    <xdr:to>
      <xdr:col>20</xdr:col>
      <xdr:colOff>38100</xdr:colOff>
      <xdr:row>78</xdr:row>
      <xdr:rowOff>38160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3746500" y="13309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29287</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3562428" y="1340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135398</xdr:rowOff>
    </xdr:from>
    <xdr:to>
      <xdr:col>15</xdr:col>
      <xdr:colOff>101600</xdr:colOff>
      <xdr:row>78</xdr:row>
      <xdr:rowOff>65548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2857500" y="13337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56675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2673428" y="1342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135032</xdr:rowOff>
    </xdr:from>
    <xdr:to>
      <xdr:col>10</xdr:col>
      <xdr:colOff>165100</xdr:colOff>
      <xdr:row>78</xdr:row>
      <xdr:rowOff>65182</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968500" y="13336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56309</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1784428" y="13429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132014</xdr:rowOff>
    </xdr:from>
    <xdr:to>
      <xdr:col>6</xdr:col>
      <xdr:colOff>38100</xdr:colOff>
      <xdr:row>78</xdr:row>
      <xdr:rowOff>62164</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079500" y="13333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53291</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895428" y="134263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28397</xdr:rowOff>
    </xdr:from>
    <xdr:to>
      <xdr:col>24</xdr:col>
      <xdr:colOff>62865</xdr:colOff>
      <xdr:row>98</xdr:row>
      <xdr:rowOff>68605</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630347"/>
          <a:ext cx="1270" cy="1240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72432</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87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68605</xdr:rowOff>
    </xdr:from>
    <xdr:to>
      <xdr:col>24</xdr:col>
      <xdr:colOff>152400</xdr:colOff>
      <xdr:row>98</xdr:row>
      <xdr:rowOff>68605</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870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146524</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40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28397</xdr:rowOff>
    </xdr:from>
    <xdr:to>
      <xdr:col>24</xdr:col>
      <xdr:colOff>152400</xdr:colOff>
      <xdr:row>91</xdr:row>
      <xdr:rowOff>28397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63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99149</xdr:rowOff>
    </xdr:from>
    <xdr:to>
      <xdr:col>24</xdr:col>
      <xdr:colOff>63500</xdr:colOff>
      <xdr:row>97</xdr:row>
      <xdr:rowOff>134417</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729799"/>
          <a:ext cx="838200" cy="35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102176</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2184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79299</xdr:rowOff>
    </xdr:from>
    <xdr:to>
      <xdr:col>24</xdr:col>
      <xdr:colOff>114300</xdr:colOff>
      <xdr:row>96</xdr:row>
      <xdr:rowOff>9449</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36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166839</xdr:rowOff>
    </xdr:from>
    <xdr:to>
      <xdr:col>19</xdr:col>
      <xdr:colOff>177800</xdr:colOff>
      <xdr:row>97</xdr:row>
      <xdr:rowOff>134417</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908300" y="16626039"/>
          <a:ext cx="889000" cy="13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10058</xdr:rowOff>
    </xdr:from>
    <xdr:to>
      <xdr:col>20</xdr:col>
      <xdr:colOff>38100</xdr:colOff>
      <xdr:row>96</xdr:row>
      <xdr:rowOff>111658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46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128185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4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166839</xdr:rowOff>
    </xdr:from>
    <xdr:to>
      <xdr:col>15</xdr:col>
      <xdr:colOff>50800</xdr:colOff>
      <xdr:row>98</xdr:row>
      <xdr:rowOff>103746</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626039"/>
          <a:ext cx="889000" cy="279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29744</xdr:rowOff>
    </xdr:from>
    <xdr:to>
      <xdr:col>15</xdr:col>
      <xdr:colOff>101600</xdr:colOff>
      <xdr:row>95</xdr:row>
      <xdr:rowOff>131344</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3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147871</xdr:rowOff>
    </xdr:from>
    <xdr:ext cx="59901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08795" y="16092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103746</xdr:rowOff>
    </xdr:from>
    <xdr:to>
      <xdr:col>10</xdr:col>
      <xdr:colOff>114300</xdr:colOff>
      <xdr:row>98</xdr:row>
      <xdr:rowOff>141060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flipV="1">
          <a:off x="1130300" y="16905846"/>
          <a:ext cx="889000" cy="3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158268</xdr:rowOff>
    </xdr:from>
    <xdr:to>
      <xdr:col>10</xdr:col>
      <xdr:colOff>165100</xdr:colOff>
      <xdr:row>97</xdr:row>
      <xdr:rowOff>88418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17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104945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9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31483</xdr:rowOff>
    </xdr:from>
    <xdr:to>
      <xdr:col>6</xdr:col>
      <xdr:colOff>38100</xdr:colOff>
      <xdr:row>97</xdr:row>
      <xdr:rowOff>133083</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149610</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437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48349</xdr:rowOff>
    </xdr:from>
    <xdr:to>
      <xdr:col>24</xdr:col>
      <xdr:colOff>114300</xdr:colOff>
      <xdr:row>97</xdr:row>
      <xdr:rowOff>149949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678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26776</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657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83617</xdr:rowOff>
    </xdr:from>
    <xdr:to>
      <xdr:col>20</xdr:col>
      <xdr:colOff>38100</xdr:colOff>
      <xdr:row>98</xdr:row>
      <xdr:rowOff>13767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14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4894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06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116039</xdr:rowOff>
    </xdr:from>
    <xdr:to>
      <xdr:col>15</xdr:col>
      <xdr:colOff>101600</xdr:colOff>
      <xdr:row>97</xdr:row>
      <xdr:rowOff>46189</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57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37316</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667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52946</xdr:rowOff>
    </xdr:from>
    <xdr:to>
      <xdr:col>10</xdr:col>
      <xdr:colOff>165100</xdr:colOff>
      <xdr:row>98</xdr:row>
      <xdr:rowOff>154546</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55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145673</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47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90260</xdr:rowOff>
    </xdr:from>
    <xdr:to>
      <xdr:col>6</xdr:col>
      <xdr:colOff>38100</xdr:colOff>
      <xdr:row>99</xdr:row>
      <xdr:rowOff>20410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9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11537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8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8" name="補助費等グラフ枠">
          <a:extLst>
            <a:ext uri="{FF2B5EF4-FFF2-40B4-BE49-F238E27FC236}">
              <a16:creationId xmlns:a16="http://schemas.microsoft.com/office/drawing/2014/main" id="{00000000-0008-0000-0600-000020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166947</xdr:rowOff>
    </xdr:from>
    <xdr:to>
      <xdr:col>54</xdr:col>
      <xdr:colOff>189865</xdr:colOff>
      <xdr:row>39</xdr:row>
      <xdr:rowOff>98999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10475595" y="5824797"/>
          <a:ext cx="1270" cy="960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102826</xdr:rowOff>
    </xdr:from>
    <xdr:ext cx="534377" cy="259045"/>
    <xdr:sp macro="" textlink="">
      <xdr:nvSpPr>
        <xdr:cNvPr id="290" name="補助費等最小値テキスト">
          <a:extLst>
            <a:ext uri="{FF2B5EF4-FFF2-40B4-BE49-F238E27FC236}">
              <a16:creationId xmlns:a16="http://schemas.microsoft.com/office/drawing/2014/main" id="{00000000-0008-0000-0600-000022010000}"/>
            </a:ext>
          </a:extLst>
        </xdr:cNvPr>
        <xdr:cNvSpPr txBox="1"/>
      </xdr:nvSpPr>
      <xdr:spPr>
        <a:xfrm>
          <a:off x="10528300" y="6789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98999</xdr:rowOff>
    </xdr:from>
    <xdr:to>
      <xdr:col>55</xdr:col>
      <xdr:colOff>88900</xdr:colOff>
      <xdr:row>39</xdr:row>
      <xdr:rowOff>98999</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10388600" y="6785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113624</xdr:rowOff>
    </xdr:from>
    <xdr:ext cx="599010" cy="259045"/>
    <xdr:sp macro="" textlink="">
      <xdr:nvSpPr>
        <xdr:cNvPr id="292" name="補助費等最大値テキスト">
          <a:extLst>
            <a:ext uri="{FF2B5EF4-FFF2-40B4-BE49-F238E27FC236}">
              <a16:creationId xmlns:a16="http://schemas.microsoft.com/office/drawing/2014/main" id="{00000000-0008-0000-0600-000024010000}"/>
            </a:ext>
          </a:extLst>
        </xdr:cNvPr>
        <xdr:cNvSpPr txBox="1"/>
      </xdr:nvSpPr>
      <xdr:spPr>
        <a:xfrm>
          <a:off x="10528300" y="5600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166947</xdr:rowOff>
    </xdr:from>
    <xdr:to>
      <xdr:col>55</xdr:col>
      <xdr:colOff>88900</xdr:colOff>
      <xdr:row>33</xdr:row>
      <xdr:rowOff>166947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10388600" y="582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124264</xdr:rowOff>
    </xdr:from>
    <xdr:to>
      <xdr:col>55</xdr:col>
      <xdr:colOff>0</xdr:colOff>
      <xdr:row>39</xdr:row>
      <xdr:rowOff>8135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9639300" y="6639364"/>
          <a:ext cx="838200" cy="55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34565</xdr:rowOff>
    </xdr:from>
    <xdr:ext cx="534377" cy="259045"/>
    <xdr:sp macro="" textlink="">
      <xdr:nvSpPr>
        <xdr:cNvPr id="295" name="補助費等平均値テキスト">
          <a:extLst>
            <a:ext uri="{FF2B5EF4-FFF2-40B4-BE49-F238E27FC236}">
              <a16:creationId xmlns:a16="http://schemas.microsoft.com/office/drawing/2014/main" id="{00000000-0008-0000-0600-000027010000}"/>
            </a:ext>
          </a:extLst>
        </xdr:cNvPr>
        <xdr:cNvSpPr txBox="1"/>
      </xdr:nvSpPr>
      <xdr:spPr>
        <a:xfrm>
          <a:off x="10528300" y="6206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11688</xdr:rowOff>
    </xdr:from>
    <xdr:to>
      <xdr:col>55</xdr:col>
      <xdr:colOff>50800</xdr:colOff>
      <xdr:row>37</xdr:row>
      <xdr:rowOff>113288</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10426700" y="63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124264</xdr:rowOff>
    </xdr:from>
    <xdr:to>
      <xdr:col>50</xdr:col>
      <xdr:colOff>114300</xdr:colOff>
      <xdr:row>39</xdr:row>
      <xdr:rowOff>9724</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8750300" y="6639364"/>
          <a:ext cx="889000" cy="5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8944</xdr:rowOff>
    </xdr:from>
    <xdr:to>
      <xdr:col>50</xdr:col>
      <xdr:colOff>165100</xdr:colOff>
      <xdr:row>37</xdr:row>
      <xdr:rowOff>110544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95885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127071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9372111" y="6127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31822</xdr:rowOff>
    </xdr:from>
    <xdr:to>
      <xdr:col>45</xdr:col>
      <xdr:colOff>177800</xdr:colOff>
      <xdr:row>39</xdr:row>
      <xdr:rowOff>9724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7861300" y="5518222"/>
          <a:ext cx="889000" cy="1178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43485</xdr:rowOff>
    </xdr:from>
    <xdr:to>
      <xdr:col>46</xdr:col>
      <xdr:colOff>38100</xdr:colOff>
      <xdr:row>37</xdr:row>
      <xdr:rowOff>145085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8699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161612</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483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31822</xdr:rowOff>
    </xdr:from>
    <xdr:to>
      <xdr:col>41</xdr:col>
      <xdr:colOff>50800</xdr:colOff>
      <xdr:row>39</xdr:row>
      <xdr:rowOff>18270</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flipV="1">
          <a:off x="6972300" y="5518222"/>
          <a:ext cx="889000" cy="1186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149675</xdr:rowOff>
    </xdr:from>
    <xdr:to>
      <xdr:col>41</xdr:col>
      <xdr:colOff>101600</xdr:colOff>
      <xdr:row>31</xdr:row>
      <xdr:rowOff>79825</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7810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96352</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561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8705</xdr:rowOff>
    </xdr:from>
    <xdr:to>
      <xdr:col>36</xdr:col>
      <xdr:colOff>165100</xdr:colOff>
      <xdr:row>38</xdr:row>
      <xdr:rowOff>110305</xdr:rowOff>
    </xdr:to>
    <xdr:sp macro="" textlink="">
      <xdr:nvSpPr>
        <xdr:cNvPr id="306" name="フローチャート: 判断 305">
          <a:extLst>
            <a:ext uri="{FF2B5EF4-FFF2-40B4-BE49-F238E27FC236}">
              <a16:creationId xmlns:a16="http://schemas.microsoft.com/office/drawing/2014/main" id="{00000000-0008-0000-0600-000032010000}"/>
            </a:ext>
          </a:extLst>
        </xdr:cNvPr>
        <xdr:cNvSpPr/>
      </xdr:nvSpPr>
      <xdr:spPr>
        <a:xfrm>
          <a:off x="6921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126832</xdr:rowOff>
    </xdr:from>
    <xdr:ext cx="534377"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05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128785</xdr:rowOff>
    </xdr:from>
    <xdr:to>
      <xdr:col>55</xdr:col>
      <xdr:colOff>50800</xdr:colOff>
      <xdr:row>39</xdr:row>
      <xdr:rowOff>58935</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10426700" y="664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43712</xdr:rowOff>
    </xdr:from>
    <xdr:ext cx="534377" cy="259045"/>
    <xdr:sp macro="" textlink="">
      <xdr:nvSpPr>
        <xdr:cNvPr id="314" name="補助費等該当値テキスト">
          <a:extLst>
            <a:ext uri="{FF2B5EF4-FFF2-40B4-BE49-F238E27FC236}">
              <a16:creationId xmlns:a16="http://schemas.microsoft.com/office/drawing/2014/main" id="{00000000-0008-0000-0600-00003A010000}"/>
            </a:ext>
          </a:extLst>
        </xdr:cNvPr>
        <xdr:cNvSpPr txBox="1"/>
      </xdr:nvSpPr>
      <xdr:spPr>
        <a:xfrm>
          <a:off x="10528300" y="65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73464</xdr:rowOff>
    </xdr:from>
    <xdr:to>
      <xdr:col>50</xdr:col>
      <xdr:colOff>165100</xdr:colOff>
      <xdr:row>39</xdr:row>
      <xdr:rowOff>3614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9588500" y="658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166191</xdr:rowOff>
    </xdr:from>
    <xdr:ext cx="534377"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9372111" y="668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130374</xdr:rowOff>
    </xdr:from>
    <xdr:to>
      <xdr:col>46</xdr:col>
      <xdr:colOff>38100</xdr:colOff>
      <xdr:row>39</xdr:row>
      <xdr:rowOff>60524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8699500" y="664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39</xdr:row>
      <xdr:rowOff>51651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8483111" y="6738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152472</xdr:rowOff>
    </xdr:from>
    <xdr:to>
      <xdr:col>41</xdr:col>
      <xdr:colOff>101600</xdr:colOff>
      <xdr:row>32</xdr:row>
      <xdr:rowOff>82622</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7810500" y="546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73749</xdr:rowOff>
    </xdr:from>
    <xdr:ext cx="599010"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7561795" y="5560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138920</xdr:rowOff>
    </xdr:from>
    <xdr:to>
      <xdr:col>36</xdr:col>
      <xdr:colOff>165100</xdr:colOff>
      <xdr:row>39</xdr:row>
      <xdr:rowOff>69070</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6921500" y="665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60197</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705111" y="6746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7" name="普通建設事業費グラフ枠">
          <a:extLst>
            <a:ext uri="{FF2B5EF4-FFF2-40B4-BE49-F238E27FC236}">
              <a16:creationId xmlns:a16="http://schemas.microsoft.com/office/drawing/2014/main" id="{00000000-0008-0000-0600-00005B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99521</xdr:rowOff>
    </xdr:from>
    <xdr:to>
      <xdr:col>54</xdr:col>
      <xdr:colOff>189865</xdr:colOff>
      <xdr:row>58</xdr:row>
      <xdr:rowOff>82310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10475595" y="8672021"/>
          <a:ext cx="1270" cy="1354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86137</xdr:rowOff>
    </xdr:from>
    <xdr:ext cx="534377" cy="259045"/>
    <xdr:sp macro="" textlink="">
      <xdr:nvSpPr>
        <xdr:cNvPr id="349" name="普通建設事業費最小値テキスト">
          <a:extLst>
            <a:ext uri="{FF2B5EF4-FFF2-40B4-BE49-F238E27FC236}">
              <a16:creationId xmlns:a16="http://schemas.microsoft.com/office/drawing/2014/main" id="{00000000-0008-0000-0600-00005D010000}"/>
            </a:ext>
          </a:extLst>
        </xdr:cNvPr>
        <xdr:cNvSpPr txBox="1"/>
      </xdr:nvSpPr>
      <xdr:spPr>
        <a:xfrm>
          <a:off x="10528300" y="10030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82310</xdr:rowOff>
    </xdr:from>
    <xdr:to>
      <xdr:col>55</xdr:col>
      <xdr:colOff>88900</xdr:colOff>
      <xdr:row>58</xdr:row>
      <xdr:rowOff>82310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10388600" y="10026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46198</xdr:rowOff>
    </xdr:from>
    <xdr:ext cx="599010" cy="259045"/>
    <xdr:sp macro="" textlink="">
      <xdr:nvSpPr>
        <xdr:cNvPr id="351" name="普通建設事業費最大値テキスト">
          <a:extLst>
            <a:ext uri="{FF2B5EF4-FFF2-40B4-BE49-F238E27FC236}">
              <a16:creationId xmlns:a16="http://schemas.microsoft.com/office/drawing/2014/main" id="{00000000-0008-0000-0600-00005F010000}"/>
            </a:ext>
          </a:extLst>
        </xdr:cNvPr>
        <xdr:cNvSpPr txBox="1"/>
      </xdr:nvSpPr>
      <xdr:spPr>
        <a:xfrm>
          <a:off x="10528300" y="84472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99521</xdr:rowOff>
    </xdr:from>
    <xdr:to>
      <xdr:col>55</xdr:col>
      <xdr:colOff>88900</xdr:colOff>
      <xdr:row>50</xdr:row>
      <xdr:rowOff>99521</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10388600" y="8672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75932</xdr:rowOff>
    </xdr:from>
    <xdr:to>
      <xdr:col>55</xdr:col>
      <xdr:colOff>0</xdr:colOff>
      <xdr:row>57</xdr:row>
      <xdr:rowOff>125537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9639300" y="9848582"/>
          <a:ext cx="838200" cy="49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10692</xdr:rowOff>
    </xdr:from>
    <xdr:ext cx="534377" cy="259045"/>
    <xdr:sp macro="" textlink="">
      <xdr:nvSpPr>
        <xdr:cNvPr id="354" name="普通建設事業費平均値テキスト">
          <a:extLst>
            <a:ext uri="{FF2B5EF4-FFF2-40B4-BE49-F238E27FC236}">
              <a16:creationId xmlns:a16="http://schemas.microsoft.com/office/drawing/2014/main" id="{00000000-0008-0000-0600-000062010000}"/>
            </a:ext>
          </a:extLst>
        </xdr:cNvPr>
        <xdr:cNvSpPr txBox="1"/>
      </xdr:nvSpPr>
      <xdr:spPr>
        <a:xfrm>
          <a:off x="10528300" y="94404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159265</xdr:rowOff>
    </xdr:from>
    <xdr:to>
      <xdr:col>55</xdr:col>
      <xdr:colOff>50800</xdr:colOff>
      <xdr:row>56</xdr:row>
      <xdr:rowOff>89415</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10426700" y="958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125537</xdr:rowOff>
    </xdr:from>
    <xdr:to>
      <xdr:col>50</xdr:col>
      <xdr:colOff>114300</xdr:colOff>
      <xdr:row>57</xdr:row>
      <xdr:rowOff>148365</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8750300" y="9898187"/>
          <a:ext cx="889000" cy="2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145876</xdr:rowOff>
    </xdr:from>
    <xdr:to>
      <xdr:col>50</xdr:col>
      <xdr:colOff>165100</xdr:colOff>
      <xdr:row>56</xdr:row>
      <xdr:rowOff>76026</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95885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92553</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372111" y="9350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135607</xdr:rowOff>
    </xdr:from>
    <xdr:to>
      <xdr:col>45</xdr:col>
      <xdr:colOff>177800</xdr:colOff>
      <xdr:row>57</xdr:row>
      <xdr:rowOff>148365</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7861300" y="9736807"/>
          <a:ext cx="889000" cy="184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143601</xdr:rowOff>
    </xdr:from>
    <xdr:to>
      <xdr:col>46</xdr:col>
      <xdr:colOff>38100</xdr:colOff>
      <xdr:row>56</xdr:row>
      <xdr:rowOff>73751</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8699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90278</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483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1724</xdr:rowOff>
    </xdr:from>
    <xdr:to>
      <xdr:col>41</xdr:col>
      <xdr:colOff>50800</xdr:colOff>
      <xdr:row>56</xdr:row>
      <xdr:rowOff>135607</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6972300" y="9602924"/>
          <a:ext cx="889000" cy="133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39239</xdr:rowOff>
    </xdr:from>
    <xdr:to>
      <xdr:col>41</xdr:col>
      <xdr:colOff>101600</xdr:colOff>
      <xdr:row>55</xdr:row>
      <xdr:rowOff>140839</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7810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157366</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594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54795</xdr:rowOff>
    </xdr:from>
    <xdr:to>
      <xdr:col>36</xdr:col>
      <xdr:colOff>165100</xdr:colOff>
      <xdr:row>55</xdr:row>
      <xdr:rowOff>156395</xdr:rowOff>
    </xdr:to>
    <xdr:sp macro="" textlink="">
      <xdr:nvSpPr>
        <xdr:cNvPr id="365" name="フローチャート: 判断 364">
          <a:extLst>
            <a:ext uri="{FF2B5EF4-FFF2-40B4-BE49-F238E27FC236}">
              <a16:creationId xmlns:a16="http://schemas.microsoft.com/office/drawing/2014/main" id="{00000000-0008-0000-0600-00006D010000}"/>
            </a:ext>
          </a:extLst>
        </xdr:cNvPr>
        <xdr:cNvSpPr/>
      </xdr:nvSpPr>
      <xdr:spPr>
        <a:xfrm>
          <a:off x="6921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1472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6705111" y="9259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25132</xdr:rowOff>
    </xdr:from>
    <xdr:to>
      <xdr:col>55</xdr:col>
      <xdr:colOff>50800</xdr:colOff>
      <xdr:row>57</xdr:row>
      <xdr:rowOff>126732</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10426700" y="979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3559</xdr:rowOff>
    </xdr:from>
    <xdr:ext cx="534377" cy="259045"/>
    <xdr:sp macro="" textlink="">
      <xdr:nvSpPr>
        <xdr:cNvPr id="373" name="普通建設事業費該当値テキスト">
          <a:extLst>
            <a:ext uri="{FF2B5EF4-FFF2-40B4-BE49-F238E27FC236}">
              <a16:creationId xmlns:a16="http://schemas.microsoft.com/office/drawing/2014/main" id="{00000000-0008-0000-0600-000075010000}"/>
            </a:ext>
          </a:extLst>
        </xdr:cNvPr>
        <xdr:cNvSpPr txBox="1"/>
      </xdr:nvSpPr>
      <xdr:spPr>
        <a:xfrm>
          <a:off x="10528300" y="977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74737</xdr:rowOff>
    </xdr:from>
    <xdr:to>
      <xdr:col>50</xdr:col>
      <xdr:colOff>165100</xdr:colOff>
      <xdr:row>58</xdr:row>
      <xdr:rowOff>4887</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9588500" y="98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167464</xdr:rowOff>
    </xdr:from>
    <xdr:ext cx="534377"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9372111" y="994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97565</xdr:rowOff>
    </xdr:from>
    <xdr:to>
      <xdr:col>46</xdr:col>
      <xdr:colOff>38100</xdr:colOff>
      <xdr:row>58</xdr:row>
      <xdr:rowOff>27715</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8699500" y="9870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18842</xdr:rowOff>
    </xdr:from>
    <xdr:ext cx="534377"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8483111" y="9962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84807</xdr:rowOff>
    </xdr:from>
    <xdr:to>
      <xdr:col>41</xdr:col>
      <xdr:colOff>101600</xdr:colOff>
      <xdr:row>57</xdr:row>
      <xdr:rowOff>14957</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7810500" y="968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6084</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7594111" y="9778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122374</xdr:rowOff>
    </xdr:from>
    <xdr:to>
      <xdr:col>36</xdr:col>
      <xdr:colOff>165100</xdr:colOff>
      <xdr:row>56</xdr:row>
      <xdr:rowOff>52524</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6921500" y="9552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43651</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705111" y="9644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a:extLst>
            <a:ext uri="{FF2B5EF4-FFF2-40B4-BE49-F238E27FC236}">
              <a16:creationId xmlns:a16="http://schemas.microsoft.com/office/drawing/2014/main" id="{00000000-0008-0000-0600-000094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89998</xdr:rowOff>
    </xdr:from>
    <xdr:to>
      <xdr:col>54</xdr:col>
      <xdr:colOff>189865</xdr:colOff>
      <xdr:row>79</xdr:row>
      <xdr:rowOff>44450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10475595" y="12262948"/>
          <a:ext cx="1270" cy="13260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6" name="普通建設事業費 （ うち新規整備　）最小値テキスト">
          <a:extLst>
            <a:ext uri="{FF2B5EF4-FFF2-40B4-BE49-F238E27FC236}">
              <a16:creationId xmlns:a16="http://schemas.microsoft.com/office/drawing/2014/main" id="{00000000-0008-0000-0600-000096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36675</xdr:rowOff>
    </xdr:from>
    <xdr:ext cx="534377" cy="259045"/>
    <xdr:sp macro="" textlink="">
      <xdr:nvSpPr>
        <xdr:cNvPr id="408" name="普通建設事業費 （ うち新規整備　）最大値テキスト">
          <a:extLst>
            <a:ext uri="{FF2B5EF4-FFF2-40B4-BE49-F238E27FC236}">
              <a16:creationId xmlns:a16="http://schemas.microsoft.com/office/drawing/2014/main" id="{00000000-0008-0000-0600-000098010000}"/>
            </a:ext>
          </a:extLst>
        </xdr:cNvPr>
        <xdr:cNvSpPr txBox="1"/>
      </xdr:nvSpPr>
      <xdr:spPr>
        <a:xfrm>
          <a:off x="10528300" y="12038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89998</xdr:rowOff>
    </xdr:from>
    <xdr:to>
      <xdr:col>55</xdr:col>
      <xdr:colOff>88900</xdr:colOff>
      <xdr:row>71</xdr:row>
      <xdr:rowOff>89998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10388600" y="122629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162846</xdr:rowOff>
    </xdr:from>
    <xdr:to>
      <xdr:col>55</xdr:col>
      <xdr:colOff>0</xdr:colOff>
      <xdr:row>78</xdr:row>
      <xdr:rowOff>154121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9639300" y="13364496"/>
          <a:ext cx="838200" cy="162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126934</xdr:rowOff>
    </xdr:from>
    <xdr:ext cx="469744" cy="259045"/>
    <xdr:sp macro="" textlink="">
      <xdr:nvSpPr>
        <xdr:cNvPr id="411" name="普通建設事業費 （ うち新規整備　）平均値テキスト">
          <a:extLst>
            <a:ext uri="{FF2B5EF4-FFF2-40B4-BE49-F238E27FC236}">
              <a16:creationId xmlns:a16="http://schemas.microsoft.com/office/drawing/2014/main" id="{00000000-0008-0000-0600-00009B010000}"/>
            </a:ext>
          </a:extLst>
        </xdr:cNvPr>
        <xdr:cNvSpPr txBox="1"/>
      </xdr:nvSpPr>
      <xdr:spPr>
        <a:xfrm>
          <a:off x="10528300" y="133285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148507</xdr:rowOff>
    </xdr:from>
    <xdr:to>
      <xdr:col>55</xdr:col>
      <xdr:colOff>50800</xdr:colOff>
      <xdr:row>78</xdr:row>
      <xdr:rowOff>78657</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10426700" y="1335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91732</xdr:rowOff>
    </xdr:from>
    <xdr:to>
      <xdr:col>50</xdr:col>
      <xdr:colOff>114300</xdr:colOff>
      <xdr:row>78</xdr:row>
      <xdr:rowOff>154121</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8750300" y="13464832"/>
          <a:ext cx="889000" cy="6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122219</xdr:rowOff>
    </xdr:from>
    <xdr:to>
      <xdr:col>50</xdr:col>
      <xdr:colOff>165100</xdr:colOff>
      <xdr:row>78</xdr:row>
      <xdr:rowOff>52369</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95885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68896</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372111" y="13099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53899</xdr:rowOff>
    </xdr:from>
    <xdr:to>
      <xdr:col>45</xdr:col>
      <xdr:colOff>177800</xdr:colOff>
      <xdr:row>78</xdr:row>
      <xdr:rowOff>91732</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7861300" y="13426999"/>
          <a:ext cx="889000" cy="37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89472</xdr:rowOff>
    </xdr:from>
    <xdr:to>
      <xdr:col>46</xdr:col>
      <xdr:colOff>38100</xdr:colOff>
      <xdr:row>78</xdr:row>
      <xdr:rowOff>19622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8699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36149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483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138443</xdr:rowOff>
    </xdr:from>
    <xdr:to>
      <xdr:col>41</xdr:col>
      <xdr:colOff>50800</xdr:colOff>
      <xdr:row>78</xdr:row>
      <xdr:rowOff>53899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6972300" y="13168643"/>
          <a:ext cx="889000" cy="258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154718</xdr:rowOff>
    </xdr:from>
    <xdr:to>
      <xdr:col>41</xdr:col>
      <xdr:colOff>101600</xdr:colOff>
      <xdr:row>77</xdr:row>
      <xdr:rowOff>84868</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7810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101395</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594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5062</xdr:rowOff>
    </xdr:from>
    <xdr:to>
      <xdr:col>36</xdr:col>
      <xdr:colOff>165100</xdr:colOff>
      <xdr:row>77</xdr:row>
      <xdr:rowOff>106662</xdr:rowOff>
    </xdr:to>
    <xdr:sp macro="" textlink="">
      <xdr:nvSpPr>
        <xdr:cNvPr id="422" name="フローチャート: 判断 421">
          <a:extLst>
            <a:ext uri="{FF2B5EF4-FFF2-40B4-BE49-F238E27FC236}">
              <a16:creationId xmlns:a16="http://schemas.microsoft.com/office/drawing/2014/main" id="{00000000-0008-0000-0600-0000A6010000}"/>
            </a:ext>
          </a:extLst>
        </xdr:cNvPr>
        <xdr:cNvSpPr/>
      </xdr:nvSpPr>
      <xdr:spPr>
        <a:xfrm>
          <a:off x="6921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97789</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6705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112046</xdr:rowOff>
    </xdr:from>
    <xdr:to>
      <xdr:col>55</xdr:col>
      <xdr:colOff>50800</xdr:colOff>
      <xdr:row>78</xdr:row>
      <xdr:rowOff>42196</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10426700" y="13313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134923</xdr:rowOff>
    </xdr:from>
    <xdr:ext cx="534377" cy="259045"/>
    <xdr:sp macro="" textlink="">
      <xdr:nvSpPr>
        <xdr:cNvPr id="430" name="普通建設事業費 （ うち新規整備　）該当値テキスト">
          <a:extLst>
            <a:ext uri="{FF2B5EF4-FFF2-40B4-BE49-F238E27FC236}">
              <a16:creationId xmlns:a16="http://schemas.microsoft.com/office/drawing/2014/main" id="{00000000-0008-0000-0600-0000AE010000}"/>
            </a:ext>
          </a:extLst>
        </xdr:cNvPr>
        <xdr:cNvSpPr txBox="1"/>
      </xdr:nvSpPr>
      <xdr:spPr>
        <a:xfrm>
          <a:off x="10528300" y="1316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103321</xdr:rowOff>
    </xdr:from>
    <xdr:to>
      <xdr:col>50</xdr:col>
      <xdr:colOff>165100</xdr:colOff>
      <xdr:row>79</xdr:row>
      <xdr:rowOff>33471</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9588500" y="1347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24598</xdr:rowOff>
    </xdr:from>
    <xdr:ext cx="469744"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9404428" y="135691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40932</xdr:rowOff>
    </xdr:from>
    <xdr:to>
      <xdr:col>46</xdr:col>
      <xdr:colOff>38100</xdr:colOff>
      <xdr:row>78</xdr:row>
      <xdr:rowOff>142532</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8699500" y="13414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133659</xdr:rowOff>
    </xdr:from>
    <xdr:ext cx="469744"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8515428" y="1350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3099</xdr:rowOff>
    </xdr:from>
    <xdr:to>
      <xdr:col>41</xdr:col>
      <xdr:colOff>101600</xdr:colOff>
      <xdr:row>78</xdr:row>
      <xdr:rowOff>104699</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7810500" y="1337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95826</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7626428" y="13468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87643</xdr:rowOff>
    </xdr:from>
    <xdr:to>
      <xdr:col>36</xdr:col>
      <xdr:colOff>165100</xdr:colOff>
      <xdr:row>77</xdr:row>
      <xdr:rowOff>17793</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6921500" y="1311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34320</xdr:rowOff>
    </xdr:from>
    <xdr:ext cx="534377"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705111" y="1289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a:extLst>
            <a:ext uri="{FF2B5EF4-FFF2-40B4-BE49-F238E27FC236}">
              <a16:creationId xmlns:a16="http://schemas.microsoft.com/office/drawing/2014/main" id="{00000000-0008-0000-0600-0000C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126442</xdr:rowOff>
    </xdr:from>
    <xdr:to>
      <xdr:col>54</xdr:col>
      <xdr:colOff>189865</xdr:colOff>
      <xdr:row>98</xdr:row>
      <xdr:rowOff>116509</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10475595" y="15556942"/>
          <a:ext cx="1270" cy="13616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120336</xdr:rowOff>
    </xdr:from>
    <xdr:ext cx="469744" cy="259045"/>
    <xdr:sp macro="" textlink="">
      <xdr:nvSpPr>
        <xdr:cNvPr id="463" name="普通建設事業費 （ うち更新整備　）最小値テキスト">
          <a:extLst>
            <a:ext uri="{FF2B5EF4-FFF2-40B4-BE49-F238E27FC236}">
              <a16:creationId xmlns:a16="http://schemas.microsoft.com/office/drawing/2014/main" id="{00000000-0008-0000-0600-0000CF010000}"/>
            </a:ext>
          </a:extLst>
        </xdr:cNvPr>
        <xdr:cNvSpPr txBox="1"/>
      </xdr:nvSpPr>
      <xdr:spPr>
        <a:xfrm>
          <a:off x="10528300" y="1692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116509</xdr:rowOff>
    </xdr:from>
    <xdr:to>
      <xdr:col>55</xdr:col>
      <xdr:colOff>88900</xdr:colOff>
      <xdr:row>98</xdr:row>
      <xdr:rowOff>116509</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10388600" y="16918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73119</xdr:rowOff>
    </xdr:from>
    <xdr:ext cx="599010" cy="259045"/>
    <xdr:sp macro="" textlink="">
      <xdr:nvSpPr>
        <xdr:cNvPr id="465" name="普通建設事業費 （ うち更新整備　）最大値テキスト">
          <a:extLst>
            <a:ext uri="{FF2B5EF4-FFF2-40B4-BE49-F238E27FC236}">
              <a16:creationId xmlns:a16="http://schemas.microsoft.com/office/drawing/2014/main" id="{00000000-0008-0000-0600-0000D1010000}"/>
            </a:ext>
          </a:extLst>
        </xdr:cNvPr>
        <xdr:cNvSpPr txBox="1"/>
      </xdr:nvSpPr>
      <xdr:spPr>
        <a:xfrm>
          <a:off x="10528300" y="15332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126442</xdr:rowOff>
    </xdr:from>
    <xdr:to>
      <xdr:col>55</xdr:col>
      <xdr:colOff>88900</xdr:colOff>
      <xdr:row>90</xdr:row>
      <xdr:rowOff>126442</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a:off x="10388600" y="15556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33362</xdr:rowOff>
    </xdr:from>
    <xdr:to>
      <xdr:col>55</xdr:col>
      <xdr:colOff>0</xdr:colOff>
      <xdr:row>98</xdr:row>
      <xdr:rowOff>104990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9639300" y="16835462"/>
          <a:ext cx="838200" cy="7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98035</xdr:rowOff>
    </xdr:from>
    <xdr:ext cx="534377" cy="259045"/>
    <xdr:sp macro="" textlink="">
      <xdr:nvSpPr>
        <xdr:cNvPr id="468" name="普通建設事業費 （ うち更新整備　）平均値テキスト">
          <a:extLst>
            <a:ext uri="{FF2B5EF4-FFF2-40B4-BE49-F238E27FC236}">
              <a16:creationId xmlns:a16="http://schemas.microsoft.com/office/drawing/2014/main" id="{00000000-0008-0000-0600-0000D4010000}"/>
            </a:ext>
          </a:extLst>
        </xdr:cNvPr>
        <xdr:cNvSpPr txBox="1"/>
      </xdr:nvSpPr>
      <xdr:spPr>
        <a:xfrm>
          <a:off x="10528300" y="163857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75158</xdr:rowOff>
    </xdr:from>
    <xdr:to>
      <xdr:col>55</xdr:col>
      <xdr:colOff>50800</xdr:colOff>
      <xdr:row>97</xdr:row>
      <xdr:rowOff>5308</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10426700" y="165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33362</xdr:rowOff>
    </xdr:from>
    <xdr:to>
      <xdr:col>50</xdr:col>
      <xdr:colOff>114300</xdr:colOff>
      <xdr:row>98</xdr:row>
      <xdr:rowOff>81051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8750300" y="16835462"/>
          <a:ext cx="889000" cy="47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80747</xdr:rowOff>
    </xdr:from>
    <xdr:to>
      <xdr:col>50</xdr:col>
      <xdr:colOff>165100</xdr:colOff>
      <xdr:row>97</xdr:row>
      <xdr:rowOff>10897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9588500" y="1653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27424</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9372111" y="16315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99073</xdr:rowOff>
    </xdr:from>
    <xdr:to>
      <xdr:col>45</xdr:col>
      <xdr:colOff>177800</xdr:colOff>
      <xdr:row>98</xdr:row>
      <xdr:rowOff>81051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7861300" y="16729723"/>
          <a:ext cx="889000" cy="15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97650</xdr:rowOff>
    </xdr:from>
    <xdr:to>
      <xdr:col>46</xdr:col>
      <xdr:colOff>38100</xdr:colOff>
      <xdr:row>97</xdr:row>
      <xdr:rowOff>27800</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8699500" y="1655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44327</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633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99073</xdr:rowOff>
    </xdr:from>
    <xdr:to>
      <xdr:col>41</xdr:col>
      <xdr:colOff>50800</xdr:colOff>
      <xdr:row>98</xdr:row>
      <xdr:rowOff>12345</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6972300" y="16729723"/>
          <a:ext cx="889000" cy="84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43002</xdr:rowOff>
    </xdr:from>
    <xdr:to>
      <xdr:col>41</xdr:col>
      <xdr:colOff>101600</xdr:colOff>
      <xdr:row>96</xdr:row>
      <xdr:rowOff>144602</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7810500" y="1650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161129</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594111" y="16277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65532</xdr:rowOff>
    </xdr:from>
    <xdr:to>
      <xdr:col>36</xdr:col>
      <xdr:colOff>165100</xdr:colOff>
      <xdr:row>96</xdr:row>
      <xdr:rowOff>167132</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69215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12209</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6705111" y="1629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54190</xdr:rowOff>
    </xdr:from>
    <xdr:to>
      <xdr:col>55</xdr:col>
      <xdr:colOff>50800</xdr:colOff>
      <xdr:row>98</xdr:row>
      <xdr:rowOff>155790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10426700" y="1685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140567</xdr:rowOff>
    </xdr:from>
    <xdr:ext cx="469744" cy="259045"/>
    <xdr:sp macro="" textlink="">
      <xdr:nvSpPr>
        <xdr:cNvPr id="487" name="普通建設事業費 （ うち更新整備　）該当値テキスト">
          <a:extLst>
            <a:ext uri="{FF2B5EF4-FFF2-40B4-BE49-F238E27FC236}">
              <a16:creationId xmlns:a16="http://schemas.microsoft.com/office/drawing/2014/main" id="{00000000-0008-0000-0600-0000E7010000}"/>
            </a:ext>
          </a:extLst>
        </xdr:cNvPr>
        <xdr:cNvSpPr txBox="1"/>
      </xdr:nvSpPr>
      <xdr:spPr>
        <a:xfrm>
          <a:off x="10528300" y="16771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154012</xdr:rowOff>
    </xdr:from>
    <xdr:to>
      <xdr:col>50</xdr:col>
      <xdr:colOff>165100</xdr:colOff>
      <xdr:row>98</xdr:row>
      <xdr:rowOff>84162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9588500" y="1678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75289</xdr:rowOff>
    </xdr:from>
    <xdr:ext cx="534377"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9372111" y="16877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30251</xdr:rowOff>
    </xdr:from>
    <xdr:to>
      <xdr:col>46</xdr:col>
      <xdr:colOff>38100</xdr:colOff>
      <xdr:row>98</xdr:row>
      <xdr:rowOff>131851</xdr:rowOff>
    </xdr:to>
    <xdr:sp macro="" textlink="">
      <xdr:nvSpPr>
        <xdr:cNvPr id="490" name="楕円 489">
          <a:extLst>
            <a:ext uri="{FF2B5EF4-FFF2-40B4-BE49-F238E27FC236}">
              <a16:creationId xmlns:a16="http://schemas.microsoft.com/office/drawing/2014/main" id="{00000000-0008-0000-0600-0000EA010000}"/>
            </a:ext>
          </a:extLst>
        </xdr:cNvPr>
        <xdr:cNvSpPr/>
      </xdr:nvSpPr>
      <xdr:spPr>
        <a:xfrm>
          <a:off x="8699500" y="168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122978</xdr:rowOff>
    </xdr:from>
    <xdr:ext cx="534377"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8483111" y="1692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48273</xdr:rowOff>
    </xdr:from>
    <xdr:to>
      <xdr:col>41</xdr:col>
      <xdr:colOff>101600</xdr:colOff>
      <xdr:row>97</xdr:row>
      <xdr:rowOff>149873</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7810500" y="16678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141000</xdr:rowOff>
    </xdr:from>
    <xdr:ext cx="534377"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7594111" y="1677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132995</xdr:rowOff>
    </xdr:from>
    <xdr:to>
      <xdr:col>36</xdr:col>
      <xdr:colOff>165100</xdr:colOff>
      <xdr:row>98</xdr:row>
      <xdr:rowOff>63145</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6921500" y="167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54272</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6705111" y="16856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災害復旧事業費グラフ枠">
          <a:extLst>
            <a:ext uri="{FF2B5EF4-FFF2-40B4-BE49-F238E27FC236}">
              <a16:creationId xmlns:a16="http://schemas.microsoft.com/office/drawing/2014/main" id="{00000000-0008-0000-0600-000004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10998</xdr:rowOff>
    </xdr:from>
    <xdr:to>
      <xdr:col>85</xdr:col>
      <xdr:colOff>126364</xdr:colOff>
      <xdr:row>38</xdr:row>
      <xdr:rowOff>139700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flipV="1">
          <a:off x="16317595" y="5154498"/>
          <a:ext cx="1269" cy="15003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8" name="災害復旧事業費最小値テキスト">
          <a:extLst>
            <a:ext uri="{FF2B5EF4-FFF2-40B4-BE49-F238E27FC236}">
              <a16:creationId xmlns:a16="http://schemas.microsoft.com/office/drawing/2014/main" id="{00000000-0008-0000-0600-000006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129125</xdr:rowOff>
    </xdr:from>
    <xdr:ext cx="534377" cy="259045"/>
    <xdr:sp macro="" textlink="">
      <xdr:nvSpPr>
        <xdr:cNvPr id="520" name="災害復旧事業費最大値テキスト">
          <a:extLst>
            <a:ext uri="{FF2B5EF4-FFF2-40B4-BE49-F238E27FC236}">
              <a16:creationId xmlns:a16="http://schemas.microsoft.com/office/drawing/2014/main" id="{00000000-0008-0000-0600-000008020000}"/>
            </a:ext>
          </a:extLst>
        </xdr:cNvPr>
        <xdr:cNvSpPr txBox="1"/>
      </xdr:nvSpPr>
      <xdr:spPr>
        <a:xfrm>
          <a:off x="16370300" y="492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10998</xdr:rowOff>
    </xdr:from>
    <xdr:to>
      <xdr:col>86</xdr:col>
      <xdr:colOff>25400</xdr:colOff>
      <xdr:row>30</xdr:row>
      <xdr:rowOff>10998</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6230600" y="5154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139700</xdr:rowOff>
    </xdr:from>
    <xdr:to>
      <xdr:col>85</xdr:col>
      <xdr:colOff>127000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5481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53827</xdr:rowOff>
    </xdr:from>
    <xdr:ext cx="469744" cy="259045"/>
    <xdr:sp macro="" textlink="">
      <xdr:nvSpPr>
        <xdr:cNvPr id="523" name="災害復旧事業費平均値テキスト">
          <a:extLst>
            <a:ext uri="{FF2B5EF4-FFF2-40B4-BE49-F238E27FC236}">
              <a16:creationId xmlns:a16="http://schemas.microsoft.com/office/drawing/2014/main" id="{00000000-0008-0000-0600-00000B020000}"/>
            </a:ext>
          </a:extLst>
        </xdr:cNvPr>
        <xdr:cNvSpPr txBox="1"/>
      </xdr:nvSpPr>
      <xdr:spPr>
        <a:xfrm>
          <a:off x="16370300" y="6397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30950</xdr:rowOff>
    </xdr:from>
    <xdr:to>
      <xdr:col>85</xdr:col>
      <xdr:colOff>177800</xdr:colOff>
      <xdr:row>38</xdr:row>
      <xdr:rowOff>132550</xdr:rowOff>
    </xdr:to>
    <xdr:sp macro="" textlink="">
      <xdr:nvSpPr>
        <xdr:cNvPr id="524" name="フローチャート: 判断 523">
          <a:extLst>
            <a:ext uri="{FF2B5EF4-FFF2-40B4-BE49-F238E27FC236}">
              <a16:creationId xmlns:a16="http://schemas.microsoft.com/office/drawing/2014/main" id="{00000000-0008-0000-0600-00000C020000}"/>
            </a:ext>
          </a:extLst>
        </xdr:cNvPr>
        <xdr:cNvSpPr/>
      </xdr:nvSpPr>
      <xdr:spPr>
        <a:xfrm>
          <a:off x="16268700" y="6546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139700</xdr:rowOff>
    </xdr:from>
    <xdr:to>
      <xdr:col>81</xdr:col>
      <xdr:colOff>50800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459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31887</xdr:rowOff>
    </xdr:from>
    <xdr:to>
      <xdr:col>81</xdr:col>
      <xdr:colOff>101600</xdr:colOff>
      <xdr:row>38</xdr:row>
      <xdr:rowOff>133487</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54305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150014</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5246428" y="6322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139700</xdr:rowOff>
    </xdr:from>
    <xdr:to>
      <xdr:col>76</xdr:col>
      <xdr:colOff>114300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3703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34127</xdr:rowOff>
    </xdr:from>
    <xdr:to>
      <xdr:col>76</xdr:col>
      <xdr:colOff>165100</xdr:colOff>
      <xdr:row>38</xdr:row>
      <xdr:rowOff>135727</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4541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152254</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632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161915</xdr:rowOff>
    </xdr:from>
    <xdr:to>
      <xdr:col>72</xdr:col>
      <xdr:colOff>38100</xdr:colOff>
      <xdr:row>38</xdr:row>
      <xdr:rowOff>92065</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3652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108592</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468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12684</xdr:rowOff>
    </xdr:from>
    <xdr:to>
      <xdr:col>67</xdr:col>
      <xdr:colOff>101600</xdr:colOff>
      <xdr:row>38</xdr:row>
      <xdr:rowOff>114284</xdr:rowOff>
    </xdr:to>
    <xdr:sp macro="" textlink="">
      <xdr:nvSpPr>
        <xdr:cNvPr id="534" name="フローチャート: 判断 533">
          <a:extLst>
            <a:ext uri="{FF2B5EF4-FFF2-40B4-BE49-F238E27FC236}">
              <a16:creationId xmlns:a16="http://schemas.microsoft.com/office/drawing/2014/main" id="{00000000-0008-0000-0600-000016020000}"/>
            </a:ext>
          </a:extLst>
        </xdr:cNvPr>
        <xdr:cNvSpPr/>
      </xdr:nvSpPr>
      <xdr:spPr>
        <a:xfrm>
          <a:off x="12763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130812</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2579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9377</xdr:rowOff>
    </xdr:from>
    <xdr:ext cx="249299" cy="259045"/>
    <xdr:sp macro="" textlink="">
      <xdr:nvSpPr>
        <xdr:cNvPr id="542" name="災害復旧事業費該当値テキスト">
          <a:extLst>
            <a:ext uri="{FF2B5EF4-FFF2-40B4-BE49-F238E27FC236}">
              <a16:creationId xmlns:a16="http://schemas.microsoft.com/office/drawing/2014/main" id="{00000000-0008-0000-0600-00001E020000}"/>
            </a:ext>
          </a:extLst>
        </xdr:cNvPr>
        <xdr:cNvSpPr txBox="1"/>
      </xdr:nvSpPr>
      <xdr:spPr>
        <a:xfrm>
          <a:off x="16370300" y="6524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88900</xdr:rowOff>
    </xdr:from>
    <xdr:to>
      <xdr:col>81</xdr:col>
      <xdr:colOff>101600</xdr:colOff>
      <xdr:row>39</xdr:row>
      <xdr:rowOff>19050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543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10177</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535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失業対策事業費グラフ枠">
          <a:extLst>
            <a:ext uri="{FF2B5EF4-FFF2-40B4-BE49-F238E27FC236}">
              <a16:creationId xmlns:a16="http://schemas.microsoft.com/office/drawing/2014/main" id="{00000000-0008-0000-06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7" name="失業対策事業費最小値テキスト">
          <a:extLst>
            <a:ext uri="{FF2B5EF4-FFF2-40B4-BE49-F238E27FC236}">
              <a16:creationId xmlns:a16="http://schemas.microsoft.com/office/drawing/2014/main" id="{00000000-0008-0000-0600-000037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9" name="失業対策事業費最大値テキスト">
          <a:extLst>
            <a:ext uri="{FF2B5EF4-FFF2-40B4-BE49-F238E27FC236}">
              <a16:creationId xmlns:a16="http://schemas.microsoft.com/office/drawing/2014/main" id="{00000000-0008-0000-0600-000039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2" name="失業対策事業費平均値テキスト">
          <a:extLst>
            <a:ext uri="{FF2B5EF4-FFF2-40B4-BE49-F238E27FC236}">
              <a16:creationId xmlns:a16="http://schemas.microsoft.com/office/drawing/2014/main" id="{00000000-0008-0000-0600-00003C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1" name="失業対策事業費該当値テキスト">
          <a:extLst>
            <a:ext uri="{FF2B5EF4-FFF2-40B4-BE49-F238E27FC236}">
              <a16:creationId xmlns:a16="http://schemas.microsoft.com/office/drawing/2014/main" id="{00000000-0008-0000-0600-00004F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公債費グラフ枠">
          <a:extLst>
            <a:ext uri="{FF2B5EF4-FFF2-40B4-BE49-F238E27FC236}">
              <a16:creationId xmlns:a16="http://schemas.microsoft.com/office/drawing/2014/main" id="{00000000-0008-0000-06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84803</xdr:rowOff>
    </xdr:from>
    <xdr:to>
      <xdr:col>85</xdr:col>
      <xdr:colOff>126364</xdr:colOff>
      <xdr:row>78</xdr:row>
      <xdr:rowOff>87089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flipV="1">
          <a:off x="16317595" y="11914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90916</xdr:rowOff>
    </xdr:from>
    <xdr:ext cx="534377" cy="259045"/>
    <xdr:sp macro="" textlink="">
      <xdr:nvSpPr>
        <xdr:cNvPr id="626" name="公債費最小値テキスト">
          <a:extLst>
            <a:ext uri="{FF2B5EF4-FFF2-40B4-BE49-F238E27FC236}">
              <a16:creationId xmlns:a16="http://schemas.microsoft.com/office/drawing/2014/main" id="{00000000-0008-0000-0600-000072020000}"/>
            </a:ext>
          </a:extLst>
        </xdr:cNvPr>
        <xdr:cNvSpPr txBox="1"/>
      </xdr:nvSpPr>
      <xdr:spPr>
        <a:xfrm>
          <a:off x="16370300" y="1346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87089</xdr:rowOff>
    </xdr:from>
    <xdr:to>
      <xdr:col>86</xdr:col>
      <xdr:colOff>25400</xdr:colOff>
      <xdr:row>78</xdr:row>
      <xdr:rowOff>87089</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346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31480</xdr:rowOff>
    </xdr:from>
    <xdr:ext cx="599010" cy="259045"/>
    <xdr:sp macro="" textlink="">
      <xdr:nvSpPr>
        <xdr:cNvPr id="628" name="公債費最大値テキスト">
          <a:extLst>
            <a:ext uri="{FF2B5EF4-FFF2-40B4-BE49-F238E27FC236}">
              <a16:creationId xmlns:a16="http://schemas.microsoft.com/office/drawing/2014/main" id="{00000000-0008-0000-0600-000074020000}"/>
            </a:ext>
          </a:extLst>
        </xdr:cNvPr>
        <xdr:cNvSpPr txBox="1"/>
      </xdr:nvSpPr>
      <xdr:spPr>
        <a:xfrm>
          <a:off x="16370300" y="11690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84803</xdr:rowOff>
    </xdr:from>
    <xdr:to>
      <xdr:col>86</xdr:col>
      <xdr:colOff>25400</xdr:colOff>
      <xdr:row>69</xdr:row>
      <xdr:rowOff>84803</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1914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33761</xdr:rowOff>
    </xdr:from>
    <xdr:to>
      <xdr:col>85</xdr:col>
      <xdr:colOff>127000</xdr:colOff>
      <xdr:row>77</xdr:row>
      <xdr:rowOff>40570</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5481300" y="13235411"/>
          <a:ext cx="8382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28370</xdr:rowOff>
    </xdr:from>
    <xdr:ext cx="534377" cy="259045"/>
    <xdr:sp macro="" textlink="">
      <xdr:nvSpPr>
        <xdr:cNvPr id="631" name="公債費平均値テキスト">
          <a:extLst>
            <a:ext uri="{FF2B5EF4-FFF2-40B4-BE49-F238E27FC236}">
              <a16:creationId xmlns:a16="http://schemas.microsoft.com/office/drawing/2014/main" id="{00000000-0008-0000-0600-000077020000}"/>
            </a:ext>
          </a:extLst>
        </xdr:cNvPr>
        <xdr:cNvSpPr txBox="1"/>
      </xdr:nvSpPr>
      <xdr:spPr>
        <a:xfrm>
          <a:off x="16370300" y="127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5493</xdr:rowOff>
    </xdr:from>
    <xdr:to>
      <xdr:col>85</xdr:col>
      <xdr:colOff>177800</xdr:colOff>
      <xdr:row>75</xdr:row>
      <xdr:rowOff>107093</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6268700" y="128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167050</xdr:rowOff>
    </xdr:from>
    <xdr:to>
      <xdr:col>81</xdr:col>
      <xdr:colOff>50800</xdr:colOff>
      <xdr:row>77</xdr:row>
      <xdr:rowOff>33761</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4592300" y="13197250"/>
          <a:ext cx="889000" cy="3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28403</xdr:rowOff>
    </xdr:from>
    <xdr:to>
      <xdr:col>81</xdr:col>
      <xdr:colOff>101600</xdr:colOff>
      <xdr:row>75</xdr:row>
      <xdr:rowOff>130003</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54305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146530</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5214111" y="12662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167050</xdr:rowOff>
    </xdr:from>
    <xdr:to>
      <xdr:col>76</xdr:col>
      <xdr:colOff>114300</xdr:colOff>
      <xdr:row>77</xdr:row>
      <xdr:rowOff>68850</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3703300" y="13197250"/>
          <a:ext cx="8890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23880</xdr:rowOff>
    </xdr:from>
    <xdr:to>
      <xdr:col>76</xdr:col>
      <xdr:colOff>165100</xdr:colOff>
      <xdr:row>75</xdr:row>
      <xdr:rowOff>125480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4541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142007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4325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39883</xdr:rowOff>
    </xdr:from>
    <xdr:to>
      <xdr:col>71</xdr:col>
      <xdr:colOff>177800</xdr:colOff>
      <xdr:row>77</xdr:row>
      <xdr:rowOff>68850</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a:off x="12814300" y="13241533"/>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85553</xdr:rowOff>
    </xdr:from>
    <xdr:to>
      <xdr:col>72</xdr:col>
      <xdr:colOff>38100</xdr:colOff>
      <xdr:row>76</xdr:row>
      <xdr:rowOff>15703</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3652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32230</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3436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74906</xdr:rowOff>
    </xdr:from>
    <xdr:to>
      <xdr:col>67</xdr:col>
      <xdr:colOff>101600</xdr:colOff>
      <xdr:row>76</xdr:row>
      <xdr:rowOff>5057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2763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21583</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2547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161220</xdr:rowOff>
    </xdr:from>
    <xdr:to>
      <xdr:col>85</xdr:col>
      <xdr:colOff>177800</xdr:colOff>
      <xdr:row>77</xdr:row>
      <xdr:rowOff>91370</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6268700" y="1319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139647</xdr:rowOff>
    </xdr:from>
    <xdr:ext cx="534377" cy="259045"/>
    <xdr:sp macro="" textlink="">
      <xdr:nvSpPr>
        <xdr:cNvPr id="650" name="公債費該当値テキスト">
          <a:extLst>
            <a:ext uri="{FF2B5EF4-FFF2-40B4-BE49-F238E27FC236}">
              <a16:creationId xmlns:a16="http://schemas.microsoft.com/office/drawing/2014/main" id="{00000000-0008-0000-0600-00008A020000}"/>
            </a:ext>
          </a:extLst>
        </xdr:cNvPr>
        <xdr:cNvSpPr txBox="1"/>
      </xdr:nvSpPr>
      <xdr:spPr>
        <a:xfrm>
          <a:off x="16370300" y="13169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154411</xdr:rowOff>
    </xdr:from>
    <xdr:to>
      <xdr:col>81</xdr:col>
      <xdr:colOff>101600</xdr:colOff>
      <xdr:row>77</xdr:row>
      <xdr:rowOff>84561</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5430500" y="13184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75688</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14111" y="1327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116250</xdr:rowOff>
    </xdr:from>
    <xdr:to>
      <xdr:col>76</xdr:col>
      <xdr:colOff>165100</xdr:colOff>
      <xdr:row>77</xdr:row>
      <xdr:rowOff>46400</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4541500" y="13146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37527</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4325111" y="1323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18050</xdr:rowOff>
    </xdr:from>
    <xdr:to>
      <xdr:col>72</xdr:col>
      <xdr:colOff>38100</xdr:colOff>
      <xdr:row>77</xdr:row>
      <xdr:rowOff>119650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3652500" y="1321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110777</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3436111" y="1331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160533</xdr:rowOff>
    </xdr:from>
    <xdr:to>
      <xdr:col>67</xdr:col>
      <xdr:colOff>101600</xdr:colOff>
      <xdr:row>77</xdr:row>
      <xdr:rowOff>90683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2763500" y="131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81810</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547111" y="1328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79697</xdr:rowOff>
    </xdr:from>
    <xdr:to>
      <xdr:col>85</xdr:col>
      <xdr:colOff>126364</xdr:colOff>
      <xdr:row>98</xdr:row>
      <xdr:rowOff>127054</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10197"/>
          <a:ext cx="1269" cy="1418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130881</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6932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127054</xdr:rowOff>
    </xdr:from>
    <xdr:to>
      <xdr:col>86</xdr:col>
      <xdr:colOff>25400</xdr:colOff>
      <xdr:row>98</xdr:row>
      <xdr:rowOff>127054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6929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26374</xdr:rowOff>
    </xdr:from>
    <xdr:ext cx="599010"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28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79697</xdr:rowOff>
    </xdr:from>
    <xdr:to>
      <xdr:col>86</xdr:col>
      <xdr:colOff>25400</xdr:colOff>
      <xdr:row>90</xdr:row>
      <xdr:rowOff>79697</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1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40515</xdr:rowOff>
    </xdr:from>
    <xdr:to>
      <xdr:col>85</xdr:col>
      <xdr:colOff>127000</xdr:colOff>
      <xdr:row>98</xdr:row>
      <xdr:rowOff>119328</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842615"/>
          <a:ext cx="838200" cy="7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62382</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5215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39505</xdr:rowOff>
    </xdr:from>
    <xdr:to>
      <xdr:col>85</xdr:col>
      <xdr:colOff>177800</xdr:colOff>
      <xdr:row>97</xdr:row>
      <xdr:rowOff>141105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67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26873</xdr:rowOff>
    </xdr:from>
    <xdr:to>
      <xdr:col>81</xdr:col>
      <xdr:colOff>50800</xdr:colOff>
      <xdr:row>98</xdr:row>
      <xdr:rowOff>40515</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4592300" y="16828973"/>
          <a:ext cx="889000" cy="13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27251</xdr:rowOff>
    </xdr:from>
    <xdr:to>
      <xdr:col>81</xdr:col>
      <xdr:colOff>101600</xdr:colOff>
      <xdr:row>97</xdr:row>
      <xdr:rowOff>128851</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65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145378</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433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26873</xdr:rowOff>
    </xdr:from>
    <xdr:to>
      <xdr:col>76</xdr:col>
      <xdr:colOff>114300</xdr:colOff>
      <xdr:row>98</xdr:row>
      <xdr:rowOff>112607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6828973"/>
          <a:ext cx="889000" cy="85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18903</xdr:rowOff>
    </xdr:from>
    <xdr:to>
      <xdr:col>76</xdr:col>
      <xdr:colOff>165100</xdr:colOff>
      <xdr:row>97</xdr:row>
      <xdr:rowOff>120503</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649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137030</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424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93056</xdr:rowOff>
    </xdr:from>
    <xdr:to>
      <xdr:col>71</xdr:col>
      <xdr:colOff>177800</xdr:colOff>
      <xdr:row>98</xdr:row>
      <xdr:rowOff>112607</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a:off x="12814300" y="16895156"/>
          <a:ext cx="889000" cy="19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106886</xdr:rowOff>
    </xdr:from>
    <xdr:to>
      <xdr:col>72</xdr:col>
      <xdr:colOff>38100</xdr:colOff>
      <xdr:row>98</xdr:row>
      <xdr:rowOff>37036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737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53563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51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135150</xdr:rowOff>
    </xdr:from>
    <xdr:to>
      <xdr:col>67</xdr:col>
      <xdr:colOff>101600</xdr:colOff>
      <xdr:row>98</xdr:row>
      <xdr:rowOff>65300</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81827</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5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68528</xdr:rowOff>
    </xdr:from>
    <xdr:to>
      <xdr:col>85</xdr:col>
      <xdr:colOff>177800</xdr:colOff>
      <xdr:row>98</xdr:row>
      <xdr:rowOff>170128</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87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154905</xdr:rowOff>
    </xdr:from>
    <xdr:ext cx="469744"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785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161165</xdr:rowOff>
    </xdr:from>
    <xdr:to>
      <xdr:col>81</xdr:col>
      <xdr:colOff>101600</xdr:colOff>
      <xdr:row>98</xdr:row>
      <xdr:rowOff>91315</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79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82442</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6884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147523</xdr:rowOff>
    </xdr:from>
    <xdr:to>
      <xdr:col>76</xdr:col>
      <xdr:colOff>165100</xdr:colOff>
      <xdr:row>98</xdr:row>
      <xdr:rowOff>77673</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778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68800</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25111" y="16870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61807</xdr:rowOff>
    </xdr:from>
    <xdr:to>
      <xdr:col>72</xdr:col>
      <xdr:colOff>38100</xdr:colOff>
      <xdr:row>98</xdr:row>
      <xdr:rowOff>163407</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8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154534</xdr:rowOff>
    </xdr:from>
    <xdr:ext cx="469744"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468428" y="16956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42256</xdr:rowOff>
    </xdr:from>
    <xdr:to>
      <xdr:col>67</xdr:col>
      <xdr:colOff>101600</xdr:colOff>
      <xdr:row>98</xdr:row>
      <xdr:rowOff>143856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844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134983</xdr:rowOff>
    </xdr:from>
    <xdr:ext cx="469744"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579428" y="1693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70754</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557154"/>
          <a:ext cx="1269" cy="1097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17431</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33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70754</xdr:rowOff>
    </xdr:from>
    <xdr:to>
      <xdr:col>116</xdr:col>
      <xdr:colOff>152400</xdr:colOff>
      <xdr:row>32</xdr:row>
      <xdr:rowOff>70754</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557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79121</xdr:rowOff>
    </xdr:from>
    <xdr:to>
      <xdr:col>116</xdr:col>
      <xdr:colOff>63500</xdr:colOff>
      <xdr:row>37</xdr:row>
      <xdr:rowOff>110256</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1323300" y="6422771"/>
          <a:ext cx="838200" cy="31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77294</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4209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98867</xdr:rowOff>
    </xdr:from>
    <xdr:to>
      <xdr:col>116</xdr:col>
      <xdr:colOff>114300</xdr:colOff>
      <xdr:row>38</xdr:row>
      <xdr:rowOff>29017</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442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58044</xdr:rowOff>
    </xdr:from>
    <xdr:to>
      <xdr:col>111</xdr:col>
      <xdr:colOff>177800</xdr:colOff>
      <xdr:row>37</xdr:row>
      <xdr:rowOff>110256</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401694"/>
          <a:ext cx="889000" cy="52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100879</xdr:rowOff>
    </xdr:from>
    <xdr:to>
      <xdr:col>112</xdr:col>
      <xdr:colOff>38100</xdr:colOff>
      <xdr:row>38</xdr:row>
      <xdr:rowOff>31029</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22155</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53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52192</xdr:rowOff>
    </xdr:from>
    <xdr:to>
      <xdr:col>107</xdr:col>
      <xdr:colOff>50800</xdr:colOff>
      <xdr:row>37</xdr:row>
      <xdr:rowOff>58044</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395842"/>
          <a:ext cx="889000" cy="5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97221</xdr:rowOff>
    </xdr:from>
    <xdr:to>
      <xdr:col>107</xdr:col>
      <xdr:colOff>101600</xdr:colOff>
      <xdr:row>38</xdr:row>
      <xdr:rowOff>27371</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18498</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33584</xdr:rowOff>
    </xdr:from>
    <xdr:to>
      <xdr:col>102</xdr:col>
      <xdr:colOff>114300</xdr:colOff>
      <xdr:row>37</xdr:row>
      <xdr:rowOff>52192</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377234"/>
          <a:ext cx="889000" cy="1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92558</xdr:rowOff>
    </xdr:from>
    <xdr:to>
      <xdr:col>102</xdr:col>
      <xdr:colOff>165100</xdr:colOff>
      <xdr:row>38</xdr:row>
      <xdr:rowOff>22707</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13835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10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136311</xdr:rowOff>
    </xdr:from>
    <xdr:to>
      <xdr:col>98</xdr:col>
      <xdr:colOff>38100</xdr:colOff>
      <xdr:row>38</xdr:row>
      <xdr:rowOff>66461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57589</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28321</xdr:rowOff>
    </xdr:from>
    <xdr:to>
      <xdr:col>116</xdr:col>
      <xdr:colOff>114300</xdr:colOff>
      <xdr:row>37</xdr:row>
      <xdr:rowOff>129921</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37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51198</xdr:rowOff>
    </xdr:from>
    <xdr:ext cx="469744"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223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59456</xdr:rowOff>
    </xdr:from>
    <xdr:to>
      <xdr:col>112</xdr:col>
      <xdr:colOff>38100</xdr:colOff>
      <xdr:row>37</xdr:row>
      <xdr:rowOff>161057</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4031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6133</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088428" y="6178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7244</xdr:rowOff>
    </xdr:from>
    <xdr:to>
      <xdr:col>107</xdr:col>
      <xdr:colOff>101600</xdr:colOff>
      <xdr:row>37</xdr:row>
      <xdr:rowOff>108844</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35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125371</xdr:rowOff>
    </xdr:from>
    <xdr:ext cx="469744"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199428" y="6126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1392</xdr:rowOff>
    </xdr:from>
    <xdr:to>
      <xdr:col>102</xdr:col>
      <xdr:colOff>165100</xdr:colOff>
      <xdr:row>37</xdr:row>
      <xdr:rowOff>102992</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345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119519</xdr:rowOff>
    </xdr:from>
    <xdr:ext cx="469744"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10428" y="612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154234</xdr:rowOff>
    </xdr:from>
    <xdr:to>
      <xdr:col>98</xdr:col>
      <xdr:colOff>38100</xdr:colOff>
      <xdr:row>37</xdr:row>
      <xdr:rowOff>84384</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326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100911</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421428" y="6101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貸付金グラフ枠">
          <a:extLst>
            <a:ext uri="{FF2B5EF4-FFF2-40B4-BE49-F238E27FC236}">
              <a16:creationId xmlns:a16="http://schemas.microsoft.com/office/drawing/2014/main" id="{00000000-0008-0000-06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134328</xdr:rowOff>
    </xdr:from>
    <xdr:to>
      <xdr:col>116</xdr:col>
      <xdr:colOff>62864</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flipV="1">
          <a:off x="22159595" y="8878278"/>
          <a:ext cx="1269" cy="1281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3" name="貸付金最小値テキスト">
          <a:extLst>
            <a:ext uri="{FF2B5EF4-FFF2-40B4-BE49-F238E27FC236}">
              <a16:creationId xmlns:a16="http://schemas.microsoft.com/office/drawing/2014/main" id="{00000000-0008-0000-0600-000019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81005</xdr:rowOff>
    </xdr:from>
    <xdr:ext cx="534377" cy="259045"/>
    <xdr:sp macro="" textlink="">
      <xdr:nvSpPr>
        <xdr:cNvPr id="795" name="貸付金最大値テキスト">
          <a:extLst>
            <a:ext uri="{FF2B5EF4-FFF2-40B4-BE49-F238E27FC236}">
              <a16:creationId xmlns:a16="http://schemas.microsoft.com/office/drawing/2014/main" id="{00000000-0008-0000-0600-00001B030000}"/>
            </a:ext>
          </a:extLst>
        </xdr:cNvPr>
        <xdr:cNvSpPr txBox="1"/>
      </xdr:nvSpPr>
      <xdr:spPr>
        <a:xfrm>
          <a:off x="22212300" y="8653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134328</xdr:rowOff>
    </xdr:from>
    <xdr:to>
      <xdr:col>116</xdr:col>
      <xdr:colOff>152400</xdr:colOff>
      <xdr:row>51</xdr:row>
      <xdr:rowOff>134328</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2072600" y="8878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157721</xdr:rowOff>
    </xdr:from>
    <xdr:to>
      <xdr:col>116</xdr:col>
      <xdr:colOff>63500</xdr:colOff>
      <xdr:row>58</xdr:row>
      <xdr:rowOff>157874</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1323300" y="10101821"/>
          <a:ext cx="838200" cy="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16832</xdr:rowOff>
    </xdr:from>
    <xdr:ext cx="469744" cy="259045"/>
    <xdr:sp macro="" textlink="">
      <xdr:nvSpPr>
        <xdr:cNvPr id="798" name="貸付金平均値テキスト">
          <a:extLst>
            <a:ext uri="{FF2B5EF4-FFF2-40B4-BE49-F238E27FC236}">
              <a16:creationId xmlns:a16="http://schemas.microsoft.com/office/drawing/2014/main" id="{00000000-0008-0000-0600-00001E030000}"/>
            </a:ext>
          </a:extLst>
        </xdr:cNvPr>
        <xdr:cNvSpPr txBox="1"/>
      </xdr:nvSpPr>
      <xdr:spPr>
        <a:xfrm>
          <a:off x="22212300" y="9789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165405</xdr:rowOff>
    </xdr:from>
    <xdr:to>
      <xdr:col>116</xdr:col>
      <xdr:colOff>114300</xdr:colOff>
      <xdr:row>58</xdr:row>
      <xdr:rowOff>95555</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2110700" y="9938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157721</xdr:rowOff>
    </xdr:from>
    <xdr:to>
      <xdr:col>111</xdr:col>
      <xdr:colOff>177800</xdr:colOff>
      <xdr:row>58</xdr:row>
      <xdr:rowOff>157759</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0434300" y="10101821"/>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167615</xdr:rowOff>
    </xdr:from>
    <xdr:to>
      <xdr:col>112</xdr:col>
      <xdr:colOff>38100</xdr:colOff>
      <xdr:row>58</xdr:row>
      <xdr:rowOff>97765</xdr:rowOff>
    </xdr:to>
    <xdr:sp macro="" textlink="">
      <xdr:nvSpPr>
        <xdr:cNvPr id="801" name="フローチャート: 判断 800">
          <a:extLst>
            <a:ext uri="{FF2B5EF4-FFF2-40B4-BE49-F238E27FC236}">
              <a16:creationId xmlns:a16="http://schemas.microsoft.com/office/drawing/2014/main" id="{00000000-0008-0000-0600-000021030000}"/>
            </a:ext>
          </a:extLst>
        </xdr:cNvPr>
        <xdr:cNvSpPr/>
      </xdr:nvSpPr>
      <xdr:spPr>
        <a:xfrm>
          <a:off x="212725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114292</xdr:rowOff>
    </xdr:from>
    <xdr:ext cx="469744"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1088428" y="971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157759</xdr:rowOff>
    </xdr:from>
    <xdr:to>
      <xdr:col>107</xdr:col>
      <xdr:colOff>50800</xdr:colOff>
      <xdr:row>58</xdr:row>
      <xdr:rowOff>157950</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19545300" y="10101859"/>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164795</xdr:rowOff>
    </xdr:from>
    <xdr:to>
      <xdr:col>107</xdr:col>
      <xdr:colOff>101600</xdr:colOff>
      <xdr:row>58</xdr:row>
      <xdr:rowOff>94945</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0383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111472</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0199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157950</xdr:rowOff>
    </xdr:from>
    <xdr:to>
      <xdr:col>102</xdr:col>
      <xdr:colOff>114300</xdr:colOff>
      <xdr:row>58</xdr:row>
      <xdr:rowOff>157988</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8656300" y="10102050"/>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142392</xdr:rowOff>
    </xdr:from>
    <xdr:to>
      <xdr:col>102</xdr:col>
      <xdr:colOff>165100</xdr:colOff>
      <xdr:row>58</xdr:row>
      <xdr:rowOff>72542</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9494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89069</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9310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146126</xdr:rowOff>
    </xdr:from>
    <xdr:to>
      <xdr:col>98</xdr:col>
      <xdr:colOff>38100</xdr:colOff>
      <xdr:row>58</xdr:row>
      <xdr:rowOff>76276</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18605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92803</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8421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107074</xdr:rowOff>
    </xdr:from>
    <xdr:to>
      <xdr:col>116</xdr:col>
      <xdr:colOff>114300</xdr:colOff>
      <xdr:row>59</xdr:row>
      <xdr:rowOff>37224</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2110700" y="10051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22001</xdr:rowOff>
    </xdr:from>
    <xdr:ext cx="469744" cy="259045"/>
    <xdr:sp macro="" textlink="">
      <xdr:nvSpPr>
        <xdr:cNvPr id="817" name="貸付金該当値テキスト">
          <a:extLst>
            <a:ext uri="{FF2B5EF4-FFF2-40B4-BE49-F238E27FC236}">
              <a16:creationId xmlns:a16="http://schemas.microsoft.com/office/drawing/2014/main" id="{00000000-0008-0000-0600-000031030000}"/>
            </a:ext>
          </a:extLst>
        </xdr:cNvPr>
        <xdr:cNvSpPr txBox="1"/>
      </xdr:nvSpPr>
      <xdr:spPr>
        <a:xfrm>
          <a:off x="22212300" y="9966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106921</xdr:rowOff>
    </xdr:from>
    <xdr:to>
      <xdr:col>112</xdr:col>
      <xdr:colOff>38100</xdr:colOff>
      <xdr:row>59</xdr:row>
      <xdr:rowOff>37071</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1272500" y="10051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28198</xdr:rowOff>
    </xdr:from>
    <xdr:ext cx="469744"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088428" y="1014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106959</xdr:rowOff>
    </xdr:from>
    <xdr:to>
      <xdr:col>107</xdr:col>
      <xdr:colOff>101600</xdr:colOff>
      <xdr:row>59</xdr:row>
      <xdr:rowOff>37109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0383500" y="10051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28236</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199428" y="1014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107150</xdr:rowOff>
    </xdr:from>
    <xdr:to>
      <xdr:col>102</xdr:col>
      <xdr:colOff>165100</xdr:colOff>
      <xdr:row>59</xdr:row>
      <xdr:rowOff>37300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9494500" y="1005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28427</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9310428" y="10143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107188</xdr:rowOff>
    </xdr:from>
    <xdr:to>
      <xdr:col>98</xdr:col>
      <xdr:colOff>38100</xdr:colOff>
      <xdr:row>59</xdr:row>
      <xdr:rowOff>37338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18605500" y="10051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28465</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421428" y="10144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a:extLst>
            <a:ext uri="{FF2B5EF4-FFF2-40B4-BE49-F238E27FC236}">
              <a16:creationId xmlns:a16="http://schemas.microsoft.com/office/drawing/2014/main" id="{00000000-0008-0000-0600-00004F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33538</xdr:rowOff>
    </xdr:from>
    <xdr:to>
      <xdr:col>116</xdr:col>
      <xdr:colOff>62864</xdr:colOff>
      <xdr:row>79</xdr:row>
      <xdr:rowOff>65154</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flipV="1">
          <a:off x="22159595" y="12035038"/>
          <a:ext cx="1269" cy="15746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68981</xdr:rowOff>
    </xdr:from>
    <xdr:ext cx="534377" cy="259045"/>
    <xdr:sp macro="" textlink="">
      <xdr:nvSpPr>
        <xdr:cNvPr id="849" name="繰出金最小値テキスト">
          <a:extLst>
            <a:ext uri="{FF2B5EF4-FFF2-40B4-BE49-F238E27FC236}">
              <a16:creationId xmlns:a16="http://schemas.microsoft.com/office/drawing/2014/main" id="{00000000-0008-0000-0600-000051030000}"/>
            </a:ext>
          </a:extLst>
        </xdr:cNvPr>
        <xdr:cNvSpPr txBox="1"/>
      </xdr:nvSpPr>
      <xdr:spPr>
        <a:xfrm>
          <a:off x="22212300" y="13613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65154</xdr:rowOff>
    </xdr:from>
    <xdr:to>
      <xdr:col>116</xdr:col>
      <xdr:colOff>152400</xdr:colOff>
      <xdr:row>79</xdr:row>
      <xdr:rowOff>65154</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22072600" y="13609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151665</xdr:rowOff>
    </xdr:from>
    <xdr:ext cx="534377" cy="259045"/>
    <xdr:sp macro="" textlink="">
      <xdr:nvSpPr>
        <xdr:cNvPr id="851" name="繰出金最大値テキスト">
          <a:extLst>
            <a:ext uri="{FF2B5EF4-FFF2-40B4-BE49-F238E27FC236}">
              <a16:creationId xmlns:a16="http://schemas.microsoft.com/office/drawing/2014/main" id="{00000000-0008-0000-0600-000053030000}"/>
            </a:ext>
          </a:extLst>
        </xdr:cNvPr>
        <xdr:cNvSpPr txBox="1"/>
      </xdr:nvSpPr>
      <xdr:spPr>
        <a:xfrm>
          <a:off x="22212300" y="11810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33538</xdr:rowOff>
    </xdr:from>
    <xdr:to>
      <xdr:col>116</xdr:col>
      <xdr:colOff>152400</xdr:colOff>
      <xdr:row>70</xdr:row>
      <xdr:rowOff>33538</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20350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60719</xdr:rowOff>
    </xdr:from>
    <xdr:to>
      <xdr:col>116</xdr:col>
      <xdr:colOff>63500</xdr:colOff>
      <xdr:row>78</xdr:row>
      <xdr:rowOff>73041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1323300" y="13433819"/>
          <a:ext cx="838200" cy="12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42283</xdr:rowOff>
    </xdr:from>
    <xdr:ext cx="534377" cy="259045"/>
    <xdr:sp macro="" textlink="">
      <xdr:nvSpPr>
        <xdr:cNvPr id="854" name="繰出金平均値テキスト">
          <a:extLst>
            <a:ext uri="{FF2B5EF4-FFF2-40B4-BE49-F238E27FC236}">
              <a16:creationId xmlns:a16="http://schemas.microsoft.com/office/drawing/2014/main" id="{00000000-0008-0000-0600-000056030000}"/>
            </a:ext>
          </a:extLst>
        </xdr:cNvPr>
        <xdr:cNvSpPr txBox="1"/>
      </xdr:nvSpPr>
      <xdr:spPr>
        <a:xfrm>
          <a:off x="22212300" y="129010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19405</xdr:rowOff>
    </xdr:from>
    <xdr:to>
      <xdr:col>116</xdr:col>
      <xdr:colOff>114300</xdr:colOff>
      <xdr:row>76</xdr:row>
      <xdr:rowOff>121005</xdr:rowOff>
    </xdr:to>
    <xdr:sp macro="" textlink="">
      <xdr:nvSpPr>
        <xdr:cNvPr id="855" name="フローチャート: 判断 854">
          <a:extLst>
            <a:ext uri="{FF2B5EF4-FFF2-40B4-BE49-F238E27FC236}">
              <a16:creationId xmlns:a16="http://schemas.microsoft.com/office/drawing/2014/main" id="{00000000-0008-0000-0600-000057030000}"/>
            </a:ext>
          </a:extLst>
        </xdr:cNvPr>
        <xdr:cNvSpPr/>
      </xdr:nvSpPr>
      <xdr:spPr>
        <a:xfrm>
          <a:off x="22110700" y="13049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73041</xdr:rowOff>
    </xdr:from>
    <xdr:to>
      <xdr:col>111</xdr:col>
      <xdr:colOff>177800</xdr:colOff>
      <xdr:row>78</xdr:row>
      <xdr:rowOff>94414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0434300" y="13446141"/>
          <a:ext cx="889000" cy="21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51090</xdr:rowOff>
    </xdr:from>
    <xdr:to>
      <xdr:col>112</xdr:col>
      <xdr:colOff>38100</xdr:colOff>
      <xdr:row>76</xdr:row>
      <xdr:rowOff>152690</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12725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169217</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1056111" y="12856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94414</xdr:rowOff>
    </xdr:from>
    <xdr:to>
      <xdr:col>107</xdr:col>
      <xdr:colOff>50800</xdr:colOff>
      <xdr:row>78</xdr:row>
      <xdr:rowOff>110553</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19545300" y="13467514"/>
          <a:ext cx="889000" cy="16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62497</xdr:rowOff>
    </xdr:from>
    <xdr:to>
      <xdr:col>107</xdr:col>
      <xdr:colOff>101600</xdr:colOff>
      <xdr:row>76</xdr:row>
      <xdr:rowOff>164097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0383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9174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0167111" y="12867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110553</xdr:rowOff>
    </xdr:from>
    <xdr:to>
      <xdr:col>102</xdr:col>
      <xdr:colOff>114300</xdr:colOff>
      <xdr:row>78</xdr:row>
      <xdr:rowOff>125549</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18656300" y="13483653"/>
          <a:ext cx="889000" cy="1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93495</xdr:rowOff>
    </xdr:from>
    <xdr:to>
      <xdr:col>102</xdr:col>
      <xdr:colOff>165100</xdr:colOff>
      <xdr:row>77</xdr:row>
      <xdr:rowOff>23645</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19494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40172</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9278111" y="1289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133706</xdr:rowOff>
    </xdr:from>
    <xdr:to>
      <xdr:col>98</xdr:col>
      <xdr:colOff>38100</xdr:colOff>
      <xdr:row>76</xdr:row>
      <xdr:rowOff>63857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8605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80383</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8389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9919</xdr:rowOff>
    </xdr:from>
    <xdr:to>
      <xdr:col>116</xdr:col>
      <xdr:colOff>114300</xdr:colOff>
      <xdr:row>78</xdr:row>
      <xdr:rowOff>111519</xdr:rowOff>
    </xdr:to>
    <xdr:sp macro="" textlink="">
      <xdr:nvSpPr>
        <xdr:cNvPr id="872" name="楕円 871">
          <a:extLst>
            <a:ext uri="{FF2B5EF4-FFF2-40B4-BE49-F238E27FC236}">
              <a16:creationId xmlns:a16="http://schemas.microsoft.com/office/drawing/2014/main" id="{00000000-0008-0000-0600-000068030000}"/>
            </a:ext>
          </a:extLst>
        </xdr:cNvPr>
        <xdr:cNvSpPr/>
      </xdr:nvSpPr>
      <xdr:spPr>
        <a:xfrm>
          <a:off x="22110700" y="1338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159796</xdr:rowOff>
    </xdr:from>
    <xdr:ext cx="534377" cy="259045"/>
    <xdr:sp macro="" textlink="">
      <xdr:nvSpPr>
        <xdr:cNvPr id="873" name="繰出金該当値テキスト">
          <a:extLst>
            <a:ext uri="{FF2B5EF4-FFF2-40B4-BE49-F238E27FC236}">
              <a16:creationId xmlns:a16="http://schemas.microsoft.com/office/drawing/2014/main" id="{00000000-0008-0000-0600-000069030000}"/>
            </a:ext>
          </a:extLst>
        </xdr:cNvPr>
        <xdr:cNvSpPr txBox="1"/>
      </xdr:nvSpPr>
      <xdr:spPr>
        <a:xfrm>
          <a:off x="22212300" y="13361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22241</xdr:rowOff>
    </xdr:from>
    <xdr:to>
      <xdr:col>112</xdr:col>
      <xdr:colOff>38100</xdr:colOff>
      <xdr:row>78</xdr:row>
      <xdr:rowOff>123841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1272500" y="13395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114968</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3488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43614</xdr:rowOff>
    </xdr:from>
    <xdr:to>
      <xdr:col>107</xdr:col>
      <xdr:colOff>101600</xdr:colOff>
      <xdr:row>78</xdr:row>
      <xdr:rowOff>145214</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0383500" y="1341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136341</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167111" y="13509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59753</xdr:rowOff>
    </xdr:from>
    <xdr:to>
      <xdr:col>102</xdr:col>
      <xdr:colOff>165100</xdr:colOff>
      <xdr:row>78</xdr:row>
      <xdr:rowOff>161353</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19494500" y="13432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152480</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278111" y="1352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74749</xdr:rowOff>
    </xdr:from>
    <xdr:to>
      <xdr:col>98</xdr:col>
      <xdr:colOff>38100</xdr:colOff>
      <xdr:row>79</xdr:row>
      <xdr:rowOff>4899</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8605500" y="1344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167476</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389111" y="13540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a:extLst>
            <a:ext uri="{FF2B5EF4-FFF2-40B4-BE49-F238E27FC236}">
              <a16:creationId xmlns:a16="http://schemas.microsoft.com/office/drawing/2014/main" id="{00000000-0008-0000-0600-000082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a:extLst>
            <a:ext uri="{FF2B5EF4-FFF2-40B4-BE49-F238E27FC236}">
              <a16:creationId xmlns:a16="http://schemas.microsoft.com/office/drawing/2014/main" id="{00000000-0008-0000-0600-000084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a:extLst>
            <a:ext uri="{FF2B5EF4-FFF2-40B4-BE49-F238E27FC236}">
              <a16:creationId xmlns:a16="http://schemas.microsoft.com/office/drawing/2014/main" id="{00000000-0008-0000-0600-000087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a:extLst>
            <a:ext uri="{FF2B5EF4-FFF2-40B4-BE49-F238E27FC236}">
              <a16:creationId xmlns:a16="http://schemas.microsoft.com/office/drawing/2014/main" id="{00000000-0008-0000-0600-000088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a:extLst>
            <a:ext uri="{FF2B5EF4-FFF2-40B4-BE49-F238E27FC236}">
              <a16:creationId xmlns:a16="http://schemas.microsoft.com/office/drawing/2014/main" id="{00000000-0008-0000-0600-00009A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a:extLst>
            <a:ext uri="{FF2B5EF4-FFF2-40B4-BE49-F238E27FC236}">
              <a16:creationId xmlns:a16="http://schemas.microsoft.com/office/drawing/2014/main" id="{00000000-0008-0000-0600-0000A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多くの性質別歳出において、類似団体を下回るコストである。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年度の特徴として、人件費は、会計年度任用職員の報酬と期末手当の増加により、全体的に増加した。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また、普通建設事業費は、市民体育館アリーナ空調整備事業費や、小中学校の空調整備事業費の増加により、全体的に増加した。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72,214
66,793
16.31
26,341,372
24,325,888
1,456,369
14,570,811
14,890,173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31801</xdr:rowOff>
    </xdr:from>
    <xdr:to>
      <xdr:col>24</xdr:col>
      <xdr:colOff>62865</xdr:colOff>
      <xdr:row>38</xdr:row>
      <xdr:rowOff>99466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518201"/>
          <a:ext cx="1270" cy="10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103293</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18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99466</xdr:rowOff>
    </xdr:from>
    <xdr:to>
      <xdr:col>24</xdr:col>
      <xdr:colOff>152400</xdr:colOff>
      <xdr:row>38</xdr:row>
      <xdr:rowOff>99466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1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149928</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93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32</xdr:row>
      <xdr:rowOff>31801</xdr:rowOff>
    </xdr:from>
    <xdr:to>
      <xdr:col>24</xdr:col>
      <xdr:colOff>152400</xdr:colOff>
      <xdr:row>32</xdr:row>
      <xdr:rowOff>31801</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518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55118</xdr:rowOff>
    </xdr:from>
    <xdr:to>
      <xdr:col>24</xdr:col>
      <xdr:colOff>63500</xdr:colOff>
      <xdr:row>35</xdr:row>
      <xdr:rowOff>95809</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055868"/>
          <a:ext cx="8382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26179</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269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47752</xdr:rowOff>
    </xdr:from>
    <xdr:to>
      <xdr:col>24</xdr:col>
      <xdr:colOff>114300</xdr:colOff>
      <xdr:row>35</xdr:row>
      <xdr:rowOff>149352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4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95809</xdr:rowOff>
    </xdr:from>
    <xdr:to>
      <xdr:col>19</xdr:col>
      <xdr:colOff>177800</xdr:colOff>
      <xdr:row>35</xdr:row>
      <xdr:rowOff>111354</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6096559"/>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58725</xdr:rowOff>
    </xdr:from>
    <xdr:to>
      <xdr:col>20</xdr:col>
      <xdr:colOff>38100</xdr:colOff>
      <xdr:row>35</xdr:row>
      <xdr:rowOff>160325</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151452</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52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50546</xdr:rowOff>
    </xdr:from>
    <xdr:to>
      <xdr:col>15</xdr:col>
      <xdr:colOff>50800</xdr:colOff>
      <xdr:row>35</xdr:row>
      <xdr:rowOff>111354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51296"/>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67869</xdr:rowOff>
    </xdr:from>
    <xdr:to>
      <xdr:col>15</xdr:col>
      <xdr:colOff>101600</xdr:colOff>
      <xdr:row>35</xdr:row>
      <xdr:rowOff>169469</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160596</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154331</xdr:rowOff>
    </xdr:from>
    <xdr:to>
      <xdr:col>10</xdr:col>
      <xdr:colOff>114300</xdr:colOff>
      <xdr:row>35</xdr:row>
      <xdr:rowOff>50546</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83631"/>
          <a:ext cx="889000" cy="6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75641</xdr:rowOff>
    </xdr:from>
    <xdr:to>
      <xdr:col>10</xdr:col>
      <xdr:colOff>165100</xdr:colOff>
      <xdr:row>36</xdr:row>
      <xdr:rowOff>5791</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168368</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169367</xdr:rowOff>
    </xdr:from>
    <xdr:to>
      <xdr:col>6</xdr:col>
      <xdr:colOff>38100</xdr:colOff>
      <xdr:row>35</xdr:row>
      <xdr:rowOff>99517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90644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005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27195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856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45009</xdr:rowOff>
    </xdr:from>
    <xdr:to>
      <xdr:col>20</xdr:col>
      <xdr:colOff>38100</xdr:colOff>
      <xdr:row>35</xdr:row>
      <xdr:rowOff>146609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045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163136</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8209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60554</xdr:rowOff>
    </xdr:from>
    <xdr:to>
      <xdr:col>15</xdr:col>
      <xdr:colOff>101600</xdr:colOff>
      <xdr:row>35</xdr:row>
      <xdr:rowOff>162154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06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7231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836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171196</xdr:rowOff>
    </xdr:from>
    <xdr:to>
      <xdr:col>10</xdr:col>
      <xdr:colOff>165100</xdr:colOff>
      <xdr:row>35</xdr:row>
      <xdr:rowOff>101346</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00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117873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75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103531</xdr:rowOff>
    </xdr:from>
    <xdr:to>
      <xdr:col>6</xdr:col>
      <xdr:colOff>38100</xdr:colOff>
      <xdr:row>35</xdr:row>
      <xdr:rowOff>33681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50208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708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52640</xdr:rowOff>
    </xdr:from>
    <xdr:to>
      <xdr:col>24</xdr:col>
      <xdr:colOff>62865</xdr:colOff>
      <xdr:row>57</xdr:row>
      <xdr:rowOff>160013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68040"/>
          <a:ext cx="1270" cy="964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163840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6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160013</xdr:rowOff>
    </xdr:from>
    <xdr:to>
      <xdr:col>24</xdr:col>
      <xdr:colOff>152400</xdr:colOff>
      <xdr:row>57</xdr:row>
      <xdr:rowOff>160013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32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170767</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43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244,042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52640</xdr:rowOff>
    </xdr:from>
    <xdr:to>
      <xdr:col>24</xdr:col>
      <xdr:colOff>152400</xdr:colOff>
      <xdr:row>52</xdr:row>
      <xdr:rowOff>52640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6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138918</xdr:rowOff>
    </xdr:from>
    <xdr:to>
      <xdr:col>24</xdr:col>
      <xdr:colOff>63500</xdr:colOff>
      <xdr:row>57</xdr:row>
      <xdr:rowOff>160013</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911568"/>
          <a:ext cx="838200" cy="210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119248</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489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96371</xdr:rowOff>
    </xdr:from>
    <xdr:to>
      <xdr:col>24</xdr:col>
      <xdr:colOff>114300</xdr:colOff>
      <xdr:row>57</xdr:row>
      <xdr:rowOff>26521</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697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125998</xdr:rowOff>
    </xdr:from>
    <xdr:to>
      <xdr:col>19</xdr:col>
      <xdr:colOff>177800</xdr:colOff>
      <xdr:row>57</xdr:row>
      <xdr:rowOff>138918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2908300" y="9898648"/>
          <a:ext cx="889000" cy="12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92064</xdr:rowOff>
    </xdr:from>
    <xdr:to>
      <xdr:col>20</xdr:col>
      <xdr:colOff>38100</xdr:colOff>
      <xdr:row>57</xdr:row>
      <xdr:rowOff>22214</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69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38741</xdr:rowOff>
    </xdr:from>
    <xdr:ext cx="534377"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530111" y="9468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14784</xdr:rowOff>
    </xdr:from>
    <xdr:to>
      <xdr:col>15</xdr:col>
      <xdr:colOff>50800</xdr:colOff>
      <xdr:row>57</xdr:row>
      <xdr:rowOff>125998</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019300" y="9444534"/>
          <a:ext cx="889000" cy="45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98927</xdr:rowOff>
    </xdr:from>
    <xdr:to>
      <xdr:col>15</xdr:col>
      <xdr:colOff>101600</xdr:colOff>
      <xdr:row>57</xdr:row>
      <xdr:rowOff>29077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70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45604</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47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14784</xdr:rowOff>
    </xdr:from>
    <xdr:to>
      <xdr:col>10</xdr:col>
      <xdr:colOff>114300</xdr:colOff>
      <xdr:row>57</xdr:row>
      <xdr:rowOff>165825</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1130300" y="9444534"/>
          <a:ext cx="889000" cy="493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54</xdr:row>
      <xdr:rowOff>9933</xdr:rowOff>
    </xdr:from>
    <xdr:to>
      <xdr:col>10</xdr:col>
      <xdr:colOff>165100</xdr:colOff>
      <xdr:row>54</xdr:row>
      <xdr:rowOff>111533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26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128060</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19795" y="9043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151152</xdr:rowOff>
    </xdr:from>
    <xdr:to>
      <xdr:col>6</xdr:col>
      <xdr:colOff>38100</xdr:colOff>
      <xdr:row>57</xdr:row>
      <xdr:rowOff>81302</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97829</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2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109213</xdr:rowOff>
    </xdr:from>
    <xdr:to>
      <xdr:col>24</xdr:col>
      <xdr:colOff>114300</xdr:colOff>
      <xdr:row>58</xdr:row>
      <xdr:rowOff>39363</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8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24140</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96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88118</xdr:rowOff>
    </xdr:from>
    <xdr:to>
      <xdr:col>20</xdr:col>
      <xdr:colOff>38100</xdr:colOff>
      <xdr:row>58</xdr:row>
      <xdr:rowOff>18268</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860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9395</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530111" y="9953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75198</xdr:rowOff>
    </xdr:from>
    <xdr:to>
      <xdr:col>15</xdr:col>
      <xdr:colOff>101600</xdr:colOff>
      <xdr:row>58</xdr:row>
      <xdr:rowOff>5348</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47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167925</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4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135434</xdr:rowOff>
    </xdr:from>
    <xdr:to>
      <xdr:col>10</xdr:col>
      <xdr:colOff>165100</xdr:colOff>
      <xdr:row>55</xdr:row>
      <xdr:rowOff>65584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393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56711</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19795" y="94864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115025</xdr:rowOff>
    </xdr:from>
    <xdr:to>
      <xdr:col>6</xdr:col>
      <xdr:colOff>38100</xdr:colOff>
      <xdr:row>58</xdr:row>
      <xdr:rowOff>45175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8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36302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80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17235</xdr:rowOff>
    </xdr:from>
    <xdr:to>
      <xdr:col>24</xdr:col>
      <xdr:colOff>62865</xdr:colOff>
      <xdr:row>79</xdr:row>
      <xdr:rowOff>15255</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2190185"/>
          <a:ext cx="1270" cy="1369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19082</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563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15255</xdr:rowOff>
    </xdr:from>
    <xdr:to>
      <xdr:col>24</xdr:col>
      <xdr:colOff>152400</xdr:colOff>
      <xdr:row>79</xdr:row>
      <xdr:rowOff>15255</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55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135362</xdr:rowOff>
    </xdr:from>
    <xdr:ext cx="599010"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965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253,500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17235</xdr:rowOff>
    </xdr:from>
    <xdr:to>
      <xdr:col>24</xdr:col>
      <xdr:colOff>152400</xdr:colOff>
      <xdr:row>71</xdr:row>
      <xdr:rowOff>17235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2190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52930</xdr:rowOff>
    </xdr:from>
    <xdr:to>
      <xdr:col>24</xdr:col>
      <xdr:colOff>63500</xdr:colOff>
      <xdr:row>78</xdr:row>
      <xdr:rowOff>93315</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426030"/>
          <a:ext cx="838200" cy="4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127061</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28143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104184</xdr:rowOff>
    </xdr:from>
    <xdr:to>
      <xdr:col>24</xdr:col>
      <xdr:colOff>114300</xdr:colOff>
      <xdr:row>76</xdr:row>
      <xdr:rowOff>34333</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2962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10475</xdr:rowOff>
    </xdr:from>
    <xdr:to>
      <xdr:col>19</xdr:col>
      <xdr:colOff>177800</xdr:colOff>
      <xdr:row>78</xdr:row>
      <xdr:rowOff>93315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2908300" y="13383575"/>
          <a:ext cx="889000" cy="82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44258</xdr:rowOff>
    </xdr:from>
    <xdr:to>
      <xdr:col>20</xdr:col>
      <xdr:colOff>38100</xdr:colOff>
      <xdr:row>76</xdr:row>
      <xdr:rowOff>145858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07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162385</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2849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10475</xdr:rowOff>
    </xdr:from>
    <xdr:to>
      <xdr:col>15</xdr:col>
      <xdr:colOff>50800</xdr:colOff>
      <xdr:row>79</xdr:row>
      <xdr:rowOff>95210</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83575"/>
          <a:ext cx="889000" cy="256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124801</xdr:rowOff>
    </xdr:from>
    <xdr:to>
      <xdr:col>15</xdr:col>
      <xdr:colOff>101600</xdr:colOff>
      <xdr:row>76</xdr:row>
      <xdr:rowOff>54952</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298355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71478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758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95210</xdr:rowOff>
    </xdr:from>
    <xdr:to>
      <xdr:col>10</xdr:col>
      <xdr:colOff>114300</xdr:colOff>
      <xdr:row>79</xdr:row>
      <xdr:rowOff>119256</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639760"/>
          <a:ext cx="889000" cy="24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60520</xdr:rowOff>
    </xdr:from>
    <xdr:to>
      <xdr:col>10</xdr:col>
      <xdr:colOff>165100</xdr:colOff>
      <xdr:row>77</xdr:row>
      <xdr:rowOff>162120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62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7197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3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119010</xdr:rowOff>
    </xdr:from>
    <xdr:to>
      <xdr:col>6</xdr:col>
      <xdr:colOff>38100</xdr:colOff>
      <xdr:row>78</xdr:row>
      <xdr:rowOff>49160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32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65687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95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2130</xdr:rowOff>
    </xdr:from>
    <xdr:to>
      <xdr:col>24</xdr:col>
      <xdr:colOff>114300</xdr:colOff>
      <xdr:row>78</xdr:row>
      <xdr:rowOff>103730</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37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152007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353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42515</xdr:rowOff>
    </xdr:from>
    <xdr:to>
      <xdr:col>20</xdr:col>
      <xdr:colOff>38100</xdr:colOff>
      <xdr:row>78</xdr:row>
      <xdr:rowOff>144115</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41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135242</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508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131125</xdr:rowOff>
    </xdr:from>
    <xdr:to>
      <xdr:col>15</xdr:col>
      <xdr:colOff>101600</xdr:colOff>
      <xdr:row>78</xdr:row>
      <xdr:rowOff>61275</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33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52402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425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44410</xdr:rowOff>
    </xdr:from>
    <xdr:to>
      <xdr:col>10</xdr:col>
      <xdr:colOff>165100</xdr:colOff>
      <xdr:row>79</xdr:row>
      <xdr:rowOff>146010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58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137137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68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68456</xdr:rowOff>
    </xdr:from>
    <xdr:to>
      <xdr:col>6</xdr:col>
      <xdr:colOff>38100</xdr:colOff>
      <xdr:row>79</xdr:row>
      <xdr:rowOff>170056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613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161183</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705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140957</xdr:rowOff>
    </xdr:from>
    <xdr:to>
      <xdr:col>24</xdr:col>
      <xdr:colOff>62865</xdr:colOff>
      <xdr:row>98</xdr:row>
      <xdr:rowOff>122135</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400007"/>
          <a:ext cx="1270" cy="1524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125962</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2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122135</xdr:rowOff>
    </xdr:from>
    <xdr:to>
      <xdr:col>24</xdr:col>
      <xdr:colOff>152400</xdr:colOff>
      <xdr:row>98</xdr:row>
      <xdr:rowOff>122135</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4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87634</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7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104,934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140957</xdr:rowOff>
    </xdr:from>
    <xdr:to>
      <xdr:col>24</xdr:col>
      <xdr:colOff>152400</xdr:colOff>
      <xdr:row>89</xdr:row>
      <xdr:rowOff>140957</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400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128155</xdr:rowOff>
    </xdr:from>
    <xdr:to>
      <xdr:col>24</xdr:col>
      <xdr:colOff>63500</xdr:colOff>
      <xdr:row>98</xdr:row>
      <xdr:rowOff>2826</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758805"/>
          <a:ext cx="838200" cy="4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68342</xdr:rowOff>
    </xdr:from>
    <xdr:ext cx="534377"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356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45465</xdr:rowOff>
    </xdr:from>
    <xdr:to>
      <xdr:col>24</xdr:col>
      <xdr:colOff>114300</xdr:colOff>
      <xdr:row>96</xdr:row>
      <xdr:rowOff>147065</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50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128155</xdr:rowOff>
    </xdr:from>
    <xdr:to>
      <xdr:col>19</xdr:col>
      <xdr:colOff>177800</xdr:colOff>
      <xdr:row>97</xdr:row>
      <xdr:rowOff>131375</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908300" y="16758805"/>
          <a:ext cx="889000" cy="3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151975</xdr:rowOff>
    </xdr:from>
    <xdr:to>
      <xdr:col>20</xdr:col>
      <xdr:colOff>38100</xdr:colOff>
      <xdr:row>96</xdr:row>
      <xdr:rowOff>82125</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98652</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530111" y="1621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131375</xdr:rowOff>
    </xdr:from>
    <xdr:to>
      <xdr:col>15</xdr:col>
      <xdr:colOff>50800</xdr:colOff>
      <xdr:row>98</xdr:row>
      <xdr:rowOff>63024</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762025"/>
          <a:ext cx="889000" cy="103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133725</xdr:rowOff>
    </xdr:from>
    <xdr:to>
      <xdr:col>15</xdr:col>
      <xdr:colOff>101600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80402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19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63024</xdr:rowOff>
    </xdr:from>
    <xdr:to>
      <xdr:col>10</xdr:col>
      <xdr:colOff>114300</xdr:colOff>
      <xdr:row>98</xdr:row>
      <xdr:rowOff>74988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865124"/>
          <a:ext cx="889000" cy="1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60534</xdr:rowOff>
    </xdr:from>
    <xdr:to>
      <xdr:col>10</xdr:col>
      <xdr:colOff>165100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7211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294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159728</xdr:rowOff>
    </xdr:from>
    <xdr:to>
      <xdr:col>6</xdr:col>
      <xdr:colOff>38100</xdr:colOff>
      <xdr:row>97</xdr:row>
      <xdr:rowOff>89878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106405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394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123476</xdr:rowOff>
    </xdr:from>
    <xdr:to>
      <xdr:col>24</xdr:col>
      <xdr:colOff>114300</xdr:colOff>
      <xdr:row>98</xdr:row>
      <xdr:rowOff>53626</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75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38403</xdr:rowOff>
    </xdr:from>
    <xdr:ext cx="534377"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66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77355</xdr:rowOff>
    </xdr:from>
    <xdr:to>
      <xdr:col>20</xdr:col>
      <xdr:colOff>38100</xdr:colOff>
      <xdr:row>98</xdr:row>
      <xdr:rowOff>7505</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708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170082</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530111" y="16800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80575</xdr:rowOff>
    </xdr:from>
    <xdr:to>
      <xdr:col>15</xdr:col>
      <xdr:colOff>101600</xdr:colOff>
      <xdr:row>98</xdr:row>
      <xdr:rowOff>10725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711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1852</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41111" y="16803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12224</xdr:rowOff>
    </xdr:from>
    <xdr:to>
      <xdr:col>10</xdr:col>
      <xdr:colOff>165100</xdr:colOff>
      <xdr:row>98</xdr:row>
      <xdr:rowOff>113824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814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104951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52111" y="16907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24188</xdr:rowOff>
    </xdr:from>
    <xdr:to>
      <xdr:col>6</xdr:col>
      <xdr:colOff>38100</xdr:colOff>
      <xdr:row>98</xdr:row>
      <xdr:rowOff>125788</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82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116915</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63111" y="1691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111777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168927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23206</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166706"/>
          <a:ext cx="1270" cy="14880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141333</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94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16,274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23206</xdr:rowOff>
    </xdr:from>
    <xdr:to>
      <xdr:col>55</xdr:col>
      <xdr:colOff>88900</xdr:colOff>
      <xdr:row>30</xdr:row>
      <xdr:rowOff>23206</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166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133117</xdr:rowOff>
    </xdr:from>
    <xdr:to>
      <xdr:col>55</xdr:col>
      <xdr:colOff>0</xdr:colOff>
      <xdr:row>38</xdr:row>
      <xdr:rowOff>133117</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9639300" y="664821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169658</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3418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146781</xdr:rowOff>
    </xdr:from>
    <xdr:to>
      <xdr:col>55</xdr:col>
      <xdr:colOff>50800</xdr:colOff>
      <xdr:row>38</xdr:row>
      <xdr:rowOff>76932</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9043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133117</xdr:rowOff>
    </xdr:from>
    <xdr:to>
      <xdr:col>50</xdr:col>
      <xdr:colOff>114300</xdr:colOff>
      <xdr:row>38</xdr:row>
      <xdr:rowOff>133117</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648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148244</xdr:rowOff>
    </xdr:from>
    <xdr:to>
      <xdr:col>50</xdr:col>
      <xdr:colOff>165100</xdr:colOff>
      <xdr:row>38</xdr:row>
      <xdr:rowOff>78394</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91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94921</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267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133117</xdr:rowOff>
    </xdr:from>
    <xdr:to>
      <xdr:col>45</xdr:col>
      <xdr:colOff>177800</xdr:colOff>
      <xdr:row>38</xdr:row>
      <xdr:rowOff>133117</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7861300" y="664821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146964</xdr:rowOff>
    </xdr:from>
    <xdr:to>
      <xdr:col>46</xdr:col>
      <xdr:colOff>38100</xdr:colOff>
      <xdr:row>38</xdr:row>
      <xdr:rowOff>77115</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9061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93641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6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133025</xdr:rowOff>
    </xdr:from>
    <xdr:to>
      <xdr:col>41</xdr:col>
      <xdr:colOff>50800</xdr:colOff>
      <xdr:row>38</xdr:row>
      <xdr:rowOff>133117</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648125"/>
          <a:ext cx="8890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147330</xdr:rowOff>
    </xdr:from>
    <xdr:to>
      <xdr:col>41</xdr:col>
      <xdr:colOff>101600</xdr:colOff>
      <xdr:row>38</xdr:row>
      <xdr:rowOff>77481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4909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94007</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266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135626</xdr:rowOff>
    </xdr:from>
    <xdr:to>
      <xdr:col>36</xdr:col>
      <xdr:colOff>165100</xdr:colOff>
      <xdr:row>38</xdr:row>
      <xdr:rowOff>65776</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47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82303</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254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82317</xdr:rowOff>
    </xdr:from>
    <xdr:to>
      <xdr:col>55</xdr:col>
      <xdr:colOff>50800</xdr:colOff>
      <xdr:row>39</xdr:row>
      <xdr:rowOff>12467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5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168694</xdr:rowOff>
    </xdr:from>
    <xdr:ext cx="313932"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5123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82317</xdr:rowOff>
    </xdr:from>
    <xdr:to>
      <xdr:col>50</xdr:col>
      <xdr:colOff>165100</xdr:colOff>
      <xdr:row>39</xdr:row>
      <xdr:rowOff>12467</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5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3594</xdr:rowOff>
    </xdr:from>
    <xdr:ext cx="313932"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82333" y="66901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82317</xdr:rowOff>
    </xdr:from>
    <xdr:to>
      <xdr:col>46</xdr:col>
      <xdr:colOff>38100</xdr:colOff>
      <xdr:row>39</xdr:row>
      <xdr:rowOff>12467</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5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3594</xdr:rowOff>
    </xdr:from>
    <xdr:ext cx="313932"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93333" y="66901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82317</xdr:rowOff>
    </xdr:from>
    <xdr:to>
      <xdr:col>41</xdr:col>
      <xdr:colOff>101600</xdr:colOff>
      <xdr:row>39</xdr:row>
      <xdr:rowOff>12467</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597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3594</xdr:rowOff>
    </xdr:from>
    <xdr:ext cx="313932"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704333" y="66901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82225</xdr:rowOff>
    </xdr:from>
    <xdr:to>
      <xdr:col>36</xdr:col>
      <xdr:colOff>165100</xdr:colOff>
      <xdr:row>39</xdr:row>
      <xdr:rowOff>12375</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597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3502</xdr:rowOff>
    </xdr:from>
    <xdr:ext cx="313932"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815333" y="66900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農林水産業費グラフ枠">
          <a:extLst>
            <a:ext uri="{FF2B5EF4-FFF2-40B4-BE49-F238E27FC236}">
              <a16:creationId xmlns:a16="http://schemas.microsoft.com/office/drawing/2014/main" id="{00000000-0008-0000-07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123787</xdr:rowOff>
    </xdr:from>
    <xdr:to>
      <xdr:col>54</xdr:col>
      <xdr:colOff>189865</xdr:colOff>
      <xdr:row>59</xdr:row>
      <xdr:rowOff>23190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10475595" y="8867737"/>
          <a:ext cx="1270" cy="12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27017</xdr:rowOff>
    </xdr:from>
    <xdr:ext cx="469744" cy="259045"/>
    <xdr:sp macro="" textlink="">
      <xdr:nvSpPr>
        <xdr:cNvPr id="340" name="農林水産業費最小値テキスト">
          <a:extLst>
            <a:ext uri="{FF2B5EF4-FFF2-40B4-BE49-F238E27FC236}">
              <a16:creationId xmlns:a16="http://schemas.microsoft.com/office/drawing/2014/main" id="{00000000-0008-0000-0700-000054010000}"/>
            </a:ext>
          </a:extLst>
        </xdr:cNvPr>
        <xdr:cNvSpPr txBox="1"/>
      </xdr:nvSpPr>
      <xdr:spPr>
        <a:xfrm>
          <a:off x="10528300" y="10142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23190</xdr:rowOff>
    </xdr:from>
    <xdr:to>
      <xdr:col>55</xdr:col>
      <xdr:colOff>88900</xdr:colOff>
      <xdr:row>59</xdr:row>
      <xdr:rowOff>23190</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10388600" y="10138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70464</xdr:rowOff>
    </xdr:from>
    <xdr:ext cx="599010" cy="259045"/>
    <xdr:sp macro="" textlink="">
      <xdr:nvSpPr>
        <xdr:cNvPr id="342" name="農林水産業費最大値テキスト">
          <a:extLst>
            <a:ext uri="{FF2B5EF4-FFF2-40B4-BE49-F238E27FC236}">
              <a16:creationId xmlns:a16="http://schemas.microsoft.com/office/drawing/2014/main" id="{00000000-0008-0000-0700-000056010000}"/>
            </a:ext>
          </a:extLst>
        </xdr:cNvPr>
        <xdr:cNvSpPr txBox="1"/>
      </xdr:nvSpPr>
      <xdr:spPr>
        <a:xfrm>
          <a:off x="10528300" y="8642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101,753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123787</xdr:rowOff>
    </xdr:from>
    <xdr:to>
      <xdr:col>55</xdr:col>
      <xdr:colOff>88900</xdr:colOff>
      <xdr:row>51</xdr:row>
      <xdr:rowOff>123787</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8867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23190</xdr:rowOff>
    </xdr:from>
    <xdr:to>
      <xdr:col>55</xdr:col>
      <xdr:colOff>0</xdr:colOff>
      <xdr:row>59</xdr:row>
      <xdr:rowOff>24257</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flipV="1">
          <a:off x="9639300" y="10138740"/>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7752</xdr:rowOff>
    </xdr:from>
    <xdr:ext cx="534377" cy="259045"/>
    <xdr:sp macro="" textlink="">
      <xdr:nvSpPr>
        <xdr:cNvPr id="345" name="農林水産業費平均値テキスト">
          <a:extLst>
            <a:ext uri="{FF2B5EF4-FFF2-40B4-BE49-F238E27FC236}">
              <a16:creationId xmlns:a16="http://schemas.microsoft.com/office/drawing/2014/main" id="{00000000-0008-0000-0700-000059010000}"/>
            </a:ext>
          </a:extLst>
        </xdr:cNvPr>
        <xdr:cNvSpPr txBox="1"/>
      </xdr:nvSpPr>
      <xdr:spPr>
        <a:xfrm>
          <a:off x="10528300" y="97804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156325</xdr:rowOff>
    </xdr:from>
    <xdr:to>
      <xdr:col>55</xdr:col>
      <xdr:colOff>50800</xdr:colOff>
      <xdr:row>58</xdr:row>
      <xdr:rowOff>86475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10426700" y="9928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24257</xdr:rowOff>
    </xdr:from>
    <xdr:to>
      <xdr:col>50</xdr:col>
      <xdr:colOff>114300</xdr:colOff>
      <xdr:row>59</xdr:row>
      <xdr:rowOff>27889</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8750300" y="10139807"/>
          <a:ext cx="889000" cy="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150965</xdr:rowOff>
    </xdr:from>
    <xdr:to>
      <xdr:col>50</xdr:col>
      <xdr:colOff>165100</xdr:colOff>
      <xdr:row>58</xdr:row>
      <xdr:rowOff>81115</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9588500" y="99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97642</xdr:rowOff>
    </xdr:from>
    <xdr:ext cx="534377" cy="259045"/>
    <xdr:sp macro="" textlink="">
      <xdr:nvSpPr>
        <xdr:cNvPr id="349" name="テキスト ボックス 348">
          <a:extLst>
            <a:ext uri="{FF2B5EF4-FFF2-40B4-BE49-F238E27FC236}">
              <a16:creationId xmlns:a16="http://schemas.microsoft.com/office/drawing/2014/main" id="{00000000-0008-0000-0700-00005D010000}"/>
            </a:ext>
          </a:extLst>
        </xdr:cNvPr>
        <xdr:cNvSpPr txBox="1"/>
      </xdr:nvSpPr>
      <xdr:spPr>
        <a:xfrm>
          <a:off x="9372111" y="9698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27889</xdr:rowOff>
    </xdr:from>
    <xdr:to>
      <xdr:col>45</xdr:col>
      <xdr:colOff>177800</xdr:colOff>
      <xdr:row>59</xdr:row>
      <xdr:rowOff>28486</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7861300" y="10143439"/>
          <a:ext cx="889000" cy="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156769</xdr:rowOff>
    </xdr:from>
    <xdr:to>
      <xdr:col>46</xdr:col>
      <xdr:colOff>38100</xdr:colOff>
      <xdr:row>58</xdr:row>
      <xdr:rowOff>86919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8699500" y="9929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103446</xdr:rowOff>
    </xdr:from>
    <xdr:ext cx="534377"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8483111" y="970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28486</xdr:rowOff>
    </xdr:from>
    <xdr:to>
      <xdr:col>41</xdr:col>
      <xdr:colOff>50800</xdr:colOff>
      <xdr:row>59</xdr:row>
      <xdr:rowOff>29019</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flipV="1">
          <a:off x="6972300" y="1014403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3607</xdr:rowOff>
    </xdr:from>
    <xdr:to>
      <xdr:col>41</xdr:col>
      <xdr:colOff>101600</xdr:colOff>
      <xdr:row>58</xdr:row>
      <xdr:rowOff>105207</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7810500" y="9947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121734</xdr:rowOff>
    </xdr:from>
    <xdr:ext cx="534377"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7594111" y="9722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164312</xdr:rowOff>
    </xdr:from>
    <xdr:to>
      <xdr:col>36</xdr:col>
      <xdr:colOff>165100</xdr:colOff>
      <xdr:row>58</xdr:row>
      <xdr:rowOff>94462</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6921500" y="9936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110989</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05111" y="9712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143840</xdr:rowOff>
    </xdr:from>
    <xdr:to>
      <xdr:col>55</xdr:col>
      <xdr:colOff>50800</xdr:colOff>
      <xdr:row>59</xdr:row>
      <xdr:rowOff>73990</xdr:rowOff>
    </xdr:to>
    <xdr:sp macro="" textlink="">
      <xdr:nvSpPr>
        <xdr:cNvPr id="363" name="楕円 362">
          <a:extLst>
            <a:ext uri="{FF2B5EF4-FFF2-40B4-BE49-F238E27FC236}">
              <a16:creationId xmlns:a16="http://schemas.microsoft.com/office/drawing/2014/main" id="{00000000-0008-0000-0700-00006B010000}"/>
            </a:ext>
          </a:extLst>
        </xdr:cNvPr>
        <xdr:cNvSpPr/>
      </xdr:nvSpPr>
      <xdr:spPr>
        <a:xfrm>
          <a:off x="10426700" y="1008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58767</xdr:rowOff>
    </xdr:from>
    <xdr:ext cx="469744" cy="259045"/>
    <xdr:sp macro="" textlink="">
      <xdr:nvSpPr>
        <xdr:cNvPr id="364" name="農林水産業費該当値テキスト">
          <a:extLst>
            <a:ext uri="{FF2B5EF4-FFF2-40B4-BE49-F238E27FC236}">
              <a16:creationId xmlns:a16="http://schemas.microsoft.com/office/drawing/2014/main" id="{00000000-0008-0000-0700-00006C010000}"/>
            </a:ext>
          </a:extLst>
        </xdr:cNvPr>
        <xdr:cNvSpPr txBox="1"/>
      </xdr:nvSpPr>
      <xdr:spPr>
        <a:xfrm>
          <a:off x="10528300" y="100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144907</xdr:rowOff>
    </xdr:from>
    <xdr:to>
      <xdr:col>50</xdr:col>
      <xdr:colOff>165100</xdr:colOff>
      <xdr:row>59</xdr:row>
      <xdr:rowOff>75057</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9588500" y="10089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66184</xdr:rowOff>
    </xdr:from>
    <xdr:ext cx="469744"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04428" y="10181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148539</xdr:rowOff>
    </xdr:from>
    <xdr:to>
      <xdr:col>46</xdr:col>
      <xdr:colOff>38100</xdr:colOff>
      <xdr:row>59</xdr:row>
      <xdr:rowOff>78689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8699500" y="1009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69816</xdr:rowOff>
    </xdr:from>
    <xdr:ext cx="469744"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15428" y="10185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149136</xdr:rowOff>
    </xdr:from>
    <xdr:to>
      <xdr:col>41</xdr:col>
      <xdr:colOff>101600</xdr:colOff>
      <xdr:row>59</xdr:row>
      <xdr:rowOff>79286</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7810500" y="10093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70413</xdr:rowOff>
    </xdr:from>
    <xdr:ext cx="469744"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626428" y="10185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149669</xdr:rowOff>
    </xdr:from>
    <xdr:to>
      <xdr:col>36</xdr:col>
      <xdr:colOff>165100</xdr:colOff>
      <xdr:row>59</xdr:row>
      <xdr:rowOff>79819</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6921500" y="1009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70946</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1018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26791</xdr:rowOff>
    </xdr:from>
    <xdr:to>
      <xdr:col>54</xdr:col>
      <xdr:colOff>189865</xdr:colOff>
      <xdr:row>79</xdr:row>
      <xdr:rowOff>3854</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99741"/>
          <a:ext cx="1270" cy="1348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7681</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5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3854</xdr:rowOff>
    </xdr:from>
    <xdr:to>
      <xdr:col>55</xdr:col>
      <xdr:colOff>88900</xdr:colOff>
      <xdr:row>79</xdr:row>
      <xdr:rowOff>3854</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54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144918</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974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26791</xdr:rowOff>
    </xdr:from>
    <xdr:to>
      <xdr:col>55</xdr:col>
      <xdr:colOff>88900</xdr:colOff>
      <xdr:row>71</xdr:row>
      <xdr:rowOff>26791</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99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92514</xdr:rowOff>
    </xdr:from>
    <xdr:to>
      <xdr:col>55</xdr:col>
      <xdr:colOff>0</xdr:colOff>
      <xdr:row>78</xdr:row>
      <xdr:rowOff>112764</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9639300" y="13465614"/>
          <a:ext cx="838200" cy="20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75316</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055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52439</xdr:rowOff>
    </xdr:from>
    <xdr:to>
      <xdr:col>55</xdr:col>
      <xdr:colOff>50800</xdr:colOff>
      <xdr:row>77</xdr:row>
      <xdr:rowOff>154039</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254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92514</xdr:rowOff>
    </xdr:from>
    <xdr:to>
      <xdr:col>50</xdr:col>
      <xdr:colOff>114300</xdr:colOff>
      <xdr:row>78</xdr:row>
      <xdr:rowOff>126555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8750300" y="13465614"/>
          <a:ext cx="889000" cy="34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8985</xdr:rowOff>
    </xdr:from>
    <xdr:to>
      <xdr:col>50</xdr:col>
      <xdr:colOff>165100</xdr:colOff>
      <xdr:row>77</xdr:row>
      <xdr:rowOff>110585</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127112</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298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59461</xdr:rowOff>
    </xdr:from>
    <xdr:to>
      <xdr:col>45</xdr:col>
      <xdr:colOff>177800</xdr:colOff>
      <xdr:row>78</xdr:row>
      <xdr:rowOff>126555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432561"/>
          <a:ext cx="889000" cy="67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19292</xdr:rowOff>
    </xdr:from>
    <xdr:to>
      <xdr:col>46</xdr:col>
      <xdr:colOff>38100</xdr:colOff>
      <xdr:row>77</xdr:row>
      <xdr:rowOff>120892</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137419</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59461</xdr:rowOff>
    </xdr:from>
    <xdr:to>
      <xdr:col>41</xdr:col>
      <xdr:colOff>50800</xdr:colOff>
      <xdr:row>78</xdr:row>
      <xdr:rowOff>135280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432561"/>
          <a:ext cx="889000" cy="75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149079</xdr:rowOff>
    </xdr:from>
    <xdr:to>
      <xdr:col>41</xdr:col>
      <xdr:colOff>101600</xdr:colOff>
      <xdr:row>77</xdr:row>
      <xdr:rowOff>79229</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95756</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2954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103530</xdr:rowOff>
    </xdr:from>
    <xdr:to>
      <xdr:col>36</xdr:col>
      <xdr:colOff>165100</xdr:colOff>
      <xdr:row>78</xdr:row>
      <xdr:rowOff>33680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50207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0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61964</xdr:rowOff>
    </xdr:from>
    <xdr:to>
      <xdr:col>55</xdr:col>
      <xdr:colOff>50800</xdr:colOff>
      <xdr:row>78</xdr:row>
      <xdr:rowOff>163564</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435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148341</xdr:rowOff>
    </xdr:from>
    <xdr:ext cx="469744"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3349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41714</xdr:rowOff>
    </xdr:from>
    <xdr:to>
      <xdr:col>50</xdr:col>
      <xdr:colOff>165100</xdr:colOff>
      <xdr:row>78</xdr:row>
      <xdr:rowOff>143314</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41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134441</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507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75755</xdr:rowOff>
    </xdr:from>
    <xdr:to>
      <xdr:col>46</xdr:col>
      <xdr:colOff>38100</xdr:colOff>
      <xdr:row>79</xdr:row>
      <xdr:rowOff>5905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448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168482</xdr:rowOff>
    </xdr:from>
    <xdr:ext cx="469744"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15428" y="13541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8661</xdr:rowOff>
    </xdr:from>
    <xdr:to>
      <xdr:col>41</xdr:col>
      <xdr:colOff>101600</xdr:colOff>
      <xdr:row>78</xdr:row>
      <xdr:rowOff>110261</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3381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101388</xdr:rowOff>
    </xdr:from>
    <xdr:ext cx="469744"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626428" y="13474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84480</xdr:rowOff>
    </xdr:from>
    <xdr:to>
      <xdr:col>36</xdr:col>
      <xdr:colOff>165100</xdr:colOff>
      <xdr:row>79</xdr:row>
      <xdr:rowOff>14630</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45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5757</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37428" y="13550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167997</xdr:rowOff>
    </xdr:from>
    <xdr:to>
      <xdr:col>54</xdr:col>
      <xdr:colOff>189865</xdr:colOff>
      <xdr:row>99</xdr:row>
      <xdr:rowOff>67610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598497"/>
          <a:ext cx="1270" cy="1442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71437</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44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67610</xdr:rowOff>
    </xdr:from>
    <xdr:to>
      <xdr:col>55</xdr:col>
      <xdr:colOff>88900</xdr:colOff>
      <xdr:row>99</xdr:row>
      <xdr:rowOff>67610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114674</xdr:rowOff>
    </xdr:from>
    <xdr:ext cx="599010"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7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110,267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167997</xdr:rowOff>
    </xdr:from>
    <xdr:to>
      <xdr:col>55</xdr:col>
      <xdr:colOff>88900</xdr:colOff>
      <xdr:row>90</xdr:row>
      <xdr:rowOff>167997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598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164813</xdr:rowOff>
    </xdr:from>
    <xdr:to>
      <xdr:col>55</xdr:col>
      <xdr:colOff>0</xdr:colOff>
      <xdr:row>97</xdr:row>
      <xdr:rowOff>88641</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9639300" y="16624013"/>
          <a:ext cx="838200" cy="95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11667</xdr:rowOff>
    </xdr:from>
    <xdr:ext cx="534377"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4708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160240</xdr:rowOff>
    </xdr:from>
    <xdr:to>
      <xdr:col>55</xdr:col>
      <xdr:colOff>50800</xdr:colOff>
      <xdr:row>97</xdr:row>
      <xdr:rowOff>90390</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61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164813</xdr:rowOff>
    </xdr:from>
    <xdr:to>
      <xdr:col>50</xdr:col>
      <xdr:colOff>114300</xdr:colOff>
      <xdr:row>97</xdr:row>
      <xdr:rowOff>7618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624013"/>
          <a:ext cx="889000" cy="14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144041</xdr:rowOff>
    </xdr:from>
    <xdr:to>
      <xdr:col>50</xdr:col>
      <xdr:colOff>165100</xdr:colOff>
      <xdr:row>97</xdr:row>
      <xdr:rowOff>74191</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603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65318</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72111" y="1669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113199</xdr:rowOff>
    </xdr:from>
    <xdr:to>
      <xdr:col>45</xdr:col>
      <xdr:colOff>177800</xdr:colOff>
      <xdr:row>97</xdr:row>
      <xdr:rowOff>7618</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572399"/>
          <a:ext cx="889000" cy="65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156239</xdr:rowOff>
    </xdr:from>
    <xdr:to>
      <xdr:col>46</xdr:col>
      <xdr:colOff>38100</xdr:colOff>
      <xdr:row>97</xdr:row>
      <xdr:rowOff>86389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61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77516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83111" y="1670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59756</xdr:rowOff>
    </xdr:from>
    <xdr:to>
      <xdr:col>41</xdr:col>
      <xdr:colOff>50800</xdr:colOff>
      <xdr:row>96</xdr:row>
      <xdr:rowOff>113199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6972300" y="16347506"/>
          <a:ext cx="889000" cy="224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157398</xdr:rowOff>
    </xdr:from>
    <xdr:to>
      <xdr:col>41</xdr:col>
      <xdr:colOff>101600</xdr:colOff>
      <xdr:row>97</xdr:row>
      <xdr:rowOff>87548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616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78675</xdr:rowOff>
    </xdr:from>
    <xdr:ext cx="534377"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94111" y="16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170723</xdr:rowOff>
    </xdr:from>
    <xdr:to>
      <xdr:col>36</xdr:col>
      <xdr:colOff>165100</xdr:colOff>
      <xdr:row>97</xdr:row>
      <xdr:rowOff>100873</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62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92000</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05111" y="1672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37841</xdr:rowOff>
    </xdr:from>
    <xdr:to>
      <xdr:col>55</xdr:col>
      <xdr:colOff>50800</xdr:colOff>
      <xdr:row>97</xdr:row>
      <xdr:rowOff>139441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66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16268</xdr:rowOff>
    </xdr:from>
    <xdr:ext cx="534377"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646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114013</xdr:rowOff>
    </xdr:from>
    <xdr:to>
      <xdr:col>50</xdr:col>
      <xdr:colOff>165100</xdr:colOff>
      <xdr:row>97</xdr:row>
      <xdr:rowOff>44163</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573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60690</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72111" y="1634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128268</xdr:rowOff>
    </xdr:from>
    <xdr:to>
      <xdr:col>46</xdr:col>
      <xdr:colOff>38100</xdr:colOff>
      <xdr:row>97</xdr:row>
      <xdr:rowOff>58418</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587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74945</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83111" y="1636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62399</xdr:rowOff>
    </xdr:from>
    <xdr:to>
      <xdr:col>41</xdr:col>
      <xdr:colOff>101600</xdr:colOff>
      <xdr:row>96</xdr:row>
      <xdr:rowOff>163999</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521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9076</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94111" y="16296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8956</xdr:rowOff>
    </xdr:from>
    <xdr:to>
      <xdr:col>36</xdr:col>
      <xdr:colOff>165100</xdr:colOff>
      <xdr:row>95</xdr:row>
      <xdr:rowOff>110556</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296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127083</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705111" y="160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1" name="消防費グラフ枠">
          <a:extLst>
            <a:ext uri="{FF2B5EF4-FFF2-40B4-BE49-F238E27FC236}">
              <a16:creationId xmlns:a16="http://schemas.microsoft.com/office/drawing/2014/main" id="{00000000-0008-0000-0700-0000FF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118212</xdr:rowOff>
    </xdr:from>
    <xdr:to>
      <xdr:col>85</xdr:col>
      <xdr:colOff>126364</xdr:colOff>
      <xdr:row>38</xdr:row>
      <xdr:rowOff>112908</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flipV="1">
          <a:off x="16317595" y="5261712"/>
          <a:ext cx="1269" cy="1366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116735</xdr:rowOff>
    </xdr:from>
    <xdr:ext cx="534377" cy="259045"/>
    <xdr:sp macro="" textlink="">
      <xdr:nvSpPr>
        <xdr:cNvPr id="513" name="消防費最小値テキスト">
          <a:extLst>
            <a:ext uri="{FF2B5EF4-FFF2-40B4-BE49-F238E27FC236}">
              <a16:creationId xmlns:a16="http://schemas.microsoft.com/office/drawing/2014/main" id="{00000000-0008-0000-0700-000001020000}"/>
            </a:ext>
          </a:extLst>
        </xdr:cNvPr>
        <xdr:cNvSpPr txBox="1"/>
      </xdr:nvSpPr>
      <xdr:spPr>
        <a:xfrm>
          <a:off x="16370300" y="6631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112908</xdr:rowOff>
    </xdr:from>
    <xdr:to>
      <xdr:col>86</xdr:col>
      <xdr:colOff>25400</xdr:colOff>
      <xdr:row>38</xdr:row>
      <xdr:rowOff>112908</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6230600" y="6628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64889</xdr:rowOff>
    </xdr:from>
    <xdr:ext cx="534377" cy="259045"/>
    <xdr:sp macro="" textlink="">
      <xdr:nvSpPr>
        <xdr:cNvPr id="515" name="消防費最大値テキスト">
          <a:extLst>
            <a:ext uri="{FF2B5EF4-FFF2-40B4-BE49-F238E27FC236}">
              <a16:creationId xmlns:a16="http://schemas.microsoft.com/office/drawing/2014/main" id="{00000000-0008-0000-0700-000003020000}"/>
            </a:ext>
          </a:extLst>
        </xdr:cNvPr>
        <xdr:cNvSpPr txBox="1"/>
      </xdr:nvSpPr>
      <xdr:spPr>
        <a:xfrm>
          <a:off x="16370300" y="503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40,470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118212</xdr:rowOff>
    </xdr:from>
    <xdr:to>
      <xdr:col>86</xdr:col>
      <xdr:colOff>25400</xdr:colOff>
      <xdr:row>30</xdr:row>
      <xdr:rowOff>118212</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5261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109799</xdr:rowOff>
    </xdr:from>
    <xdr:to>
      <xdr:col>85</xdr:col>
      <xdr:colOff>127000</xdr:colOff>
      <xdr:row>38</xdr:row>
      <xdr:rowOff>130145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5481300" y="6624899"/>
          <a:ext cx="838200" cy="20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105559</xdr:rowOff>
    </xdr:from>
    <xdr:ext cx="534377" cy="259045"/>
    <xdr:sp macro="" textlink="">
      <xdr:nvSpPr>
        <xdr:cNvPr id="518" name="消防費平均値テキスト">
          <a:extLst>
            <a:ext uri="{FF2B5EF4-FFF2-40B4-BE49-F238E27FC236}">
              <a16:creationId xmlns:a16="http://schemas.microsoft.com/office/drawing/2014/main" id="{00000000-0008-0000-0700-000006020000}"/>
            </a:ext>
          </a:extLst>
        </xdr:cNvPr>
        <xdr:cNvSpPr txBox="1"/>
      </xdr:nvSpPr>
      <xdr:spPr>
        <a:xfrm>
          <a:off x="16370300" y="6106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82682</xdr:rowOff>
    </xdr:from>
    <xdr:to>
      <xdr:col>85</xdr:col>
      <xdr:colOff>177800</xdr:colOff>
      <xdr:row>37</xdr:row>
      <xdr:rowOff>12832</xdr:rowOff>
    </xdr:to>
    <xdr:sp macro="" textlink="">
      <xdr:nvSpPr>
        <xdr:cNvPr id="519" name="フローチャート: 判断 518">
          <a:extLst>
            <a:ext uri="{FF2B5EF4-FFF2-40B4-BE49-F238E27FC236}">
              <a16:creationId xmlns:a16="http://schemas.microsoft.com/office/drawing/2014/main" id="{00000000-0008-0000-0700-000007020000}"/>
            </a:ext>
          </a:extLst>
        </xdr:cNvPr>
        <xdr:cNvSpPr/>
      </xdr:nvSpPr>
      <xdr:spPr>
        <a:xfrm>
          <a:off x="16268700" y="6254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130145</xdr:rowOff>
    </xdr:from>
    <xdr:to>
      <xdr:col>81</xdr:col>
      <xdr:colOff>50800</xdr:colOff>
      <xdr:row>38</xdr:row>
      <xdr:rowOff>140432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4592300" y="6645245"/>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138186</xdr:rowOff>
    </xdr:from>
    <xdr:to>
      <xdr:col>81</xdr:col>
      <xdr:colOff>101600</xdr:colOff>
      <xdr:row>37</xdr:row>
      <xdr:rowOff>68336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5430500" y="6310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84863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5214111" y="608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115971</xdr:rowOff>
    </xdr:from>
    <xdr:to>
      <xdr:col>76</xdr:col>
      <xdr:colOff>114300</xdr:colOff>
      <xdr:row>38</xdr:row>
      <xdr:rowOff>140432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3703300" y="6631071"/>
          <a:ext cx="889000" cy="24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130322</xdr:rowOff>
    </xdr:from>
    <xdr:to>
      <xdr:col>76</xdr:col>
      <xdr:colOff>165100</xdr:colOff>
      <xdr:row>37</xdr:row>
      <xdr:rowOff>60472</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4541500" y="6302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76999</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4325111" y="6077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110348</xdr:rowOff>
    </xdr:from>
    <xdr:to>
      <xdr:col>71</xdr:col>
      <xdr:colOff>177800</xdr:colOff>
      <xdr:row>38</xdr:row>
      <xdr:rowOff>115971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2814300" y="6625448"/>
          <a:ext cx="889000" cy="5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114000</xdr:rowOff>
    </xdr:from>
    <xdr:to>
      <xdr:col>72</xdr:col>
      <xdr:colOff>38100</xdr:colOff>
      <xdr:row>37</xdr:row>
      <xdr:rowOff>44150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3652500" y="628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60677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436111" y="606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126253</xdr:rowOff>
    </xdr:from>
    <xdr:to>
      <xdr:col>67</xdr:col>
      <xdr:colOff>101600</xdr:colOff>
      <xdr:row>37</xdr:row>
      <xdr:rowOff>56403</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27635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72930</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2547111" y="6073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58999</xdr:rowOff>
    </xdr:from>
    <xdr:to>
      <xdr:col>85</xdr:col>
      <xdr:colOff>177800</xdr:colOff>
      <xdr:row>38</xdr:row>
      <xdr:rowOff>160599</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6268700" y="6574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145376</xdr:rowOff>
    </xdr:from>
    <xdr:ext cx="534377" cy="259045"/>
    <xdr:sp macro="" textlink="">
      <xdr:nvSpPr>
        <xdr:cNvPr id="537" name="消防費該当値テキスト">
          <a:extLst>
            <a:ext uri="{FF2B5EF4-FFF2-40B4-BE49-F238E27FC236}">
              <a16:creationId xmlns:a16="http://schemas.microsoft.com/office/drawing/2014/main" id="{00000000-0008-0000-0700-000019020000}"/>
            </a:ext>
          </a:extLst>
        </xdr:cNvPr>
        <xdr:cNvSpPr txBox="1"/>
      </xdr:nvSpPr>
      <xdr:spPr>
        <a:xfrm>
          <a:off x="16370300" y="6489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79345</xdr:rowOff>
    </xdr:from>
    <xdr:to>
      <xdr:col>81</xdr:col>
      <xdr:colOff>101600</xdr:colOff>
      <xdr:row>39</xdr:row>
      <xdr:rowOff>9495</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5430500" y="65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622</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14111" y="668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89632</xdr:rowOff>
    </xdr:from>
    <xdr:to>
      <xdr:col>76</xdr:col>
      <xdr:colOff>165100</xdr:colOff>
      <xdr:row>39</xdr:row>
      <xdr:rowOff>19782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4541500" y="6604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10909</xdr:rowOff>
    </xdr:from>
    <xdr:ext cx="469744"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4357428" y="669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65171</xdr:rowOff>
    </xdr:from>
    <xdr:to>
      <xdr:col>72</xdr:col>
      <xdr:colOff>38100</xdr:colOff>
      <xdr:row>38</xdr:row>
      <xdr:rowOff>166771</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3652500" y="6580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157898</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3436111" y="6672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59548</xdr:rowOff>
    </xdr:from>
    <xdr:to>
      <xdr:col>67</xdr:col>
      <xdr:colOff>101600</xdr:colOff>
      <xdr:row>38</xdr:row>
      <xdr:rowOff>161148</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2763500" y="657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152275</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547111" y="6667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71806</xdr:rowOff>
    </xdr:from>
    <xdr:to>
      <xdr:col>85</xdr:col>
      <xdr:colOff>126364</xdr:colOff>
      <xdr:row>59</xdr:row>
      <xdr:rowOff>55042</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815756"/>
          <a:ext cx="1269" cy="135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58869</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17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55042</xdr:rowOff>
    </xdr:from>
    <xdr:to>
      <xdr:col>86</xdr:col>
      <xdr:colOff>25400</xdr:colOff>
      <xdr:row>59</xdr:row>
      <xdr:rowOff>55042</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17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18483</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90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71806</xdr:rowOff>
    </xdr:from>
    <xdr:to>
      <xdr:col>86</xdr:col>
      <xdr:colOff>25400</xdr:colOff>
      <xdr:row>51</xdr:row>
      <xdr:rowOff>71806</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21286</xdr:rowOff>
    </xdr:from>
    <xdr:to>
      <xdr:col>85</xdr:col>
      <xdr:colOff>127000</xdr:colOff>
      <xdr:row>58</xdr:row>
      <xdr:rowOff>105575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9965386"/>
          <a:ext cx="838200" cy="8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42118</xdr:rowOff>
    </xdr:from>
    <xdr:ext cx="534377"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643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19241</xdr:rowOff>
    </xdr:from>
    <xdr:to>
      <xdr:col>85</xdr:col>
      <xdr:colOff>177800</xdr:colOff>
      <xdr:row>57</xdr:row>
      <xdr:rowOff>120841</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791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105575</xdr:rowOff>
    </xdr:from>
    <xdr:to>
      <xdr:col>81</xdr:col>
      <xdr:colOff>50800</xdr:colOff>
      <xdr:row>59</xdr:row>
      <xdr:rowOff>2134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10049675"/>
          <a:ext cx="889000" cy="68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37744</xdr:rowOff>
    </xdr:from>
    <xdr:to>
      <xdr:col>81</xdr:col>
      <xdr:colOff>101600</xdr:colOff>
      <xdr:row>57</xdr:row>
      <xdr:rowOff>139344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155871</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214111" y="958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60503</xdr:rowOff>
    </xdr:from>
    <xdr:to>
      <xdr:col>76</xdr:col>
      <xdr:colOff>114300</xdr:colOff>
      <xdr:row>59</xdr:row>
      <xdr:rowOff>2134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10004603"/>
          <a:ext cx="889000" cy="1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64605</xdr:rowOff>
    </xdr:from>
    <xdr:to>
      <xdr:col>76</xdr:col>
      <xdr:colOff>165100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325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60503</xdr:rowOff>
    </xdr:from>
    <xdr:to>
      <xdr:col>71</xdr:col>
      <xdr:colOff>177800</xdr:colOff>
      <xdr:row>58</xdr:row>
      <xdr:rowOff>77571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2814300" y="10004603"/>
          <a:ext cx="889000" cy="17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170599</xdr:rowOff>
    </xdr:from>
    <xdr:to>
      <xdr:col>72</xdr:col>
      <xdr:colOff>38100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36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37719</xdr:rowOff>
    </xdr:from>
    <xdr:to>
      <xdr:col>67</xdr:col>
      <xdr:colOff>101600</xdr:colOff>
      <xdr:row>57</xdr:row>
      <xdr:rowOff>139319</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155846</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47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141936</xdr:rowOff>
    </xdr:from>
    <xdr:to>
      <xdr:col>85</xdr:col>
      <xdr:colOff>177800</xdr:colOff>
      <xdr:row>58</xdr:row>
      <xdr:rowOff>72086</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1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120363</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89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54775</xdr:rowOff>
    </xdr:from>
    <xdr:to>
      <xdr:col>81</xdr:col>
      <xdr:colOff>101600</xdr:colOff>
      <xdr:row>58</xdr:row>
      <xdr:rowOff>156375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9998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147502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091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122784</xdr:rowOff>
    </xdr:from>
    <xdr:to>
      <xdr:col>76</xdr:col>
      <xdr:colOff>165100</xdr:colOff>
      <xdr:row>59</xdr:row>
      <xdr:rowOff>52934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06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44061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159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9703</xdr:rowOff>
    </xdr:from>
    <xdr:to>
      <xdr:col>72</xdr:col>
      <xdr:colOff>38100</xdr:colOff>
      <xdr:row>58</xdr:row>
      <xdr:rowOff>111303</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53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102430</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46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26771</xdr:rowOff>
    </xdr:from>
    <xdr:to>
      <xdr:col>67</xdr:col>
      <xdr:colOff>101600</xdr:colOff>
      <xdr:row>58</xdr:row>
      <xdr:rowOff>128371</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7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119498</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6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10999</xdr:rowOff>
    </xdr:from>
    <xdr:to>
      <xdr:col>85</xdr:col>
      <xdr:colOff>126364</xdr:colOff>
      <xdr:row>78</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012499"/>
          <a:ext cx="1269" cy="15003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129126</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787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65,630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10999</xdr:rowOff>
    </xdr:from>
    <xdr:to>
      <xdr:col>86</xdr:col>
      <xdr:colOff>25400</xdr:colOff>
      <xdr:row>70</xdr:row>
      <xdr:rowOff>10999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012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139700</xdr:rowOff>
    </xdr:from>
    <xdr:to>
      <xdr:col>85</xdr:col>
      <xdr:colOff>127000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512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53827</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255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30950</xdr:rowOff>
    </xdr:from>
    <xdr:to>
      <xdr:col>85</xdr:col>
      <xdr:colOff>177800</xdr:colOff>
      <xdr:row>78</xdr:row>
      <xdr:rowOff>132550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40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139700</xdr:rowOff>
    </xdr:from>
    <xdr:to>
      <xdr:col>81</xdr:col>
      <xdr:colOff>50800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4592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31886</xdr:rowOff>
    </xdr:from>
    <xdr:to>
      <xdr:col>81</xdr:col>
      <xdr:colOff>101600</xdr:colOff>
      <xdr:row>78</xdr:row>
      <xdr:rowOff>133486</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150013</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46428" y="1318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139700</xdr:rowOff>
    </xdr:from>
    <xdr:to>
      <xdr:col>76</xdr:col>
      <xdr:colOff>114300</xdr:colOff>
      <xdr:row>78</xdr:row>
      <xdr:rowOff>139700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34128</xdr:rowOff>
    </xdr:from>
    <xdr:to>
      <xdr:col>76</xdr:col>
      <xdr:colOff>165100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152255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182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161710</xdr:rowOff>
    </xdr:from>
    <xdr:to>
      <xdr:col>72</xdr:col>
      <xdr:colOff>38100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12684</xdr:rowOff>
    </xdr:from>
    <xdr:to>
      <xdr:col>67</xdr:col>
      <xdr:colOff>101600</xdr:colOff>
      <xdr:row>78</xdr:row>
      <xdr:rowOff>114284</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130811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579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9377</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3824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88900</xdr:rowOff>
    </xdr:from>
    <xdr:to>
      <xdr:col>81</xdr:col>
      <xdr:colOff>101600</xdr:colOff>
      <xdr:row>79</xdr:row>
      <xdr:rowOff>19050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10177</xdr:rowOff>
    </xdr:from>
    <xdr:ext cx="249299"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56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a:extLst>
            <a:ext uri="{FF2B5EF4-FFF2-40B4-BE49-F238E27FC236}">
              <a16:creationId xmlns:a16="http://schemas.microsoft.com/office/drawing/2014/main" id="{00000000-0008-0000-07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84803</xdr:rowOff>
    </xdr:from>
    <xdr:to>
      <xdr:col>85</xdr:col>
      <xdr:colOff>126364</xdr:colOff>
      <xdr:row>98</xdr:row>
      <xdr:rowOff>87089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6317595" y="15343853"/>
          <a:ext cx="1269" cy="1545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90916</xdr:rowOff>
    </xdr:from>
    <xdr:ext cx="534377" cy="259045"/>
    <xdr:sp macro="" textlink="">
      <xdr:nvSpPr>
        <xdr:cNvPr id="685" name="公債費最小値テキスト">
          <a:extLst>
            <a:ext uri="{FF2B5EF4-FFF2-40B4-BE49-F238E27FC236}">
              <a16:creationId xmlns:a16="http://schemas.microsoft.com/office/drawing/2014/main" id="{00000000-0008-0000-0700-0000AD020000}"/>
            </a:ext>
          </a:extLst>
        </xdr:cNvPr>
        <xdr:cNvSpPr txBox="1"/>
      </xdr:nvSpPr>
      <xdr:spPr>
        <a:xfrm>
          <a:off x="16370300" y="16893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87089</xdr:rowOff>
    </xdr:from>
    <xdr:to>
      <xdr:col>86</xdr:col>
      <xdr:colOff>25400</xdr:colOff>
      <xdr:row>98</xdr:row>
      <xdr:rowOff>87089</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6889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31480</xdr:rowOff>
    </xdr:from>
    <xdr:ext cx="599010" cy="259045"/>
    <xdr:sp macro="" textlink="">
      <xdr:nvSpPr>
        <xdr:cNvPr id="687" name="公債費最大値テキスト">
          <a:extLst>
            <a:ext uri="{FF2B5EF4-FFF2-40B4-BE49-F238E27FC236}">
              <a16:creationId xmlns:a16="http://schemas.microsoft.com/office/drawing/2014/main" id="{00000000-0008-0000-0700-0000AF020000}"/>
            </a:ext>
          </a:extLst>
        </xdr:cNvPr>
        <xdr:cNvSpPr txBox="1"/>
      </xdr:nvSpPr>
      <xdr:spPr>
        <a:xfrm>
          <a:off x="16370300" y="15119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105,862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84803</xdr:rowOff>
    </xdr:from>
    <xdr:to>
      <xdr:col>86</xdr:col>
      <xdr:colOff>25400</xdr:colOff>
      <xdr:row>89</xdr:row>
      <xdr:rowOff>84803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5343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33761</xdr:rowOff>
    </xdr:from>
    <xdr:to>
      <xdr:col>85</xdr:col>
      <xdr:colOff>127000</xdr:colOff>
      <xdr:row>97</xdr:row>
      <xdr:rowOff>40570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5481300" y="16664411"/>
          <a:ext cx="838200" cy="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28289</xdr:rowOff>
    </xdr:from>
    <xdr:ext cx="534377" cy="259045"/>
    <xdr:sp macro="" textlink="">
      <xdr:nvSpPr>
        <xdr:cNvPr id="690" name="公債費平均値テキスト">
          <a:extLst>
            <a:ext uri="{FF2B5EF4-FFF2-40B4-BE49-F238E27FC236}">
              <a16:creationId xmlns:a16="http://schemas.microsoft.com/office/drawing/2014/main" id="{00000000-0008-0000-0700-0000B2020000}"/>
            </a:ext>
          </a:extLst>
        </xdr:cNvPr>
        <xdr:cNvSpPr txBox="1"/>
      </xdr:nvSpPr>
      <xdr:spPr>
        <a:xfrm>
          <a:off x="16370300" y="161445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5412</xdr:rowOff>
    </xdr:from>
    <xdr:to>
      <xdr:col>85</xdr:col>
      <xdr:colOff>177800</xdr:colOff>
      <xdr:row>95</xdr:row>
      <xdr:rowOff>107012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6268700" y="16293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167050</xdr:rowOff>
    </xdr:from>
    <xdr:to>
      <xdr:col>81</xdr:col>
      <xdr:colOff>50800</xdr:colOff>
      <xdr:row>97</xdr:row>
      <xdr:rowOff>33761</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4592300" y="16626250"/>
          <a:ext cx="889000" cy="3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28403</xdr:rowOff>
    </xdr:from>
    <xdr:to>
      <xdr:col>81</xdr:col>
      <xdr:colOff>101600</xdr:colOff>
      <xdr:row>95</xdr:row>
      <xdr:rowOff>130003</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54305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146530</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5214111" y="16091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167050</xdr:rowOff>
    </xdr:from>
    <xdr:to>
      <xdr:col>76</xdr:col>
      <xdr:colOff>114300</xdr:colOff>
      <xdr:row>97</xdr:row>
      <xdr:rowOff>68850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3703300" y="16626250"/>
          <a:ext cx="889000" cy="7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23864</xdr:rowOff>
    </xdr:from>
    <xdr:to>
      <xdr:col>76</xdr:col>
      <xdr:colOff>165100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4541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39883</xdr:rowOff>
    </xdr:from>
    <xdr:to>
      <xdr:col>71</xdr:col>
      <xdr:colOff>177800</xdr:colOff>
      <xdr:row>97</xdr:row>
      <xdr:rowOff>68850</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2814300" y="16670533"/>
          <a:ext cx="889000" cy="28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85536</xdr:rowOff>
    </xdr:from>
    <xdr:to>
      <xdr:col>72</xdr:col>
      <xdr:colOff>38100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3652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3436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74890</xdr:rowOff>
    </xdr:from>
    <xdr:to>
      <xdr:col>67</xdr:col>
      <xdr:colOff>101600</xdr:colOff>
      <xdr:row>96</xdr:row>
      <xdr:rowOff>5040</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2763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21567</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2547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161220</xdr:rowOff>
    </xdr:from>
    <xdr:to>
      <xdr:col>85</xdr:col>
      <xdr:colOff>177800</xdr:colOff>
      <xdr:row>97</xdr:row>
      <xdr:rowOff>91370</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6268700" y="1662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139647</xdr:rowOff>
    </xdr:from>
    <xdr:ext cx="534377" cy="259045"/>
    <xdr:sp macro="" textlink="">
      <xdr:nvSpPr>
        <xdr:cNvPr id="709" name="公債費該当値テキスト">
          <a:extLst>
            <a:ext uri="{FF2B5EF4-FFF2-40B4-BE49-F238E27FC236}">
              <a16:creationId xmlns:a16="http://schemas.microsoft.com/office/drawing/2014/main" id="{00000000-0008-0000-0700-0000C5020000}"/>
            </a:ext>
          </a:extLst>
        </xdr:cNvPr>
        <xdr:cNvSpPr txBox="1"/>
      </xdr:nvSpPr>
      <xdr:spPr>
        <a:xfrm>
          <a:off x="16370300" y="16598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154411</xdr:rowOff>
    </xdr:from>
    <xdr:to>
      <xdr:col>81</xdr:col>
      <xdr:colOff>101600</xdr:colOff>
      <xdr:row>97</xdr:row>
      <xdr:rowOff>84561</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5430500" y="1661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75688</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5214111" y="16706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116250</xdr:rowOff>
    </xdr:from>
    <xdr:to>
      <xdr:col>76</xdr:col>
      <xdr:colOff>165100</xdr:colOff>
      <xdr:row>97</xdr:row>
      <xdr:rowOff>46400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4541500" y="1657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37527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66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18050</xdr:rowOff>
    </xdr:from>
    <xdr:to>
      <xdr:col>72</xdr:col>
      <xdr:colOff>38100</xdr:colOff>
      <xdr:row>97</xdr:row>
      <xdr:rowOff>119650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3652500" y="1664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110777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436111" y="16741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160533</xdr:rowOff>
    </xdr:from>
    <xdr:to>
      <xdr:col>67</xdr:col>
      <xdr:colOff>101600</xdr:colOff>
      <xdr:row>97</xdr:row>
      <xdr:rowOff>90683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2763500" y="1661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81810</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547111" y="16712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80127</xdr:rowOff>
    </xdr:from>
    <xdr:to>
      <xdr:col>116</xdr:col>
      <xdr:colOff>62864</xdr:colOff>
      <xdr:row>38</xdr:row>
      <xdr:rowOff>139700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566527"/>
          <a:ext cx="1269" cy="1088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167901</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683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26804</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534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23,803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80127</xdr:rowOff>
    </xdr:from>
    <xdr:to>
      <xdr:col>116</xdr:col>
      <xdr:colOff>152400</xdr:colOff>
      <xdr:row>32</xdr:row>
      <xdr:rowOff>80127</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56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85351</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4290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62474</xdr:rowOff>
    </xdr:from>
    <xdr:to>
      <xdr:col>116</xdr:col>
      <xdr:colOff>114300</xdr:colOff>
      <xdr:row>38</xdr:row>
      <xdr:rowOff>164074</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57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72486</xdr:rowOff>
    </xdr:from>
    <xdr:to>
      <xdr:col>112</xdr:col>
      <xdr:colOff>38100</xdr:colOff>
      <xdr:row>39</xdr:row>
      <xdr:rowOff>2636</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19164</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3628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71755</xdr:rowOff>
    </xdr:from>
    <xdr:to>
      <xdr:col>107</xdr:col>
      <xdr:colOff>101600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85562</xdr:rowOff>
    </xdr:from>
    <xdr:to>
      <xdr:col>102</xdr:col>
      <xdr:colOff>165100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88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31508</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99333" y="63751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40901</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5560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前年度繰上充用金グラフ枠">
          <a:extLst>
            <a:ext uri="{FF2B5EF4-FFF2-40B4-BE49-F238E27FC236}">
              <a16:creationId xmlns:a16="http://schemas.microsoft.com/office/drawing/2014/main" id="{00000000-0008-0000-0700-00001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9" name="前年度繰上充用金最小値テキスト">
          <a:extLst>
            <a:ext uri="{FF2B5EF4-FFF2-40B4-BE49-F238E27FC236}">
              <a16:creationId xmlns:a16="http://schemas.microsoft.com/office/drawing/2014/main" id="{00000000-0008-0000-0700-00001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1" name="前年度繰上充用金最大値テキスト">
          <a:extLst>
            <a:ext uri="{FF2B5EF4-FFF2-40B4-BE49-F238E27FC236}">
              <a16:creationId xmlns:a16="http://schemas.microsoft.com/office/drawing/2014/main" id="{00000000-0008-0000-0700-00001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4" name="前年度繰上充用金平均値テキスト">
          <a:extLst>
            <a:ext uri="{FF2B5EF4-FFF2-40B4-BE49-F238E27FC236}">
              <a16:creationId xmlns:a16="http://schemas.microsoft.com/office/drawing/2014/main" id="{00000000-0008-0000-0700-00001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5" name="フローチャート: 判断 794">
          <a:extLst>
            <a:ext uri="{FF2B5EF4-FFF2-40B4-BE49-F238E27FC236}">
              <a16:creationId xmlns:a16="http://schemas.microsoft.com/office/drawing/2014/main" id="{00000000-0008-0000-0700-00001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3" name="前年度繰上充用金該当値テキスト">
          <a:extLst>
            <a:ext uri="{FF2B5EF4-FFF2-40B4-BE49-F238E27FC236}">
              <a16:creationId xmlns:a16="http://schemas.microsoft.com/office/drawing/2014/main" id="{00000000-0008-0000-0700-00002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多くの目的別歳出において類似団体を下回るコストである。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度の特徴として、前年度比較で総務費と土木費が減少し、教育費が増加している。これらは、財政調整基金積立金及び都市計画施設整備基金積立金の減少と、小中学校の空調設備整備事業費の増加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財政調整基金は、前年度比約</a:t>
          </a:r>
          <a:r>
            <a:rPr kumimoji="1" lang="en-US" altLang="ja-JP" sz="1400">
              <a:latin typeface="ＭＳ ゴシック" pitchFamily="49" charset="-128"/>
              <a:ea typeface="ＭＳ ゴシック" pitchFamily="49" charset="-128"/>
            </a:rPr>
            <a:t>232</a:t>
          </a:r>
          <a:r>
            <a:rPr kumimoji="1" lang="ja-JP" altLang="en-US" sz="1400">
              <a:latin typeface="ＭＳ ゴシック" pitchFamily="49" charset="-128"/>
              <a:ea typeface="ＭＳ ゴシック" pitchFamily="49" charset="-128"/>
            </a:rPr>
            <a:t>百万円の減少となり、標準財政規模比で</a:t>
          </a:r>
          <a:r>
            <a:rPr kumimoji="1" lang="en-US" altLang="ja-JP" sz="1400">
              <a:latin typeface="ＭＳ ゴシック" pitchFamily="49" charset="-128"/>
              <a:ea typeface="ＭＳ ゴシック" pitchFamily="49" charset="-128"/>
            </a:rPr>
            <a:t>1.76</a:t>
          </a:r>
          <a:r>
            <a:rPr kumimoji="1" lang="ja-JP" altLang="en-US" sz="1400">
              <a:latin typeface="ＭＳ ゴシック" pitchFamily="49" charset="-128"/>
              <a:ea typeface="ＭＳ ゴシック" pitchFamily="49" charset="-128"/>
            </a:rPr>
            <a:t>ポイントの減少となった。実質収支額は、令和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年度の</a:t>
          </a:r>
          <a:r>
            <a:rPr kumimoji="1" lang="en-US" altLang="ja-JP" sz="1400">
              <a:latin typeface="ＭＳ ゴシック" pitchFamily="49" charset="-128"/>
              <a:ea typeface="ＭＳ ゴシック" pitchFamily="49" charset="-128"/>
            </a:rPr>
            <a:t>9.82</a:t>
          </a:r>
          <a:r>
            <a:rPr kumimoji="1" lang="ja-JP" altLang="en-US" sz="1400">
              <a:latin typeface="ＭＳ ゴシック" pitchFamily="49" charset="-128"/>
              <a:ea typeface="ＭＳ ゴシック" pitchFamily="49" charset="-128"/>
            </a:rPr>
            <a:t>％から令和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年度は</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％と</a:t>
          </a:r>
          <a:r>
            <a:rPr kumimoji="1" lang="en-US" altLang="ja-JP" sz="1400">
              <a:latin typeface="ＭＳ ゴシック" pitchFamily="49" charset="-128"/>
              <a:ea typeface="ＭＳ ゴシック" pitchFamily="49" charset="-128"/>
            </a:rPr>
            <a:t>0.18</a:t>
          </a:r>
          <a:r>
            <a:rPr kumimoji="1" lang="ja-JP" altLang="en-US" sz="1400">
              <a:latin typeface="ＭＳ ゴシック" pitchFamily="49" charset="-128"/>
              <a:ea typeface="ＭＳ ゴシック" pitchFamily="49" charset="-128"/>
            </a:rPr>
            <a:t>ポイント増加したが、実質単年度収支は、人件費、扶助費等の増加により、財政調整基金の取り崩しを行った結果、標準財政規模比で▲</a:t>
          </a:r>
          <a:r>
            <a:rPr kumimoji="1" lang="en-US" altLang="ja-JP" sz="1400">
              <a:latin typeface="ＭＳ ゴシック" pitchFamily="49" charset="-128"/>
              <a:ea typeface="ＭＳ ゴシック" pitchFamily="49" charset="-128"/>
            </a:rPr>
            <a:t>1.32</a:t>
          </a:r>
          <a:r>
            <a:rPr kumimoji="1" lang="ja-JP" altLang="en-US" sz="1400">
              <a:latin typeface="ＭＳ ゴシック" pitchFamily="49" charset="-128"/>
              <a:ea typeface="ＭＳ ゴシック" pitchFamily="49" charset="-128"/>
            </a:rPr>
            <a:t>％となった。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今後もこれらの財政指標が適正な水準かつ安定的に推移するよう財政運営を行っていく。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本年度まですべての会計において黒字であり、健全な状態が保たれているといえる。</a:t>
          </a:r>
        </a:p>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年度の標準財政規模比は、すべての会計において前年度と比較して増加または増減なしで、高い水準のままである。</a:t>
          </a:r>
        </a:p>
        <a:p>
          <a:r>
            <a:rPr kumimoji="1" lang="ja-JP" altLang="en-US" sz="1400">
              <a:latin typeface="ＭＳ ゴシック" pitchFamily="49" charset="-128"/>
              <a:ea typeface="ＭＳ ゴシック" pitchFamily="49" charset="-128"/>
            </a:rPr>
            <a:t>今後も、黒字額確保及び黒字水準維持のため、適正な予算執行管理を行うなど、健全な財政運営に努める。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年度については、元利償還金は、前年度と比較して約</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公営企業債の元利償還金に対する繰入金は、前年度と比較して約</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百万円減少した。</a:t>
          </a:r>
        </a:p>
        <a:p>
          <a:r>
            <a:rPr kumimoji="1" lang="ja-JP" altLang="en-US" sz="1400">
              <a:latin typeface="ＭＳ ゴシック" pitchFamily="49" charset="-128"/>
              <a:ea typeface="ＭＳ ゴシック" pitchFamily="49" charset="-128"/>
            </a:rPr>
            <a:t>今後、知立連続立体交差事業、知立駅周辺土地区画整理事業、施設の長寿命化対策事業などの事業費の増による市債の発行増は避けられないため、より一層計画的な財政運営を行い、現在の比率が維持できるよう努めていく。</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該当なし</a:t>
          </a:r>
          <a:endParaRPr kumimoji="1" lang="en-US" altLang="ja-JP"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愛知県知立市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一般会計に係る地方債の現在高は、新規発行債が令和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年度の償還額を下回ったため減少した。</a:t>
          </a:r>
        </a:p>
        <a:p>
          <a:r>
            <a:rPr kumimoji="1" lang="ja-JP" altLang="en-US" sz="1400">
              <a:latin typeface="ＭＳ ゴシック" pitchFamily="49" charset="-128"/>
              <a:ea typeface="ＭＳ ゴシック" pitchFamily="49" charset="-128"/>
            </a:rPr>
            <a:t>公債費の減により基準財政需要額算入見込額は減少した。</a:t>
          </a:r>
        </a:p>
        <a:p>
          <a:r>
            <a:rPr kumimoji="1" lang="ja-JP" altLang="en-US" sz="1400">
              <a:latin typeface="ＭＳ ゴシック" pitchFamily="49" charset="-128"/>
              <a:ea typeface="ＭＳ ゴシック" pitchFamily="49" charset="-128"/>
            </a:rPr>
            <a:t>今後、知立連続立体交差事業、知立駅周辺土地区画整理事業、施設の長寿命化対策事業などの事業費の増による市債の発行増、当該事業を実施するための特定目的基金の繰入による充当可能基金の減少を見込んでいる為、より一層計画的な財政運営を行い、現在の状況が維持できるよう努めていく。</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愛知県知立市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財政調整基金について、積立額よりも取崩額が大幅に上回ったことにより、減少した。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また、特定目的基金の都市計画施設整備基金についても、財政調整基金と同様に、積立額よりも取崩額が大幅に上回ったことにより、減少した。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その結果、基金全体では前年度比で約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財政調整基金は、標準財政規模のおおむね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維持することができるよう、原則として取崩しを行わない財政運営を行っていく。減債基金については、満期一括方式による償還方法での借入は実施していないことから、基金利息を除いた積立又は取崩しを行う予定はない。その他特定目的基金については、現時点においては計画的な積立を行う予定はないが、公共施設等の更新、整備の必要に応じ、取崩しを行うため、財産売払い収入など臨時的な収入が生じた場合には積立を行い、将来に備えるとともに、より実情に即した基金体系となるよう、見直しを検討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都市計画施設整備基金・・・都市計画の円滑な推進を図るため。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学校施設整備基金・・・学校施設を整備するため。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子ども施設整備基金・・・児童福祉施設を整備するため。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一般廃棄物処理施設等整備基金・・・生活環境の保全を図るため。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総合公園整備事業基金・・・総合公園を整備するため。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都市計画施設整備基金は知立駅周辺土地区画整理事業及び知立連続立体交差事業の進捗に応じて計画的に取崩し、積立を行っている。令和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年度は年度末残高が前年度比約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百万円減少した。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学校施設整備基金は、令和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年度残高と比較してほぼ横ばいであったが、令和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百万円の積み立てをすることができたため、令和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年度末残高と比較して増加した。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時点においては、計画的な積立を行う予定はないが、公共施設等の更新、整備の必要に応じて取崩しを行うため、財産売払い収入などによる積立てを行い、将来に備えるとともにより実情に即した基金体系となるよう見直しを検討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人件費、扶助費等が増加したことにより、約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百万円の取り崩しを行った。その結果、令和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年度末現在高は減少した。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標準財政規模のおおむね</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確保するよう目標としていく。加えて、当市は普通交付税の不交付、交付団体を行き来していることから、不交付団体となった際は臨時財政対策債等の元利償還金をすべて税収において負担することとなるため、より慎重な財政運営に留意し、原則として取崩しを行わず、計画的に積み立てていく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減債基金の残高は基金利息以外の積立又は取崩しを行っていないため、横ばいである。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基金利息については積立を行う。満期一括方式による借入れの予定はないことから、引き続き、同水準で推移していくものと考えられる。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繰上償還を行う場合や市債の償還が多額になる場合にその財源として活用していく。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1DFD9E2E-41FE-432C-BA43-8DDCF6A0CEA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9C8C2A07-E3C4-4236-B89C-DE4BBFAB11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68204C3-C5F9-46F1-A685-B2EA6B9902E0}"/>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D62912D8-8436-416E-ADAD-DCDB99A25D50}"/>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13B25093-85EA-4958-86A7-290297174FD1}"/>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E37C316F-4D9C-4A14-8AF9-6D904A206ECA}"/>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4FB24615-1FAD-4E1D-8002-A9DC7FA5ADA7}"/>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392D414E-7739-43BA-9DFE-F27E19F49838}"/>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FB011E13-9BA8-492B-A11F-EC21B3791A1B}"/>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DE3FFFB8-AFAE-4960-8836-150C7270F1DD}"/>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63A9C498-741B-4973-99C8-58452026C7D2}"/>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A5130AB-3272-4D92-BA4A-7C85B7006BA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B08E1E3F-9400-4C98-9BDF-22F239F6EF78}"/>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5F0E41B8-DF35-4002-92CC-CFB8751EB4B7}"/>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4E36D9FC-FE83-4A99-B355-6134D8FDFFB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E807E997-F323-4228-9FC5-A2F4BC7E3914}"/>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7C7B8C72-ABDB-403B-958C-67E2255B69A3}"/>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98E57CB2-60B2-4607-B5FD-6B2A8714ED2D}"/>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43696303-78D2-4B7D-8DB6-F1DB0F63B35D}"/>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81D99C01-5343-4302-BB89-0A0A23DDC37E}"/>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26291E02-B68D-46E3-8E03-6C08E7D4945F}"/>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3DD5BD6-F4A1-496C-91F1-5C3D2BEF6C53}"/>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72,214
66,793
16.31
26,341,372
24,325,888
1,456,369
14,570,811
14,890,173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9F462F37-A801-47C1-B951-96BB052D39E5}"/>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DC5C083C-ACE3-4B24-BA8D-472D7A9A204B}"/>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B10627C7-987C-44CD-91FC-6E426CFEE382}"/>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D21118E7-B690-4EAB-ADE1-0492A016CE73}"/>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4D768DDC-92F4-4627-9ABE-1A318564D912}"/>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224FC811-2A10-4FC5-8368-59618479C3F1}"/>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C7DD6144-4384-4F34-8E0D-16786E16C46E}"/>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7912ADED-FC85-4E41-8E7E-2848A2FABD1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75602A4-6194-464F-95DB-70973960CF0C}"/>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D038EBDE-AB9B-4AFB-95B5-D8BC2A9A4CA8}"/>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33493A25-3083-4E0B-A671-D12C1154CD2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17CB9BA5-9350-454B-B785-78AB2E32BC72}"/>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B9B646EE-6AFD-4048-9E0B-A2A258AB1CB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D43C361-D490-4BC9-AEE2-F2F11F5FC483}"/>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CAF94F14-A156-4FDA-808B-7A052EA752D7}"/>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997F2C71-E871-4CDC-B174-52BF8A8AFCCC}"/>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6FEDD69F-2D62-410C-983C-3C6678FAF53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4EF068D2-FABC-4101-9534-FAEB7711ADE9}"/>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4243298F-B954-4EF7-95CF-ECA77966A982}"/>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96BA7618-3557-46E4-9A7E-2629C1D24831}"/>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4433650" cy="259045"/>
    <xdr:sp macro="" textlink="">
      <xdr:nvSpPr>
        <xdr:cNvPr id="44" name="テキスト ボックス 43">
          <a:extLst>
            <a:ext uri="{FF2B5EF4-FFF2-40B4-BE49-F238E27FC236}">
              <a16:creationId xmlns:a16="http://schemas.microsoft.com/office/drawing/2014/main" id="{9D2C8951-96AD-43B5-9E00-E41225D23C6B}"/>
            </a:ext>
          </a:extLst>
        </xdr:cNvPr>
        <xdr:cNvSpPr txBox="1"/>
      </xdr:nvSpPr>
      <xdr:spPr>
        <a:xfrm>
          <a:off x="419100" y="3492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oneCellAnchor>
    <xdr:from>
      <xdr:col>0</xdr:col>
      <xdr:colOff>419100</xdr:colOff>
      <xdr:row>17</xdr:row>
      <xdr:rowOff>142875</xdr:rowOff>
    </xdr:from>
    <xdr:ext cx="184731" cy="259045"/>
    <xdr:sp macro="" textlink="">
      <xdr:nvSpPr>
        <xdr:cNvPr id="45" name="テキスト ボックス 44">
          <a:extLst>
            <a:ext uri="{FF2B5EF4-FFF2-40B4-BE49-F238E27FC236}">
              <a16:creationId xmlns:a16="http://schemas.microsoft.com/office/drawing/2014/main" id="{9643912A-EC24-4289-96DD-69DA0CB3E0BB}"/>
            </a:ext>
          </a:extLst>
        </xdr:cNvPr>
        <xdr:cNvSpPr txBox="1"/>
      </xdr:nvSpPr>
      <xdr:spPr>
        <a:xfrm>
          <a:off x="419100" y="37338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3C0CEE53-6B04-44A2-83AA-218968725CF1}"/>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9650310E-24EE-4E2A-AF7B-07493D6C3D5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474B085F-72D8-47C4-90E6-EFF1EBC9D02B}"/>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05D8A518-62D9-401B-ADE0-25A20E8D7C9E}"/>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8A6EA60F-8770-4DC3-930D-E2124C0385F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C6E7443C-927E-4424-9F2B-55C345BDBB43}"/>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C71E6DE6-20ED-49F4-8C57-F3CE25B0EAE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3A6F8A21-AEA9-42B4-A520-C4E8C961741F}"/>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198C34FE-D41F-416E-93D0-6F514A3CFCB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477F60C5-3704-411D-93E3-EAD5F80F696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1F6ECD48-CED9-47C9-AB32-ED079879B985}"/>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D67A2EA5-3D30-474E-8E42-5DE1BF67D43C}"/>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3A36919E-016B-491E-8792-F5DCDC47963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年々減価償却率が上昇しているが、類似団体の平均値に比べると若干低い水準である。平成２９年度より知立市公共施設等総合管理計画を策定し、現在多額の投資を行っている知立連続立体交差事業などの大型整備事業のピーク後には公共施設等の老朽化対策として重点的に投資をしていく予定。今後も将来を見据えた経営的視点により、公共施設の管理、運用を行い、より一層適正化に努めていく。</a:t>
          </a:r>
          <a:endParaRPr lang="ja-JP" altLang="ja-JP" sz="1000">
            <a:effectLst/>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FA0A9F38-0649-4F9A-B936-429813511F7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0FBBEBD7-B309-4F8A-A36E-C19990CD75E8}"/>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52734041-8747-4677-A3AE-8262B6F3510C}"/>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62" name="直線コネクタ 61">
          <a:extLst>
            <a:ext uri="{FF2B5EF4-FFF2-40B4-BE49-F238E27FC236}">
              <a16:creationId xmlns:a16="http://schemas.microsoft.com/office/drawing/2014/main" id="{F996BA55-2CA8-4470-8EF8-2B8D7470D41D}"/>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63" name="テキスト ボックス 62">
          <a:extLst>
            <a:ext uri="{FF2B5EF4-FFF2-40B4-BE49-F238E27FC236}">
              <a16:creationId xmlns:a16="http://schemas.microsoft.com/office/drawing/2014/main" id="{66769360-84A7-4A8B-B431-949B3B8684FB}"/>
            </a:ext>
          </a:extLst>
        </xdr:cNvPr>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64" name="直線コネクタ 63">
          <a:extLst>
            <a:ext uri="{FF2B5EF4-FFF2-40B4-BE49-F238E27FC236}">
              <a16:creationId xmlns:a16="http://schemas.microsoft.com/office/drawing/2014/main" id="{7660B9F2-2D2C-434B-A611-8F77A0D99D3A}"/>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65" name="テキスト ボックス 64">
          <a:extLst>
            <a:ext uri="{FF2B5EF4-FFF2-40B4-BE49-F238E27FC236}">
              <a16:creationId xmlns:a16="http://schemas.microsoft.com/office/drawing/2014/main" id="{38C71BED-BABA-46CE-B4D4-95499F280889}"/>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66" name="直線コネクタ 65">
          <a:extLst>
            <a:ext uri="{FF2B5EF4-FFF2-40B4-BE49-F238E27FC236}">
              <a16:creationId xmlns:a16="http://schemas.microsoft.com/office/drawing/2014/main" id="{D5381AC9-16BF-42D2-A60B-AD4E0C9256BC}"/>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67" name="テキスト ボックス 66">
          <a:extLst>
            <a:ext uri="{FF2B5EF4-FFF2-40B4-BE49-F238E27FC236}">
              <a16:creationId xmlns:a16="http://schemas.microsoft.com/office/drawing/2014/main" id="{C1710189-974F-4E3F-B995-4A98AE16CAFE}"/>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68" name="直線コネクタ 67">
          <a:extLst>
            <a:ext uri="{FF2B5EF4-FFF2-40B4-BE49-F238E27FC236}">
              <a16:creationId xmlns:a16="http://schemas.microsoft.com/office/drawing/2014/main" id="{91FFA007-CE3E-4244-885D-28C2ED34D906}"/>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69" name="テキスト ボックス 68">
          <a:extLst>
            <a:ext uri="{FF2B5EF4-FFF2-40B4-BE49-F238E27FC236}">
              <a16:creationId xmlns:a16="http://schemas.microsoft.com/office/drawing/2014/main" id="{FE30DD32-23BC-4090-8A13-F062D6CB43DD}"/>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8EE02031-185C-43C0-A165-7BD214FFD2FC}"/>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a:extLst>
            <a:ext uri="{FF2B5EF4-FFF2-40B4-BE49-F238E27FC236}">
              <a16:creationId xmlns:a16="http://schemas.microsoft.com/office/drawing/2014/main" id="{48BDDDBB-0E29-4A98-9E30-D4D350E8BFE5}"/>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6624F5F8-8416-464B-BF7E-2A04B4AE33DA}"/>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151257</xdr:rowOff>
    </xdr:from>
    <xdr:to>
      <xdr:col>23</xdr:col>
      <xdr:colOff>85090</xdr:colOff>
      <xdr:row>34</xdr:row>
      <xdr:rowOff>10287</xdr:rowOff>
    </xdr:to>
    <xdr:cxnSp macro="">
      <xdr:nvCxnSpPr>
        <xdr:cNvPr id="73" name="直線コネクタ 72">
          <a:extLst>
            <a:ext uri="{FF2B5EF4-FFF2-40B4-BE49-F238E27FC236}">
              <a16:creationId xmlns:a16="http://schemas.microsoft.com/office/drawing/2014/main" id="{4CD38F8E-9560-40B7-8C13-E3DB679936CA}"/>
            </a:ext>
          </a:extLst>
        </xdr:cNvPr>
        <xdr:cNvCxnSpPr/>
      </xdr:nvCxnSpPr>
      <xdr:spPr>
        <a:xfrm flipV="1">
          <a:off x="4760595" y="5380482"/>
          <a:ext cx="1270" cy="1230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14114</xdr:rowOff>
    </xdr:from>
    <xdr:ext cx="405111" cy="259045"/>
    <xdr:sp macro="" textlink="">
      <xdr:nvSpPr>
        <xdr:cNvPr id="74" name="有形固定資産減価償却率最小値テキスト">
          <a:extLst>
            <a:ext uri="{FF2B5EF4-FFF2-40B4-BE49-F238E27FC236}">
              <a16:creationId xmlns:a16="http://schemas.microsoft.com/office/drawing/2014/main" id="{ADA42231-2385-4E59-B0CC-CC5532257771}"/>
            </a:ext>
          </a:extLst>
        </xdr:cNvPr>
        <xdr:cNvSpPr txBox="1"/>
      </xdr:nvSpPr>
      <xdr:spPr>
        <a:xfrm>
          <a:off x="4813300" y="66149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10287</xdr:rowOff>
    </xdr:from>
    <xdr:to>
      <xdr:col>23</xdr:col>
      <xdr:colOff>174625</xdr:colOff>
      <xdr:row>34</xdr:row>
      <xdr:rowOff>10287</xdr:rowOff>
    </xdr:to>
    <xdr:cxnSp macro="">
      <xdr:nvCxnSpPr>
        <xdr:cNvPr id="75" name="直線コネクタ 74">
          <a:extLst>
            <a:ext uri="{FF2B5EF4-FFF2-40B4-BE49-F238E27FC236}">
              <a16:creationId xmlns:a16="http://schemas.microsoft.com/office/drawing/2014/main" id="{FF444EDC-1544-4CA0-BC39-1E767940AD93}"/>
            </a:ext>
          </a:extLst>
        </xdr:cNvPr>
        <xdr:cNvCxnSpPr/>
      </xdr:nvCxnSpPr>
      <xdr:spPr>
        <a:xfrm>
          <a:off x="4673600" y="6611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97934</xdr:rowOff>
    </xdr:from>
    <xdr:ext cx="405111" cy="259045"/>
    <xdr:sp macro="" textlink="">
      <xdr:nvSpPr>
        <xdr:cNvPr id="76" name="有形固定資産減価償却率最大値テキスト">
          <a:extLst>
            <a:ext uri="{FF2B5EF4-FFF2-40B4-BE49-F238E27FC236}">
              <a16:creationId xmlns:a16="http://schemas.microsoft.com/office/drawing/2014/main" id="{CE4FE24A-15E2-43A6-87CE-5AFCAA517231}"/>
            </a:ext>
          </a:extLst>
        </xdr:cNvPr>
        <xdr:cNvSpPr txBox="1"/>
      </xdr:nvSpPr>
      <xdr:spPr>
        <a:xfrm>
          <a:off x="4813300" y="5155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151257</xdr:rowOff>
    </xdr:from>
    <xdr:to>
      <xdr:col>23</xdr:col>
      <xdr:colOff>174625</xdr:colOff>
      <xdr:row>26</xdr:row>
      <xdr:rowOff>151257</xdr:rowOff>
    </xdr:to>
    <xdr:cxnSp macro="">
      <xdr:nvCxnSpPr>
        <xdr:cNvPr id="77" name="直線コネクタ 76">
          <a:extLst>
            <a:ext uri="{FF2B5EF4-FFF2-40B4-BE49-F238E27FC236}">
              <a16:creationId xmlns:a16="http://schemas.microsoft.com/office/drawing/2014/main" id="{795C93F5-8D12-44C3-821F-A0DA1D83A256}"/>
            </a:ext>
          </a:extLst>
        </xdr:cNvPr>
        <xdr:cNvCxnSpPr/>
      </xdr:nvCxnSpPr>
      <xdr:spPr>
        <a:xfrm>
          <a:off x="4673600" y="5380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27830</xdr:rowOff>
    </xdr:from>
    <xdr:ext cx="405111" cy="259045"/>
    <xdr:sp macro="" textlink="">
      <xdr:nvSpPr>
        <xdr:cNvPr id="78" name="有形固定資産減価償却率平均値テキスト">
          <a:extLst>
            <a:ext uri="{FF2B5EF4-FFF2-40B4-BE49-F238E27FC236}">
              <a16:creationId xmlns:a16="http://schemas.microsoft.com/office/drawing/2014/main" id="{00C91E93-B418-4483-B697-7969903592BD}"/>
            </a:ext>
          </a:extLst>
        </xdr:cNvPr>
        <xdr:cNvSpPr txBox="1"/>
      </xdr:nvSpPr>
      <xdr:spPr>
        <a:xfrm>
          <a:off x="4813300" y="59428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49403</xdr:rowOff>
    </xdr:from>
    <xdr:to>
      <xdr:col>23</xdr:col>
      <xdr:colOff>136525</xdr:colOff>
      <xdr:row>30</xdr:row>
      <xdr:rowOff>151003</xdr:rowOff>
    </xdr:to>
    <xdr:sp macro="" textlink="">
      <xdr:nvSpPr>
        <xdr:cNvPr id="79" name="フローチャート: 判断 78">
          <a:extLst>
            <a:ext uri="{FF2B5EF4-FFF2-40B4-BE49-F238E27FC236}">
              <a16:creationId xmlns:a16="http://schemas.microsoft.com/office/drawing/2014/main" id="{43A428EA-017E-46F0-B8AD-4AE1C8416538}"/>
            </a:ext>
          </a:extLst>
        </xdr:cNvPr>
        <xdr:cNvSpPr/>
      </xdr:nvSpPr>
      <xdr:spPr>
        <a:xfrm>
          <a:off x="4711700" y="596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160401</xdr:rowOff>
    </xdr:from>
    <xdr:to>
      <xdr:col>19</xdr:col>
      <xdr:colOff>187325</xdr:colOff>
      <xdr:row>30</xdr:row>
      <xdr:rowOff>90551</xdr:rowOff>
    </xdr:to>
    <xdr:sp macro="" textlink="">
      <xdr:nvSpPr>
        <xdr:cNvPr id="80" name="フローチャート: 判断 79">
          <a:extLst>
            <a:ext uri="{FF2B5EF4-FFF2-40B4-BE49-F238E27FC236}">
              <a16:creationId xmlns:a16="http://schemas.microsoft.com/office/drawing/2014/main" id="{29D3D3F9-86D7-451B-BE9A-0BDBCEAE1440}"/>
            </a:ext>
          </a:extLst>
        </xdr:cNvPr>
        <xdr:cNvSpPr/>
      </xdr:nvSpPr>
      <xdr:spPr>
        <a:xfrm>
          <a:off x="4000500" y="590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117221</xdr:rowOff>
    </xdr:from>
    <xdr:to>
      <xdr:col>15</xdr:col>
      <xdr:colOff>187325</xdr:colOff>
      <xdr:row>30</xdr:row>
      <xdr:rowOff>47371</xdr:rowOff>
    </xdr:to>
    <xdr:sp macro="" textlink="">
      <xdr:nvSpPr>
        <xdr:cNvPr id="81" name="フローチャート: 判断 80">
          <a:extLst>
            <a:ext uri="{FF2B5EF4-FFF2-40B4-BE49-F238E27FC236}">
              <a16:creationId xmlns:a16="http://schemas.microsoft.com/office/drawing/2014/main" id="{777C1212-D449-4639-A472-82CA5764EC7C}"/>
            </a:ext>
          </a:extLst>
        </xdr:cNvPr>
        <xdr:cNvSpPr/>
      </xdr:nvSpPr>
      <xdr:spPr>
        <a:xfrm>
          <a:off x="3238500" y="5860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65405</xdr:rowOff>
    </xdr:from>
    <xdr:to>
      <xdr:col>11</xdr:col>
      <xdr:colOff>187325</xdr:colOff>
      <xdr:row>29</xdr:row>
      <xdr:rowOff>167005</xdr:rowOff>
    </xdr:to>
    <xdr:sp macro="" textlink="">
      <xdr:nvSpPr>
        <xdr:cNvPr id="82" name="フローチャート: 判断 81">
          <a:extLst>
            <a:ext uri="{FF2B5EF4-FFF2-40B4-BE49-F238E27FC236}">
              <a16:creationId xmlns:a16="http://schemas.microsoft.com/office/drawing/2014/main" id="{3E72A694-FA7E-4E6E-8F30-1C5B5DFEDF68}"/>
            </a:ext>
          </a:extLst>
        </xdr:cNvPr>
        <xdr:cNvSpPr/>
      </xdr:nvSpPr>
      <xdr:spPr>
        <a:xfrm>
          <a:off x="2476500" y="580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61087</xdr:rowOff>
    </xdr:from>
    <xdr:to>
      <xdr:col>7</xdr:col>
      <xdr:colOff>187325</xdr:colOff>
      <xdr:row>29</xdr:row>
      <xdr:rowOff>162687</xdr:rowOff>
    </xdr:to>
    <xdr:sp macro="" textlink="">
      <xdr:nvSpPr>
        <xdr:cNvPr id="83" name="フローチャート: 判断 82">
          <a:extLst>
            <a:ext uri="{FF2B5EF4-FFF2-40B4-BE49-F238E27FC236}">
              <a16:creationId xmlns:a16="http://schemas.microsoft.com/office/drawing/2014/main" id="{7F0F9E9B-4DF8-437C-A9B0-7F913E1ACE91}"/>
            </a:ext>
          </a:extLst>
        </xdr:cNvPr>
        <xdr:cNvSpPr/>
      </xdr:nvSpPr>
      <xdr:spPr>
        <a:xfrm>
          <a:off x="1714500" y="5804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41DB28D8-7F5D-4AA3-92ED-C6FFCC058C5F}"/>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2CC0E590-A868-43BF-9FDD-B7245C52994E}"/>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6062CA55-0E46-48B9-854B-0AE943724545}"/>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953AFE19-533C-40B0-BEEB-11D7321DA70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5DF41BC2-5C6D-464B-9962-5B63E7CDA93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134493</xdr:rowOff>
    </xdr:from>
    <xdr:to>
      <xdr:col>23</xdr:col>
      <xdr:colOff>136525</xdr:colOff>
      <xdr:row>30</xdr:row>
      <xdr:rowOff>64643</xdr:rowOff>
    </xdr:to>
    <xdr:sp macro="" textlink="">
      <xdr:nvSpPr>
        <xdr:cNvPr id="89" name="楕円 88">
          <a:extLst>
            <a:ext uri="{FF2B5EF4-FFF2-40B4-BE49-F238E27FC236}">
              <a16:creationId xmlns:a16="http://schemas.microsoft.com/office/drawing/2014/main" id="{C5F29794-1B54-444C-ADE3-52F21E3814D3}"/>
            </a:ext>
          </a:extLst>
        </xdr:cNvPr>
        <xdr:cNvSpPr/>
      </xdr:nvSpPr>
      <xdr:spPr>
        <a:xfrm>
          <a:off x="4711700" y="5878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28</xdr:row>
      <xdr:rowOff>157370</xdr:rowOff>
    </xdr:from>
    <xdr:ext cx="405111" cy="259045"/>
    <xdr:sp macro="" textlink="">
      <xdr:nvSpPr>
        <xdr:cNvPr id="90" name="有形固定資産減価償却率該当値テキスト">
          <a:extLst>
            <a:ext uri="{FF2B5EF4-FFF2-40B4-BE49-F238E27FC236}">
              <a16:creationId xmlns:a16="http://schemas.microsoft.com/office/drawing/2014/main" id="{0A487B1D-A435-48FD-B4F6-51935D4599B1}"/>
            </a:ext>
          </a:extLst>
        </xdr:cNvPr>
        <xdr:cNvSpPr txBox="1"/>
      </xdr:nvSpPr>
      <xdr:spPr>
        <a:xfrm>
          <a:off x="4813300" y="5729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74041</xdr:rowOff>
    </xdr:from>
    <xdr:to>
      <xdr:col>19</xdr:col>
      <xdr:colOff>187325</xdr:colOff>
      <xdr:row>30</xdr:row>
      <xdr:rowOff>4191</xdr:rowOff>
    </xdr:to>
    <xdr:sp macro="" textlink="">
      <xdr:nvSpPr>
        <xdr:cNvPr id="91" name="楕円 90">
          <a:extLst>
            <a:ext uri="{FF2B5EF4-FFF2-40B4-BE49-F238E27FC236}">
              <a16:creationId xmlns:a16="http://schemas.microsoft.com/office/drawing/2014/main" id="{35DA3A13-5DD0-4575-B393-FD81E3501C09}"/>
            </a:ext>
          </a:extLst>
        </xdr:cNvPr>
        <xdr:cNvSpPr/>
      </xdr:nvSpPr>
      <xdr:spPr>
        <a:xfrm>
          <a:off x="4000500" y="5817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29</xdr:row>
      <xdr:rowOff>124841</xdr:rowOff>
    </xdr:from>
    <xdr:to>
      <xdr:col>23</xdr:col>
      <xdr:colOff>85725</xdr:colOff>
      <xdr:row>30</xdr:row>
      <xdr:rowOff>13843</xdr:rowOff>
    </xdr:to>
    <xdr:cxnSp macro="">
      <xdr:nvCxnSpPr>
        <xdr:cNvPr id="92" name="直線コネクタ 91">
          <a:extLst>
            <a:ext uri="{FF2B5EF4-FFF2-40B4-BE49-F238E27FC236}">
              <a16:creationId xmlns:a16="http://schemas.microsoft.com/office/drawing/2014/main" id="{F658AC13-8393-4B66-AE95-D8A964FA48B5}"/>
            </a:ext>
          </a:extLst>
        </xdr:cNvPr>
        <xdr:cNvCxnSpPr/>
      </xdr:nvCxnSpPr>
      <xdr:spPr>
        <a:xfrm>
          <a:off x="4051300" y="5868416"/>
          <a:ext cx="7112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13589</xdr:rowOff>
    </xdr:from>
    <xdr:to>
      <xdr:col>15</xdr:col>
      <xdr:colOff>187325</xdr:colOff>
      <xdr:row>29</xdr:row>
      <xdr:rowOff>115189</xdr:rowOff>
    </xdr:to>
    <xdr:sp macro="" textlink="">
      <xdr:nvSpPr>
        <xdr:cNvPr id="93" name="楕円 92">
          <a:extLst>
            <a:ext uri="{FF2B5EF4-FFF2-40B4-BE49-F238E27FC236}">
              <a16:creationId xmlns:a16="http://schemas.microsoft.com/office/drawing/2014/main" id="{5B8D8A3C-51B3-4BF9-B5DC-F1AEF494A6B0}"/>
            </a:ext>
          </a:extLst>
        </xdr:cNvPr>
        <xdr:cNvSpPr/>
      </xdr:nvSpPr>
      <xdr:spPr>
        <a:xfrm>
          <a:off x="3238500" y="575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64389</xdr:rowOff>
    </xdr:from>
    <xdr:to>
      <xdr:col>19</xdr:col>
      <xdr:colOff>136525</xdr:colOff>
      <xdr:row>29</xdr:row>
      <xdr:rowOff>124841</xdr:rowOff>
    </xdr:to>
    <xdr:cxnSp macro="">
      <xdr:nvCxnSpPr>
        <xdr:cNvPr id="94" name="直線コネクタ 93">
          <a:extLst>
            <a:ext uri="{FF2B5EF4-FFF2-40B4-BE49-F238E27FC236}">
              <a16:creationId xmlns:a16="http://schemas.microsoft.com/office/drawing/2014/main" id="{9F33701B-44BA-4C40-B35E-EE6758320E27}"/>
            </a:ext>
          </a:extLst>
        </xdr:cNvPr>
        <xdr:cNvCxnSpPr/>
      </xdr:nvCxnSpPr>
      <xdr:spPr>
        <a:xfrm>
          <a:off x="3289300" y="5807964"/>
          <a:ext cx="762000" cy="60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107315</xdr:rowOff>
    </xdr:from>
    <xdr:to>
      <xdr:col>11</xdr:col>
      <xdr:colOff>187325</xdr:colOff>
      <xdr:row>29</xdr:row>
      <xdr:rowOff>37465</xdr:rowOff>
    </xdr:to>
    <xdr:sp macro="" textlink="">
      <xdr:nvSpPr>
        <xdr:cNvPr id="95" name="楕円 94">
          <a:extLst>
            <a:ext uri="{FF2B5EF4-FFF2-40B4-BE49-F238E27FC236}">
              <a16:creationId xmlns:a16="http://schemas.microsoft.com/office/drawing/2014/main" id="{95C1BAC5-0872-44AA-94E8-C6A6F544E4D0}"/>
            </a:ext>
          </a:extLst>
        </xdr:cNvPr>
        <xdr:cNvSpPr/>
      </xdr:nvSpPr>
      <xdr:spPr>
        <a:xfrm>
          <a:off x="2476500" y="5679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158115</xdr:rowOff>
    </xdr:from>
    <xdr:to>
      <xdr:col>15</xdr:col>
      <xdr:colOff>136525</xdr:colOff>
      <xdr:row>29</xdr:row>
      <xdr:rowOff>64389</xdr:rowOff>
    </xdr:to>
    <xdr:cxnSp macro="">
      <xdr:nvCxnSpPr>
        <xdr:cNvPr id="96" name="直線コネクタ 95">
          <a:extLst>
            <a:ext uri="{FF2B5EF4-FFF2-40B4-BE49-F238E27FC236}">
              <a16:creationId xmlns:a16="http://schemas.microsoft.com/office/drawing/2014/main" id="{13B368D0-FFBB-49AB-8EEF-AA48ED509146}"/>
            </a:ext>
          </a:extLst>
        </xdr:cNvPr>
        <xdr:cNvCxnSpPr/>
      </xdr:nvCxnSpPr>
      <xdr:spPr>
        <a:xfrm>
          <a:off x="2527300" y="5730240"/>
          <a:ext cx="762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55499</xdr:rowOff>
    </xdr:from>
    <xdr:to>
      <xdr:col>7</xdr:col>
      <xdr:colOff>187325</xdr:colOff>
      <xdr:row>28</xdr:row>
      <xdr:rowOff>157099</xdr:rowOff>
    </xdr:to>
    <xdr:sp macro="" textlink="">
      <xdr:nvSpPr>
        <xdr:cNvPr id="97" name="楕円 96">
          <a:extLst>
            <a:ext uri="{FF2B5EF4-FFF2-40B4-BE49-F238E27FC236}">
              <a16:creationId xmlns:a16="http://schemas.microsoft.com/office/drawing/2014/main" id="{70154BB7-DC9F-4AEE-BC19-1594BDCC3EBE}"/>
            </a:ext>
          </a:extLst>
        </xdr:cNvPr>
        <xdr:cNvSpPr/>
      </xdr:nvSpPr>
      <xdr:spPr>
        <a:xfrm>
          <a:off x="1714500" y="5627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106299</xdr:rowOff>
    </xdr:from>
    <xdr:to>
      <xdr:col>11</xdr:col>
      <xdr:colOff>136525</xdr:colOff>
      <xdr:row>28</xdr:row>
      <xdr:rowOff>158115</xdr:rowOff>
    </xdr:to>
    <xdr:cxnSp macro="">
      <xdr:nvCxnSpPr>
        <xdr:cNvPr id="98" name="直線コネクタ 97">
          <a:extLst>
            <a:ext uri="{FF2B5EF4-FFF2-40B4-BE49-F238E27FC236}">
              <a16:creationId xmlns:a16="http://schemas.microsoft.com/office/drawing/2014/main" id="{4BE2785D-BEBB-42DA-A6D4-1FF20B9FE4AB}"/>
            </a:ext>
          </a:extLst>
        </xdr:cNvPr>
        <xdr:cNvCxnSpPr/>
      </xdr:nvCxnSpPr>
      <xdr:spPr>
        <a:xfrm>
          <a:off x="1765300" y="5678424"/>
          <a:ext cx="762000" cy="51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81678</xdr:rowOff>
    </xdr:from>
    <xdr:ext cx="405111" cy="259045"/>
    <xdr:sp macro="" textlink="">
      <xdr:nvSpPr>
        <xdr:cNvPr id="99" name="n_1aveValue有形固定資産減価償却率">
          <a:extLst>
            <a:ext uri="{FF2B5EF4-FFF2-40B4-BE49-F238E27FC236}">
              <a16:creationId xmlns:a16="http://schemas.microsoft.com/office/drawing/2014/main" id="{140F546A-2A56-424C-9FB3-D8B225EAA8E3}"/>
            </a:ext>
          </a:extLst>
        </xdr:cNvPr>
        <xdr:cNvSpPr txBox="1"/>
      </xdr:nvSpPr>
      <xdr:spPr>
        <a:xfrm>
          <a:off x="38360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38498</xdr:rowOff>
    </xdr:from>
    <xdr:ext cx="405111" cy="259045"/>
    <xdr:sp macro="" textlink="">
      <xdr:nvSpPr>
        <xdr:cNvPr id="100" name="n_2aveValue有形固定資産減価償却率">
          <a:extLst>
            <a:ext uri="{FF2B5EF4-FFF2-40B4-BE49-F238E27FC236}">
              <a16:creationId xmlns:a16="http://schemas.microsoft.com/office/drawing/2014/main" id="{A1129794-A797-455B-AB17-F48F1E483117}"/>
            </a:ext>
          </a:extLst>
        </xdr:cNvPr>
        <xdr:cNvSpPr txBox="1"/>
      </xdr:nvSpPr>
      <xdr:spPr>
        <a:xfrm>
          <a:off x="3086744" y="59535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158132</xdr:rowOff>
    </xdr:from>
    <xdr:ext cx="405111" cy="259045"/>
    <xdr:sp macro="" textlink="">
      <xdr:nvSpPr>
        <xdr:cNvPr id="101" name="n_3aveValue有形固定資産減価償却率">
          <a:extLst>
            <a:ext uri="{FF2B5EF4-FFF2-40B4-BE49-F238E27FC236}">
              <a16:creationId xmlns:a16="http://schemas.microsoft.com/office/drawing/2014/main" id="{BE172C6E-A86B-41DC-A35C-BD77898AB1BC}"/>
            </a:ext>
          </a:extLst>
        </xdr:cNvPr>
        <xdr:cNvSpPr txBox="1"/>
      </xdr:nvSpPr>
      <xdr:spPr>
        <a:xfrm>
          <a:off x="2324744" y="590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153814</xdr:rowOff>
    </xdr:from>
    <xdr:ext cx="405111" cy="259045"/>
    <xdr:sp macro="" textlink="">
      <xdr:nvSpPr>
        <xdr:cNvPr id="102" name="n_4aveValue有形固定資産減価償却率">
          <a:extLst>
            <a:ext uri="{FF2B5EF4-FFF2-40B4-BE49-F238E27FC236}">
              <a16:creationId xmlns:a16="http://schemas.microsoft.com/office/drawing/2014/main" id="{1334406E-06D9-4263-95FD-22778C7CA0EA}"/>
            </a:ext>
          </a:extLst>
        </xdr:cNvPr>
        <xdr:cNvSpPr txBox="1"/>
      </xdr:nvSpPr>
      <xdr:spPr>
        <a:xfrm>
          <a:off x="1562744" y="58973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20718</xdr:rowOff>
    </xdr:from>
    <xdr:ext cx="405111" cy="259045"/>
    <xdr:sp macro="" textlink="">
      <xdr:nvSpPr>
        <xdr:cNvPr id="103" name="n_1mainValue有形固定資産減価償却率">
          <a:extLst>
            <a:ext uri="{FF2B5EF4-FFF2-40B4-BE49-F238E27FC236}">
              <a16:creationId xmlns:a16="http://schemas.microsoft.com/office/drawing/2014/main" id="{EFDE8238-AEA7-43E1-86B1-364AA4D40487}"/>
            </a:ext>
          </a:extLst>
        </xdr:cNvPr>
        <xdr:cNvSpPr txBox="1"/>
      </xdr:nvSpPr>
      <xdr:spPr>
        <a:xfrm>
          <a:off x="3836044" y="5592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131716</xdr:rowOff>
    </xdr:from>
    <xdr:ext cx="405111" cy="259045"/>
    <xdr:sp macro="" textlink="">
      <xdr:nvSpPr>
        <xdr:cNvPr id="104" name="n_2mainValue有形固定資産減価償却率">
          <a:extLst>
            <a:ext uri="{FF2B5EF4-FFF2-40B4-BE49-F238E27FC236}">
              <a16:creationId xmlns:a16="http://schemas.microsoft.com/office/drawing/2014/main" id="{868D8CE2-E496-4C54-82C2-B9BB1A4CEAA3}"/>
            </a:ext>
          </a:extLst>
        </xdr:cNvPr>
        <xdr:cNvSpPr txBox="1"/>
      </xdr:nvSpPr>
      <xdr:spPr>
        <a:xfrm>
          <a:off x="3086744" y="5532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53992</xdr:rowOff>
    </xdr:from>
    <xdr:ext cx="405111" cy="259045"/>
    <xdr:sp macro="" textlink="">
      <xdr:nvSpPr>
        <xdr:cNvPr id="105" name="n_3mainValue有形固定資産減価償却率">
          <a:extLst>
            <a:ext uri="{FF2B5EF4-FFF2-40B4-BE49-F238E27FC236}">
              <a16:creationId xmlns:a16="http://schemas.microsoft.com/office/drawing/2014/main" id="{C6FFA536-8E63-4AB0-AED3-013F65D42B15}"/>
            </a:ext>
          </a:extLst>
        </xdr:cNvPr>
        <xdr:cNvSpPr txBox="1"/>
      </xdr:nvSpPr>
      <xdr:spPr>
        <a:xfrm>
          <a:off x="2324744"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2176</xdr:rowOff>
    </xdr:from>
    <xdr:ext cx="405111" cy="259045"/>
    <xdr:sp macro="" textlink="">
      <xdr:nvSpPr>
        <xdr:cNvPr id="106" name="n_4mainValue有形固定資産減価償却率">
          <a:extLst>
            <a:ext uri="{FF2B5EF4-FFF2-40B4-BE49-F238E27FC236}">
              <a16:creationId xmlns:a16="http://schemas.microsoft.com/office/drawing/2014/main" id="{8832C9CD-4C38-45C6-B274-CD8C0EFBAD3D}"/>
            </a:ext>
          </a:extLst>
        </xdr:cNvPr>
        <xdr:cNvSpPr txBox="1"/>
      </xdr:nvSpPr>
      <xdr:spPr>
        <a:xfrm>
          <a:off x="1562744" y="540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310391DD-1AED-45CE-8425-08B07BA493F7}"/>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E1CAF36B-61BE-49B9-AB43-5814E2B852E4}"/>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EFA2413B-39D3-4709-AC69-FA7448C47A2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[ 187.1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C8167637-E7B8-4EAC-91C5-B01D8B440AB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8512C9A3-C229-4B61-819B-E4E8B935E69A}"/>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76BFA4A3-9D1D-4714-8AD8-BE8F3552E2A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8A332EF4-0D09-4670-8959-DA3FCADBC505}"/>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03801E7E-0F23-43F8-AA9D-60226C2F814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013CADB5-C408-4DD7-95D6-BF4425D02109}"/>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EF794C03-3BA1-4DF1-B434-E8FA3EEC657B}"/>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9F7F4479-BE74-414D-8DC2-54FB55F0C1EC}"/>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8281373E-A6D0-4309-9E66-212169C1579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98D29C66-6738-41AF-A4A1-9048F65CF84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類似団体に比べて低い水準ではあるが、令和</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年度完了（予定）に向けて</a:t>
          </a:r>
          <a:r>
            <a:rPr lang="ja-JP" altLang="ja-JP" sz="1100">
              <a:solidFill>
                <a:schemeClr val="dk1"/>
              </a:solidFill>
              <a:effectLst/>
              <a:latin typeface="+mn-lt"/>
              <a:ea typeface="+mn-ea"/>
              <a:cs typeface="+mn-cs"/>
            </a:rPr>
            <a:t>知立駅周辺地区の連続立体交差事業や土地区画整理事業等</a:t>
          </a:r>
          <a:r>
            <a:rPr lang="ja-JP" altLang="ja-JP" sz="1100" b="0" i="0" baseline="0">
              <a:solidFill>
                <a:schemeClr val="dk1"/>
              </a:solidFill>
              <a:effectLst/>
              <a:latin typeface="+mn-lt"/>
              <a:ea typeface="+mn-ea"/>
              <a:cs typeface="+mn-cs"/>
            </a:rPr>
            <a:t>の</a:t>
          </a:r>
          <a:r>
            <a:rPr kumimoji="1" lang="ja-JP" altLang="ja-JP" sz="1100">
              <a:solidFill>
                <a:schemeClr val="dk1"/>
              </a:solidFill>
              <a:effectLst/>
              <a:latin typeface="+mn-lt"/>
              <a:ea typeface="+mn-ea"/>
              <a:cs typeface="+mn-cs"/>
            </a:rPr>
            <a:t>大型事業が進んでおり、今後も引き続き債務償還比率上昇が見込まれるため、更なる健全な財政運営に努める必要がある。</a:t>
          </a:r>
          <a:endParaRPr lang="ja-JP" altLang="ja-JP">
            <a:effectLst/>
          </a:endParaRP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6E86E889-D910-4B3A-8BB4-79D3C698DB5E}"/>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B904EA35-F152-4A43-BB64-A3EA9A414709}"/>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52D99050-333E-44F2-A5CF-0E3E08597EBB}"/>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3" name="直線コネクタ 122">
          <a:extLst>
            <a:ext uri="{FF2B5EF4-FFF2-40B4-BE49-F238E27FC236}">
              <a16:creationId xmlns:a16="http://schemas.microsoft.com/office/drawing/2014/main" id="{11360AD2-A588-41A7-B8A4-E29DA16981B9}"/>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4" name="テキスト ボックス 123">
          <a:extLst>
            <a:ext uri="{FF2B5EF4-FFF2-40B4-BE49-F238E27FC236}">
              <a16:creationId xmlns:a16="http://schemas.microsoft.com/office/drawing/2014/main" id="{57F6C977-26A7-4325-B946-EE22BC226F36}"/>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5" name="直線コネクタ 124">
          <a:extLst>
            <a:ext uri="{FF2B5EF4-FFF2-40B4-BE49-F238E27FC236}">
              <a16:creationId xmlns:a16="http://schemas.microsoft.com/office/drawing/2014/main" id="{56225C8D-9C2A-4492-B579-3409F680E557}"/>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6" name="テキスト ボックス 125">
          <a:extLst>
            <a:ext uri="{FF2B5EF4-FFF2-40B4-BE49-F238E27FC236}">
              <a16:creationId xmlns:a16="http://schemas.microsoft.com/office/drawing/2014/main" id="{8AB40E37-8F1C-42F6-8000-0668B2A39B7A}"/>
            </a:ext>
          </a:extLst>
        </xdr:cNvPr>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7" name="直線コネクタ 126">
          <a:extLst>
            <a:ext uri="{FF2B5EF4-FFF2-40B4-BE49-F238E27FC236}">
              <a16:creationId xmlns:a16="http://schemas.microsoft.com/office/drawing/2014/main" id="{93285D5C-D182-4A8D-A6AB-0E58581B0F08}"/>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8" name="テキスト ボックス 127">
          <a:extLst>
            <a:ext uri="{FF2B5EF4-FFF2-40B4-BE49-F238E27FC236}">
              <a16:creationId xmlns:a16="http://schemas.microsoft.com/office/drawing/2014/main" id="{521CFF22-5298-4E40-A6B6-AB5404F22BD6}"/>
            </a:ext>
          </a:extLst>
        </xdr:cNvPr>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9" name="直線コネクタ 128">
          <a:extLst>
            <a:ext uri="{FF2B5EF4-FFF2-40B4-BE49-F238E27FC236}">
              <a16:creationId xmlns:a16="http://schemas.microsoft.com/office/drawing/2014/main" id="{9DE786B9-7567-4822-82E8-B7A2D88BB404}"/>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0" name="テキスト ボックス 129">
          <a:extLst>
            <a:ext uri="{FF2B5EF4-FFF2-40B4-BE49-F238E27FC236}">
              <a16:creationId xmlns:a16="http://schemas.microsoft.com/office/drawing/2014/main" id="{93F3396A-ED5B-4BE7-A4DE-96EABDA9F788}"/>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1" name="直線コネクタ 130">
          <a:extLst>
            <a:ext uri="{FF2B5EF4-FFF2-40B4-BE49-F238E27FC236}">
              <a16:creationId xmlns:a16="http://schemas.microsoft.com/office/drawing/2014/main" id="{CC2858F5-A36D-4EDB-9552-2136A4DBFB51}"/>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2" name="テキスト ボックス 131">
          <a:extLst>
            <a:ext uri="{FF2B5EF4-FFF2-40B4-BE49-F238E27FC236}">
              <a16:creationId xmlns:a16="http://schemas.microsoft.com/office/drawing/2014/main" id="{80E812BC-1822-405A-9151-D81F752186D5}"/>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3" name="直線コネクタ 132">
          <a:extLst>
            <a:ext uri="{FF2B5EF4-FFF2-40B4-BE49-F238E27FC236}">
              <a16:creationId xmlns:a16="http://schemas.microsoft.com/office/drawing/2014/main" id="{BF31300E-BB10-4BBB-9AFD-6413F2C829C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4" name="債務償還比率グラフ枠">
          <a:extLst>
            <a:ext uri="{FF2B5EF4-FFF2-40B4-BE49-F238E27FC236}">
              <a16:creationId xmlns:a16="http://schemas.microsoft.com/office/drawing/2014/main" id="{20F08CBA-B566-4BD2-9430-6AE1B93A23B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113729</xdr:rowOff>
    </xdr:to>
    <xdr:cxnSp macro="">
      <xdr:nvCxnSpPr>
        <xdr:cNvPr id="135" name="直線コネクタ 134">
          <a:extLst>
            <a:ext uri="{FF2B5EF4-FFF2-40B4-BE49-F238E27FC236}">
              <a16:creationId xmlns:a16="http://schemas.microsoft.com/office/drawing/2014/main" id="{5BB27BCD-B16A-4F07-91C1-C44DDF2364FC}"/>
            </a:ext>
          </a:extLst>
        </xdr:cNvPr>
        <xdr:cNvCxnSpPr/>
      </xdr:nvCxnSpPr>
      <xdr:spPr>
        <a:xfrm flipV="1">
          <a:off x="14793595" y="5312833"/>
          <a:ext cx="1269" cy="1230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117556</xdr:rowOff>
    </xdr:from>
    <xdr:ext cx="560923" cy="259045"/>
    <xdr:sp macro="" textlink="">
      <xdr:nvSpPr>
        <xdr:cNvPr id="136" name="債務償還比率最小値テキスト">
          <a:extLst>
            <a:ext uri="{FF2B5EF4-FFF2-40B4-BE49-F238E27FC236}">
              <a16:creationId xmlns:a16="http://schemas.microsoft.com/office/drawing/2014/main" id="{CE8F4B1D-81B2-4F72-9D66-8865D456F270}"/>
            </a:ext>
          </a:extLst>
        </xdr:cNvPr>
        <xdr:cNvSpPr txBox="1"/>
      </xdr:nvSpPr>
      <xdr:spPr>
        <a:xfrm>
          <a:off x="14846300" y="654693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113729</xdr:rowOff>
    </xdr:from>
    <xdr:to>
      <xdr:col>76</xdr:col>
      <xdr:colOff>111125</xdr:colOff>
      <xdr:row>33</xdr:row>
      <xdr:rowOff>113729</xdr:rowOff>
    </xdr:to>
    <xdr:cxnSp macro="">
      <xdr:nvCxnSpPr>
        <xdr:cNvPr id="137" name="直線コネクタ 136">
          <a:extLst>
            <a:ext uri="{FF2B5EF4-FFF2-40B4-BE49-F238E27FC236}">
              <a16:creationId xmlns:a16="http://schemas.microsoft.com/office/drawing/2014/main" id="{7D8B3CA4-AC71-42CC-83F4-9EE02A7A5948}"/>
            </a:ext>
          </a:extLst>
        </xdr:cNvPr>
        <xdr:cNvCxnSpPr/>
      </xdr:nvCxnSpPr>
      <xdr:spPr>
        <a:xfrm>
          <a:off x="14706600" y="6543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8" name="債務償還比率最大値テキスト">
          <a:extLst>
            <a:ext uri="{FF2B5EF4-FFF2-40B4-BE49-F238E27FC236}">
              <a16:creationId xmlns:a16="http://schemas.microsoft.com/office/drawing/2014/main" id="{581C8277-A3DE-4B08-9196-F7776B20D4C5}"/>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9" name="直線コネクタ 138">
          <a:extLst>
            <a:ext uri="{FF2B5EF4-FFF2-40B4-BE49-F238E27FC236}">
              <a16:creationId xmlns:a16="http://schemas.microsoft.com/office/drawing/2014/main" id="{AC0EA22F-F797-4C02-B89F-72009311AD41}"/>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141227</xdr:rowOff>
    </xdr:from>
    <xdr:ext cx="469744" cy="259045"/>
    <xdr:sp macro="" textlink="">
      <xdr:nvSpPr>
        <xdr:cNvPr id="140" name="債務償還比率平均値テキスト">
          <a:extLst>
            <a:ext uri="{FF2B5EF4-FFF2-40B4-BE49-F238E27FC236}">
              <a16:creationId xmlns:a16="http://schemas.microsoft.com/office/drawing/2014/main" id="{03FCF1BC-DAFF-4E89-A351-E714C5880FE9}"/>
            </a:ext>
          </a:extLst>
        </xdr:cNvPr>
        <xdr:cNvSpPr txBox="1"/>
      </xdr:nvSpPr>
      <xdr:spPr>
        <a:xfrm>
          <a:off x="14846300" y="5884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162800</xdr:rowOff>
    </xdr:from>
    <xdr:to>
      <xdr:col>76</xdr:col>
      <xdr:colOff>73025</xdr:colOff>
      <xdr:row>30</xdr:row>
      <xdr:rowOff>92950</xdr:rowOff>
    </xdr:to>
    <xdr:sp macro="" textlink="">
      <xdr:nvSpPr>
        <xdr:cNvPr id="141" name="フローチャート: 判断 140">
          <a:extLst>
            <a:ext uri="{FF2B5EF4-FFF2-40B4-BE49-F238E27FC236}">
              <a16:creationId xmlns:a16="http://schemas.microsoft.com/office/drawing/2014/main" id="{C01069AA-7234-4718-971C-41867A2882BC}"/>
            </a:ext>
          </a:extLst>
        </xdr:cNvPr>
        <xdr:cNvSpPr/>
      </xdr:nvSpPr>
      <xdr:spPr>
        <a:xfrm>
          <a:off x="14744700" y="59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155603</xdr:rowOff>
    </xdr:from>
    <xdr:to>
      <xdr:col>72</xdr:col>
      <xdr:colOff>123825</xdr:colOff>
      <xdr:row>30</xdr:row>
      <xdr:rowOff>85753</xdr:rowOff>
    </xdr:to>
    <xdr:sp macro="" textlink="">
      <xdr:nvSpPr>
        <xdr:cNvPr id="142" name="フローチャート: 判断 141">
          <a:extLst>
            <a:ext uri="{FF2B5EF4-FFF2-40B4-BE49-F238E27FC236}">
              <a16:creationId xmlns:a16="http://schemas.microsoft.com/office/drawing/2014/main" id="{7F87553C-43F9-4802-AF13-DDB4F91B7A4D}"/>
            </a:ext>
          </a:extLst>
        </xdr:cNvPr>
        <xdr:cNvSpPr/>
      </xdr:nvSpPr>
      <xdr:spPr>
        <a:xfrm>
          <a:off x="14033500" y="5899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109665</xdr:rowOff>
    </xdr:from>
    <xdr:to>
      <xdr:col>68</xdr:col>
      <xdr:colOff>123825</xdr:colOff>
      <xdr:row>30</xdr:row>
      <xdr:rowOff>39815</xdr:rowOff>
    </xdr:to>
    <xdr:sp macro="" textlink="">
      <xdr:nvSpPr>
        <xdr:cNvPr id="143" name="フローチャート: 判断 142">
          <a:extLst>
            <a:ext uri="{FF2B5EF4-FFF2-40B4-BE49-F238E27FC236}">
              <a16:creationId xmlns:a16="http://schemas.microsoft.com/office/drawing/2014/main" id="{9DE988C4-B28A-4798-AFAA-A9EC5CD9AA4F}"/>
            </a:ext>
          </a:extLst>
        </xdr:cNvPr>
        <xdr:cNvSpPr/>
      </xdr:nvSpPr>
      <xdr:spPr>
        <a:xfrm>
          <a:off x="13271500" y="585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106257</xdr:rowOff>
    </xdr:from>
    <xdr:to>
      <xdr:col>64</xdr:col>
      <xdr:colOff>123825</xdr:colOff>
      <xdr:row>31</xdr:row>
      <xdr:rowOff>36407</xdr:rowOff>
    </xdr:to>
    <xdr:sp macro="" textlink="">
      <xdr:nvSpPr>
        <xdr:cNvPr id="144" name="フローチャート: 判断 143">
          <a:extLst>
            <a:ext uri="{FF2B5EF4-FFF2-40B4-BE49-F238E27FC236}">
              <a16:creationId xmlns:a16="http://schemas.microsoft.com/office/drawing/2014/main" id="{41015806-923F-4C2F-B6CF-208C6B0DDEE7}"/>
            </a:ext>
          </a:extLst>
        </xdr:cNvPr>
        <xdr:cNvSpPr/>
      </xdr:nvSpPr>
      <xdr:spPr>
        <a:xfrm>
          <a:off x="12509500" y="602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110695</xdr:rowOff>
    </xdr:from>
    <xdr:to>
      <xdr:col>60</xdr:col>
      <xdr:colOff>123825</xdr:colOff>
      <xdr:row>31</xdr:row>
      <xdr:rowOff>40845</xdr:rowOff>
    </xdr:to>
    <xdr:sp macro="" textlink="">
      <xdr:nvSpPr>
        <xdr:cNvPr id="145" name="フローチャート: 判断 144">
          <a:extLst>
            <a:ext uri="{FF2B5EF4-FFF2-40B4-BE49-F238E27FC236}">
              <a16:creationId xmlns:a16="http://schemas.microsoft.com/office/drawing/2014/main" id="{BA9F65E3-B9CE-4351-BC4A-A465F3DE6A0E}"/>
            </a:ext>
          </a:extLst>
        </xdr:cNvPr>
        <xdr:cNvSpPr/>
      </xdr:nvSpPr>
      <xdr:spPr>
        <a:xfrm>
          <a:off x="11747500" y="602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589D49F5-AD5A-4D41-B954-992F36776B31}"/>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14FE7042-B247-4DAF-BD9A-772473FC5CBF}"/>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CA79ABE0-0AD0-4417-9130-CDAD6C2F982D}"/>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EDAB5F86-43BC-4AAA-A95B-992289DD179B}"/>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09EC908C-3D53-43F1-8BCB-10BE911A9F3D}"/>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85774</xdr:rowOff>
    </xdr:from>
    <xdr:to>
      <xdr:col>76</xdr:col>
      <xdr:colOff>73025</xdr:colOff>
      <xdr:row>28</xdr:row>
      <xdr:rowOff>15924</xdr:rowOff>
    </xdr:to>
    <xdr:sp macro="" textlink="">
      <xdr:nvSpPr>
        <xdr:cNvPr id="151" name="楕円 150">
          <a:extLst>
            <a:ext uri="{FF2B5EF4-FFF2-40B4-BE49-F238E27FC236}">
              <a16:creationId xmlns:a16="http://schemas.microsoft.com/office/drawing/2014/main" id="{E544020D-60F3-457A-8B29-EAF7B35F0DF0}"/>
            </a:ext>
          </a:extLst>
        </xdr:cNvPr>
        <xdr:cNvSpPr/>
      </xdr:nvSpPr>
      <xdr:spPr>
        <a:xfrm>
          <a:off x="14744700" y="5486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26</xdr:row>
      <xdr:rowOff>108651</xdr:rowOff>
    </xdr:from>
    <xdr:ext cx="469744" cy="259045"/>
    <xdr:sp macro="" textlink="">
      <xdr:nvSpPr>
        <xdr:cNvPr id="152" name="債務償還比率該当値テキスト">
          <a:extLst>
            <a:ext uri="{FF2B5EF4-FFF2-40B4-BE49-F238E27FC236}">
              <a16:creationId xmlns:a16="http://schemas.microsoft.com/office/drawing/2014/main" id="{F568F987-F19A-49E0-BE85-713CAF819D6D}"/>
            </a:ext>
          </a:extLst>
        </xdr:cNvPr>
        <xdr:cNvSpPr txBox="1"/>
      </xdr:nvSpPr>
      <xdr:spPr>
        <a:xfrm>
          <a:off x="14846300" y="5337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27</xdr:row>
      <xdr:rowOff>80857</xdr:rowOff>
    </xdr:from>
    <xdr:to>
      <xdr:col>72</xdr:col>
      <xdr:colOff>123825</xdr:colOff>
      <xdr:row>28</xdr:row>
      <xdr:rowOff>11007</xdr:rowOff>
    </xdr:to>
    <xdr:sp macro="" textlink="">
      <xdr:nvSpPr>
        <xdr:cNvPr id="153" name="楕円 152">
          <a:extLst>
            <a:ext uri="{FF2B5EF4-FFF2-40B4-BE49-F238E27FC236}">
              <a16:creationId xmlns:a16="http://schemas.microsoft.com/office/drawing/2014/main" id="{195081DB-CAEF-4FAB-A335-7D58B8F25AF4}"/>
            </a:ext>
          </a:extLst>
        </xdr:cNvPr>
        <xdr:cNvSpPr/>
      </xdr:nvSpPr>
      <xdr:spPr>
        <a:xfrm>
          <a:off x="14033500" y="548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27</xdr:row>
      <xdr:rowOff>131657</xdr:rowOff>
    </xdr:from>
    <xdr:to>
      <xdr:col>76</xdr:col>
      <xdr:colOff>22225</xdr:colOff>
      <xdr:row>27</xdr:row>
      <xdr:rowOff>136574</xdr:rowOff>
    </xdr:to>
    <xdr:cxnSp macro="">
      <xdr:nvCxnSpPr>
        <xdr:cNvPr id="154" name="直線コネクタ 153">
          <a:extLst>
            <a:ext uri="{FF2B5EF4-FFF2-40B4-BE49-F238E27FC236}">
              <a16:creationId xmlns:a16="http://schemas.microsoft.com/office/drawing/2014/main" id="{91DA7575-6A8F-4141-BEB9-3841F4D9BCFD}"/>
            </a:ext>
          </a:extLst>
        </xdr:cNvPr>
        <xdr:cNvCxnSpPr/>
      </xdr:nvCxnSpPr>
      <xdr:spPr>
        <a:xfrm>
          <a:off x="14084300" y="5532332"/>
          <a:ext cx="711200" cy="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27</xdr:row>
      <xdr:rowOff>91172</xdr:rowOff>
    </xdr:from>
    <xdr:to>
      <xdr:col>68</xdr:col>
      <xdr:colOff>123825</xdr:colOff>
      <xdr:row>28</xdr:row>
      <xdr:rowOff>21322</xdr:rowOff>
    </xdr:to>
    <xdr:sp macro="" textlink="">
      <xdr:nvSpPr>
        <xdr:cNvPr id="155" name="楕円 154">
          <a:extLst>
            <a:ext uri="{FF2B5EF4-FFF2-40B4-BE49-F238E27FC236}">
              <a16:creationId xmlns:a16="http://schemas.microsoft.com/office/drawing/2014/main" id="{396FA80D-180B-44BB-82A8-327463A54B4C}"/>
            </a:ext>
          </a:extLst>
        </xdr:cNvPr>
        <xdr:cNvSpPr/>
      </xdr:nvSpPr>
      <xdr:spPr>
        <a:xfrm>
          <a:off x="13271500" y="5491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27</xdr:row>
      <xdr:rowOff>131657</xdr:rowOff>
    </xdr:from>
    <xdr:to>
      <xdr:col>72</xdr:col>
      <xdr:colOff>73025</xdr:colOff>
      <xdr:row>27</xdr:row>
      <xdr:rowOff>141972</xdr:rowOff>
    </xdr:to>
    <xdr:cxnSp macro="">
      <xdr:nvCxnSpPr>
        <xdr:cNvPr id="156" name="直線コネクタ 155">
          <a:extLst>
            <a:ext uri="{FF2B5EF4-FFF2-40B4-BE49-F238E27FC236}">
              <a16:creationId xmlns:a16="http://schemas.microsoft.com/office/drawing/2014/main" id="{B971796D-9036-407A-852E-41240B1A56A6}"/>
            </a:ext>
          </a:extLst>
        </xdr:cNvPr>
        <xdr:cNvCxnSpPr/>
      </xdr:nvCxnSpPr>
      <xdr:spPr>
        <a:xfrm flipV="1">
          <a:off x="13322300" y="5532332"/>
          <a:ext cx="762000" cy="10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80088</xdr:rowOff>
    </xdr:from>
    <xdr:to>
      <xdr:col>64</xdr:col>
      <xdr:colOff>123825</xdr:colOff>
      <xdr:row>29</xdr:row>
      <xdr:rowOff>10238</xdr:rowOff>
    </xdr:to>
    <xdr:sp macro="" textlink="">
      <xdr:nvSpPr>
        <xdr:cNvPr id="157" name="楕円 156">
          <a:extLst>
            <a:ext uri="{FF2B5EF4-FFF2-40B4-BE49-F238E27FC236}">
              <a16:creationId xmlns:a16="http://schemas.microsoft.com/office/drawing/2014/main" id="{6805293F-E82A-4B3A-87E1-7CB365BDB211}"/>
            </a:ext>
          </a:extLst>
        </xdr:cNvPr>
        <xdr:cNvSpPr/>
      </xdr:nvSpPr>
      <xdr:spPr>
        <a:xfrm>
          <a:off x="12509500" y="565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27</xdr:row>
      <xdr:rowOff>141972</xdr:rowOff>
    </xdr:from>
    <xdr:to>
      <xdr:col>68</xdr:col>
      <xdr:colOff>73025</xdr:colOff>
      <xdr:row>28</xdr:row>
      <xdr:rowOff>130888</xdr:rowOff>
    </xdr:to>
    <xdr:cxnSp macro="">
      <xdr:nvCxnSpPr>
        <xdr:cNvPr id="158" name="直線コネクタ 157">
          <a:extLst>
            <a:ext uri="{FF2B5EF4-FFF2-40B4-BE49-F238E27FC236}">
              <a16:creationId xmlns:a16="http://schemas.microsoft.com/office/drawing/2014/main" id="{D0391443-FBC1-49F2-AE42-EFE1FB624931}"/>
            </a:ext>
          </a:extLst>
        </xdr:cNvPr>
        <xdr:cNvCxnSpPr/>
      </xdr:nvCxnSpPr>
      <xdr:spPr>
        <a:xfrm flipV="1">
          <a:off x="12560300" y="5542647"/>
          <a:ext cx="762000" cy="160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144138</xdr:rowOff>
    </xdr:from>
    <xdr:to>
      <xdr:col>60</xdr:col>
      <xdr:colOff>123825</xdr:colOff>
      <xdr:row>29</xdr:row>
      <xdr:rowOff>74288</xdr:rowOff>
    </xdr:to>
    <xdr:sp macro="" textlink="">
      <xdr:nvSpPr>
        <xdr:cNvPr id="159" name="楕円 158">
          <a:extLst>
            <a:ext uri="{FF2B5EF4-FFF2-40B4-BE49-F238E27FC236}">
              <a16:creationId xmlns:a16="http://schemas.microsoft.com/office/drawing/2014/main" id="{9B715B87-1C47-42EB-8357-493F5CE8EC4B}"/>
            </a:ext>
          </a:extLst>
        </xdr:cNvPr>
        <xdr:cNvSpPr/>
      </xdr:nvSpPr>
      <xdr:spPr>
        <a:xfrm>
          <a:off x="11747500" y="571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28</xdr:row>
      <xdr:rowOff>130888</xdr:rowOff>
    </xdr:from>
    <xdr:to>
      <xdr:col>64</xdr:col>
      <xdr:colOff>73025</xdr:colOff>
      <xdr:row>29</xdr:row>
      <xdr:rowOff>23488</xdr:rowOff>
    </xdr:to>
    <xdr:cxnSp macro="">
      <xdr:nvCxnSpPr>
        <xdr:cNvPr id="160" name="直線コネクタ 159">
          <a:extLst>
            <a:ext uri="{FF2B5EF4-FFF2-40B4-BE49-F238E27FC236}">
              <a16:creationId xmlns:a16="http://schemas.microsoft.com/office/drawing/2014/main" id="{5AA798DF-9A9E-4936-A937-27092D32FC64}"/>
            </a:ext>
          </a:extLst>
        </xdr:cNvPr>
        <xdr:cNvCxnSpPr/>
      </xdr:nvCxnSpPr>
      <xdr:spPr>
        <a:xfrm flipV="1">
          <a:off x="11798300" y="5703013"/>
          <a:ext cx="762000" cy="64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76880</xdr:rowOff>
    </xdr:from>
    <xdr:ext cx="469744" cy="259045"/>
    <xdr:sp macro="" textlink="">
      <xdr:nvSpPr>
        <xdr:cNvPr id="161" name="n_1aveValue債務償還比率">
          <a:extLst>
            <a:ext uri="{FF2B5EF4-FFF2-40B4-BE49-F238E27FC236}">
              <a16:creationId xmlns:a16="http://schemas.microsoft.com/office/drawing/2014/main" id="{A75E75FE-9008-41C7-914F-A74A52C38A22}"/>
            </a:ext>
          </a:extLst>
        </xdr:cNvPr>
        <xdr:cNvSpPr txBox="1"/>
      </xdr:nvSpPr>
      <xdr:spPr>
        <a:xfrm>
          <a:off x="13836727" y="5991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30942</xdr:rowOff>
    </xdr:from>
    <xdr:ext cx="469744" cy="259045"/>
    <xdr:sp macro="" textlink="">
      <xdr:nvSpPr>
        <xdr:cNvPr id="162" name="n_2aveValue債務償還比率">
          <a:extLst>
            <a:ext uri="{FF2B5EF4-FFF2-40B4-BE49-F238E27FC236}">
              <a16:creationId xmlns:a16="http://schemas.microsoft.com/office/drawing/2014/main" id="{20F25560-E21E-4501-96B0-5825096427D7}"/>
            </a:ext>
          </a:extLst>
        </xdr:cNvPr>
        <xdr:cNvSpPr txBox="1"/>
      </xdr:nvSpPr>
      <xdr:spPr>
        <a:xfrm>
          <a:off x="13087427" y="594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27534</xdr:rowOff>
    </xdr:from>
    <xdr:ext cx="469744" cy="259045"/>
    <xdr:sp macro="" textlink="">
      <xdr:nvSpPr>
        <xdr:cNvPr id="163" name="n_3aveValue債務償還比率">
          <a:extLst>
            <a:ext uri="{FF2B5EF4-FFF2-40B4-BE49-F238E27FC236}">
              <a16:creationId xmlns:a16="http://schemas.microsoft.com/office/drawing/2014/main" id="{B7C80E2A-49A0-4538-BA41-9D16CB51A23C}"/>
            </a:ext>
          </a:extLst>
        </xdr:cNvPr>
        <xdr:cNvSpPr txBox="1"/>
      </xdr:nvSpPr>
      <xdr:spPr>
        <a:xfrm>
          <a:off x="12325427" y="6114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31972</xdr:rowOff>
    </xdr:from>
    <xdr:ext cx="469744" cy="259045"/>
    <xdr:sp macro="" textlink="">
      <xdr:nvSpPr>
        <xdr:cNvPr id="164" name="n_4aveValue債務償還比率">
          <a:extLst>
            <a:ext uri="{FF2B5EF4-FFF2-40B4-BE49-F238E27FC236}">
              <a16:creationId xmlns:a16="http://schemas.microsoft.com/office/drawing/2014/main" id="{A68847EF-3CBB-4E4B-9E95-21F89CD1AAE0}"/>
            </a:ext>
          </a:extLst>
        </xdr:cNvPr>
        <xdr:cNvSpPr txBox="1"/>
      </xdr:nvSpPr>
      <xdr:spPr>
        <a:xfrm>
          <a:off x="11563427" y="6118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26</xdr:row>
      <xdr:rowOff>27534</xdr:rowOff>
    </xdr:from>
    <xdr:ext cx="469744" cy="259045"/>
    <xdr:sp macro="" textlink="">
      <xdr:nvSpPr>
        <xdr:cNvPr id="165" name="n_1mainValue債務償還比率">
          <a:extLst>
            <a:ext uri="{FF2B5EF4-FFF2-40B4-BE49-F238E27FC236}">
              <a16:creationId xmlns:a16="http://schemas.microsoft.com/office/drawing/2014/main" id="{31D3D2DA-5581-44E8-A500-FE7B869B10B4}"/>
            </a:ext>
          </a:extLst>
        </xdr:cNvPr>
        <xdr:cNvSpPr txBox="1"/>
      </xdr:nvSpPr>
      <xdr:spPr>
        <a:xfrm>
          <a:off x="13836727" y="5256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26</xdr:row>
      <xdr:rowOff>37849</xdr:rowOff>
    </xdr:from>
    <xdr:ext cx="469744" cy="259045"/>
    <xdr:sp macro="" textlink="">
      <xdr:nvSpPr>
        <xdr:cNvPr id="166" name="n_2mainValue債務償還比率">
          <a:extLst>
            <a:ext uri="{FF2B5EF4-FFF2-40B4-BE49-F238E27FC236}">
              <a16:creationId xmlns:a16="http://schemas.microsoft.com/office/drawing/2014/main" id="{2046D140-7194-45B7-BE4D-4982A727A3A2}"/>
            </a:ext>
          </a:extLst>
        </xdr:cNvPr>
        <xdr:cNvSpPr txBox="1"/>
      </xdr:nvSpPr>
      <xdr:spPr>
        <a:xfrm>
          <a:off x="13087427" y="526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26765</xdr:rowOff>
    </xdr:from>
    <xdr:ext cx="469744" cy="259045"/>
    <xdr:sp macro="" textlink="">
      <xdr:nvSpPr>
        <xdr:cNvPr id="167" name="n_3mainValue債務償還比率">
          <a:extLst>
            <a:ext uri="{FF2B5EF4-FFF2-40B4-BE49-F238E27FC236}">
              <a16:creationId xmlns:a16="http://schemas.microsoft.com/office/drawing/2014/main" id="{E8746AE2-92D8-4AA2-B908-7CC9E45BF376}"/>
            </a:ext>
          </a:extLst>
        </xdr:cNvPr>
        <xdr:cNvSpPr txBox="1"/>
      </xdr:nvSpPr>
      <xdr:spPr>
        <a:xfrm>
          <a:off x="12325427" y="5427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90815</xdr:rowOff>
    </xdr:from>
    <xdr:ext cx="469744" cy="259045"/>
    <xdr:sp macro="" textlink="">
      <xdr:nvSpPr>
        <xdr:cNvPr id="168" name="n_4mainValue債務償還比率">
          <a:extLst>
            <a:ext uri="{FF2B5EF4-FFF2-40B4-BE49-F238E27FC236}">
              <a16:creationId xmlns:a16="http://schemas.microsoft.com/office/drawing/2014/main" id="{5536D053-A2FE-4BA0-AED8-27A720697BEA}"/>
            </a:ext>
          </a:extLst>
        </xdr:cNvPr>
        <xdr:cNvSpPr txBox="1"/>
      </xdr:nvSpPr>
      <xdr:spPr>
        <a:xfrm>
          <a:off x="11563427" y="549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9" name="正方形/長方形 168">
          <a:extLst>
            <a:ext uri="{FF2B5EF4-FFF2-40B4-BE49-F238E27FC236}">
              <a16:creationId xmlns:a16="http://schemas.microsoft.com/office/drawing/2014/main" id="{F1C50B84-3481-49AC-9ED2-93B19B06A27B}"/>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0" name="正方形/長方形 169">
          <a:extLst>
            <a:ext uri="{FF2B5EF4-FFF2-40B4-BE49-F238E27FC236}">
              <a16:creationId xmlns:a16="http://schemas.microsoft.com/office/drawing/2014/main" id="{33AAE4AD-ECA9-440A-8D2C-B770C375D029}"/>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1" name="テキスト ボックス 170">
          <a:extLst>
            <a:ext uri="{FF2B5EF4-FFF2-40B4-BE49-F238E27FC236}">
              <a16:creationId xmlns:a16="http://schemas.microsoft.com/office/drawing/2014/main" id="{D38F77AB-E403-49DE-9B85-0D5C94B438DA}"/>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2" name="テキスト ボックス 171">
          <a:extLst>
            <a:ext uri="{FF2B5EF4-FFF2-40B4-BE49-F238E27FC236}">
              <a16:creationId xmlns:a16="http://schemas.microsoft.com/office/drawing/2014/main" id="{4084D512-3A4F-427C-A4C7-C805C5691F51}"/>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3" name="テキスト ボックス 172">
          <a:extLst>
            <a:ext uri="{FF2B5EF4-FFF2-40B4-BE49-F238E27FC236}">
              <a16:creationId xmlns:a16="http://schemas.microsoft.com/office/drawing/2014/main" id="{3D58F619-C9B4-40D5-A7E8-F4E6730674B8}"/>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4" name="テキスト ボックス 173">
          <a:extLst>
            <a:ext uri="{FF2B5EF4-FFF2-40B4-BE49-F238E27FC236}">
              <a16:creationId xmlns:a16="http://schemas.microsoft.com/office/drawing/2014/main" id="{C4E385DC-3477-4C03-BFB7-B2AD72F1ECF4}"/>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5AF3DDAE-EBA0-4CA8-8C4E-F06B929B181F}"/>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63471F33-B547-4D68-A150-34150AD8C3F1}"/>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2EAD5A5-4C1D-4506-A53F-44D415D8DCE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281B2C62-5839-40CD-9032-3067D4FBD16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77E15D37-5C8D-479A-AE92-230CBE206E96}"/>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29FCC5B4-45C3-45FB-BBF1-EFB568C2D66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2C856637-71AF-4416-B819-A3769CD41749}"/>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E0E7A923-F2A2-4205-817C-D96CB4E28C72}"/>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199285D4-CB75-4376-BFA8-81FF051EB1C2}"/>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07BE863-9972-49E1-9234-2833E09C89D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72,214
66,793
16.31
26,341,372
24,325,888
1,456,369
14,570,811
14,890,173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DD634D4-E29B-42E9-A2C3-54997D5F0C3E}"/>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ECB40FAF-8FF1-4A38-AEC3-C6FDE4639F9E}"/>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D56D9DA-E4BA-4B8A-833E-E801DC1CB342}"/>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C5E38A9-46B3-4DDE-9F52-C1CD1567A3DF}"/>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BD5F41D-18EB-43B2-99ED-5C2A94BF4E7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BAB4785B-6C65-4C40-A360-5CA28F39B0E2}"/>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9C6479F-BE32-41C2-BE04-6907F2E1430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B2260B1-ECDA-429C-AFAF-8516A6A8E9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93ADF594-8810-4164-B868-0DC8A42E391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8B5861BF-FC9B-46FD-BE2E-385150652665}"/>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7CB8D822-8252-4BC6-A6FB-35E7CCCC49B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DE0EC731-BED2-40CC-8F3C-750CBC07F09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DC783894-4F37-4491-9DFD-78501571BB0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A2C23B37-C36E-4138-BBF0-671FFEB7837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B4E922D0-2D72-4FEA-B332-658F2BBB5741}"/>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A86EFF2C-7D96-4EC3-BD49-F1FBC0F69AB6}"/>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6DD94199-5D6B-43D9-9990-E809050F7DC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DF817D1-1C12-41C0-82F0-E78599EE42B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8A5E5BAA-A63E-4857-94DD-2FA0B7F89887}"/>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466AB4E2-6274-47F8-B76D-EA70095CFFE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671115C-FE16-46D5-9BD2-4635572DBD6E}"/>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5DDCF4C4-977C-4666-98E4-7DAF53FCF5A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51C1C2AF-FACA-4E77-AE82-9DDE9068D59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9BF49AE-B6AA-4012-A046-128FA33D21B4}"/>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3F9A671-8512-4067-8EA7-9D99A535480A}"/>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A6FEA4E9-936D-4FC5-934F-0D49D6DCF1D2}"/>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5379CFB9-F984-40B9-B289-EEDBE8281EB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4E1BD95-0102-4342-A648-9C4568C8C32E}"/>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31736A09-0EFD-4D48-AC96-2B2E3C1DF472}"/>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8072A09D-E186-46D0-8E52-4A7D4C85D197}"/>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9FB973F-CC69-4412-A184-CFC4DCD4D77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624396B-3B3D-43D1-86CE-F03A956B9CF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A78757CB-69A5-4289-BC16-DE2BDF6FCE32}"/>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8008917F-2A46-4303-9622-CFF51F75B18E}"/>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80199451-E9D5-4109-9498-3B720EEF03EC}"/>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710CFDC-940E-40F5-A9D4-8460A5DEF4DD}"/>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3ABEBB7A-E58D-4D0D-BEE8-1FC9B9AFF89D}"/>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BF70B828-4F7E-4C02-B871-37EF274985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B68443A0-5D7F-4EAE-9CB2-0802085A6DE4}"/>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6FE18BD-103D-41C5-981F-84056BE93C45}"/>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9FAEBD3-6947-4B06-A64F-ED3875EFF0F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DEE59169-0368-4A32-8416-F715D79F8F5D}"/>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561D4EA9-1CE2-403D-89F3-6604B5F5C3E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55626</xdr:rowOff>
    </xdr:from>
    <xdr:to>
      <xdr:col>24</xdr:col>
      <xdr:colOff>62865</xdr:colOff>
      <xdr:row>40</xdr:row>
      <xdr:rowOff>23622</xdr:rowOff>
    </xdr:to>
    <xdr:cxnSp macro="">
      <xdr:nvCxnSpPr>
        <xdr:cNvPr id="55" name="直線コネクタ 54">
          <a:extLst>
            <a:ext uri="{FF2B5EF4-FFF2-40B4-BE49-F238E27FC236}">
              <a16:creationId xmlns:a16="http://schemas.microsoft.com/office/drawing/2014/main" id="{371F0DF9-4985-46B7-AD3D-775E2768AA6B}"/>
            </a:ext>
          </a:extLst>
        </xdr:cNvPr>
        <xdr:cNvCxnSpPr/>
      </xdr:nvCxnSpPr>
      <xdr:spPr>
        <a:xfrm flipV="1">
          <a:off x="4634865" y="5713476"/>
          <a:ext cx="0" cy="11681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27449</xdr:rowOff>
    </xdr:from>
    <xdr:ext cx="405111" cy="259045"/>
    <xdr:sp macro="" textlink="">
      <xdr:nvSpPr>
        <xdr:cNvPr id="56" name="【道路】&#10;有形固定資産減価償却率最小値テキスト">
          <a:extLst>
            <a:ext uri="{FF2B5EF4-FFF2-40B4-BE49-F238E27FC236}">
              <a16:creationId xmlns:a16="http://schemas.microsoft.com/office/drawing/2014/main" id="{8B1C0407-ABA0-47F3-870B-F76BC3AB4644}"/>
            </a:ext>
          </a:extLst>
        </xdr:cNvPr>
        <xdr:cNvSpPr txBox="1"/>
      </xdr:nvSpPr>
      <xdr:spPr>
        <a:xfrm>
          <a:off x="4673600" y="688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23622</xdr:rowOff>
    </xdr:from>
    <xdr:to>
      <xdr:col>24</xdr:col>
      <xdr:colOff>152400</xdr:colOff>
      <xdr:row>40</xdr:row>
      <xdr:rowOff>23622</xdr:rowOff>
    </xdr:to>
    <xdr:cxnSp macro="">
      <xdr:nvCxnSpPr>
        <xdr:cNvPr id="57" name="直線コネクタ 56">
          <a:extLst>
            <a:ext uri="{FF2B5EF4-FFF2-40B4-BE49-F238E27FC236}">
              <a16:creationId xmlns:a16="http://schemas.microsoft.com/office/drawing/2014/main" id="{1C3B2149-BD7F-4140-BFB2-8414D3E06E25}"/>
            </a:ext>
          </a:extLst>
        </xdr:cNvPr>
        <xdr:cNvCxnSpPr/>
      </xdr:nvCxnSpPr>
      <xdr:spPr>
        <a:xfrm>
          <a:off x="4546600" y="6881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2303</xdr:rowOff>
    </xdr:from>
    <xdr:ext cx="405111" cy="259045"/>
    <xdr:sp macro="" textlink="">
      <xdr:nvSpPr>
        <xdr:cNvPr id="58" name="【道路】&#10;有形固定資産減価償却率最大値テキスト">
          <a:extLst>
            <a:ext uri="{FF2B5EF4-FFF2-40B4-BE49-F238E27FC236}">
              <a16:creationId xmlns:a16="http://schemas.microsoft.com/office/drawing/2014/main" id="{7C7DEC98-11F7-4028-BB70-042D3E32A520}"/>
            </a:ext>
          </a:extLst>
        </xdr:cNvPr>
        <xdr:cNvSpPr txBox="1"/>
      </xdr:nvSpPr>
      <xdr:spPr>
        <a:xfrm>
          <a:off x="4673600" y="548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55626</xdr:rowOff>
    </xdr:from>
    <xdr:to>
      <xdr:col>24</xdr:col>
      <xdr:colOff>152400</xdr:colOff>
      <xdr:row>33</xdr:row>
      <xdr:rowOff>55626</xdr:rowOff>
    </xdr:to>
    <xdr:cxnSp macro="">
      <xdr:nvCxnSpPr>
        <xdr:cNvPr id="59" name="直線コネクタ 58">
          <a:extLst>
            <a:ext uri="{FF2B5EF4-FFF2-40B4-BE49-F238E27FC236}">
              <a16:creationId xmlns:a16="http://schemas.microsoft.com/office/drawing/2014/main" id="{99BDF7A7-968E-4917-A7BB-D5151C24F925}"/>
            </a:ext>
          </a:extLst>
        </xdr:cNvPr>
        <xdr:cNvCxnSpPr/>
      </xdr:nvCxnSpPr>
      <xdr:spPr>
        <a:xfrm>
          <a:off x="4546600" y="571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145559</xdr:rowOff>
    </xdr:from>
    <xdr:ext cx="405111" cy="259045"/>
    <xdr:sp macro="" textlink="">
      <xdr:nvSpPr>
        <xdr:cNvPr id="60" name="【道路】&#10;有形固定資産減価償却率平均値テキスト">
          <a:extLst>
            <a:ext uri="{FF2B5EF4-FFF2-40B4-BE49-F238E27FC236}">
              <a16:creationId xmlns:a16="http://schemas.microsoft.com/office/drawing/2014/main" id="{5A68BF67-ECD8-463F-ADED-C1210039944D}"/>
            </a:ext>
          </a:extLst>
        </xdr:cNvPr>
        <xdr:cNvSpPr txBox="1"/>
      </xdr:nvSpPr>
      <xdr:spPr>
        <a:xfrm>
          <a:off x="4673600" y="63177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167132</xdr:rowOff>
    </xdr:from>
    <xdr:to>
      <xdr:col>24</xdr:col>
      <xdr:colOff>114300</xdr:colOff>
      <xdr:row>37</xdr:row>
      <xdr:rowOff>97282</xdr:rowOff>
    </xdr:to>
    <xdr:sp macro="" textlink="">
      <xdr:nvSpPr>
        <xdr:cNvPr id="61" name="フローチャート: 判断 60">
          <a:extLst>
            <a:ext uri="{FF2B5EF4-FFF2-40B4-BE49-F238E27FC236}">
              <a16:creationId xmlns:a16="http://schemas.microsoft.com/office/drawing/2014/main" id="{F90DFE38-3BF0-4C4E-888B-95F30590CB7B}"/>
            </a:ext>
          </a:extLst>
        </xdr:cNvPr>
        <xdr:cNvSpPr/>
      </xdr:nvSpPr>
      <xdr:spPr>
        <a:xfrm>
          <a:off x="4584700" y="633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123698</xdr:rowOff>
    </xdr:from>
    <xdr:to>
      <xdr:col>20</xdr:col>
      <xdr:colOff>38100</xdr:colOff>
      <xdr:row>37</xdr:row>
      <xdr:rowOff>53848</xdr:rowOff>
    </xdr:to>
    <xdr:sp macro="" textlink="">
      <xdr:nvSpPr>
        <xdr:cNvPr id="62" name="フローチャート: 判断 61">
          <a:extLst>
            <a:ext uri="{FF2B5EF4-FFF2-40B4-BE49-F238E27FC236}">
              <a16:creationId xmlns:a16="http://schemas.microsoft.com/office/drawing/2014/main" id="{2B833CCB-1F39-46B2-B23F-29D01B8ADBB2}"/>
            </a:ext>
          </a:extLst>
        </xdr:cNvPr>
        <xdr:cNvSpPr/>
      </xdr:nvSpPr>
      <xdr:spPr>
        <a:xfrm>
          <a:off x="3746500" y="6295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89408</xdr:rowOff>
    </xdr:from>
    <xdr:to>
      <xdr:col>15</xdr:col>
      <xdr:colOff>101600</xdr:colOff>
      <xdr:row>37</xdr:row>
      <xdr:rowOff>19558</xdr:rowOff>
    </xdr:to>
    <xdr:sp macro="" textlink="">
      <xdr:nvSpPr>
        <xdr:cNvPr id="63" name="フローチャート: 判断 62">
          <a:extLst>
            <a:ext uri="{FF2B5EF4-FFF2-40B4-BE49-F238E27FC236}">
              <a16:creationId xmlns:a16="http://schemas.microsoft.com/office/drawing/2014/main" id="{F5A321B9-509E-42EA-ADD0-5205C6B90CF9}"/>
            </a:ext>
          </a:extLst>
        </xdr:cNvPr>
        <xdr:cNvSpPr/>
      </xdr:nvSpPr>
      <xdr:spPr>
        <a:xfrm>
          <a:off x="2857500" y="6261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48260</xdr:rowOff>
    </xdr:from>
    <xdr:to>
      <xdr:col>10</xdr:col>
      <xdr:colOff>165100</xdr:colOff>
      <xdr:row>36</xdr:row>
      <xdr:rowOff>149860</xdr:rowOff>
    </xdr:to>
    <xdr:sp macro="" textlink="">
      <xdr:nvSpPr>
        <xdr:cNvPr id="64" name="フローチャート: 判断 63">
          <a:extLst>
            <a:ext uri="{FF2B5EF4-FFF2-40B4-BE49-F238E27FC236}">
              <a16:creationId xmlns:a16="http://schemas.microsoft.com/office/drawing/2014/main" id="{7D824A7B-6DDE-467D-A72F-D7221F1A5CD9}"/>
            </a:ext>
          </a:extLst>
        </xdr:cNvPr>
        <xdr:cNvSpPr/>
      </xdr:nvSpPr>
      <xdr:spPr>
        <a:xfrm>
          <a:off x="1968500" y="622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32258</xdr:rowOff>
    </xdr:from>
    <xdr:to>
      <xdr:col>6</xdr:col>
      <xdr:colOff>38100</xdr:colOff>
      <xdr:row>36</xdr:row>
      <xdr:rowOff>133858</xdr:rowOff>
    </xdr:to>
    <xdr:sp macro="" textlink="">
      <xdr:nvSpPr>
        <xdr:cNvPr id="65" name="フローチャート: 判断 64">
          <a:extLst>
            <a:ext uri="{FF2B5EF4-FFF2-40B4-BE49-F238E27FC236}">
              <a16:creationId xmlns:a16="http://schemas.microsoft.com/office/drawing/2014/main" id="{E3A91E18-7DA7-437A-B50A-983420F86790}"/>
            </a:ext>
          </a:extLst>
        </xdr:cNvPr>
        <xdr:cNvSpPr/>
      </xdr:nvSpPr>
      <xdr:spPr>
        <a:xfrm>
          <a:off x="1079500" y="620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94A3D46F-9D86-4B20-9BFE-0B233734425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75302478-84CD-4A43-8DFE-7FA8ABF88798}"/>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E3908B8E-F3B8-4265-8835-AFA5AB653C8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88BED0C-9536-46F3-971B-71B5230D0742}"/>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E5667554-A133-440A-A6BB-66A8CB93311E}"/>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100838</xdr:rowOff>
    </xdr:from>
    <xdr:to>
      <xdr:col>24</xdr:col>
      <xdr:colOff>114300</xdr:colOff>
      <xdr:row>37</xdr:row>
      <xdr:rowOff>30988</xdr:rowOff>
    </xdr:to>
    <xdr:sp macro="" textlink="">
      <xdr:nvSpPr>
        <xdr:cNvPr id="71" name="楕円 70">
          <a:extLst>
            <a:ext uri="{FF2B5EF4-FFF2-40B4-BE49-F238E27FC236}">
              <a16:creationId xmlns:a16="http://schemas.microsoft.com/office/drawing/2014/main" id="{2C63874C-4AD6-4084-A0B6-9788B2C02A55}"/>
            </a:ext>
          </a:extLst>
        </xdr:cNvPr>
        <xdr:cNvSpPr/>
      </xdr:nvSpPr>
      <xdr:spPr>
        <a:xfrm>
          <a:off x="4584700" y="627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123715</xdr:rowOff>
    </xdr:from>
    <xdr:ext cx="405111" cy="259045"/>
    <xdr:sp macro="" textlink="">
      <xdr:nvSpPr>
        <xdr:cNvPr id="72" name="【道路】&#10;有形固定資産減価償却率該当値テキスト">
          <a:extLst>
            <a:ext uri="{FF2B5EF4-FFF2-40B4-BE49-F238E27FC236}">
              <a16:creationId xmlns:a16="http://schemas.microsoft.com/office/drawing/2014/main" id="{69BDBADD-975A-4F96-8EFC-D152FD69CB5C}"/>
            </a:ext>
          </a:extLst>
        </xdr:cNvPr>
        <xdr:cNvSpPr txBox="1"/>
      </xdr:nvSpPr>
      <xdr:spPr>
        <a:xfrm>
          <a:off x="4673600" y="6124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52832</xdr:rowOff>
    </xdr:from>
    <xdr:to>
      <xdr:col>20</xdr:col>
      <xdr:colOff>38100</xdr:colOff>
      <xdr:row>36</xdr:row>
      <xdr:rowOff>154432</xdr:rowOff>
    </xdr:to>
    <xdr:sp macro="" textlink="">
      <xdr:nvSpPr>
        <xdr:cNvPr id="73" name="楕円 72">
          <a:extLst>
            <a:ext uri="{FF2B5EF4-FFF2-40B4-BE49-F238E27FC236}">
              <a16:creationId xmlns:a16="http://schemas.microsoft.com/office/drawing/2014/main" id="{F79C379A-6924-4737-A10B-9AAF2F4595A5}"/>
            </a:ext>
          </a:extLst>
        </xdr:cNvPr>
        <xdr:cNvSpPr/>
      </xdr:nvSpPr>
      <xdr:spPr>
        <a:xfrm>
          <a:off x="3746500" y="622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103632</xdr:rowOff>
    </xdr:from>
    <xdr:to>
      <xdr:col>24</xdr:col>
      <xdr:colOff>63500</xdr:colOff>
      <xdr:row>36</xdr:row>
      <xdr:rowOff>151638</xdr:rowOff>
    </xdr:to>
    <xdr:cxnSp macro="">
      <xdr:nvCxnSpPr>
        <xdr:cNvPr id="74" name="直線コネクタ 73">
          <a:extLst>
            <a:ext uri="{FF2B5EF4-FFF2-40B4-BE49-F238E27FC236}">
              <a16:creationId xmlns:a16="http://schemas.microsoft.com/office/drawing/2014/main" id="{4177C30A-B89C-442D-B0C2-36522E27381E}"/>
            </a:ext>
          </a:extLst>
        </xdr:cNvPr>
        <xdr:cNvCxnSpPr/>
      </xdr:nvCxnSpPr>
      <xdr:spPr>
        <a:xfrm>
          <a:off x="3797300" y="6275832"/>
          <a:ext cx="8382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16256</xdr:rowOff>
    </xdr:from>
    <xdr:to>
      <xdr:col>15</xdr:col>
      <xdr:colOff>101600</xdr:colOff>
      <xdr:row>36</xdr:row>
      <xdr:rowOff>117856</xdr:rowOff>
    </xdr:to>
    <xdr:sp macro="" textlink="">
      <xdr:nvSpPr>
        <xdr:cNvPr id="75" name="楕円 74">
          <a:extLst>
            <a:ext uri="{FF2B5EF4-FFF2-40B4-BE49-F238E27FC236}">
              <a16:creationId xmlns:a16="http://schemas.microsoft.com/office/drawing/2014/main" id="{8BA9E6C0-777E-4D17-8403-2FCE40AE56E7}"/>
            </a:ext>
          </a:extLst>
        </xdr:cNvPr>
        <xdr:cNvSpPr/>
      </xdr:nvSpPr>
      <xdr:spPr>
        <a:xfrm>
          <a:off x="2857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67056</xdr:rowOff>
    </xdr:from>
    <xdr:to>
      <xdr:col>19</xdr:col>
      <xdr:colOff>177800</xdr:colOff>
      <xdr:row>36</xdr:row>
      <xdr:rowOff>103632</xdr:rowOff>
    </xdr:to>
    <xdr:cxnSp macro="">
      <xdr:nvCxnSpPr>
        <xdr:cNvPr id="76" name="直線コネクタ 75">
          <a:extLst>
            <a:ext uri="{FF2B5EF4-FFF2-40B4-BE49-F238E27FC236}">
              <a16:creationId xmlns:a16="http://schemas.microsoft.com/office/drawing/2014/main" id="{F0CE51F4-E0A2-49BC-8161-BFB10358C323}"/>
            </a:ext>
          </a:extLst>
        </xdr:cNvPr>
        <xdr:cNvCxnSpPr/>
      </xdr:nvCxnSpPr>
      <xdr:spPr>
        <a:xfrm>
          <a:off x="2908300" y="623925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151130</xdr:rowOff>
    </xdr:from>
    <xdr:to>
      <xdr:col>10</xdr:col>
      <xdr:colOff>165100</xdr:colOff>
      <xdr:row>36</xdr:row>
      <xdr:rowOff>81280</xdr:rowOff>
    </xdr:to>
    <xdr:sp macro="" textlink="">
      <xdr:nvSpPr>
        <xdr:cNvPr id="77" name="楕円 76">
          <a:extLst>
            <a:ext uri="{FF2B5EF4-FFF2-40B4-BE49-F238E27FC236}">
              <a16:creationId xmlns:a16="http://schemas.microsoft.com/office/drawing/2014/main" id="{E867A185-86E7-4B66-86E8-1C6E30DB8C98}"/>
            </a:ext>
          </a:extLst>
        </xdr:cNvPr>
        <xdr:cNvSpPr/>
      </xdr:nvSpPr>
      <xdr:spPr>
        <a:xfrm>
          <a:off x="1968500" y="615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30480</xdr:rowOff>
    </xdr:from>
    <xdr:to>
      <xdr:col>15</xdr:col>
      <xdr:colOff>50800</xdr:colOff>
      <xdr:row>36</xdr:row>
      <xdr:rowOff>67056</xdr:rowOff>
    </xdr:to>
    <xdr:cxnSp macro="">
      <xdr:nvCxnSpPr>
        <xdr:cNvPr id="78" name="直線コネクタ 77">
          <a:extLst>
            <a:ext uri="{FF2B5EF4-FFF2-40B4-BE49-F238E27FC236}">
              <a16:creationId xmlns:a16="http://schemas.microsoft.com/office/drawing/2014/main" id="{85AC2985-D020-46A6-AD41-05D85D170360}"/>
            </a:ext>
          </a:extLst>
        </xdr:cNvPr>
        <xdr:cNvCxnSpPr/>
      </xdr:nvCxnSpPr>
      <xdr:spPr>
        <a:xfrm>
          <a:off x="2019300" y="62026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109982</xdr:rowOff>
    </xdr:from>
    <xdr:to>
      <xdr:col>6</xdr:col>
      <xdr:colOff>38100</xdr:colOff>
      <xdr:row>36</xdr:row>
      <xdr:rowOff>40132</xdr:rowOff>
    </xdr:to>
    <xdr:sp macro="" textlink="">
      <xdr:nvSpPr>
        <xdr:cNvPr id="79" name="楕円 78">
          <a:extLst>
            <a:ext uri="{FF2B5EF4-FFF2-40B4-BE49-F238E27FC236}">
              <a16:creationId xmlns:a16="http://schemas.microsoft.com/office/drawing/2014/main" id="{BBCE9589-177F-4E7D-BD5E-5E375F350459}"/>
            </a:ext>
          </a:extLst>
        </xdr:cNvPr>
        <xdr:cNvSpPr/>
      </xdr:nvSpPr>
      <xdr:spPr>
        <a:xfrm>
          <a:off x="1079500" y="611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160782</xdr:rowOff>
    </xdr:from>
    <xdr:to>
      <xdr:col>10</xdr:col>
      <xdr:colOff>114300</xdr:colOff>
      <xdr:row>36</xdr:row>
      <xdr:rowOff>30480</xdr:rowOff>
    </xdr:to>
    <xdr:cxnSp macro="">
      <xdr:nvCxnSpPr>
        <xdr:cNvPr id="80" name="直線コネクタ 79">
          <a:extLst>
            <a:ext uri="{FF2B5EF4-FFF2-40B4-BE49-F238E27FC236}">
              <a16:creationId xmlns:a16="http://schemas.microsoft.com/office/drawing/2014/main" id="{CC0181A5-0EF1-4B75-BECD-9CA3425C4478}"/>
            </a:ext>
          </a:extLst>
        </xdr:cNvPr>
        <xdr:cNvCxnSpPr/>
      </xdr:nvCxnSpPr>
      <xdr:spPr>
        <a:xfrm>
          <a:off x="1130300" y="616153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44975</xdr:rowOff>
    </xdr:from>
    <xdr:ext cx="405111" cy="259045"/>
    <xdr:sp macro="" textlink="">
      <xdr:nvSpPr>
        <xdr:cNvPr id="81" name="n_1aveValue【道路】&#10;有形固定資産減価償却率">
          <a:extLst>
            <a:ext uri="{FF2B5EF4-FFF2-40B4-BE49-F238E27FC236}">
              <a16:creationId xmlns:a16="http://schemas.microsoft.com/office/drawing/2014/main" id="{0C809133-9AAC-4359-B75C-7120BDAB16BE}"/>
            </a:ext>
          </a:extLst>
        </xdr:cNvPr>
        <xdr:cNvSpPr txBox="1"/>
      </xdr:nvSpPr>
      <xdr:spPr>
        <a:xfrm>
          <a:off x="3582044" y="6388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10685</xdr:rowOff>
    </xdr:from>
    <xdr:ext cx="405111" cy="259045"/>
    <xdr:sp macro="" textlink="">
      <xdr:nvSpPr>
        <xdr:cNvPr id="82" name="n_2aveValue【道路】&#10;有形固定資産減価償却率">
          <a:extLst>
            <a:ext uri="{FF2B5EF4-FFF2-40B4-BE49-F238E27FC236}">
              <a16:creationId xmlns:a16="http://schemas.microsoft.com/office/drawing/2014/main" id="{4C632BDA-07B0-43FA-ABDA-6F3F2C9FFA1D}"/>
            </a:ext>
          </a:extLst>
        </xdr:cNvPr>
        <xdr:cNvSpPr txBox="1"/>
      </xdr:nvSpPr>
      <xdr:spPr>
        <a:xfrm>
          <a:off x="2705744" y="635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140987</xdr:rowOff>
    </xdr:from>
    <xdr:ext cx="405111" cy="259045"/>
    <xdr:sp macro="" textlink="">
      <xdr:nvSpPr>
        <xdr:cNvPr id="83" name="n_3aveValue【道路】&#10;有形固定資産減価償却率">
          <a:extLst>
            <a:ext uri="{FF2B5EF4-FFF2-40B4-BE49-F238E27FC236}">
              <a16:creationId xmlns:a16="http://schemas.microsoft.com/office/drawing/2014/main" id="{D8D3B375-98AB-4B92-880E-51938BF171AB}"/>
            </a:ext>
          </a:extLst>
        </xdr:cNvPr>
        <xdr:cNvSpPr txBox="1"/>
      </xdr:nvSpPr>
      <xdr:spPr>
        <a:xfrm>
          <a:off x="1816744" y="631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124985</xdr:rowOff>
    </xdr:from>
    <xdr:ext cx="405111" cy="259045"/>
    <xdr:sp macro="" textlink="">
      <xdr:nvSpPr>
        <xdr:cNvPr id="84" name="n_4aveValue【道路】&#10;有形固定資産減価償却率">
          <a:extLst>
            <a:ext uri="{FF2B5EF4-FFF2-40B4-BE49-F238E27FC236}">
              <a16:creationId xmlns:a16="http://schemas.microsoft.com/office/drawing/2014/main" id="{18A718CB-0694-469D-B3DD-E90DEB4B627B}"/>
            </a:ext>
          </a:extLst>
        </xdr:cNvPr>
        <xdr:cNvSpPr txBox="1"/>
      </xdr:nvSpPr>
      <xdr:spPr>
        <a:xfrm>
          <a:off x="927744" y="6297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170959</xdr:rowOff>
    </xdr:from>
    <xdr:ext cx="405111" cy="259045"/>
    <xdr:sp macro="" textlink="">
      <xdr:nvSpPr>
        <xdr:cNvPr id="85" name="n_1mainValue【道路】&#10;有形固定資産減価償却率">
          <a:extLst>
            <a:ext uri="{FF2B5EF4-FFF2-40B4-BE49-F238E27FC236}">
              <a16:creationId xmlns:a16="http://schemas.microsoft.com/office/drawing/2014/main" id="{1684E62A-F866-42FB-862B-D9EAFB8D8220}"/>
            </a:ext>
          </a:extLst>
        </xdr:cNvPr>
        <xdr:cNvSpPr txBox="1"/>
      </xdr:nvSpPr>
      <xdr:spPr>
        <a:xfrm>
          <a:off x="3582044" y="600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134383</xdr:rowOff>
    </xdr:from>
    <xdr:ext cx="405111" cy="259045"/>
    <xdr:sp macro="" textlink="">
      <xdr:nvSpPr>
        <xdr:cNvPr id="86" name="n_2mainValue【道路】&#10;有形固定資産減価償却率">
          <a:extLst>
            <a:ext uri="{FF2B5EF4-FFF2-40B4-BE49-F238E27FC236}">
              <a16:creationId xmlns:a16="http://schemas.microsoft.com/office/drawing/2014/main" id="{FD30F553-1152-436C-A4EB-9719354AC23C}"/>
            </a:ext>
          </a:extLst>
        </xdr:cNvPr>
        <xdr:cNvSpPr txBox="1"/>
      </xdr:nvSpPr>
      <xdr:spPr>
        <a:xfrm>
          <a:off x="2705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97807</xdr:rowOff>
    </xdr:from>
    <xdr:ext cx="405111" cy="259045"/>
    <xdr:sp macro="" textlink="">
      <xdr:nvSpPr>
        <xdr:cNvPr id="87" name="n_3mainValue【道路】&#10;有形固定資産減価償却率">
          <a:extLst>
            <a:ext uri="{FF2B5EF4-FFF2-40B4-BE49-F238E27FC236}">
              <a16:creationId xmlns:a16="http://schemas.microsoft.com/office/drawing/2014/main" id="{C1018CA3-BDBC-482F-B4DF-1FAE646202DD}"/>
            </a:ext>
          </a:extLst>
        </xdr:cNvPr>
        <xdr:cNvSpPr txBox="1"/>
      </xdr:nvSpPr>
      <xdr:spPr>
        <a:xfrm>
          <a:off x="18167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56659</xdr:rowOff>
    </xdr:from>
    <xdr:ext cx="405111" cy="259045"/>
    <xdr:sp macro="" textlink="">
      <xdr:nvSpPr>
        <xdr:cNvPr id="88" name="n_4mainValue【道路】&#10;有形固定資産減価償却率">
          <a:extLst>
            <a:ext uri="{FF2B5EF4-FFF2-40B4-BE49-F238E27FC236}">
              <a16:creationId xmlns:a16="http://schemas.microsoft.com/office/drawing/2014/main" id="{9F628142-9BDD-4B6E-A62A-0D7DF3D06DA9}"/>
            </a:ext>
          </a:extLst>
        </xdr:cNvPr>
        <xdr:cNvSpPr txBox="1"/>
      </xdr:nvSpPr>
      <xdr:spPr>
        <a:xfrm>
          <a:off x="927744" y="5885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EFE7F807-70A0-4606-B4C2-83028A6B7C4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F4FBF957-5990-44B6-96BE-1FF4E2F4823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3382F7D5-1822-4662-A4B5-710432BC526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DB18F449-EEFC-43DC-8546-E57103B8032B}"/>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9CA4174-8984-4438-9A1C-C319ADF9217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CE176639-8326-4481-9287-C4DA918DC60B}"/>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C9BC845-595C-4FD3-A302-3F77E9C7B987}"/>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23F77485-59B4-4FEB-9609-7C0412B2B6B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C3528C37-2A3F-459B-A0C3-C8CDE7CF921E}"/>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7F3BECF5-4968-47EC-B3A3-D6F22379EAF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B3055BE7-5B3C-4B93-B59D-F1246786D7D7}"/>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F31F2630-EE5D-4A50-AD67-44190CD490C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A7F52820-1C7B-426C-98E4-3FEED719ED03}"/>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E87BBFDC-3852-43E3-A829-8FD29912F81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CAB6A540-395E-4E2F-BEB7-CA1B571E05D1}"/>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id="{9696FB25-12E3-4252-BD65-7055D568A5E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2A0684AA-12A1-4748-BB66-0F959E38C9C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id="{5CA2CB65-971D-4FCC-B037-353B1C8632C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73BDFD9F-A587-4F0B-BFD4-8EC86952822E}"/>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id="{A9D561FA-8C73-461E-B076-879BDE515149}"/>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7CC19AE6-4874-4691-AC05-276FFED65A1C}"/>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a:extLst>
            <a:ext uri="{FF2B5EF4-FFF2-40B4-BE49-F238E27FC236}">
              <a16:creationId xmlns:a16="http://schemas.microsoft.com/office/drawing/2014/main" id="{61194AB0-BB1D-4B0C-A799-3963880CB84B}"/>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54147F4C-7AEE-4B6C-88C1-3BA0B7F5940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85649</xdr:rowOff>
    </xdr:from>
    <xdr:to>
      <xdr:col>54</xdr:col>
      <xdr:colOff>189865</xdr:colOff>
      <xdr:row>41</xdr:row>
      <xdr:rowOff>74676</xdr:rowOff>
    </xdr:to>
    <xdr:cxnSp macro="">
      <xdr:nvCxnSpPr>
        <xdr:cNvPr id="112" name="直線コネクタ 111">
          <a:extLst>
            <a:ext uri="{FF2B5EF4-FFF2-40B4-BE49-F238E27FC236}">
              <a16:creationId xmlns:a16="http://schemas.microsoft.com/office/drawing/2014/main" id="{124AE8C9-1A7A-40F8-B960-64C0038B9882}"/>
            </a:ext>
          </a:extLst>
        </xdr:cNvPr>
        <xdr:cNvCxnSpPr/>
      </xdr:nvCxnSpPr>
      <xdr:spPr>
        <a:xfrm flipV="1">
          <a:off x="10476865" y="5914949"/>
          <a:ext cx="0" cy="1189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78503</xdr:rowOff>
    </xdr:from>
    <xdr:ext cx="469744" cy="259045"/>
    <xdr:sp macro="" textlink="">
      <xdr:nvSpPr>
        <xdr:cNvPr id="113" name="【道路】&#10;一人当たり延長最小値テキスト">
          <a:extLst>
            <a:ext uri="{FF2B5EF4-FFF2-40B4-BE49-F238E27FC236}">
              <a16:creationId xmlns:a16="http://schemas.microsoft.com/office/drawing/2014/main" id="{4139FF7D-606C-4B3B-A625-746BD24911B0}"/>
            </a:ext>
          </a:extLst>
        </xdr:cNvPr>
        <xdr:cNvSpPr txBox="1"/>
      </xdr:nvSpPr>
      <xdr:spPr>
        <a:xfrm>
          <a:off x="10515600" y="7107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74676</xdr:rowOff>
    </xdr:from>
    <xdr:to>
      <xdr:col>55</xdr:col>
      <xdr:colOff>88900</xdr:colOff>
      <xdr:row>41</xdr:row>
      <xdr:rowOff>74676</xdr:rowOff>
    </xdr:to>
    <xdr:cxnSp macro="">
      <xdr:nvCxnSpPr>
        <xdr:cNvPr id="114" name="直線コネクタ 113">
          <a:extLst>
            <a:ext uri="{FF2B5EF4-FFF2-40B4-BE49-F238E27FC236}">
              <a16:creationId xmlns:a16="http://schemas.microsoft.com/office/drawing/2014/main" id="{F08A79E1-2CDB-4EE1-83CE-BC9615F812B9}"/>
            </a:ext>
          </a:extLst>
        </xdr:cNvPr>
        <xdr:cNvCxnSpPr/>
      </xdr:nvCxnSpPr>
      <xdr:spPr>
        <a:xfrm>
          <a:off x="10388600" y="710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32326</xdr:rowOff>
    </xdr:from>
    <xdr:ext cx="534377" cy="259045"/>
    <xdr:sp macro="" textlink="">
      <xdr:nvSpPr>
        <xdr:cNvPr id="115" name="【道路】&#10;一人当たり延長最大値テキスト">
          <a:extLst>
            <a:ext uri="{FF2B5EF4-FFF2-40B4-BE49-F238E27FC236}">
              <a16:creationId xmlns:a16="http://schemas.microsoft.com/office/drawing/2014/main" id="{03FEBE93-0DB6-407B-A064-35FE3A8E47E0}"/>
            </a:ext>
          </a:extLst>
        </xdr:cNvPr>
        <xdr:cNvSpPr txBox="1"/>
      </xdr:nvSpPr>
      <xdr:spPr>
        <a:xfrm>
          <a:off x="10515600" y="5690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85649</xdr:rowOff>
    </xdr:from>
    <xdr:to>
      <xdr:col>55</xdr:col>
      <xdr:colOff>88900</xdr:colOff>
      <xdr:row>34</xdr:row>
      <xdr:rowOff>85649</xdr:rowOff>
    </xdr:to>
    <xdr:cxnSp macro="">
      <xdr:nvCxnSpPr>
        <xdr:cNvPr id="116" name="直線コネクタ 115">
          <a:extLst>
            <a:ext uri="{FF2B5EF4-FFF2-40B4-BE49-F238E27FC236}">
              <a16:creationId xmlns:a16="http://schemas.microsoft.com/office/drawing/2014/main" id="{028E8F74-9D56-4F51-AF86-E794BA910BF7}"/>
            </a:ext>
          </a:extLst>
        </xdr:cNvPr>
        <xdr:cNvCxnSpPr/>
      </xdr:nvCxnSpPr>
      <xdr:spPr>
        <a:xfrm>
          <a:off x="10388600" y="5914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11930</xdr:rowOff>
    </xdr:from>
    <xdr:ext cx="534377" cy="259045"/>
    <xdr:sp macro="" textlink="">
      <xdr:nvSpPr>
        <xdr:cNvPr id="117" name="【道路】&#10;一人当たり延長平均値テキスト">
          <a:extLst>
            <a:ext uri="{FF2B5EF4-FFF2-40B4-BE49-F238E27FC236}">
              <a16:creationId xmlns:a16="http://schemas.microsoft.com/office/drawing/2014/main" id="{C02AB6B5-FD9C-4B25-9B16-84819495EF79}"/>
            </a:ext>
          </a:extLst>
        </xdr:cNvPr>
        <xdr:cNvSpPr txBox="1"/>
      </xdr:nvSpPr>
      <xdr:spPr>
        <a:xfrm>
          <a:off x="10515600" y="65270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160503</xdr:rowOff>
    </xdr:from>
    <xdr:to>
      <xdr:col>55</xdr:col>
      <xdr:colOff>50800</xdr:colOff>
      <xdr:row>39</xdr:row>
      <xdr:rowOff>90653</xdr:rowOff>
    </xdr:to>
    <xdr:sp macro="" textlink="">
      <xdr:nvSpPr>
        <xdr:cNvPr id="118" name="フローチャート: 判断 117">
          <a:extLst>
            <a:ext uri="{FF2B5EF4-FFF2-40B4-BE49-F238E27FC236}">
              <a16:creationId xmlns:a16="http://schemas.microsoft.com/office/drawing/2014/main" id="{4C2536CC-7DCB-4748-AB5D-AF5A38313D30}"/>
            </a:ext>
          </a:extLst>
        </xdr:cNvPr>
        <xdr:cNvSpPr/>
      </xdr:nvSpPr>
      <xdr:spPr>
        <a:xfrm>
          <a:off x="10426700" y="6675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120764</xdr:rowOff>
    </xdr:from>
    <xdr:to>
      <xdr:col>50</xdr:col>
      <xdr:colOff>165100</xdr:colOff>
      <xdr:row>39</xdr:row>
      <xdr:rowOff>50914</xdr:rowOff>
    </xdr:to>
    <xdr:sp macro="" textlink="">
      <xdr:nvSpPr>
        <xdr:cNvPr id="119" name="フローチャート: 判断 118">
          <a:extLst>
            <a:ext uri="{FF2B5EF4-FFF2-40B4-BE49-F238E27FC236}">
              <a16:creationId xmlns:a16="http://schemas.microsoft.com/office/drawing/2014/main" id="{5B5529DA-E973-4442-B5CD-26B50213D0EB}"/>
            </a:ext>
          </a:extLst>
        </xdr:cNvPr>
        <xdr:cNvSpPr/>
      </xdr:nvSpPr>
      <xdr:spPr>
        <a:xfrm>
          <a:off x="9588500" y="6635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117754</xdr:rowOff>
    </xdr:from>
    <xdr:to>
      <xdr:col>46</xdr:col>
      <xdr:colOff>38100</xdr:colOff>
      <xdr:row>39</xdr:row>
      <xdr:rowOff>47904</xdr:rowOff>
    </xdr:to>
    <xdr:sp macro="" textlink="">
      <xdr:nvSpPr>
        <xdr:cNvPr id="120" name="フローチャート: 判断 119">
          <a:extLst>
            <a:ext uri="{FF2B5EF4-FFF2-40B4-BE49-F238E27FC236}">
              <a16:creationId xmlns:a16="http://schemas.microsoft.com/office/drawing/2014/main" id="{84CA583F-9EAF-4ED2-BA52-E5298179D60D}"/>
            </a:ext>
          </a:extLst>
        </xdr:cNvPr>
        <xdr:cNvSpPr/>
      </xdr:nvSpPr>
      <xdr:spPr>
        <a:xfrm>
          <a:off x="8699500" y="6632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169228</xdr:rowOff>
    </xdr:from>
    <xdr:to>
      <xdr:col>41</xdr:col>
      <xdr:colOff>101600</xdr:colOff>
      <xdr:row>39</xdr:row>
      <xdr:rowOff>99378</xdr:rowOff>
    </xdr:to>
    <xdr:sp macro="" textlink="">
      <xdr:nvSpPr>
        <xdr:cNvPr id="121" name="フローチャート: 判断 120">
          <a:extLst>
            <a:ext uri="{FF2B5EF4-FFF2-40B4-BE49-F238E27FC236}">
              <a16:creationId xmlns:a16="http://schemas.microsoft.com/office/drawing/2014/main" id="{2A92C825-2A4A-42E7-8C68-A17C5F2894F8}"/>
            </a:ext>
          </a:extLst>
        </xdr:cNvPr>
        <xdr:cNvSpPr/>
      </xdr:nvSpPr>
      <xdr:spPr>
        <a:xfrm>
          <a:off x="7810500" y="668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155016</xdr:rowOff>
    </xdr:from>
    <xdr:to>
      <xdr:col>36</xdr:col>
      <xdr:colOff>165100</xdr:colOff>
      <xdr:row>39</xdr:row>
      <xdr:rowOff>85166</xdr:rowOff>
    </xdr:to>
    <xdr:sp macro="" textlink="">
      <xdr:nvSpPr>
        <xdr:cNvPr id="122" name="フローチャート: 判断 121">
          <a:extLst>
            <a:ext uri="{FF2B5EF4-FFF2-40B4-BE49-F238E27FC236}">
              <a16:creationId xmlns:a16="http://schemas.microsoft.com/office/drawing/2014/main" id="{31D99188-98D5-4246-AA62-BC7FAF2D7595}"/>
            </a:ext>
          </a:extLst>
        </xdr:cNvPr>
        <xdr:cNvSpPr/>
      </xdr:nvSpPr>
      <xdr:spPr>
        <a:xfrm>
          <a:off x="6921500" y="667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7305B4B0-E7F4-4A0F-8921-DD0BF8B0E33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309902FA-B51D-46BF-AC5E-DB6F57E84AD2}"/>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7389F29A-6CD7-4DF4-956A-276101773FC5}"/>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58B9889E-F2B0-45EE-9F12-630962031D22}"/>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A029EF2-EDBC-479A-9A4C-FFEEDCC27DF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23876</xdr:rowOff>
    </xdr:from>
    <xdr:to>
      <xdr:col>55</xdr:col>
      <xdr:colOff>50800</xdr:colOff>
      <xdr:row>41</xdr:row>
      <xdr:rowOff>125476</xdr:rowOff>
    </xdr:to>
    <xdr:sp macro="" textlink="">
      <xdr:nvSpPr>
        <xdr:cNvPr id="128" name="楕円 127">
          <a:extLst>
            <a:ext uri="{FF2B5EF4-FFF2-40B4-BE49-F238E27FC236}">
              <a16:creationId xmlns:a16="http://schemas.microsoft.com/office/drawing/2014/main" id="{A9267E29-149E-4F34-89B1-BE87EC4E126D}"/>
            </a:ext>
          </a:extLst>
        </xdr:cNvPr>
        <xdr:cNvSpPr/>
      </xdr:nvSpPr>
      <xdr:spPr>
        <a:xfrm>
          <a:off x="10426700" y="7053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110253</xdr:rowOff>
    </xdr:from>
    <xdr:ext cx="469744" cy="259045"/>
    <xdr:sp macro="" textlink="">
      <xdr:nvSpPr>
        <xdr:cNvPr id="129" name="【道路】&#10;一人当たり延長該当値テキスト">
          <a:extLst>
            <a:ext uri="{FF2B5EF4-FFF2-40B4-BE49-F238E27FC236}">
              <a16:creationId xmlns:a16="http://schemas.microsoft.com/office/drawing/2014/main" id="{DFAF3054-F5F3-4C92-A5B4-A103E4667876}"/>
            </a:ext>
          </a:extLst>
        </xdr:cNvPr>
        <xdr:cNvSpPr txBox="1"/>
      </xdr:nvSpPr>
      <xdr:spPr>
        <a:xfrm>
          <a:off x="10515600" y="6968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23533</xdr:rowOff>
    </xdr:from>
    <xdr:to>
      <xdr:col>50</xdr:col>
      <xdr:colOff>165100</xdr:colOff>
      <xdr:row>41</xdr:row>
      <xdr:rowOff>125133</xdr:rowOff>
    </xdr:to>
    <xdr:sp macro="" textlink="">
      <xdr:nvSpPr>
        <xdr:cNvPr id="130" name="楕円 129">
          <a:extLst>
            <a:ext uri="{FF2B5EF4-FFF2-40B4-BE49-F238E27FC236}">
              <a16:creationId xmlns:a16="http://schemas.microsoft.com/office/drawing/2014/main" id="{36DB7BA2-0E6C-46E9-9419-861A3F87A87B}"/>
            </a:ext>
          </a:extLst>
        </xdr:cNvPr>
        <xdr:cNvSpPr/>
      </xdr:nvSpPr>
      <xdr:spPr>
        <a:xfrm>
          <a:off x="9588500" y="705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74333</xdr:rowOff>
    </xdr:from>
    <xdr:to>
      <xdr:col>55</xdr:col>
      <xdr:colOff>0</xdr:colOff>
      <xdr:row>41</xdr:row>
      <xdr:rowOff>74676</xdr:rowOff>
    </xdr:to>
    <xdr:cxnSp macro="">
      <xdr:nvCxnSpPr>
        <xdr:cNvPr id="131" name="直線コネクタ 130">
          <a:extLst>
            <a:ext uri="{FF2B5EF4-FFF2-40B4-BE49-F238E27FC236}">
              <a16:creationId xmlns:a16="http://schemas.microsoft.com/office/drawing/2014/main" id="{B2BE2F05-1B4D-43E7-9314-2AED6E03E764}"/>
            </a:ext>
          </a:extLst>
        </xdr:cNvPr>
        <xdr:cNvCxnSpPr/>
      </xdr:nvCxnSpPr>
      <xdr:spPr>
        <a:xfrm>
          <a:off x="9639300" y="7103783"/>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24524</xdr:rowOff>
    </xdr:from>
    <xdr:to>
      <xdr:col>46</xdr:col>
      <xdr:colOff>38100</xdr:colOff>
      <xdr:row>41</xdr:row>
      <xdr:rowOff>126124</xdr:rowOff>
    </xdr:to>
    <xdr:sp macro="" textlink="">
      <xdr:nvSpPr>
        <xdr:cNvPr id="132" name="楕円 131">
          <a:extLst>
            <a:ext uri="{FF2B5EF4-FFF2-40B4-BE49-F238E27FC236}">
              <a16:creationId xmlns:a16="http://schemas.microsoft.com/office/drawing/2014/main" id="{B9812CBD-411C-4334-915F-397D0B4AE1FC}"/>
            </a:ext>
          </a:extLst>
        </xdr:cNvPr>
        <xdr:cNvSpPr/>
      </xdr:nvSpPr>
      <xdr:spPr>
        <a:xfrm>
          <a:off x="8699500" y="705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74333</xdr:rowOff>
    </xdr:from>
    <xdr:to>
      <xdr:col>50</xdr:col>
      <xdr:colOff>114300</xdr:colOff>
      <xdr:row>41</xdr:row>
      <xdr:rowOff>75324</xdr:rowOff>
    </xdr:to>
    <xdr:cxnSp macro="">
      <xdr:nvCxnSpPr>
        <xdr:cNvPr id="133" name="直線コネクタ 132">
          <a:extLst>
            <a:ext uri="{FF2B5EF4-FFF2-40B4-BE49-F238E27FC236}">
              <a16:creationId xmlns:a16="http://schemas.microsoft.com/office/drawing/2014/main" id="{1079C73A-04BA-4FEF-8765-569E55695890}"/>
            </a:ext>
          </a:extLst>
        </xdr:cNvPr>
        <xdr:cNvCxnSpPr/>
      </xdr:nvCxnSpPr>
      <xdr:spPr>
        <a:xfrm flipV="1">
          <a:off x="8750300" y="7103783"/>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24943</xdr:rowOff>
    </xdr:from>
    <xdr:to>
      <xdr:col>41</xdr:col>
      <xdr:colOff>101600</xdr:colOff>
      <xdr:row>41</xdr:row>
      <xdr:rowOff>126543</xdr:rowOff>
    </xdr:to>
    <xdr:sp macro="" textlink="">
      <xdr:nvSpPr>
        <xdr:cNvPr id="134" name="楕円 133">
          <a:extLst>
            <a:ext uri="{FF2B5EF4-FFF2-40B4-BE49-F238E27FC236}">
              <a16:creationId xmlns:a16="http://schemas.microsoft.com/office/drawing/2014/main" id="{2FED2C9E-522E-4236-9879-EED2A9914867}"/>
            </a:ext>
          </a:extLst>
        </xdr:cNvPr>
        <xdr:cNvSpPr/>
      </xdr:nvSpPr>
      <xdr:spPr>
        <a:xfrm>
          <a:off x="7810500" y="705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75324</xdr:rowOff>
    </xdr:from>
    <xdr:to>
      <xdr:col>45</xdr:col>
      <xdr:colOff>177800</xdr:colOff>
      <xdr:row>41</xdr:row>
      <xdr:rowOff>75743</xdr:rowOff>
    </xdr:to>
    <xdr:cxnSp macro="">
      <xdr:nvCxnSpPr>
        <xdr:cNvPr id="135" name="直線コネクタ 134">
          <a:extLst>
            <a:ext uri="{FF2B5EF4-FFF2-40B4-BE49-F238E27FC236}">
              <a16:creationId xmlns:a16="http://schemas.microsoft.com/office/drawing/2014/main" id="{0EFE08D5-BDB9-44BE-BEAD-BFB5AF88A2C2}"/>
            </a:ext>
          </a:extLst>
        </xdr:cNvPr>
        <xdr:cNvCxnSpPr/>
      </xdr:nvCxnSpPr>
      <xdr:spPr>
        <a:xfrm flipV="1">
          <a:off x="7861300" y="7104774"/>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25019</xdr:rowOff>
    </xdr:from>
    <xdr:to>
      <xdr:col>36</xdr:col>
      <xdr:colOff>165100</xdr:colOff>
      <xdr:row>41</xdr:row>
      <xdr:rowOff>126619</xdr:rowOff>
    </xdr:to>
    <xdr:sp macro="" textlink="">
      <xdr:nvSpPr>
        <xdr:cNvPr id="136" name="楕円 135">
          <a:extLst>
            <a:ext uri="{FF2B5EF4-FFF2-40B4-BE49-F238E27FC236}">
              <a16:creationId xmlns:a16="http://schemas.microsoft.com/office/drawing/2014/main" id="{06EEDE42-94AB-4F8E-BD69-79051478CF70}"/>
            </a:ext>
          </a:extLst>
        </xdr:cNvPr>
        <xdr:cNvSpPr/>
      </xdr:nvSpPr>
      <xdr:spPr>
        <a:xfrm>
          <a:off x="6921500" y="7054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75743</xdr:rowOff>
    </xdr:from>
    <xdr:to>
      <xdr:col>41</xdr:col>
      <xdr:colOff>50800</xdr:colOff>
      <xdr:row>41</xdr:row>
      <xdr:rowOff>75819</xdr:rowOff>
    </xdr:to>
    <xdr:cxnSp macro="">
      <xdr:nvCxnSpPr>
        <xdr:cNvPr id="137" name="直線コネクタ 136">
          <a:extLst>
            <a:ext uri="{FF2B5EF4-FFF2-40B4-BE49-F238E27FC236}">
              <a16:creationId xmlns:a16="http://schemas.microsoft.com/office/drawing/2014/main" id="{4E2F2E13-E74B-4492-894A-CABEC8ECF256}"/>
            </a:ext>
          </a:extLst>
        </xdr:cNvPr>
        <xdr:cNvCxnSpPr/>
      </xdr:nvCxnSpPr>
      <xdr:spPr>
        <a:xfrm flipV="1">
          <a:off x="6972300" y="7105193"/>
          <a:ext cx="889000" cy="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37</xdr:row>
      <xdr:rowOff>67441</xdr:rowOff>
    </xdr:from>
    <xdr:ext cx="534377" cy="259045"/>
    <xdr:sp macro="" textlink="">
      <xdr:nvSpPr>
        <xdr:cNvPr id="138" name="n_1aveValue【道路】&#10;一人当たり延長">
          <a:extLst>
            <a:ext uri="{FF2B5EF4-FFF2-40B4-BE49-F238E27FC236}">
              <a16:creationId xmlns:a16="http://schemas.microsoft.com/office/drawing/2014/main" id="{4A7E624D-DA8C-4E86-BA60-C381A354EECD}"/>
            </a:ext>
          </a:extLst>
        </xdr:cNvPr>
        <xdr:cNvSpPr txBox="1"/>
      </xdr:nvSpPr>
      <xdr:spPr>
        <a:xfrm>
          <a:off x="9359411" y="6411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64431</xdr:rowOff>
    </xdr:from>
    <xdr:ext cx="534377" cy="259045"/>
    <xdr:sp macro="" textlink="">
      <xdr:nvSpPr>
        <xdr:cNvPr id="139" name="n_2aveValue【道路】&#10;一人当たり延長">
          <a:extLst>
            <a:ext uri="{FF2B5EF4-FFF2-40B4-BE49-F238E27FC236}">
              <a16:creationId xmlns:a16="http://schemas.microsoft.com/office/drawing/2014/main" id="{84DB18A2-88C0-42E8-B8CA-AB3AB18F4F8E}"/>
            </a:ext>
          </a:extLst>
        </xdr:cNvPr>
        <xdr:cNvSpPr txBox="1"/>
      </xdr:nvSpPr>
      <xdr:spPr>
        <a:xfrm>
          <a:off x="8483111" y="6408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115905</xdr:rowOff>
    </xdr:from>
    <xdr:ext cx="534377" cy="259045"/>
    <xdr:sp macro="" textlink="">
      <xdr:nvSpPr>
        <xdr:cNvPr id="140" name="n_3aveValue【道路】&#10;一人当たり延長">
          <a:extLst>
            <a:ext uri="{FF2B5EF4-FFF2-40B4-BE49-F238E27FC236}">
              <a16:creationId xmlns:a16="http://schemas.microsoft.com/office/drawing/2014/main" id="{3FD19B85-25BB-478B-8E17-9D51CF2679B5}"/>
            </a:ext>
          </a:extLst>
        </xdr:cNvPr>
        <xdr:cNvSpPr txBox="1"/>
      </xdr:nvSpPr>
      <xdr:spPr>
        <a:xfrm>
          <a:off x="7594111" y="645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101693</xdr:rowOff>
    </xdr:from>
    <xdr:ext cx="534377" cy="259045"/>
    <xdr:sp macro="" textlink="">
      <xdr:nvSpPr>
        <xdr:cNvPr id="141" name="n_4aveValue【道路】&#10;一人当たり延長">
          <a:extLst>
            <a:ext uri="{FF2B5EF4-FFF2-40B4-BE49-F238E27FC236}">
              <a16:creationId xmlns:a16="http://schemas.microsoft.com/office/drawing/2014/main" id="{28CEC621-0275-4F78-AA5A-886A742F59DB}"/>
            </a:ext>
          </a:extLst>
        </xdr:cNvPr>
        <xdr:cNvSpPr txBox="1"/>
      </xdr:nvSpPr>
      <xdr:spPr>
        <a:xfrm>
          <a:off x="6705111" y="6445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116260</xdr:rowOff>
    </xdr:from>
    <xdr:ext cx="469744" cy="259045"/>
    <xdr:sp macro="" textlink="">
      <xdr:nvSpPr>
        <xdr:cNvPr id="142" name="n_1mainValue【道路】&#10;一人当たり延長">
          <a:extLst>
            <a:ext uri="{FF2B5EF4-FFF2-40B4-BE49-F238E27FC236}">
              <a16:creationId xmlns:a16="http://schemas.microsoft.com/office/drawing/2014/main" id="{A8E43320-34E6-4043-8B65-B040BF2BD344}"/>
            </a:ext>
          </a:extLst>
        </xdr:cNvPr>
        <xdr:cNvSpPr txBox="1"/>
      </xdr:nvSpPr>
      <xdr:spPr>
        <a:xfrm>
          <a:off x="9391727" y="7145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117251</xdr:rowOff>
    </xdr:from>
    <xdr:ext cx="469744" cy="259045"/>
    <xdr:sp macro="" textlink="">
      <xdr:nvSpPr>
        <xdr:cNvPr id="143" name="n_2mainValue【道路】&#10;一人当たり延長">
          <a:extLst>
            <a:ext uri="{FF2B5EF4-FFF2-40B4-BE49-F238E27FC236}">
              <a16:creationId xmlns:a16="http://schemas.microsoft.com/office/drawing/2014/main" id="{7E191A3D-50F6-4957-9BBA-14EC898721A3}"/>
            </a:ext>
          </a:extLst>
        </xdr:cNvPr>
        <xdr:cNvSpPr txBox="1"/>
      </xdr:nvSpPr>
      <xdr:spPr>
        <a:xfrm>
          <a:off x="8515427" y="71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117670</xdr:rowOff>
    </xdr:from>
    <xdr:ext cx="469744" cy="259045"/>
    <xdr:sp macro="" textlink="">
      <xdr:nvSpPr>
        <xdr:cNvPr id="144" name="n_3mainValue【道路】&#10;一人当たり延長">
          <a:extLst>
            <a:ext uri="{FF2B5EF4-FFF2-40B4-BE49-F238E27FC236}">
              <a16:creationId xmlns:a16="http://schemas.microsoft.com/office/drawing/2014/main" id="{22CB2837-0E59-45C6-B52F-C6F7E521014F}"/>
            </a:ext>
          </a:extLst>
        </xdr:cNvPr>
        <xdr:cNvSpPr txBox="1"/>
      </xdr:nvSpPr>
      <xdr:spPr>
        <a:xfrm>
          <a:off x="7626427" y="7147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117746</xdr:rowOff>
    </xdr:from>
    <xdr:ext cx="469744" cy="259045"/>
    <xdr:sp macro="" textlink="">
      <xdr:nvSpPr>
        <xdr:cNvPr id="145" name="n_4mainValue【道路】&#10;一人当たり延長">
          <a:extLst>
            <a:ext uri="{FF2B5EF4-FFF2-40B4-BE49-F238E27FC236}">
              <a16:creationId xmlns:a16="http://schemas.microsoft.com/office/drawing/2014/main" id="{116BCFBC-54B7-43B2-85B7-E5847FA0556F}"/>
            </a:ext>
          </a:extLst>
        </xdr:cNvPr>
        <xdr:cNvSpPr txBox="1"/>
      </xdr:nvSpPr>
      <xdr:spPr>
        <a:xfrm>
          <a:off x="6737427" y="714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2934BF6B-B09B-488D-A1F7-ACF0859598B2}"/>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DA6137B3-84D0-4229-A7D6-61C0917EC15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7EB590FE-EBDE-485B-94F6-301322F4A2A1}"/>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CD01E888-89ED-488B-A899-3B685DE26E3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AE5F42BF-60C3-4BE5-96D6-6BF280109107}"/>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5E7590E0-AE2B-4156-A8AE-487F4B52ABE7}"/>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2A8458D-9055-45BF-9F34-816A9F9DC438}"/>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7FFA81EC-780F-4E93-A87C-AB6E0A094CB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B548E494-B2A2-4A98-8928-B84B4E747B6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6FE4465A-45BA-4C39-BEEB-920D737FE2D5}"/>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C3712E4E-11B4-4F3A-8A64-D2B8BB370A95}"/>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id="{5B09101E-4638-4646-BD8C-8118D0221D12}"/>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id="{78A4EB36-E6A2-401B-B86A-BF86D00D8776}"/>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id="{82F6B11A-77E3-4EA9-8804-596E8868417C}"/>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id="{C80A50DC-4303-4C7E-B2DA-32F7A49E6AF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id="{72B4EC2B-C182-4CB0-8062-09868DA42C1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id="{E0F2B376-BF75-4E5B-8B13-C32FEAA79B1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id="{AEBB0B98-9169-4FBA-B79F-8AF1EAE9D1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id="{4E2C8117-7A77-4187-9A3C-B15AB8B74E24}"/>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id="{BF9F8EAD-6349-4D31-911B-0703184C2DD4}"/>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id="{0AB16EAF-ABD2-4D78-A0F1-B78FB0817FAC}"/>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id="{9A8BE2B2-0DF7-487D-9526-F88654E4FFCD}"/>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id="{70FA9C00-C182-4E8C-84B6-080E2585EF72}"/>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44D96837-8B31-4EDA-9F1B-06B1F22C0C4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id="{0513935C-82A2-4030-AF1F-3F572339043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81643</xdr:rowOff>
    </xdr:from>
    <xdr:to>
      <xdr:col>24</xdr:col>
      <xdr:colOff>62865</xdr:colOff>
      <xdr:row>63</xdr:row>
      <xdr:rowOff>128996</xdr:rowOff>
    </xdr:to>
    <xdr:cxnSp macro="">
      <xdr:nvCxnSpPr>
        <xdr:cNvPr id="171" name="直線コネクタ 170">
          <a:extLst>
            <a:ext uri="{FF2B5EF4-FFF2-40B4-BE49-F238E27FC236}">
              <a16:creationId xmlns:a16="http://schemas.microsoft.com/office/drawing/2014/main" id="{67A48C8F-AA18-48FC-BBF3-FAF75F4FE666}"/>
            </a:ext>
          </a:extLst>
        </xdr:cNvPr>
        <xdr:cNvCxnSpPr/>
      </xdr:nvCxnSpPr>
      <xdr:spPr>
        <a:xfrm flipV="1">
          <a:off x="4634865" y="9511393"/>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132823</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id="{BDAA9D03-B85E-4CED-B415-E60561B6D17D}"/>
            </a:ext>
          </a:extLst>
        </xdr:cNvPr>
        <xdr:cNvSpPr txBox="1"/>
      </xdr:nvSpPr>
      <xdr:spPr>
        <a:xfrm>
          <a:off x="4673600" y="1093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128996</xdr:rowOff>
    </xdr:from>
    <xdr:to>
      <xdr:col>24</xdr:col>
      <xdr:colOff>152400</xdr:colOff>
      <xdr:row>63</xdr:row>
      <xdr:rowOff>128996</xdr:rowOff>
    </xdr:to>
    <xdr:cxnSp macro="">
      <xdr:nvCxnSpPr>
        <xdr:cNvPr id="173" name="直線コネクタ 172">
          <a:extLst>
            <a:ext uri="{FF2B5EF4-FFF2-40B4-BE49-F238E27FC236}">
              <a16:creationId xmlns:a16="http://schemas.microsoft.com/office/drawing/2014/main" id="{7CD6B2D5-0CBE-43C4-B2B1-634E953C1942}"/>
            </a:ext>
          </a:extLst>
        </xdr:cNvPr>
        <xdr:cNvCxnSpPr/>
      </xdr:nvCxnSpPr>
      <xdr:spPr>
        <a:xfrm>
          <a:off x="4546600" y="10930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28320</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id="{8F0A134F-257F-496B-914A-EF77EC46D375}"/>
            </a:ext>
          </a:extLst>
        </xdr:cNvPr>
        <xdr:cNvSpPr txBox="1"/>
      </xdr:nvSpPr>
      <xdr:spPr>
        <a:xfrm>
          <a:off x="4673600" y="928662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81643</xdr:rowOff>
    </xdr:from>
    <xdr:to>
      <xdr:col>24</xdr:col>
      <xdr:colOff>152400</xdr:colOff>
      <xdr:row>55</xdr:row>
      <xdr:rowOff>81643</xdr:rowOff>
    </xdr:to>
    <xdr:cxnSp macro="">
      <xdr:nvCxnSpPr>
        <xdr:cNvPr id="175" name="直線コネクタ 174">
          <a:extLst>
            <a:ext uri="{FF2B5EF4-FFF2-40B4-BE49-F238E27FC236}">
              <a16:creationId xmlns:a16="http://schemas.microsoft.com/office/drawing/2014/main" id="{3FA39C19-49FA-4D28-946C-D3B7137298CD}"/>
            </a:ext>
          </a:extLst>
        </xdr:cNvPr>
        <xdr:cNvCxnSpPr/>
      </xdr:nvCxnSpPr>
      <xdr:spPr>
        <a:xfrm>
          <a:off x="4546600" y="9511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133367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id="{911EC5FD-CD6B-455C-A1AB-E2EEB88821C1}"/>
            </a:ext>
          </a:extLst>
        </xdr:cNvPr>
        <xdr:cNvSpPr txBox="1"/>
      </xdr:nvSpPr>
      <xdr:spPr>
        <a:xfrm>
          <a:off x="4673600" y="104203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154940</xdr:rowOff>
    </xdr:from>
    <xdr:to>
      <xdr:col>24</xdr:col>
      <xdr:colOff>114300</xdr:colOff>
      <xdr:row>61</xdr:row>
      <xdr:rowOff>85090</xdr:rowOff>
    </xdr:to>
    <xdr:sp macro="" textlink="">
      <xdr:nvSpPr>
        <xdr:cNvPr id="177" name="フローチャート: 判断 176">
          <a:extLst>
            <a:ext uri="{FF2B5EF4-FFF2-40B4-BE49-F238E27FC236}">
              <a16:creationId xmlns:a16="http://schemas.microsoft.com/office/drawing/2014/main" id="{09D0131F-BD37-4FEB-B2C3-447741E61207}"/>
            </a:ext>
          </a:extLst>
        </xdr:cNvPr>
        <xdr:cNvSpPr/>
      </xdr:nvSpPr>
      <xdr:spPr>
        <a:xfrm>
          <a:off x="4584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130447</xdr:rowOff>
    </xdr:from>
    <xdr:to>
      <xdr:col>20</xdr:col>
      <xdr:colOff>38100</xdr:colOff>
      <xdr:row>61</xdr:row>
      <xdr:rowOff>60597</xdr:rowOff>
    </xdr:to>
    <xdr:sp macro="" textlink="">
      <xdr:nvSpPr>
        <xdr:cNvPr id="178" name="フローチャート: 判断 177">
          <a:extLst>
            <a:ext uri="{FF2B5EF4-FFF2-40B4-BE49-F238E27FC236}">
              <a16:creationId xmlns:a16="http://schemas.microsoft.com/office/drawing/2014/main" id="{C7B65871-7E99-44A7-9269-A25EF26D2444}"/>
            </a:ext>
          </a:extLst>
        </xdr:cNvPr>
        <xdr:cNvSpPr/>
      </xdr:nvSpPr>
      <xdr:spPr>
        <a:xfrm>
          <a:off x="3746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79" name="フローチャート: 判断 178">
          <a:extLst>
            <a:ext uri="{FF2B5EF4-FFF2-40B4-BE49-F238E27FC236}">
              <a16:creationId xmlns:a16="http://schemas.microsoft.com/office/drawing/2014/main" id="{8EDB19C0-8D1A-4C9E-B559-DE24ADAD5355}"/>
            </a:ext>
          </a:extLst>
        </xdr:cNvPr>
        <xdr:cNvSpPr/>
      </xdr:nvSpPr>
      <xdr:spPr>
        <a:xfrm>
          <a:off x="2857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109220</xdr:rowOff>
    </xdr:from>
    <xdr:to>
      <xdr:col>10</xdr:col>
      <xdr:colOff>165100</xdr:colOff>
      <xdr:row>61</xdr:row>
      <xdr:rowOff>39370</xdr:rowOff>
    </xdr:to>
    <xdr:sp macro="" textlink="">
      <xdr:nvSpPr>
        <xdr:cNvPr id="180" name="フローチャート: 判断 179">
          <a:extLst>
            <a:ext uri="{FF2B5EF4-FFF2-40B4-BE49-F238E27FC236}">
              <a16:creationId xmlns:a16="http://schemas.microsoft.com/office/drawing/2014/main" id="{178C2347-102A-4544-BA88-89F57848DADD}"/>
            </a:ext>
          </a:extLst>
        </xdr:cNvPr>
        <xdr:cNvSpPr/>
      </xdr:nvSpPr>
      <xdr:spPr>
        <a:xfrm>
          <a:off x="1968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120650</xdr:rowOff>
    </xdr:from>
    <xdr:to>
      <xdr:col>6</xdr:col>
      <xdr:colOff>38100</xdr:colOff>
      <xdr:row>61</xdr:row>
      <xdr:rowOff>50800</xdr:rowOff>
    </xdr:to>
    <xdr:sp macro="" textlink="">
      <xdr:nvSpPr>
        <xdr:cNvPr id="181" name="フローチャート: 判断 180">
          <a:extLst>
            <a:ext uri="{FF2B5EF4-FFF2-40B4-BE49-F238E27FC236}">
              <a16:creationId xmlns:a16="http://schemas.microsoft.com/office/drawing/2014/main" id="{A39075D0-B4CA-4719-936B-FBAF2829A8F1}"/>
            </a:ext>
          </a:extLst>
        </xdr:cNvPr>
        <xdr:cNvSpPr/>
      </xdr:nvSpPr>
      <xdr:spPr>
        <a:xfrm>
          <a:off x="1079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BF75FE78-F93B-4145-B261-AB282CFCD164}"/>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E3B2B32-4B11-42BA-BFE6-AEE9BE2587D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7DE1E8A4-7D69-4B79-9BDA-A5FB9EB59C5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F193C8C-1F13-4D9D-850F-7871808EA2B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D9A14B00-F04A-4CAC-A67E-B08C9C80632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110853</xdr:rowOff>
    </xdr:from>
    <xdr:to>
      <xdr:col>24</xdr:col>
      <xdr:colOff>114300</xdr:colOff>
      <xdr:row>61</xdr:row>
      <xdr:rowOff>41003</xdr:rowOff>
    </xdr:to>
    <xdr:sp macro="" textlink="">
      <xdr:nvSpPr>
        <xdr:cNvPr id="187" name="楕円 186">
          <a:extLst>
            <a:ext uri="{FF2B5EF4-FFF2-40B4-BE49-F238E27FC236}">
              <a16:creationId xmlns:a16="http://schemas.microsoft.com/office/drawing/2014/main" id="{D0BD6F25-88BA-4E73-BD22-BCDDC7AA0880}"/>
            </a:ext>
          </a:extLst>
        </xdr:cNvPr>
        <xdr:cNvSpPr/>
      </xdr:nvSpPr>
      <xdr:spPr>
        <a:xfrm>
          <a:off x="4584700" y="10397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133730</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id="{1D02AEFF-5411-4D6F-9C77-C80994332AC4}"/>
            </a:ext>
          </a:extLst>
        </xdr:cNvPr>
        <xdr:cNvSpPr txBox="1"/>
      </xdr:nvSpPr>
      <xdr:spPr>
        <a:xfrm>
          <a:off x="4673600" y="102492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83094</xdr:rowOff>
    </xdr:from>
    <xdr:to>
      <xdr:col>20</xdr:col>
      <xdr:colOff>38100</xdr:colOff>
      <xdr:row>61</xdr:row>
      <xdr:rowOff>13244</xdr:rowOff>
    </xdr:to>
    <xdr:sp macro="" textlink="">
      <xdr:nvSpPr>
        <xdr:cNvPr id="189" name="楕円 188">
          <a:extLst>
            <a:ext uri="{FF2B5EF4-FFF2-40B4-BE49-F238E27FC236}">
              <a16:creationId xmlns:a16="http://schemas.microsoft.com/office/drawing/2014/main" id="{027E4ADB-7064-4EC9-A17F-AC6667D6E7D3}"/>
            </a:ext>
          </a:extLst>
        </xdr:cNvPr>
        <xdr:cNvSpPr/>
      </xdr:nvSpPr>
      <xdr:spPr>
        <a:xfrm>
          <a:off x="3746500" y="1037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133894</xdr:rowOff>
    </xdr:from>
    <xdr:to>
      <xdr:col>24</xdr:col>
      <xdr:colOff>63500</xdr:colOff>
      <xdr:row>60</xdr:row>
      <xdr:rowOff>161653</xdr:rowOff>
    </xdr:to>
    <xdr:cxnSp macro="">
      <xdr:nvCxnSpPr>
        <xdr:cNvPr id="190" name="直線コネクタ 189">
          <a:extLst>
            <a:ext uri="{FF2B5EF4-FFF2-40B4-BE49-F238E27FC236}">
              <a16:creationId xmlns:a16="http://schemas.microsoft.com/office/drawing/2014/main" id="{7D224A6B-4627-4F8F-875F-4B38B77F0CCD}"/>
            </a:ext>
          </a:extLst>
        </xdr:cNvPr>
        <xdr:cNvCxnSpPr/>
      </xdr:nvCxnSpPr>
      <xdr:spPr>
        <a:xfrm>
          <a:off x="3797300" y="1042089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55335</xdr:rowOff>
    </xdr:from>
    <xdr:to>
      <xdr:col>15</xdr:col>
      <xdr:colOff>101600</xdr:colOff>
      <xdr:row>60</xdr:row>
      <xdr:rowOff>156935</xdr:rowOff>
    </xdr:to>
    <xdr:sp macro="" textlink="">
      <xdr:nvSpPr>
        <xdr:cNvPr id="191" name="楕円 190">
          <a:extLst>
            <a:ext uri="{FF2B5EF4-FFF2-40B4-BE49-F238E27FC236}">
              <a16:creationId xmlns:a16="http://schemas.microsoft.com/office/drawing/2014/main" id="{94216DA9-368B-4B3F-BF9C-A4CA6DB8FF92}"/>
            </a:ext>
          </a:extLst>
        </xdr:cNvPr>
        <xdr:cNvSpPr/>
      </xdr:nvSpPr>
      <xdr:spPr>
        <a:xfrm>
          <a:off x="2857500" y="1034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106135</xdr:rowOff>
    </xdr:from>
    <xdr:to>
      <xdr:col>19</xdr:col>
      <xdr:colOff>177800</xdr:colOff>
      <xdr:row>60</xdr:row>
      <xdr:rowOff>133894</xdr:rowOff>
    </xdr:to>
    <xdr:cxnSp macro="">
      <xdr:nvCxnSpPr>
        <xdr:cNvPr id="192" name="直線コネクタ 191">
          <a:extLst>
            <a:ext uri="{FF2B5EF4-FFF2-40B4-BE49-F238E27FC236}">
              <a16:creationId xmlns:a16="http://schemas.microsoft.com/office/drawing/2014/main" id="{6ABF31E7-A353-4BC0-8201-A5BDF7C786FC}"/>
            </a:ext>
          </a:extLst>
        </xdr:cNvPr>
        <xdr:cNvCxnSpPr/>
      </xdr:nvCxnSpPr>
      <xdr:spPr>
        <a:xfrm>
          <a:off x="2908300" y="10393135"/>
          <a:ext cx="8890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29210</xdr:rowOff>
    </xdr:from>
    <xdr:to>
      <xdr:col>10</xdr:col>
      <xdr:colOff>165100</xdr:colOff>
      <xdr:row>60</xdr:row>
      <xdr:rowOff>130810</xdr:rowOff>
    </xdr:to>
    <xdr:sp macro="" textlink="">
      <xdr:nvSpPr>
        <xdr:cNvPr id="193" name="楕円 192">
          <a:extLst>
            <a:ext uri="{FF2B5EF4-FFF2-40B4-BE49-F238E27FC236}">
              <a16:creationId xmlns:a16="http://schemas.microsoft.com/office/drawing/2014/main" id="{B1990D98-9F68-4B0B-B74E-71151A10D16A}"/>
            </a:ext>
          </a:extLst>
        </xdr:cNvPr>
        <xdr:cNvSpPr/>
      </xdr:nvSpPr>
      <xdr:spPr>
        <a:xfrm>
          <a:off x="1968500" y="1031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80010</xdr:rowOff>
    </xdr:from>
    <xdr:to>
      <xdr:col>15</xdr:col>
      <xdr:colOff>50800</xdr:colOff>
      <xdr:row>60</xdr:row>
      <xdr:rowOff>106135</xdr:rowOff>
    </xdr:to>
    <xdr:cxnSp macro="">
      <xdr:nvCxnSpPr>
        <xdr:cNvPr id="194" name="直線コネクタ 193">
          <a:extLst>
            <a:ext uri="{FF2B5EF4-FFF2-40B4-BE49-F238E27FC236}">
              <a16:creationId xmlns:a16="http://schemas.microsoft.com/office/drawing/2014/main" id="{DE67353C-365D-4918-AE1A-6C9F8D20DEFF}"/>
            </a:ext>
          </a:extLst>
        </xdr:cNvPr>
        <xdr:cNvCxnSpPr/>
      </xdr:nvCxnSpPr>
      <xdr:spPr>
        <a:xfrm>
          <a:off x="2019300" y="10367010"/>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3084</xdr:rowOff>
    </xdr:from>
    <xdr:to>
      <xdr:col>6</xdr:col>
      <xdr:colOff>38100</xdr:colOff>
      <xdr:row>60</xdr:row>
      <xdr:rowOff>104684</xdr:rowOff>
    </xdr:to>
    <xdr:sp macro="" textlink="">
      <xdr:nvSpPr>
        <xdr:cNvPr id="195" name="楕円 194">
          <a:extLst>
            <a:ext uri="{FF2B5EF4-FFF2-40B4-BE49-F238E27FC236}">
              <a16:creationId xmlns:a16="http://schemas.microsoft.com/office/drawing/2014/main" id="{F3BE025D-626B-480A-AC04-EF6DB96871B7}"/>
            </a:ext>
          </a:extLst>
        </xdr:cNvPr>
        <xdr:cNvSpPr/>
      </xdr:nvSpPr>
      <xdr:spPr>
        <a:xfrm>
          <a:off x="1079500" y="1029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53884</xdr:rowOff>
    </xdr:from>
    <xdr:to>
      <xdr:col>10</xdr:col>
      <xdr:colOff>114300</xdr:colOff>
      <xdr:row>60</xdr:row>
      <xdr:rowOff>80010</xdr:rowOff>
    </xdr:to>
    <xdr:cxnSp macro="">
      <xdr:nvCxnSpPr>
        <xdr:cNvPr id="196" name="直線コネクタ 195">
          <a:extLst>
            <a:ext uri="{FF2B5EF4-FFF2-40B4-BE49-F238E27FC236}">
              <a16:creationId xmlns:a16="http://schemas.microsoft.com/office/drawing/2014/main" id="{6E8C796A-8892-4BDE-8E17-1B3CCD11281F}"/>
            </a:ext>
          </a:extLst>
        </xdr:cNvPr>
        <xdr:cNvCxnSpPr/>
      </xdr:nvCxnSpPr>
      <xdr:spPr>
        <a:xfrm>
          <a:off x="1130300" y="10340884"/>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51724</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id="{C9531130-6760-4426-BDD2-54185A8EED3E}"/>
            </a:ext>
          </a:extLst>
        </xdr:cNvPr>
        <xdr:cNvSpPr txBox="1"/>
      </xdr:nvSpPr>
      <xdr:spPr>
        <a:xfrm>
          <a:off x="3582044" y="105101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id="{F2277250-D6E3-44EB-B9D6-76EDE8E17112}"/>
            </a:ext>
          </a:extLst>
        </xdr:cNvPr>
        <xdr:cNvSpPr txBox="1"/>
      </xdr:nvSpPr>
      <xdr:spPr>
        <a:xfrm>
          <a:off x="2705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30497</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id="{47757C2D-D50C-4795-B2E9-F2DC3F74B4E7}"/>
            </a:ext>
          </a:extLst>
        </xdr:cNvPr>
        <xdr:cNvSpPr txBox="1"/>
      </xdr:nvSpPr>
      <xdr:spPr>
        <a:xfrm>
          <a:off x="18167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41927</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id="{5C2A8884-876E-4122-83CF-45B77ECB0179}"/>
            </a:ext>
          </a:extLst>
        </xdr:cNvPr>
        <xdr:cNvSpPr txBox="1"/>
      </xdr:nvSpPr>
      <xdr:spPr>
        <a:xfrm>
          <a:off x="927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29771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id="{EF8D1C8A-AA4A-4631-B74E-12C36C283009}"/>
            </a:ext>
          </a:extLst>
        </xdr:cNvPr>
        <xdr:cNvSpPr txBox="1"/>
      </xdr:nvSpPr>
      <xdr:spPr>
        <a:xfrm>
          <a:off x="3582044" y="10145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2012</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id="{939BDE2B-2716-48AF-97AB-39DE52DA1466}"/>
            </a:ext>
          </a:extLst>
        </xdr:cNvPr>
        <xdr:cNvSpPr txBox="1"/>
      </xdr:nvSpPr>
      <xdr:spPr>
        <a:xfrm>
          <a:off x="2705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147337</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id="{E88187FE-77D5-451C-B170-E06BAE067752}"/>
            </a:ext>
          </a:extLst>
        </xdr:cNvPr>
        <xdr:cNvSpPr txBox="1"/>
      </xdr:nvSpPr>
      <xdr:spPr>
        <a:xfrm>
          <a:off x="1816744" y="10091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121211</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id="{47AFE55F-B60A-4124-8972-CBFFEFAAE90D}"/>
            </a:ext>
          </a:extLst>
        </xdr:cNvPr>
        <xdr:cNvSpPr txBox="1"/>
      </xdr:nvSpPr>
      <xdr:spPr>
        <a:xfrm>
          <a:off x="927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1C31BA35-F619-4A40-B668-31F38C622DF4}"/>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0DAAC34A-E402-4CCA-8960-26D53582D0DA}"/>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CE84E680-29CC-4A1D-8BA3-51D4BF86A7D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EC7B7C72-EBD8-499B-8F3A-3A69DD2A093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B41E3B46-66E9-4F7E-98D7-8F90C54654C8}"/>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D186B793-94D2-42EC-9F0C-D0E6FED9867A}"/>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33A995F5-62C1-4134-945E-857A1B1E14B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561CAA9-51EA-4F43-9F5F-BA92A6DAB125}"/>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FA2D9EB0-231A-4D6F-BE82-85F1AD925CA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DD2DA64-CC6F-45A5-A0A1-914AF8051F6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CFC9F3FE-96D6-47BD-9E2C-51275363381F}"/>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id="{E1FD523F-F836-46BB-921A-905BDD8A893B}"/>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91ACD82C-1197-4C3C-8067-FCBA9E2A0D56}"/>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id="{CBA3E17D-0516-468E-AA43-327CD990B191}"/>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032FA7D4-5BB2-44AB-8DE1-6968CE827637}"/>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id="{EC8E68EB-A5CD-4A88-B043-9A5F0FD37F13}"/>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C19B44A7-9FC1-485C-91AF-908FF3B6CB05}"/>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id="{960660AC-CB60-4B58-B9E9-ECA2217B63FC}"/>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6C599CFB-41C8-4C5A-A193-6B579E67E128}"/>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id="{7BB7A283-EC53-4D3D-8168-E3BEB39DAAB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44966D66-24E5-4C73-84D0-77FEA38E7BE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id="{200B111D-6624-4E4F-89CF-A65ECDDE8834}"/>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id="{EFCF2FC8-F4ED-4A9B-80D8-8831B83075B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155768</xdr:rowOff>
    </xdr:from>
    <xdr:to>
      <xdr:col>54</xdr:col>
      <xdr:colOff>189865</xdr:colOff>
      <xdr:row>64</xdr:row>
      <xdr:rowOff>58416</xdr:rowOff>
    </xdr:to>
    <xdr:cxnSp macro="">
      <xdr:nvCxnSpPr>
        <xdr:cNvPr id="228" name="直線コネクタ 227">
          <a:extLst>
            <a:ext uri="{FF2B5EF4-FFF2-40B4-BE49-F238E27FC236}">
              <a16:creationId xmlns:a16="http://schemas.microsoft.com/office/drawing/2014/main" id="{AD40CAE1-8782-4250-80D9-90BEE6DEA0DC}"/>
            </a:ext>
          </a:extLst>
        </xdr:cNvPr>
        <xdr:cNvCxnSpPr/>
      </xdr:nvCxnSpPr>
      <xdr:spPr>
        <a:xfrm flipV="1">
          <a:off x="10476865" y="9585518"/>
          <a:ext cx="0" cy="144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62243</xdr:rowOff>
    </xdr:from>
    <xdr:ext cx="534377" cy="259045"/>
    <xdr:sp macro="" textlink="">
      <xdr:nvSpPr>
        <xdr:cNvPr id="229" name="【橋りょう・トンネル】&#10;一人当たり有形固定資産（償却資産）額最小値テキスト">
          <a:extLst>
            <a:ext uri="{FF2B5EF4-FFF2-40B4-BE49-F238E27FC236}">
              <a16:creationId xmlns:a16="http://schemas.microsoft.com/office/drawing/2014/main" id="{A04E12DF-FF43-4049-ABA8-A39028A36032}"/>
            </a:ext>
          </a:extLst>
        </xdr:cNvPr>
        <xdr:cNvSpPr txBox="1"/>
      </xdr:nvSpPr>
      <xdr:spPr>
        <a:xfrm>
          <a:off x="10515600" y="11035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58416</xdr:rowOff>
    </xdr:from>
    <xdr:to>
      <xdr:col>55</xdr:col>
      <xdr:colOff>88900</xdr:colOff>
      <xdr:row>64</xdr:row>
      <xdr:rowOff>58416</xdr:rowOff>
    </xdr:to>
    <xdr:cxnSp macro="">
      <xdr:nvCxnSpPr>
        <xdr:cNvPr id="230" name="直線コネクタ 229">
          <a:extLst>
            <a:ext uri="{FF2B5EF4-FFF2-40B4-BE49-F238E27FC236}">
              <a16:creationId xmlns:a16="http://schemas.microsoft.com/office/drawing/2014/main" id="{4E6DDF38-8E6C-4AC2-A42F-6D212DC96788}"/>
            </a:ext>
          </a:extLst>
        </xdr:cNvPr>
        <xdr:cNvCxnSpPr/>
      </xdr:nvCxnSpPr>
      <xdr:spPr>
        <a:xfrm>
          <a:off x="10388600" y="11031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102445</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id="{43B987B0-1D64-474D-8336-65DC3D03394E}"/>
            </a:ext>
          </a:extLst>
        </xdr:cNvPr>
        <xdr:cNvSpPr txBox="1"/>
      </xdr:nvSpPr>
      <xdr:spPr>
        <a:xfrm>
          <a:off x="10515600" y="936074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1,152,348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155768</xdr:rowOff>
    </xdr:from>
    <xdr:to>
      <xdr:col>55</xdr:col>
      <xdr:colOff>88900</xdr:colOff>
      <xdr:row>55</xdr:row>
      <xdr:rowOff>155768</xdr:rowOff>
    </xdr:to>
    <xdr:cxnSp macro="">
      <xdr:nvCxnSpPr>
        <xdr:cNvPr id="232" name="直線コネクタ 231">
          <a:extLst>
            <a:ext uri="{FF2B5EF4-FFF2-40B4-BE49-F238E27FC236}">
              <a16:creationId xmlns:a16="http://schemas.microsoft.com/office/drawing/2014/main" id="{43D3AC3F-6322-4526-82D7-36C71A079B0C}"/>
            </a:ext>
          </a:extLst>
        </xdr:cNvPr>
        <xdr:cNvCxnSpPr/>
      </xdr:nvCxnSpPr>
      <xdr:spPr>
        <a:xfrm>
          <a:off x="10388600" y="9585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122569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id="{3E605260-A7BE-4597-B821-5F73C7B999B3}"/>
            </a:ext>
          </a:extLst>
        </xdr:cNvPr>
        <xdr:cNvSpPr txBox="1"/>
      </xdr:nvSpPr>
      <xdr:spPr>
        <a:xfrm>
          <a:off x="10515600" y="105810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99692</xdr:rowOff>
    </xdr:from>
    <xdr:to>
      <xdr:col>55</xdr:col>
      <xdr:colOff>50800</xdr:colOff>
      <xdr:row>63</xdr:row>
      <xdr:rowOff>29842</xdr:rowOff>
    </xdr:to>
    <xdr:sp macro="" textlink="">
      <xdr:nvSpPr>
        <xdr:cNvPr id="234" name="フローチャート: 判断 233">
          <a:extLst>
            <a:ext uri="{FF2B5EF4-FFF2-40B4-BE49-F238E27FC236}">
              <a16:creationId xmlns:a16="http://schemas.microsoft.com/office/drawing/2014/main" id="{DD517C12-8136-47F4-B193-E1D737F38297}"/>
            </a:ext>
          </a:extLst>
        </xdr:cNvPr>
        <xdr:cNvSpPr/>
      </xdr:nvSpPr>
      <xdr:spPr>
        <a:xfrm>
          <a:off x="10426700" y="10729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98943</xdr:rowOff>
    </xdr:from>
    <xdr:to>
      <xdr:col>50</xdr:col>
      <xdr:colOff>165100</xdr:colOff>
      <xdr:row>63</xdr:row>
      <xdr:rowOff>29093</xdr:rowOff>
    </xdr:to>
    <xdr:sp macro="" textlink="">
      <xdr:nvSpPr>
        <xdr:cNvPr id="235" name="フローチャート: 判断 234">
          <a:extLst>
            <a:ext uri="{FF2B5EF4-FFF2-40B4-BE49-F238E27FC236}">
              <a16:creationId xmlns:a16="http://schemas.microsoft.com/office/drawing/2014/main" id="{A3A793AE-33E9-487F-A729-6D2BB2EB4537}"/>
            </a:ext>
          </a:extLst>
        </xdr:cNvPr>
        <xdr:cNvSpPr/>
      </xdr:nvSpPr>
      <xdr:spPr>
        <a:xfrm>
          <a:off x="9588500" y="1072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96082</xdr:rowOff>
    </xdr:from>
    <xdr:to>
      <xdr:col>46</xdr:col>
      <xdr:colOff>38100</xdr:colOff>
      <xdr:row>63</xdr:row>
      <xdr:rowOff>26232</xdr:rowOff>
    </xdr:to>
    <xdr:sp macro="" textlink="">
      <xdr:nvSpPr>
        <xdr:cNvPr id="236" name="フローチャート: 判断 235">
          <a:extLst>
            <a:ext uri="{FF2B5EF4-FFF2-40B4-BE49-F238E27FC236}">
              <a16:creationId xmlns:a16="http://schemas.microsoft.com/office/drawing/2014/main" id="{942126C3-0207-493F-903E-977CB13D790F}"/>
            </a:ext>
          </a:extLst>
        </xdr:cNvPr>
        <xdr:cNvSpPr/>
      </xdr:nvSpPr>
      <xdr:spPr>
        <a:xfrm>
          <a:off x="8699500" y="10725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111844</xdr:rowOff>
    </xdr:from>
    <xdr:to>
      <xdr:col>41</xdr:col>
      <xdr:colOff>101600</xdr:colOff>
      <xdr:row>63</xdr:row>
      <xdr:rowOff>41994</xdr:rowOff>
    </xdr:to>
    <xdr:sp macro="" textlink="">
      <xdr:nvSpPr>
        <xdr:cNvPr id="237" name="フローチャート: 判断 236">
          <a:extLst>
            <a:ext uri="{FF2B5EF4-FFF2-40B4-BE49-F238E27FC236}">
              <a16:creationId xmlns:a16="http://schemas.microsoft.com/office/drawing/2014/main" id="{157F16D7-9191-4822-B3C5-330DFB88EACF}"/>
            </a:ext>
          </a:extLst>
        </xdr:cNvPr>
        <xdr:cNvSpPr/>
      </xdr:nvSpPr>
      <xdr:spPr>
        <a:xfrm>
          <a:off x="7810500" y="1074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113012</xdr:rowOff>
    </xdr:from>
    <xdr:to>
      <xdr:col>36</xdr:col>
      <xdr:colOff>165100</xdr:colOff>
      <xdr:row>63</xdr:row>
      <xdr:rowOff>43162</xdr:rowOff>
    </xdr:to>
    <xdr:sp macro="" textlink="">
      <xdr:nvSpPr>
        <xdr:cNvPr id="238" name="フローチャート: 判断 237">
          <a:extLst>
            <a:ext uri="{FF2B5EF4-FFF2-40B4-BE49-F238E27FC236}">
              <a16:creationId xmlns:a16="http://schemas.microsoft.com/office/drawing/2014/main" id="{DFC1EF9D-3099-4485-9C69-35379CF9DC04}"/>
            </a:ext>
          </a:extLst>
        </xdr:cNvPr>
        <xdr:cNvSpPr/>
      </xdr:nvSpPr>
      <xdr:spPr>
        <a:xfrm>
          <a:off x="6921500" y="1074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BB3BE701-DEBC-434B-8DE9-4673AEB3A9D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DE29400-E0DA-4527-8AA6-06B79E2A500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53B039B3-65D9-443C-B400-E687227D819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E5D529E9-C521-49F8-B7FB-B9CECAD2633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48AC6BC-1CF6-4762-B87D-3AB50A16D0A7}"/>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133666</xdr:rowOff>
    </xdr:from>
    <xdr:to>
      <xdr:col>55</xdr:col>
      <xdr:colOff>50800</xdr:colOff>
      <xdr:row>64</xdr:row>
      <xdr:rowOff>63816</xdr:rowOff>
    </xdr:to>
    <xdr:sp macro="" textlink="">
      <xdr:nvSpPr>
        <xdr:cNvPr id="244" name="楕円 243">
          <a:extLst>
            <a:ext uri="{FF2B5EF4-FFF2-40B4-BE49-F238E27FC236}">
              <a16:creationId xmlns:a16="http://schemas.microsoft.com/office/drawing/2014/main" id="{74A3B136-DADA-4A95-AF55-9C4C12C60D5A}"/>
            </a:ext>
          </a:extLst>
        </xdr:cNvPr>
        <xdr:cNvSpPr/>
      </xdr:nvSpPr>
      <xdr:spPr>
        <a:xfrm>
          <a:off x="10426700" y="109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48593</xdr:rowOff>
    </xdr:from>
    <xdr:ext cx="534377" cy="259045"/>
    <xdr:sp macro="" textlink="">
      <xdr:nvSpPr>
        <xdr:cNvPr id="245" name="【橋りょう・トンネル】&#10;一人当たり有形固定資産（償却資産）額該当値テキスト">
          <a:extLst>
            <a:ext uri="{FF2B5EF4-FFF2-40B4-BE49-F238E27FC236}">
              <a16:creationId xmlns:a16="http://schemas.microsoft.com/office/drawing/2014/main" id="{EDFEF7BE-84B6-41CE-A912-FE92A00EFC69}"/>
            </a:ext>
          </a:extLst>
        </xdr:cNvPr>
        <xdr:cNvSpPr txBox="1"/>
      </xdr:nvSpPr>
      <xdr:spPr>
        <a:xfrm>
          <a:off x="10515600" y="10849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133505</xdr:rowOff>
    </xdr:from>
    <xdr:to>
      <xdr:col>50</xdr:col>
      <xdr:colOff>165100</xdr:colOff>
      <xdr:row>64</xdr:row>
      <xdr:rowOff>63655</xdr:rowOff>
    </xdr:to>
    <xdr:sp macro="" textlink="">
      <xdr:nvSpPr>
        <xdr:cNvPr id="246" name="楕円 245">
          <a:extLst>
            <a:ext uri="{FF2B5EF4-FFF2-40B4-BE49-F238E27FC236}">
              <a16:creationId xmlns:a16="http://schemas.microsoft.com/office/drawing/2014/main" id="{E4514D15-F318-4502-984C-A1EDCFDFB205}"/>
            </a:ext>
          </a:extLst>
        </xdr:cNvPr>
        <xdr:cNvSpPr/>
      </xdr:nvSpPr>
      <xdr:spPr>
        <a:xfrm>
          <a:off x="9588500" y="1093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12855</xdr:rowOff>
    </xdr:from>
    <xdr:to>
      <xdr:col>55</xdr:col>
      <xdr:colOff>0</xdr:colOff>
      <xdr:row>64</xdr:row>
      <xdr:rowOff>13016</xdr:rowOff>
    </xdr:to>
    <xdr:cxnSp macro="">
      <xdr:nvCxnSpPr>
        <xdr:cNvPr id="247" name="直線コネクタ 246">
          <a:extLst>
            <a:ext uri="{FF2B5EF4-FFF2-40B4-BE49-F238E27FC236}">
              <a16:creationId xmlns:a16="http://schemas.microsoft.com/office/drawing/2014/main" id="{C4AFBE75-581C-4D35-9659-62D0DCDFA765}"/>
            </a:ext>
          </a:extLst>
        </xdr:cNvPr>
        <xdr:cNvCxnSpPr/>
      </xdr:nvCxnSpPr>
      <xdr:spPr>
        <a:xfrm>
          <a:off x="9639300" y="10985655"/>
          <a:ext cx="838200" cy="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133555</xdr:rowOff>
    </xdr:from>
    <xdr:to>
      <xdr:col>46</xdr:col>
      <xdr:colOff>38100</xdr:colOff>
      <xdr:row>64</xdr:row>
      <xdr:rowOff>63705</xdr:rowOff>
    </xdr:to>
    <xdr:sp macro="" textlink="">
      <xdr:nvSpPr>
        <xdr:cNvPr id="248" name="楕円 247">
          <a:extLst>
            <a:ext uri="{FF2B5EF4-FFF2-40B4-BE49-F238E27FC236}">
              <a16:creationId xmlns:a16="http://schemas.microsoft.com/office/drawing/2014/main" id="{584C00EB-FD11-4E46-B925-1154A4D2B9D7}"/>
            </a:ext>
          </a:extLst>
        </xdr:cNvPr>
        <xdr:cNvSpPr/>
      </xdr:nvSpPr>
      <xdr:spPr>
        <a:xfrm>
          <a:off x="8699500" y="10934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12855</xdr:rowOff>
    </xdr:from>
    <xdr:to>
      <xdr:col>50</xdr:col>
      <xdr:colOff>114300</xdr:colOff>
      <xdr:row>64</xdr:row>
      <xdr:rowOff>12905</xdr:rowOff>
    </xdr:to>
    <xdr:cxnSp macro="">
      <xdr:nvCxnSpPr>
        <xdr:cNvPr id="249" name="直線コネクタ 248">
          <a:extLst>
            <a:ext uri="{FF2B5EF4-FFF2-40B4-BE49-F238E27FC236}">
              <a16:creationId xmlns:a16="http://schemas.microsoft.com/office/drawing/2014/main" id="{E4A5C2F3-9E00-4B17-A732-B90AF86497B7}"/>
            </a:ext>
          </a:extLst>
        </xdr:cNvPr>
        <xdr:cNvCxnSpPr/>
      </xdr:nvCxnSpPr>
      <xdr:spPr>
        <a:xfrm flipV="1">
          <a:off x="8750300" y="10985655"/>
          <a:ext cx="889000" cy="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133814</xdr:rowOff>
    </xdr:from>
    <xdr:to>
      <xdr:col>41</xdr:col>
      <xdr:colOff>101600</xdr:colOff>
      <xdr:row>64</xdr:row>
      <xdr:rowOff>63964</xdr:rowOff>
    </xdr:to>
    <xdr:sp macro="" textlink="">
      <xdr:nvSpPr>
        <xdr:cNvPr id="250" name="楕円 249">
          <a:extLst>
            <a:ext uri="{FF2B5EF4-FFF2-40B4-BE49-F238E27FC236}">
              <a16:creationId xmlns:a16="http://schemas.microsoft.com/office/drawing/2014/main" id="{7684AD11-7F2A-4E27-AA44-1C45F9623E7B}"/>
            </a:ext>
          </a:extLst>
        </xdr:cNvPr>
        <xdr:cNvSpPr/>
      </xdr:nvSpPr>
      <xdr:spPr>
        <a:xfrm>
          <a:off x="7810500" y="10935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12905</xdr:rowOff>
    </xdr:from>
    <xdr:to>
      <xdr:col>45</xdr:col>
      <xdr:colOff>177800</xdr:colOff>
      <xdr:row>64</xdr:row>
      <xdr:rowOff>13164</xdr:rowOff>
    </xdr:to>
    <xdr:cxnSp macro="">
      <xdr:nvCxnSpPr>
        <xdr:cNvPr id="251" name="直線コネクタ 250">
          <a:extLst>
            <a:ext uri="{FF2B5EF4-FFF2-40B4-BE49-F238E27FC236}">
              <a16:creationId xmlns:a16="http://schemas.microsoft.com/office/drawing/2014/main" id="{0730E710-5556-48F3-A768-DD4A39F1BEEB}"/>
            </a:ext>
          </a:extLst>
        </xdr:cNvPr>
        <xdr:cNvCxnSpPr/>
      </xdr:nvCxnSpPr>
      <xdr:spPr>
        <a:xfrm flipV="1">
          <a:off x="7861300" y="10985705"/>
          <a:ext cx="889000" cy="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133953</xdr:rowOff>
    </xdr:from>
    <xdr:to>
      <xdr:col>36</xdr:col>
      <xdr:colOff>165100</xdr:colOff>
      <xdr:row>64</xdr:row>
      <xdr:rowOff>64103</xdr:rowOff>
    </xdr:to>
    <xdr:sp macro="" textlink="">
      <xdr:nvSpPr>
        <xdr:cNvPr id="252" name="楕円 251">
          <a:extLst>
            <a:ext uri="{FF2B5EF4-FFF2-40B4-BE49-F238E27FC236}">
              <a16:creationId xmlns:a16="http://schemas.microsoft.com/office/drawing/2014/main" id="{0EC664F4-4F92-46D1-BCB5-297BEACECCF3}"/>
            </a:ext>
          </a:extLst>
        </xdr:cNvPr>
        <xdr:cNvSpPr/>
      </xdr:nvSpPr>
      <xdr:spPr>
        <a:xfrm>
          <a:off x="6921500" y="1093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13164</xdr:rowOff>
    </xdr:from>
    <xdr:to>
      <xdr:col>41</xdr:col>
      <xdr:colOff>50800</xdr:colOff>
      <xdr:row>64</xdr:row>
      <xdr:rowOff>13303</xdr:rowOff>
    </xdr:to>
    <xdr:cxnSp macro="">
      <xdr:nvCxnSpPr>
        <xdr:cNvPr id="253" name="直線コネクタ 252">
          <a:extLst>
            <a:ext uri="{FF2B5EF4-FFF2-40B4-BE49-F238E27FC236}">
              <a16:creationId xmlns:a16="http://schemas.microsoft.com/office/drawing/2014/main" id="{6D17357A-0CE4-42F8-9B77-BF2A6B6DE6A7}"/>
            </a:ext>
          </a:extLst>
        </xdr:cNvPr>
        <xdr:cNvCxnSpPr/>
      </xdr:nvCxnSpPr>
      <xdr:spPr>
        <a:xfrm flipV="1">
          <a:off x="6972300" y="10985964"/>
          <a:ext cx="889000" cy="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45620</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id="{C348DB52-BB3B-4794-9C72-110EBA2D03B8}"/>
            </a:ext>
          </a:extLst>
        </xdr:cNvPr>
        <xdr:cNvSpPr txBox="1"/>
      </xdr:nvSpPr>
      <xdr:spPr>
        <a:xfrm>
          <a:off x="9327095" y="10504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42759</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id="{F51D7D0C-EC45-4D2E-8308-636B5A8BBDAB}"/>
            </a:ext>
          </a:extLst>
        </xdr:cNvPr>
        <xdr:cNvSpPr txBox="1"/>
      </xdr:nvSpPr>
      <xdr:spPr>
        <a:xfrm>
          <a:off x="8450795" y="10501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58521</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id="{49232F19-AB3D-4149-A76E-C9000F010673}"/>
            </a:ext>
          </a:extLst>
        </xdr:cNvPr>
        <xdr:cNvSpPr txBox="1"/>
      </xdr:nvSpPr>
      <xdr:spPr>
        <a:xfrm>
          <a:off x="7561795" y="1051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59689</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id="{745A23C9-2FBA-4EF3-8CAE-5DDD6A55C886}"/>
            </a:ext>
          </a:extLst>
        </xdr:cNvPr>
        <xdr:cNvSpPr txBox="1"/>
      </xdr:nvSpPr>
      <xdr:spPr>
        <a:xfrm>
          <a:off x="6672795" y="10518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54782</xdr:rowOff>
    </xdr:from>
    <xdr:ext cx="534377" cy="259045"/>
    <xdr:sp macro="" textlink="">
      <xdr:nvSpPr>
        <xdr:cNvPr id="258" name="n_1mainValue【橋りょう・トンネル】&#10;一人当たり有形固定資産（償却資産）額">
          <a:extLst>
            <a:ext uri="{FF2B5EF4-FFF2-40B4-BE49-F238E27FC236}">
              <a16:creationId xmlns:a16="http://schemas.microsoft.com/office/drawing/2014/main" id="{9ED79B8F-9A53-4AF8-9778-E3F0AB65AAE4}"/>
            </a:ext>
          </a:extLst>
        </xdr:cNvPr>
        <xdr:cNvSpPr txBox="1"/>
      </xdr:nvSpPr>
      <xdr:spPr>
        <a:xfrm>
          <a:off x="9359411" y="11027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54832</xdr:rowOff>
    </xdr:from>
    <xdr:ext cx="534377" cy="259045"/>
    <xdr:sp macro="" textlink="">
      <xdr:nvSpPr>
        <xdr:cNvPr id="259" name="n_2mainValue【橋りょう・トンネル】&#10;一人当たり有形固定資産（償却資産）額">
          <a:extLst>
            <a:ext uri="{FF2B5EF4-FFF2-40B4-BE49-F238E27FC236}">
              <a16:creationId xmlns:a16="http://schemas.microsoft.com/office/drawing/2014/main" id="{06A09A7E-71A2-4F34-A5DE-5F5606B35D9C}"/>
            </a:ext>
          </a:extLst>
        </xdr:cNvPr>
        <xdr:cNvSpPr txBox="1"/>
      </xdr:nvSpPr>
      <xdr:spPr>
        <a:xfrm>
          <a:off x="8483111" y="11027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55091</xdr:rowOff>
    </xdr:from>
    <xdr:ext cx="534377" cy="259045"/>
    <xdr:sp macro="" textlink="">
      <xdr:nvSpPr>
        <xdr:cNvPr id="260" name="n_3mainValue【橋りょう・トンネル】&#10;一人当たり有形固定資産（償却資産）額">
          <a:extLst>
            <a:ext uri="{FF2B5EF4-FFF2-40B4-BE49-F238E27FC236}">
              <a16:creationId xmlns:a16="http://schemas.microsoft.com/office/drawing/2014/main" id="{BD158A27-066A-45CA-9247-06F33EBA8882}"/>
            </a:ext>
          </a:extLst>
        </xdr:cNvPr>
        <xdr:cNvSpPr txBox="1"/>
      </xdr:nvSpPr>
      <xdr:spPr>
        <a:xfrm>
          <a:off x="7594111" y="11027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55230</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id="{A6769B87-2D3C-456C-B8DB-E691B631617C}"/>
            </a:ext>
          </a:extLst>
        </xdr:cNvPr>
        <xdr:cNvSpPr txBox="1"/>
      </xdr:nvSpPr>
      <xdr:spPr>
        <a:xfrm>
          <a:off x="6705111" y="11028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D15AF19D-2974-4058-AF90-BAD8F6F64BF9}"/>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408177CE-4CC1-487A-9BE7-60D991AA0CCE}"/>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0EA40D1D-C20C-4D00-AF85-FD0E5C50F815}"/>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AE46C064-1977-4EB6-ACC9-234C6F5B574A}"/>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F2BC7290-18F8-4FCB-8110-9217991C94C6}"/>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A5A76E4D-87BE-46BE-9650-82462DAB77C8}"/>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EA61D7D0-9EA7-457C-88CE-439FEA9FAE1F}"/>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B2C521B-C2FF-40F8-9B06-78B08AE092D3}"/>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1C5AF845-8F13-44DF-B103-C9362D120D6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99AD5F42-6A16-4C69-BF4A-23A7CB1D5F04}"/>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79C48455-F36D-4111-8865-1C868D24F6A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3" name="直線コネクタ 272">
          <a:extLst>
            <a:ext uri="{FF2B5EF4-FFF2-40B4-BE49-F238E27FC236}">
              <a16:creationId xmlns:a16="http://schemas.microsoft.com/office/drawing/2014/main" id="{ED551819-1405-4035-A38F-BD577158152A}"/>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4" name="テキスト ボックス 273">
          <a:extLst>
            <a:ext uri="{FF2B5EF4-FFF2-40B4-BE49-F238E27FC236}">
              <a16:creationId xmlns:a16="http://schemas.microsoft.com/office/drawing/2014/main" id="{E06589D9-9470-4348-82CB-E4AF0965DCAC}"/>
            </a:ext>
          </a:extLst>
        </xdr:cNvPr>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5" name="直線コネクタ 274">
          <a:extLst>
            <a:ext uri="{FF2B5EF4-FFF2-40B4-BE49-F238E27FC236}">
              <a16:creationId xmlns:a16="http://schemas.microsoft.com/office/drawing/2014/main" id="{FBA8488B-1CB5-4CD6-9F05-A4917700F203}"/>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6" name="テキスト ボックス 275">
          <a:extLst>
            <a:ext uri="{FF2B5EF4-FFF2-40B4-BE49-F238E27FC236}">
              <a16:creationId xmlns:a16="http://schemas.microsoft.com/office/drawing/2014/main" id="{E62A8179-4957-4099-9F39-E5B96CDFDA31}"/>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7" name="直線コネクタ 276">
          <a:extLst>
            <a:ext uri="{FF2B5EF4-FFF2-40B4-BE49-F238E27FC236}">
              <a16:creationId xmlns:a16="http://schemas.microsoft.com/office/drawing/2014/main" id="{6B1C8D28-9F0F-470B-9D35-5067B8B76D3D}"/>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8" name="テキスト ボックス 277">
          <a:extLst>
            <a:ext uri="{FF2B5EF4-FFF2-40B4-BE49-F238E27FC236}">
              <a16:creationId xmlns:a16="http://schemas.microsoft.com/office/drawing/2014/main" id="{81D8A48D-D27B-4434-91D9-3524BC2B56C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9" name="直線コネクタ 278">
          <a:extLst>
            <a:ext uri="{FF2B5EF4-FFF2-40B4-BE49-F238E27FC236}">
              <a16:creationId xmlns:a16="http://schemas.microsoft.com/office/drawing/2014/main" id="{30159A51-3953-4538-B8E3-01DA085EFE73}"/>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0" name="テキスト ボックス 279">
          <a:extLst>
            <a:ext uri="{FF2B5EF4-FFF2-40B4-BE49-F238E27FC236}">
              <a16:creationId xmlns:a16="http://schemas.microsoft.com/office/drawing/2014/main" id="{853242CC-5918-4CA3-A38B-922814C3D8BB}"/>
            </a:ext>
          </a:extLst>
        </xdr:cNvPr>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a:extLst>
            <a:ext uri="{FF2B5EF4-FFF2-40B4-BE49-F238E27FC236}">
              <a16:creationId xmlns:a16="http://schemas.microsoft.com/office/drawing/2014/main" id="{2ABCCDEC-AC86-4247-83AC-D09F006CE133}"/>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2" name="テキスト ボックス 281">
          <a:extLst>
            <a:ext uri="{FF2B5EF4-FFF2-40B4-BE49-F238E27FC236}">
              <a16:creationId xmlns:a16="http://schemas.microsoft.com/office/drawing/2014/main" id="{8300384E-C217-4A8B-988E-8FC76993D7F0}"/>
            </a:ext>
          </a:extLst>
        </xdr:cNvPr>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9B17AF66-8CE1-4C70-9E11-D9300C5DFBB7}"/>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47244</xdr:rowOff>
    </xdr:from>
    <xdr:to>
      <xdr:col>24</xdr:col>
      <xdr:colOff>62865</xdr:colOff>
      <xdr:row>86</xdr:row>
      <xdr:rowOff>38100</xdr:rowOff>
    </xdr:to>
    <xdr:cxnSp macro="">
      <xdr:nvCxnSpPr>
        <xdr:cNvPr id="284" name="直線コネクタ 283">
          <a:extLst>
            <a:ext uri="{FF2B5EF4-FFF2-40B4-BE49-F238E27FC236}">
              <a16:creationId xmlns:a16="http://schemas.microsoft.com/office/drawing/2014/main" id="{DBCD6F20-DDE5-421C-88D8-9C24C83F30C5}"/>
            </a:ext>
          </a:extLst>
        </xdr:cNvPr>
        <xdr:cNvCxnSpPr/>
      </xdr:nvCxnSpPr>
      <xdr:spPr>
        <a:xfrm flipV="1">
          <a:off x="4634865" y="13591794"/>
          <a:ext cx="0" cy="119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5" name="【公営住宅】&#10;有形固定資産減価償却率最小値テキスト">
          <a:extLst>
            <a:ext uri="{FF2B5EF4-FFF2-40B4-BE49-F238E27FC236}">
              <a16:creationId xmlns:a16="http://schemas.microsoft.com/office/drawing/2014/main" id="{9FC4E228-6065-40C9-B2CC-B40A3F624513}"/>
            </a:ext>
          </a:extLst>
        </xdr:cNvPr>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6" name="直線コネクタ 285">
          <a:extLst>
            <a:ext uri="{FF2B5EF4-FFF2-40B4-BE49-F238E27FC236}">
              <a16:creationId xmlns:a16="http://schemas.microsoft.com/office/drawing/2014/main" id="{1AAD428B-914E-47ED-826C-F6909F231C7C}"/>
            </a:ext>
          </a:extLst>
        </xdr:cNvPr>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165371</xdr:rowOff>
    </xdr:from>
    <xdr:ext cx="405111" cy="259045"/>
    <xdr:sp macro="" textlink="">
      <xdr:nvSpPr>
        <xdr:cNvPr id="287" name="【公営住宅】&#10;有形固定資産減価償却率最大値テキスト">
          <a:extLst>
            <a:ext uri="{FF2B5EF4-FFF2-40B4-BE49-F238E27FC236}">
              <a16:creationId xmlns:a16="http://schemas.microsoft.com/office/drawing/2014/main" id="{2444332C-DB39-44C9-8745-0AADD64CB8C3}"/>
            </a:ext>
          </a:extLst>
        </xdr:cNvPr>
        <xdr:cNvSpPr txBox="1"/>
      </xdr:nvSpPr>
      <xdr:spPr>
        <a:xfrm>
          <a:off x="4673600" y="13367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47244</xdr:rowOff>
    </xdr:from>
    <xdr:to>
      <xdr:col>24</xdr:col>
      <xdr:colOff>152400</xdr:colOff>
      <xdr:row>79</xdr:row>
      <xdr:rowOff>47244</xdr:rowOff>
    </xdr:to>
    <xdr:cxnSp macro="">
      <xdr:nvCxnSpPr>
        <xdr:cNvPr id="288" name="直線コネクタ 287">
          <a:extLst>
            <a:ext uri="{FF2B5EF4-FFF2-40B4-BE49-F238E27FC236}">
              <a16:creationId xmlns:a16="http://schemas.microsoft.com/office/drawing/2014/main" id="{89A5D440-7E0A-4D61-B875-741DE6FB062E}"/>
            </a:ext>
          </a:extLst>
        </xdr:cNvPr>
        <xdr:cNvCxnSpPr/>
      </xdr:nvCxnSpPr>
      <xdr:spPr>
        <a:xfrm>
          <a:off x="4546600" y="13591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69614</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346F1B4A-BC02-43B6-9DF2-3676B3CB6F3A}"/>
            </a:ext>
          </a:extLst>
        </xdr:cNvPr>
        <xdr:cNvSpPr txBox="1"/>
      </xdr:nvSpPr>
      <xdr:spPr>
        <a:xfrm>
          <a:off x="4673600" y="139570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46737</xdr:rowOff>
    </xdr:from>
    <xdr:to>
      <xdr:col>24</xdr:col>
      <xdr:colOff>114300</xdr:colOff>
      <xdr:row>82</xdr:row>
      <xdr:rowOff>148337</xdr:rowOff>
    </xdr:to>
    <xdr:sp macro="" textlink="">
      <xdr:nvSpPr>
        <xdr:cNvPr id="290" name="フローチャート: 判断 289">
          <a:extLst>
            <a:ext uri="{FF2B5EF4-FFF2-40B4-BE49-F238E27FC236}">
              <a16:creationId xmlns:a16="http://schemas.microsoft.com/office/drawing/2014/main" id="{FC813F7B-E38A-46E9-A028-4F529074ACD6}"/>
            </a:ext>
          </a:extLst>
        </xdr:cNvPr>
        <xdr:cNvSpPr/>
      </xdr:nvSpPr>
      <xdr:spPr>
        <a:xfrm>
          <a:off x="4584700" y="1410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37592</xdr:rowOff>
    </xdr:from>
    <xdr:to>
      <xdr:col>20</xdr:col>
      <xdr:colOff>38100</xdr:colOff>
      <xdr:row>82</xdr:row>
      <xdr:rowOff>139192</xdr:rowOff>
    </xdr:to>
    <xdr:sp macro="" textlink="">
      <xdr:nvSpPr>
        <xdr:cNvPr id="291" name="フローチャート: 判断 290">
          <a:extLst>
            <a:ext uri="{FF2B5EF4-FFF2-40B4-BE49-F238E27FC236}">
              <a16:creationId xmlns:a16="http://schemas.microsoft.com/office/drawing/2014/main" id="{2B49B136-E7C2-42BA-A49E-37A635E1D1C1}"/>
            </a:ext>
          </a:extLst>
        </xdr:cNvPr>
        <xdr:cNvSpPr/>
      </xdr:nvSpPr>
      <xdr:spPr>
        <a:xfrm>
          <a:off x="3746500" y="14096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19304</xdr:rowOff>
    </xdr:from>
    <xdr:to>
      <xdr:col>15</xdr:col>
      <xdr:colOff>101600</xdr:colOff>
      <xdr:row>82</xdr:row>
      <xdr:rowOff>120904</xdr:rowOff>
    </xdr:to>
    <xdr:sp macro="" textlink="">
      <xdr:nvSpPr>
        <xdr:cNvPr id="292" name="フローチャート: 判断 291">
          <a:extLst>
            <a:ext uri="{FF2B5EF4-FFF2-40B4-BE49-F238E27FC236}">
              <a16:creationId xmlns:a16="http://schemas.microsoft.com/office/drawing/2014/main" id="{10F06AD0-A1B5-46E6-BE1D-D749F017380A}"/>
            </a:ext>
          </a:extLst>
        </xdr:cNvPr>
        <xdr:cNvSpPr/>
      </xdr:nvSpPr>
      <xdr:spPr>
        <a:xfrm>
          <a:off x="2857500" y="14078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154178</xdr:rowOff>
    </xdr:from>
    <xdr:to>
      <xdr:col>10</xdr:col>
      <xdr:colOff>165100</xdr:colOff>
      <xdr:row>82</xdr:row>
      <xdr:rowOff>84328</xdr:rowOff>
    </xdr:to>
    <xdr:sp macro="" textlink="">
      <xdr:nvSpPr>
        <xdr:cNvPr id="293" name="フローチャート: 判断 292">
          <a:extLst>
            <a:ext uri="{FF2B5EF4-FFF2-40B4-BE49-F238E27FC236}">
              <a16:creationId xmlns:a16="http://schemas.microsoft.com/office/drawing/2014/main" id="{E62419EE-E662-45E5-B1F2-396E4BC73B37}"/>
            </a:ext>
          </a:extLst>
        </xdr:cNvPr>
        <xdr:cNvSpPr/>
      </xdr:nvSpPr>
      <xdr:spPr>
        <a:xfrm>
          <a:off x="1968500" y="14041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126746</xdr:rowOff>
    </xdr:from>
    <xdr:to>
      <xdr:col>6</xdr:col>
      <xdr:colOff>38100</xdr:colOff>
      <xdr:row>82</xdr:row>
      <xdr:rowOff>56896</xdr:rowOff>
    </xdr:to>
    <xdr:sp macro="" textlink="">
      <xdr:nvSpPr>
        <xdr:cNvPr id="294" name="フローチャート: 判断 293">
          <a:extLst>
            <a:ext uri="{FF2B5EF4-FFF2-40B4-BE49-F238E27FC236}">
              <a16:creationId xmlns:a16="http://schemas.microsoft.com/office/drawing/2014/main" id="{F45583B9-ED5D-4BFC-ACFB-7DA13797B85F}"/>
            </a:ext>
          </a:extLst>
        </xdr:cNvPr>
        <xdr:cNvSpPr/>
      </xdr:nvSpPr>
      <xdr:spPr>
        <a:xfrm>
          <a:off x="1079500" y="1401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C26A8897-ACA3-4BEA-ACF3-0244CD1CCFD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E82EBC24-D22D-44E2-AA68-EA71EDF87341}"/>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C9F1DB7D-8CE0-4FBB-B5D7-7E532180BD75}"/>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586A2BC8-FA8F-45B9-B99E-36578322537E}"/>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E8AA7935-9A9A-40BB-B4BC-450D3A2B6C8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58165</xdr:rowOff>
    </xdr:from>
    <xdr:to>
      <xdr:col>24</xdr:col>
      <xdr:colOff>114300</xdr:colOff>
      <xdr:row>82</xdr:row>
      <xdr:rowOff>159765</xdr:rowOff>
    </xdr:to>
    <xdr:sp macro="" textlink="">
      <xdr:nvSpPr>
        <xdr:cNvPr id="300" name="楕円 299">
          <a:extLst>
            <a:ext uri="{FF2B5EF4-FFF2-40B4-BE49-F238E27FC236}">
              <a16:creationId xmlns:a16="http://schemas.microsoft.com/office/drawing/2014/main" id="{FD02B437-184A-4525-A391-312D94DE740B}"/>
            </a:ext>
          </a:extLst>
        </xdr:cNvPr>
        <xdr:cNvSpPr/>
      </xdr:nvSpPr>
      <xdr:spPr>
        <a:xfrm>
          <a:off x="4584700" y="1411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36592</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C49FE1B9-E5B4-4D04-8749-EA13305A1247}"/>
            </a:ext>
          </a:extLst>
        </xdr:cNvPr>
        <xdr:cNvSpPr txBox="1"/>
      </xdr:nvSpPr>
      <xdr:spPr>
        <a:xfrm>
          <a:off x="4673600" y="14095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7874</xdr:rowOff>
    </xdr:from>
    <xdr:to>
      <xdr:col>20</xdr:col>
      <xdr:colOff>38100</xdr:colOff>
      <xdr:row>82</xdr:row>
      <xdr:rowOff>109474</xdr:rowOff>
    </xdr:to>
    <xdr:sp macro="" textlink="">
      <xdr:nvSpPr>
        <xdr:cNvPr id="302" name="楕円 301">
          <a:extLst>
            <a:ext uri="{FF2B5EF4-FFF2-40B4-BE49-F238E27FC236}">
              <a16:creationId xmlns:a16="http://schemas.microsoft.com/office/drawing/2014/main" id="{99F1621C-6376-44DF-BA4D-778D3E3A3F89}"/>
            </a:ext>
          </a:extLst>
        </xdr:cNvPr>
        <xdr:cNvSpPr/>
      </xdr:nvSpPr>
      <xdr:spPr>
        <a:xfrm>
          <a:off x="3746500" y="14066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58674</xdr:rowOff>
    </xdr:from>
    <xdr:to>
      <xdr:col>24</xdr:col>
      <xdr:colOff>63500</xdr:colOff>
      <xdr:row>82</xdr:row>
      <xdr:rowOff>108965</xdr:rowOff>
    </xdr:to>
    <xdr:cxnSp macro="">
      <xdr:nvCxnSpPr>
        <xdr:cNvPr id="303" name="直線コネクタ 302">
          <a:extLst>
            <a:ext uri="{FF2B5EF4-FFF2-40B4-BE49-F238E27FC236}">
              <a16:creationId xmlns:a16="http://schemas.microsoft.com/office/drawing/2014/main" id="{68501D1F-D071-43A8-BFBF-7CA10D95B789}"/>
            </a:ext>
          </a:extLst>
        </xdr:cNvPr>
        <xdr:cNvCxnSpPr/>
      </xdr:nvCxnSpPr>
      <xdr:spPr>
        <a:xfrm>
          <a:off x="3797300" y="14117574"/>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131318</xdr:rowOff>
    </xdr:from>
    <xdr:to>
      <xdr:col>15</xdr:col>
      <xdr:colOff>101600</xdr:colOff>
      <xdr:row>82</xdr:row>
      <xdr:rowOff>61468</xdr:rowOff>
    </xdr:to>
    <xdr:sp macro="" textlink="">
      <xdr:nvSpPr>
        <xdr:cNvPr id="304" name="楕円 303">
          <a:extLst>
            <a:ext uri="{FF2B5EF4-FFF2-40B4-BE49-F238E27FC236}">
              <a16:creationId xmlns:a16="http://schemas.microsoft.com/office/drawing/2014/main" id="{66F4A530-A420-4CEE-8E0F-58F7324F600A}"/>
            </a:ext>
          </a:extLst>
        </xdr:cNvPr>
        <xdr:cNvSpPr/>
      </xdr:nvSpPr>
      <xdr:spPr>
        <a:xfrm>
          <a:off x="28575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10668</xdr:rowOff>
    </xdr:from>
    <xdr:to>
      <xdr:col>19</xdr:col>
      <xdr:colOff>177800</xdr:colOff>
      <xdr:row>82</xdr:row>
      <xdr:rowOff>58674</xdr:rowOff>
    </xdr:to>
    <xdr:cxnSp macro="">
      <xdr:nvCxnSpPr>
        <xdr:cNvPr id="305" name="直線コネクタ 304">
          <a:extLst>
            <a:ext uri="{FF2B5EF4-FFF2-40B4-BE49-F238E27FC236}">
              <a16:creationId xmlns:a16="http://schemas.microsoft.com/office/drawing/2014/main" id="{4F1D734F-EBDE-4F8B-B1B3-254C8AF3328D}"/>
            </a:ext>
          </a:extLst>
        </xdr:cNvPr>
        <xdr:cNvCxnSpPr/>
      </xdr:nvCxnSpPr>
      <xdr:spPr>
        <a:xfrm>
          <a:off x="2908300" y="14069568"/>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81026</xdr:rowOff>
    </xdr:from>
    <xdr:to>
      <xdr:col>10</xdr:col>
      <xdr:colOff>165100</xdr:colOff>
      <xdr:row>82</xdr:row>
      <xdr:rowOff>11176</xdr:rowOff>
    </xdr:to>
    <xdr:sp macro="" textlink="">
      <xdr:nvSpPr>
        <xdr:cNvPr id="306" name="楕円 305">
          <a:extLst>
            <a:ext uri="{FF2B5EF4-FFF2-40B4-BE49-F238E27FC236}">
              <a16:creationId xmlns:a16="http://schemas.microsoft.com/office/drawing/2014/main" id="{5C3330DB-48DD-4BA6-9457-A68CE04CC817}"/>
            </a:ext>
          </a:extLst>
        </xdr:cNvPr>
        <xdr:cNvSpPr/>
      </xdr:nvSpPr>
      <xdr:spPr>
        <a:xfrm>
          <a:off x="1968500" y="13968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131826</xdr:rowOff>
    </xdr:from>
    <xdr:to>
      <xdr:col>15</xdr:col>
      <xdr:colOff>50800</xdr:colOff>
      <xdr:row>82</xdr:row>
      <xdr:rowOff>10668</xdr:rowOff>
    </xdr:to>
    <xdr:cxnSp macro="">
      <xdr:nvCxnSpPr>
        <xdr:cNvPr id="307" name="直線コネクタ 306">
          <a:extLst>
            <a:ext uri="{FF2B5EF4-FFF2-40B4-BE49-F238E27FC236}">
              <a16:creationId xmlns:a16="http://schemas.microsoft.com/office/drawing/2014/main" id="{250EDBDA-FB95-4E69-A3A4-87D721106679}"/>
            </a:ext>
          </a:extLst>
        </xdr:cNvPr>
        <xdr:cNvCxnSpPr/>
      </xdr:nvCxnSpPr>
      <xdr:spPr>
        <a:xfrm>
          <a:off x="2019300" y="140192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49022</xdr:rowOff>
    </xdr:from>
    <xdr:to>
      <xdr:col>6</xdr:col>
      <xdr:colOff>38100</xdr:colOff>
      <xdr:row>81</xdr:row>
      <xdr:rowOff>150622</xdr:rowOff>
    </xdr:to>
    <xdr:sp macro="" textlink="">
      <xdr:nvSpPr>
        <xdr:cNvPr id="308" name="楕円 307">
          <a:extLst>
            <a:ext uri="{FF2B5EF4-FFF2-40B4-BE49-F238E27FC236}">
              <a16:creationId xmlns:a16="http://schemas.microsoft.com/office/drawing/2014/main" id="{0C268F28-ED27-4C8F-8AB3-A99E20B9E923}"/>
            </a:ext>
          </a:extLst>
        </xdr:cNvPr>
        <xdr:cNvSpPr/>
      </xdr:nvSpPr>
      <xdr:spPr>
        <a:xfrm>
          <a:off x="1079500" y="1393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99822</xdr:rowOff>
    </xdr:from>
    <xdr:to>
      <xdr:col>10</xdr:col>
      <xdr:colOff>114300</xdr:colOff>
      <xdr:row>81</xdr:row>
      <xdr:rowOff>131826</xdr:rowOff>
    </xdr:to>
    <xdr:cxnSp macro="">
      <xdr:nvCxnSpPr>
        <xdr:cNvPr id="309" name="直線コネクタ 308">
          <a:extLst>
            <a:ext uri="{FF2B5EF4-FFF2-40B4-BE49-F238E27FC236}">
              <a16:creationId xmlns:a16="http://schemas.microsoft.com/office/drawing/2014/main" id="{45CB588F-1B04-4DAB-A2A0-8413B187F487}"/>
            </a:ext>
          </a:extLst>
        </xdr:cNvPr>
        <xdr:cNvCxnSpPr/>
      </xdr:nvCxnSpPr>
      <xdr:spPr>
        <a:xfrm>
          <a:off x="1130300" y="139872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130319</xdr:rowOff>
    </xdr:from>
    <xdr:ext cx="405111" cy="259045"/>
    <xdr:sp macro="" textlink="">
      <xdr:nvSpPr>
        <xdr:cNvPr id="310" name="n_1aveValue【公営住宅】&#10;有形固定資産減価償却率">
          <a:extLst>
            <a:ext uri="{FF2B5EF4-FFF2-40B4-BE49-F238E27FC236}">
              <a16:creationId xmlns:a16="http://schemas.microsoft.com/office/drawing/2014/main" id="{01A50A98-2D78-45C8-98EB-B422AF3D016F}"/>
            </a:ext>
          </a:extLst>
        </xdr:cNvPr>
        <xdr:cNvSpPr txBox="1"/>
      </xdr:nvSpPr>
      <xdr:spPr>
        <a:xfrm>
          <a:off x="3582044" y="141892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112031</xdr:rowOff>
    </xdr:from>
    <xdr:ext cx="405111" cy="259045"/>
    <xdr:sp macro="" textlink="">
      <xdr:nvSpPr>
        <xdr:cNvPr id="311" name="n_2aveValue【公営住宅】&#10;有形固定資産減価償却率">
          <a:extLst>
            <a:ext uri="{FF2B5EF4-FFF2-40B4-BE49-F238E27FC236}">
              <a16:creationId xmlns:a16="http://schemas.microsoft.com/office/drawing/2014/main" id="{E2F13BE0-B50C-4E8F-A0D0-274B63293690}"/>
            </a:ext>
          </a:extLst>
        </xdr:cNvPr>
        <xdr:cNvSpPr txBox="1"/>
      </xdr:nvSpPr>
      <xdr:spPr>
        <a:xfrm>
          <a:off x="2705744" y="1417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75455</xdr:rowOff>
    </xdr:from>
    <xdr:ext cx="405111" cy="259045"/>
    <xdr:sp macro="" textlink="">
      <xdr:nvSpPr>
        <xdr:cNvPr id="312" name="n_3aveValue【公営住宅】&#10;有形固定資産減価償却率">
          <a:extLst>
            <a:ext uri="{FF2B5EF4-FFF2-40B4-BE49-F238E27FC236}">
              <a16:creationId xmlns:a16="http://schemas.microsoft.com/office/drawing/2014/main" id="{A33B5B1B-6679-4A8C-9990-69042A4D4F7A}"/>
            </a:ext>
          </a:extLst>
        </xdr:cNvPr>
        <xdr:cNvSpPr txBox="1"/>
      </xdr:nvSpPr>
      <xdr:spPr>
        <a:xfrm>
          <a:off x="1816744" y="141343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48023</xdr:rowOff>
    </xdr:from>
    <xdr:ext cx="405111" cy="259045"/>
    <xdr:sp macro="" textlink="">
      <xdr:nvSpPr>
        <xdr:cNvPr id="313" name="n_4aveValue【公営住宅】&#10;有形固定資産減価償却率">
          <a:extLst>
            <a:ext uri="{FF2B5EF4-FFF2-40B4-BE49-F238E27FC236}">
              <a16:creationId xmlns:a16="http://schemas.microsoft.com/office/drawing/2014/main" id="{5C3B064A-8188-4B46-9A46-8EAE466AD296}"/>
            </a:ext>
          </a:extLst>
        </xdr:cNvPr>
        <xdr:cNvSpPr txBox="1"/>
      </xdr:nvSpPr>
      <xdr:spPr>
        <a:xfrm>
          <a:off x="927744" y="141069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126001</xdr:rowOff>
    </xdr:from>
    <xdr:ext cx="405111" cy="259045"/>
    <xdr:sp macro="" textlink="">
      <xdr:nvSpPr>
        <xdr:cNvPr id="314" name="n_1mainValue【公営住宅】&#10;有形固定資産減価償却率">
          <a:extLst>
            <a:ext uri="{FF2B5EF4-FFF2-40B4-BE49-F238E27FC236}">
              <a16:creationId xmlns:a16="http://schemas.microsoft.com/office/drawing/2014/main" id="{2A71BD63-A2A1-4A0D-978C-C5D852BE6100}"/>
            </a:ext>
          </a:extLst>
        </xdr:cNvPr>
        <xdr:cNvSpPr txBox="1"/>
      </xdr:nvSpPr>
      <xdr:spPr>
        <a:xfrm>
          <a:off x="3582044" y="13842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77995</xdr:rowOff>
    </xdr:from>
    <xdr:ext cx="405111" cy="259045"/>
    <xdr:sp macro="" textlink="">
      <xdr:nvSpPr>
        <xdr:cNvPr id="315" name="n_2mainValue【公営住宅】&#10;有形固定資産減価償却率">
          <a:extLst>
            <a:ext uri="{FF2B5EF4-FFF2-40B4-BE49-F238E27FC236}">
              <a16:creationId xmlns:a16="http://schemas.microsoft.com/office/drawing/2014/main" id="{C895CD0A-7549-479F-B1CC-BA6C42E588A9}"/>
            </a:ext>
          </a:extLst>
        </xdr:cNvPr>
        <xdr:cNvSpPr txBox="1"/>
      </xdr:nvSpPr>
      <xdr:spPr>
        <a:xfrm>
          <a:off x="2705744" y="1379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27703</xdr:rowOff>
    </xdr:from>
    <xdr:ext cx="405111" cy="259045"/>
    <xdr:sp macro="" textlink="">
      <xdr:nvSpPr>
        <xdr:cNvPr id="316" name="n_3mainValue【公営住宅】&#10;有形固定資産減価償却率">
          <a:extLst>
            <a:ext uri="{FF2B5EF4-FFF2-40B4-BE49-F238E27FC236}">
              <a16:creationId xmlns:a16="http://schemas.microsoft.com/office/drawing/2014/main" id="{258E793B-2C19-4759-834C-335334794D2F}"/>
            </a:ext>
          </a:extLst>
        </xdr:cNvPr>
        <xdr:cNvSpPr txBox="1"/>
      </xdr:nvSpPr>
      <xdr:spPr>
        <a:xfrm>
          <a:off x="1816744" y="13743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167149</xdr:rowOff>
    </xdr:from>
    <xdr:ext cx="405111" cy="259045"/>
    <xdr:sp macro="" textlink="">
      <xdr:nvSpPr>
        <xdr:cNvPr id="317" name="n_4mainValue【公営住宅】&#10;有形固定資産減価償却率">
          <a:extLst>
            <a:ext uri="{FF2B5EF4-FFF2-40B4-BE49-F238E27FC236}">
              <a16:creationId xmlns:a16="http://schemas.microsoft.com/office/drawing/2014/main" id="{B7F34490-2465-488B-A7C0-9B02E8CDF633}"/>
            </a:ext>
          </a:extLst>
        </xdr:cNvPr>
        <xdr:cNvSpPr txBox="1"/>
      </xdr:nvSpPr>
      <xdr:spPr>
        <a:xfrm>
          <a:off x="927744" y="137116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71BAAB1C-E564-490A-AA9B-694E272654C2}"/>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D885FC90-D973-4B2B-89E7-35125C821C9A}"/>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ECB4746B-1465-4140-B66C-970F28610AC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4D22249A-3EB2-4567-BAB2-1BF1F7A646E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269476E8-594A-47C3-A6EC-41C20A80403C}"/>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BDCF0F93-1C93-40DB-B149-2654DBA923B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1B2D2428-1769-4C52-977B-EF4149842F5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957E6553-9F49-4C2B-97B9-40632AA0921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8050B8F-3BEE-4605-9459-07CB428D5F9B}"/>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7CF0D1BF-3E22-4017-974C-BDBBB591397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FEC3E590-E2BB-4F9C-956F-140DAE2712FB}"/>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5AD09B3E-E2A8-471B-A12B-4BEBCA277C3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5BA664A3-1AFD-4CD8-8A32-A0BEBC3D1144}"/>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3373C99D-C764-4AD8-A6B1-9D82B6A91B78}"/>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562CE293-D3E3-4186-89F4-6258D8C0D5F3}"/>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FE833CAD-CCB8-4DDC-BDA3-F8FFFFE4937C}"/>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F0B8CEE6-8853-41AD-B111-02092FF1CAE2}"/>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3F717DE8-13BE-4C0D-97D0-5DA0F19DF8F2}"/>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410431B8-B498-449E-85FC-44687C0F36C9}"/>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40CE4C76-9A64-49BA-9E05-2EABE257730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44E23B1B-1D58-46A9-BDA9-56865EB29219}"/>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a:extLst>
            <a:ext uri="{FF2B5EF4-FFF2-40B4-BE49-F238E27FC236}">
              <a16:creationId xmlns:a16="http://schemas.microsoft.com/office/drawing/2014/main" id="{63546A2E-C93C-4E9A-8AD6-590AE9681695}"/>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FA8367EB-2E96-488C-AACF-E9FB4F547B69}"/>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3239</xdr:rowOff>
    </xdr:from>
    <xdr:to>
      <xdr:col>54</xdr:col>
      <xdr:colOff>189865</xdr:colOff>
      <xdr:row>86</xdr:row>
      <xdr:rowOff>112967</xdr:rowOff>
    </xdr:to>
    <xdr:cxnSp macro="">
      <xdr:nvCxnSpPr>
        <xdr:cNvPr id="341" name="直線コネクタ 340">
          <a:extLst>
            <a:ext uri="{FF2B5EF4-FFF2-40B4-BE49-F238E27FC236}">
              <a16:creationId xmlns:a16="http://schemas.microsoft.com/office/drawing/2014/main" id="{DE08D9B2-8B0E-44DE-9BA1-258A809BDEBF}"/>
            </a:ext>
          </a:extLst>
        </xdr:cNvPr>
        <xdr:cNvCxnSpPr/>
      </xdr:nvCxnSpPr>
      <xdr:spPr>
        <a:xfrm flipV="1">
          <a:off x="10476865" y="13547789"/>
          <a:ext cx="0" cy="1309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116794</xdr:rowOff>
    </xdr:from>
    <xdr:ext cx="469744" cy="259045"/>
    <xdr:sp macro="" textlink="">
      <xdr:nvSpPr>
        <xdr:cNvPr id="342" name="【公営住宅】&#10;一人当たり面積最小値テキスト">
          <a:extLst>
            <a:ext uri="{FF2B5EF4-FFF2-40B4-BE49-F238E27FC236}">
              <a16:creationId xmlns:a16="http://schemas.microsoft.com/office/drawing/2014/main" id="{3AD4BA02-FE4A-45ED-BF9C-5A4F88965E4B}"/>
            </a:ext>
          </a:extLst>
        </xdr:cNvPr>
        <xdr:cNvSpPr txBox="1"/>
      </xdr:nvSpPr>
      <xdr:spPr>
        <a:xfrm>
          <a:off x="10515600" y="14861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112967</xdr:rowOff>
    </xdr:from>
    <xdr:to>
      <xdr:col>55</xdr:col>
      <xdr:colOff>88900</xdr:colOff>
      <xdr:row>86</xdr:row>
      <xdr:rowOff>112967</xdr:rowOff>
    </xdr:to>
    <xdr:cxnSp macro="">
      <xdr:nvCxnSpPr>
        <xdr:cNvPr id="343" name="直線コネクタ 342">
          <a:extLst>
            <a:ext uri="{FF2B5EF4-FFF2-40B4-BE49-F238E27FC236}">
              <a16:creationId xmlns:a16="http://schemas.microsoft.com/office/drawing/2014/main" id="{68CBEECD-63AC-43DE-9005-77BD325045CD}"/>
            </a:ext>
          </a:extLst>
        </xdr:cNvPr>
        <xdr:cNvCxnSpPr/>
      </xdr:nvCxnSpPr>
      <xdr:spPr>
        <a:xfrm>
          <a:off x="10388600" y="14857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121366</xdr:rowOff>
    </xdr:from>
    <xdr:ext cx="469744" cy="259045"/>
    <xdr:sp macro="" textlink="">
      <xdr:nvSpPr>
        <xdr:cNvPr id="344" name="【公営住宅】&#10;一人当たり面積最大値テキスト">
          <a:extLst>
            <a:ext uri="{FF2B5EF4-FFF2-40B4-BE49-F238E27FC236}">
              <a16:creationId xmlns:a16="http://schemas.microsoft.com/office/drawing/2014/main" id="{7DFD9271-7B78-4DC1-BF59-445E2D7A7593}"/>
            </a:ext>
          </a:extLst>
        </xdr:cNvPr>
        <xdr:cNvSpPr txBox="1"/>
      </xdr:nvSpPr>
      <xdr:spPr>
        <a:xfrm>
          <a:off x="10515600" y="13323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3239</xdr:rowOff>
    </xdr:from>
    <xdr:to>
      <xdr:col>55</xdr:col>
      <xdr:colOff>88900</xdr:colOff>
      <xdr:row>79</xdr:row>
      <xdr:rowOff>3239</xdr:rowOff>
    </xdr:to>
    <xdr:cxnSp macro="">
      <xdr:nvCxnSpPr>
        <xdr:cNvPr id="345" name="直線コネクタ 344">
          <a:extLst>
            <a:ext uri="{FF2B5EF4-FFF2-40B4-BE49-F238E27FC236}">
              <a16:creationId xmlns:a16="http://schemas.microsoft.com/office/drawing/2014/main" id="{1F58A822-D523-4BC7-8613-B3753C23ECD1}"/>
            </a:ext>
          </a:extLst>
        </xdr:cNvPr>
        <xdr:cNvCxnSpPr/>
      </xdr:nvCxnSpPr>
      <xdr:spPr>
        <a:xfrm>
          <a:off x="10388600" y="13547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133811</xdr:rowOff>
    </xdr:from>
    <xdr:ext cx="469744" cy="259045"/>
    <xdr:sp macro="" textlink="">
      <xdr:nvSpPr>
        <xdr:cNvPr id="346" name="【公営住宅】&#10;一人当たり面積平均値テキスト">
          <a:extLst>
            <a:ext uri="{FF2B5EF4-FFF2-40B4-BE49-F238E27FC236}">
              <a16:creationId xmlns:a16="http://schemas.microsoft.com/office/drawing/2014/main" id="{F49EC130-29C0-4386-A643-F3F6FC4BEBED}"/>
            </a:ext>
          </a:extLst>
        </xdr:cNvPr>
        <xdr:cNvSpPr txBox="1"/>
      </xdr:nvSpPr>
      <xdr:spPr>
        <a:xfrm>
          <a:off x="10515600" y="14535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110934</xdr:rowOff>
    </xdr:from>
    <xdr:to>
      <xdr:col>55</xdr:col>
      <xdr:colOff>50800</xdr:colOff>
      <xdr:row>86</xdr:row>
      <xdr:rowOff>41084</xdr:rowOff>
    </xdr:to>
    <xdr:sp macro="" textlink="">
      <xdr:nvSpPr>
        <xdr:cNvPr id="347" name="フローチャート: 判断 346">
          <a:extLst>
            <a:ext uri="{FF2B5EF4-FFF2-40B4-BE49-F238E27FC236}">
              <a16:creationId xmlns:a16="http://schemas.microsoft.com/office/drawing/2014/main" id="{BA918C1F-6ABF-4B7C-A560-40A4BD1DBC98}"/>
            </a:ext>
          </a:extLst>
        </xdr:cNvPr>
        <xdr:cNvSpPr/>
      </xdr:nvSpPr>
      <xdr:spPr>
        <a:xfrm>
          <a:off x="10426700" y="1468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135510</xdr:rowOff>
    </xdr:from>
    <xdr:to>
      <xdr:col>50</xdr:col>
      <xdr:colOff>165100</xdr:colOff>
      <xdr:row>86</xdr:row>
      <xdr:rowOff>65660</xdr:rowOff>
    </xdr:to>
    <xdr:sp macro="" textlink="">
      <xdr:nvSpPr>
        <xdr:cNvPr id="348" name="フローチャート: 判断 347">
          <a:extLst>
            <a:ext uri="{FF2B5EF4-FFF2-40B4-BE49-F238E27FC236}">
              <a16:creationId xmlns:a16="http://schemas.microsoft.com/office/drawing/2014/main" id="{B86558A6-ECEF-41C5-A928-B00A17D3B04B}"/>
            </a:ext>
          </a:extLst>
        </xdr:cNvPr>
        <xdr:cNvSpPr/>
      </xdr:nvSpPr>
      <xdr:spPr>
        <a:xfrm>
          <a:off x="9588500" y="1470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134938</xdr:rowOff>
    </xdr:from>
    <xdr:to>
      <xdr:col>46</xdr:col>
      <xdr:colOff>38100</xdr:colOff>
      <xdr:row>86</xdr:row>
      <xdr:rowOff>65088</xdr:rowOff>
    </xdr:to>
    <xdr:sp macro="" textlink="">
      <xdr:nvSpPr>
        <xdr:cNvPr id="349" name="フローチャート: 判断 348">
          <a:extLst>
            <a:ext uri="{FF2B5EF4-FFF2-40B4-BE49-F238E27FC236}">
              <a16:creationId xmlns:a16="http://schemas.microsoft.com/office/drawing/2014/main" id="{13A7BC6A-048D-4BD6-9394-E514682B940C}"/>
            </a:ext>
          </a:extLst>
        </xdr:cNvPr>
        <xdr:cNvSpPr/>
      </xdr:nvSpPr>
      <xdr:spPr>
        <a:xfrm>
          <a:off x="8699500" y="1470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136652</xdr:rowOff>
    </xdr:from>
    <xdr:to>
      <xdr:col>41</xdr:col>
      <xdr:colOff>101600</xdr:colOff>
      <xdr:row>86</xdr:row>
      <xdr:rowOff>66802</xdr:rowOff>
    </xdr:to>
    <xdr:sp macro="" textlink="">
      <xdr:nvSpPr>
        <xdr:cNvPr id="350" name="フローチャート: 判断 349">
          <a:extLst>
            <a:ext uri="{FF2B5EF4-FFF2-40B4-BE49-F238E27FC236}">
              <a16:creationId xmlns:a16="http://schemas.microsoft.com/office/drawing/2014/main" id="{5EC6399F-6594-491A-B639-1AA43EC3DBE8}"/>
            </a:ext>
          </a:extLst>
        </xdr:cNvPr>
        <xdr:cNvSpPr/>
      </xdr:nvSpPr>
      <xdr:spPr>
        <a:xfrm>
          <a:off x="7810500" y="14709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133604</xdr:rowOff>
    </xdr:from>
    <xdr:to>
      <xdr:col>36</xdr:col>
      <xdr:colOff>165100</xdr:colOff>
      <xdr:row>86</xdr:row>
      <xdr:rowOff>63754</xdr:rowOff>
    </xdr:to>
    <xdr:sp macro="" textlink="">
      <xdr:nvSpPr>
        <xdr:cNvPr id="351" name="フローチャート: 判断 350">
          <a:extLst>
            <a:ext uri="{FF2B5EF4-FFF2-40B4-BE49-F238E27FC236}">
              <a16:creationId xmlns:a16="http://schemas.microsoft.com/office/drawing/2014/main" id="{EB448C36-9E11-4615-8666-390055636D12}"/>
            </a:ext>
          </a:extLst>
        </xdr:cNvPr>
        <xdr:cNvSpPr/>
      </xdr:nvSpPr>
      <xdr:spPr>
        <a:xfrm>
          <a:off x="6921500" y="1470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AB875FF2-5AA6-4CDE-81C7-987D7842E15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A7BA38B6-9B4F-4F47-8AE8-9F44CCF39072}"/>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859A927D-5E14-41FC-851F-6401F0F5E0A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30AA201F-A6BB-4F05-9EEC-9DE732CCC6A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E7670223-E602-4AFF-837C-DF3025DECE14}"/>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35497</xdr:rowOff>
    </xdr:from>
    <xdr:to>
      <xdr:col>55</xdr:col>
      <xdr:colOff>50800</xdr:colOff>
      <xdr:row>86</xdr:row>
      <xdr:rowOff>137097</xdr:rowOff>
    </xdr:to>
    <xdr:sp macro="" textlink="">
      <xdr:nvSpPr>
        <xdr:cNvPr id="357" name="楕円 356">
          <a:extLst>
            <a:ext uri="{FF2B5EF4-FFF2-40B4-BE49-F238E27FC236}">
              <a16:creationId xmlns:a16="http://schemas.microsoft.com/office/drawing/2014/main" id="{7C954E19-3E11-444B-B23A-252DBDD5E302}"/>
            </a:ext>
          </a:extLst>
        </xdr:cNvPr>
        <xdr:cNvSpPr/>
      </xdr:nvSpPr>
      <xdr:spPr>
        <a:xfrm>
          <a:off x="10426700" y="1478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121874</xdr:rowOff>
    </xdr:from>
    <xdr:ext cx="469744" cy="259045"/>
    <xdr:sp macro="" textlink="">
      <xdr:nvSpPr>
        <xdr:cNvPr id="358" name="【公営住宅】&#10;一人当たり面積該当値テキスト">
          <a:extLst>
            <a:ext uri="{FF2B5EF4-FFF2-40B4-BE49-F238E27FC236}">
              <a16:creationId xmlns:a16="http://schemas.microsoft.com/office/drawing/2014/main" id="{9C637528-5657-4DD7-B53C-B707C6254BC8}"/>
            </a:ext>
          </a:extLst>
        </xdr:cNvPr>
        <xdr:cNvSpPr txBox="1"/>
      </xdr:nvSpPr>
      <xdr:spPr>
        <a:xfrm>
          <a:off x="10515600" y="146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35497</xdr:rowOff>
    </xdr:from>
    <xdr:to>
      <xdr:col>50</xdr:col>
      <xdr:colOff>165100</xdr:colOff>
      <xdr:row>86</xdr:row>
      <xdr:rowOff>137097</xdr:rowOff>
    </xdr:to>
    <xdr:sp macro="" textlink="">
      <xdr:nvSpPr>
        <xdr:cNvPr id="359" name="楕円 358">
          <a:extLst>
            <a:ext uri="{FF2B5EF4-FFF2-40B4-BE49-F238E27FC236}">
              <a16:creationId xmlns:a16="http://schemas.microsoft.com/office/drawing/2014/main" id="{B443ECA0-E2E3-4923-ADEB-463447D55BD5}"/>
            </a:ext>
          </a:extLst>
        </xdr:cNvPr>
        <xdr:cNvSpPr/>
      </xdr:nvSpPr>
      <xdr:spPr>
        <a:xfrm>
          <a:off x="9588500" y="1478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86297</xdr:rowOff>
    </xdr:from>
    <xdr:to>
      <xdr:col>55</xdr:col>
      <xdr:colOff>0</xdr:colOff>
      <xdr:row>86</xdr:row>
      <xdr:rowOff>86297</xdr:rowOff>
    </xdr:to>
    <xdr:cxnSp macro="">
      <xdr:nvCxnSpPr>
        <xdr:cNvPr id="360" name="直線コネクタ 359">
          <a:extLst>
            <a:ext uri="{FF2B5EF4-FFF2-40B4-BE49-F238E27FC236}">
              <a16:creationId xmlns:a16="http://schemas.microsoft.com/office/drawing/2014/main" id="{E75D546C-9078-4BE2-818A-B7FADC208AF9}"/>
            </a:ext>
          </a:extLst>
        </xdr:cNvPr>
        <xdr:cNvCxnSpPr/>
      </xdr:nvCxnSpPr>
      <xdr:spPr>
        <a:xfrm>
          <a:off x="9639300" y="1483099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35497</xdr:rowOff>
    </xdr:from>
    <xdr:to>
      <xdr:col>46</xdr:col>
      <xdr:colOff>38100</xdr:colOff>
      <xdr:row>86</xdr:row>
      <xdr:rowOff>137097</xdr:rowOff>
    </xdr:to>
    <xdr:sp macro="" textlink="">
      <xdr:nvSpPr>
        <xdr:cNvPr id="361" name="楕円 360">
          <a:extLst>
            <a:ext uri="{FF2B5EF4-FFF2-40B4-BE49-F238E27FC236}">
              <a16:creationId xmlns:a16="http://schemas.microsoft.com/office/drawing/2014/main" id="{5A540D2C-DE90-4AF8-83BB-01CFA8B8BB9D}"/>
            </a:ext>
          </a:extLst>
        </xdr:cNvPr>
        <xdr:cNvSpPr/>
      </xdr:nvSpPr>
      <xdr:spPr>
        <a:xfrm>
          <a:off x="8699500" y="1478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86297</xdr:rowOff>
    </xdr:from>
    <xdr:to>
      <xdr:col>50</xdr:col>
      <xdr:colOff>114300</xdr:colOff>
      <xdr:row>86</xdr:row>
      <xdr:rowOff>86297</xdr:rowOff>
    </xdr:to>
    <xdr:cxnSp macro="">
      <xdr:nvCxnSpPr>
        <xdr:cNvPr id="362" name="直線コネクタ 361">
          <a:extLst>
            <a:ext uri="{FF2B5EF4-FFF2-40B4-BE49-F238E27FC236}">
              <a16:creationId xmlns:a16="http://schemas.microsoft.com/office/drawing/2014/main" id="{A1D1748C-C28E-49E0-9CAE-D21412BC8014}"/>
            </a:ext>
          </a:extLst>
        </xdr:cNvPr>
        <xdr:cNvCxnSpPr/>
      </xdr:nvCxnSpPr>
      <xdr:spPr>
        <a:xfrm>
          <a:off x="8750300" y="1483099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35688</xdr:rowOff>
    </xdr:from>
    <xdr:to>
      <xdr:col>41</xdr:col>
      <xdr:colOff>101600</xdr:colOff>
      <xdr:row>86</xdr:row>
      <xdr:rowOff>137288</xdr:rowOff>
    </xdr:to>
    <xdr:sp macro="" textlink="">
      <xdr:nvSpPr>
        <xdr:cNvPr id="363" name="楕円 362">
          <a:extLst>
            <a:ext uri="{FF2B5EF4-FFF2-40B4-BE49-F238E27FC236}">
              <a16:creationId xmlns:a16="http://schemas.microsoft.com/office/drawing/2014/main" id="{42DB5DAF-D15A-43CE-9A3C-9C5397745228}"/>
            </a:ext>
          </a:extLst>
        </xdr:cNvPr>
        <xdr:cNvSpPr/>
      </xdr:nvSpPr>
      <xdr:spPr>
        <a:xfrm>
          <a:off x="7810500" y="1478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86297</xdr:rowOff>
    </xdr:from>
    <xdr:to>
      <xdr:col>45</xdr:col>
      <xdr:colOff>177800</xdr:colOff>
      <xdr:row>86</xdr:row>
      <xdr:rowOff>86488</xdr:rowOff>
    </xdr:to>
    <xdr:cxnSp macro="">
      <xdr:nvCxnSpPr>
        <xdr:cNvPr id="364" name="直線コネクタ 363">
          <a:extLst>
            <a:ext uri="{FF2B5EF4-FFF2-40B4-BE49-F238E27FC236}">
              <a16:creationId xmlns:a16="http://schemas.microsoft.com/office/drawing/2014/main" id="{02F53131-5F04-4650-8DBF-6D90FD2158A1}"/>
            </a:ext>
          </a:extLst>
        </xdr:cNvPr>
        <xdr:cNvCxnSpPr/>
      </xdr:nvCxnSpPr>
      <xdr:spPr>
        <a:xfrm flipV="1">
          <a:off x="7861300" y="14830997"/>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35688</xdr:rowOff>
    </xdr:from>
    <xdr:to>
      <xdr:col>36</xdr:col>
      <xdr:colOff>165100</xdr:colOff>
      <xdr:row>86</xdr:row>
      <xdr:rowOff>137288</xdr:rowOff>
    </xdr:to>
    <xdr:sp macro="" textlink="">
      <xdr:nvSpPr>
        <xdr:cNvPr id="365" name="楕円 364">
          <a:extLst>
            <a:ext uri="{FF2B5EF4-FFF2-40B4-BE49-F238E27FC236}">
              <a16:creationId xmlns:a16="http://schemas.microsoft.com/office/drawing/2014/main" id="{79D4CE28-DEE6-4EA4-AB3F-AF5A382FC153}"/>
            </a:ext>
          </a:extLst>
        </xdr:cNvPr>
        <xdr:cNvSpPr/>
      </xdr:nvSpPr>
      <xdr:spPr>
        <a:xfrm>
          <a:off x="6921500" y="1478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86488</xdr:rowOff>
    </xdr:from>
    <xdr:to>
      <xdr:col>41</xdr:col>
      <xdr:colOff>50800</xdr:colOff>
      <xdr:row>86</xdr:row>
      <xdr:rowOff>86488</xdr:rowOff>
    </xdr:to>
    <xdr:cxnSp macro="">
      <xdr:nvCxnSpPr>
        <xdr:cNvPr id="366" name="直線コネクタ 365">
          <a:extLst>
            <a:ext uri="{FF2B5EF4-FFF2-40B4-BE49-F238E27FC236}">
              <a16:creationId xmlns:a16="http://schemas.microsoft.com/office/drawing/2014/main" id="{9B2BC46E-B594-429B-85D0-E5E928485AB7}"/>
            </a:ext>
          </a:extLst>
        </xdr:cNvPr>
        <xdr:cNvCxnSpPr/>
      </xdr:nvCxnSpPr>
      <xdr:spPr>
        <a:xfrm>
          <a:off x="6972300" y="148311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82187</xdr:rowOff>
    </xdr:from>
    <xdr:ext cx="469744" cy="259045"/>
    <xdr:sp macro="" textlink="">
      <xdr:nvSpPr>
        <xdr:cNvPr id="367" name="n_1aveValue【公営住宅】&#10;一人当たり面積">
          <a:extLst>
            <a:ext uri="{FF2B5EF4-FFF2-40B4-BE49-F238E27FC236}">
              <a16:creationId xmlns:a16="http://schemas.microsoft.com/office/drawing/2014/main" id="{CB7DB857-F694-4F3A-BB05-1B664591A51C}"/>
            </a:ext>
          </a:extLst>
        </xdr:cNvPr>
        <xdr:cNvSpPr txBox="1"/>
      </xdr:nvSpPr>
      <xdr:spPr>
        <a:xfrm>
          <a:off x="9391727" y="14483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81615</xdr:rowOff>
    </xdr:from>
    <xdr:ext cx="469744" cy="259045"/>
    <xdr:sp macro="" textlink="">
      <xdr:nvSpPr>
        <xdr:cNvPr id="368" name="n_2aveValue【公営住宅】&#10;一人当たり面積">
          <a:extLst>
            <a:ext uri="{FF2B5EF4-FFF2-40B4-BE49-F238E27FC236}">
              <a16:creationId xmlns:a16="http://schemas.microsoft.com/office/drawing/2014/main" id="{13873603-7ED7-4F39-A36F-28964FE72CD9}"/>
            </a:ext>
          </a:extLst>
        </xdr:cNvPr>
        <xdr:cNvSpPr txBox="1"/>
      </xdr:nvSpPr>
      <xdr:spPr>
        <a:xfrm>
          <a:off x="8515427" y="1448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83329</xdr:rowOff>
    </xdr:from>
    <xdr:ext cx="469744" cy="259045"/>
    <xdr:sp macro="" textlink="">
      <xdr:nvSpPr>
        <xdr:cNvPr id="369" name="n_3aveValue【公営住宅】&#10;一人当たり面積">
          <a:extLst>
            <a:ext uri="{FF2B5EF4-FFF2-40B4-BE49-F238E27FC236}">
              <a16:creationId xmlns:a16="http://schemas.microsoft.com/office/drawing/2014/main" id="{DD2B95BE-0198-4B87-8064-B044C061952C}"/>
            </a:ext>
          </a:extLst>
        </xdr:cNvPr>
        <xdr:cNvSpPr txBox="1"/>
      </xdr:nvSpPr>
      <xdr:spPr>
        <a:xfrm>
          <a:off x="7626427" y="14485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80281</xdr:rowOff>
    </xdr:from>
    <xdr:ext cx="469744" cy="259045"/>
    <xdr:sp macro="" textlink="">
      <xdr:nvSpPr>
        <xdr:cNvPr id="370" name="n_4aveValue【公営住宅】&#10;一人当たり面積">
          <a:extLst>
            <a:ext uri="{FF2B5EF4-FFF2-40B4-BE49-F238E27FC236}">
              <a16:creationId xmlns:a16="http://schemas.microsoft.com/office/drawing/2014/main" id="{9652CF0F-17A4-4BDA-B250-F109C90CD01C}"/>
            </a:ext>
          </a:extLst>
        </xdr:cNvPr>
        <xdr:cNvSpPr txBox="1"/>
      </xdr:nvSpPr>
      <xdr:spPr>
        <a:xfrm>
          <a:off x="6737427" y="14482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128224</xdr:rowOff>
    </xdr:from>
    <xdr:ext cx="469744" cy="259045"/>
    <xdr:sp macro="" textlink="">
      <xdr:nvSpPr>
        <xdr:cNvPr id="371" name="n_1mainValue【公営住宅】&#10;一人当たり面積">
          <a:extLst>
            <a:ext uri="{FF2B5EF4-FFF2-40B4-BE49-F238E27FC236}">
              <a16:creationId xmlns:a16="http://schemas.microsoft.com/office/drawing/2014/main" id="{A315E3A8-A26C-415D-BE1A-10458D865738}"/>
            </a:ext>
          </a:extLst>
        </xdr:cNvPr>
        <xdr:cNvSpPr txBox="1"/>
      </xdr:nvSpPr>
      <xdr:spPr>
        <a:xfrm>
          <a:off x="9391727" y="1487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128224</xdr:rowOff>
    </xdr:from>
    <xdr:ext cx="469744" cy="259045"/>
    <xdr:sp macro="" textlink="">
      <xdr:nvSpPr>
        <xdr:cNvPr id="372" name="n_2mainValue【公営住宅】&#10;一人当たり面積">
          <a:extLst>
            <a:ext uri="{FF2B5EF4-FFF2-40B4-BE49-F238E27FC236}">
              <a16:creationId xmlns:a16="http://schemas.microsoft.com/office/drawing/2014/main" id="{988CA92B-EC9E-40F1-B3BC-6069A06101D1}"/>
            </a:ext>
          </a:extLst>
        </xdr:cNvPr>
        <xdr:cNvSpPr txBox="1"/>
      </xdr:nvSpPr>
      <xdr:spPr>
        <a:xfrm>
          <a:off x="8515427" y="1487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128415</xdr:rowOff>
    </xdr:from>
    <xdr:ext cx="469744" cy="259045"/>
    <xdr:sp macro="" textlink="">
      <xdr:nvSpPr>
        <xdr:cNvPr id="373" name="n_3mainValue【公営住宅】&#10;一人当たり面積">
          <a:extLst>
            <a:ext uri="{FF2B5EF4-FFF2-40B4-BE49-F238E27FC236}">
              <a16:creationId xmlns:a16="http://schemas.microsoft.com/office/drawing/2014/main" id="{8B7DC101-D822-43EC-BE59-C4CE16939DCD}"/>
            </a:ext>
          </a:extLst>
        </xdr:cNvPr>
        <xdr:cNvSpPr txBox="1"/>
      </xdr:nvSpPr>
      <xdr:spPr>
        <a:xfrm>
          <a:off x="7626427" y="1487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128415</xdr:rowOff>
    </xdr:from>
    <xdr:ext cx="469744" cy="259045"/>
    <xdr:sp macro="" textlink="">
      <xdr:nvSpPr>
        <xdr:cNvPr id="374" name="n_4mainValue【公営住宅】&#10;一人当たり面積">
          <a:extLst>
            <a:ext uri="{FF2B5EF4-FFF2-40B4-BE49-F238E27FC236}">
              <a16:creationId xmlns:a16="http://schemas.microsoft.com/office/drawing/2014/main" id="{47A46844-BFC4-471D-A001-537D5DC19F1B}"/>
            </a:ext>
          </a:extLst>
        </xdr:cNvPr>
        <xdr:cNvSpPr txBox="1"/>
      </xdr:nvSpPr>
      <xdr:spPr>
        <a:xfrm>
          <a:off x="6737427" y="14873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C62A1021-2C7C-4742-B5DD-D25F08BDB14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C45FB4AA-90D6-4FF4-ADC7-C50517B0319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7FCC5EE5-391E-4EC3-8AE4-60DCEAEAB29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FFD8F45E-976B-405C-A219-36ABCCB4282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A5D65B1E-8B99-434A-805B-3B8012103AE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3C227543-BD0A-4EC8-BF2A-437A83B61B2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9402895C-3180-47D8-B298-EB644BBE8EE2}"/>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8CA3CCD0-8565-43E8-93C1-F8735CAC6B1C}"/>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9DECFDA-3361-44C2-B16A-1E08AA4AFF8A}"/>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BB0AF36E-DCAF-4361-89E9-B7B49F584A0C}"/>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39254D8C-51E1-4DC3-B358-C4CCCDFEB255}"/>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515DDE57-C6D4-4751-A892-0086521BFB5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AC24258A-9118-4A35-91AA-6B7F378C561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52EE8B9A-F171-4DEC-AFD7-C166135E502D}"/>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9D247829-F6D3-4215-BAB1-0F829499076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104,321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4EEC660C-DE00-47F6-B184-76A5A21CFB45}"/>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2A2CCEDA-5E3B-4F1C-8557-90C850F45FB4}"/>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45BD65AF-BF8E-466D-856F-DA697F246616}"/>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8D0EDAF1-73DD-453E-A66D-5E0D00D8750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A4458011-9018-4417-998D-C0347534E036}"/>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288C30A0-027A-4BF1-8585-988689E61DBD}"/>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E06421FC-97C7-44E5-B9E8-9324B62E342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CC37DA3B-96DD-40E0-8F7D-68D1FCA15298}"/>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6F1C002E-C14B-4E51-896D-FD1D8F121963}"/>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E802567E-B4D7-49C4-AB44-A76AF5AA257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69437A9F-13C4-45E8-AE9A-936A6B1BDFC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10218C9-BE4B-4B5C-A3AB-5DBDD48BDDDB}"/>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AC3294EE-47EC-4E61-A683-D713362CA13B}"/>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78C21B01-8CCA-4042-9491-10AE985176C8}"/>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C6C230E4-304E-4A0A-B15E-EF2BB0374D9F}"/>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10A8DD3C-C04C-4FC9-9184-36259740DEFE}"/>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E39ADB2C-C6AE-4EC3-9E92-614CF5D22552}"/>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81F6D3D1-0637-4123-81E9-110C53689DE2}"/>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6CB23350-5120-48B1-9C02-269C5208F656}"/>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69D7131F-48B5-4C4E-B128-A999C5B04E63}"/>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E0019B7B-F188-4694-BA2E-4709ABC2ED9E}"/>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58C95E92-F27F-4AF7-9AB7-1B6EEA58C1F6}"/>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AB272DB4-E084-450C-8D65-8FC2C5B37B6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7F3FF94E-357B-4B22-94FA-C477E590F18F}"/>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51EC496F-8CB7-4919-9C22-C07997D772D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24765</xdr:rowOff>
    </xdr:from>
    <xdr:to>
      <xdr:col>85</xdr:col>
      <xdr:colOff>126364</xdr:colOff>
      <xdr:row>41</xdr:row>
      <xdr:rowOff>135255</xdr:rowOff>
    </xdr:to>
    <xdr:cxnSp macro="">
      <xdr:nvCxnSpPr>
        <xdr:cNvPr id="415" name="直線コネクタ 414">
          <a:extLst>
            <a:ext uri="{FF2B5EF4-FFF2-40B4-BE49-F238E27FC236}">
              <a16:creationId xmlns:a16="http://schemas.microsoft.com/office/drawing/2014/main" id="{31292881-3CA0-42BE-A427-7BD498ECF959}"/>
            </a:ext>
          </a:extLst>
        </xdr:cNvPr>
        <xdr:cNvCxnSpPr/>
      </xdr:nvCxnSpPr>
      <xdr:spPr>
        <a:xfrm flipV="1">
          <a:off x="16318864" y="5854065"/>
          <a:ext cx="0" cy="13106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139082</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A3845368-B625-4747-B705-041DDF67B8D5}"/>
            </a:ext>
          </a:extLst>
        </xdr:cNvPr>
        <xdr:cNvSpPr txBox="1"/>
      </xdr:nvSpPr>
      <xdr:spPr>
        <a:xfrm>
          <a:off x="16357600" y="7168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135255</xdr:rowOff>
    </xdr:from>
    <xdr:to>
      <xdr:col>86</xdr:col>
      <xdr:colOff>25400</xdr:colOff>
      <xdr:row>41</xdr:row>
      <xdr:rowOff>135255</xdr:rowOff>
    </xdr:to>
    <xdr:cxnSp macro="">
      <xdr:nvCxnSpPr>
        <xdr:cNvPr id="417" name="直線コネクタ 416">
          <a:extLst>
            <a:ext uri="{FF2B5EF4-FFF2-40B4-BE49-F238E27FC236}">
              <a16:creationId xmlns:a16="http://schemas.microsoft.com/office/drawing/2014/main" id="{5DA30A63-090A-4C72-B673-F5E4C1760213}"/>
            </a:ext>
          </a:extLst>
        </xdr:cNvPr>
        <xdr:cNvCxnSpPr/>
      </xdr:nvCxnSpPr>
      <xdr:spPr>
        <a:xfrm>
          <a:off x="16230600" y="716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142892</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9F142802-4949-4754-8B25-74555F77AE68}"/>
            </a:ext>
          </a:extLst>
        </xdr:cNvPr>
        <xdr:cNvSpPr txBox="1"/>
      </xdr:nvSpPr>
      <xdr:spPr>
        <a:xfrm>
          <a:off x="16357600" y="56292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24765</xdr:rowOff>
    </xdr:from>
    <xdr:to>
      <xdr:col>86</xdr:col>
      <xdr:colOff>25400</xdr:colOff>
      <xdr:row>34</xdr:row>
      <xdr:rowOff>24765</xdr:rowOff>
    </xdr:to>
    <xdr:cxnSp macro="">
      <xdr:nvCxnSpPr>
        <xdr:cNvPr id="419" name="直線コネクタ 418">
          <a:extLst>
            <a:ext uri="{FF2B5EF4-FFF2-40B4-BE49-F238E27FC236}">
              <a16:creationId xmlns:a16="http://schemas.microsoft.com/office/drawing/2014/main" id="{0D397FBD-57E2-4C1C-B920-38F8F47ECAAB}"/>
            </a:ext>
          </a:extLst>
        </xdr:cNvPr>
        <xdr:cNvCxnSpPr/>
      </xdr:nvCxnSpPr>
      <xdr:spPr>
        <a:xfrm>
          <a:off x="16230600" y="585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100982</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97ABA797-B9D7-41BE-B3CA-4F6864A9ED65}"/>
            </a:ext>
          </a:extLst>
        </xdr:cNvPr>
        <xdr:cNvSpPr txBox="1"/>
      </xdr:nvSpPr>
      <xdr:spPr>
        <a:xfrm>
          <a:off x="16357600" y="6444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122555</xdr:rowOff>
    </xdr:from>
    <xdr:to>
      <xdr:col>85</xdr:col>
      <xdr:colOff>177800</xdr:colOff>
      <xdr:row>38</xdr:row>
      <xdr:rowOff>52705</xdr:rowOff>
    </xdr:to>
    <xdr:sp macro="" textlink="">
      <xdr:nvSpPr>
        <xdr:cNvPr id="421" name="フローチャート: 判断 420">
          <a:extLst>
            <a:ext uri="{FF2B5EF4-FFF2-40B4-BE49-F238E27FC236}">
              <a16:creationId xmlns:a16="http://schemas.microsoft.com/office/drawing/2014/main" id="{5BC7C2E3-D1B0-4316-A22C-BCB9A3AC75AC}"/>
            </a:ext>
          </a:extLst>
        </xdr:cNvPr>
        <xdr:cNvSpPr/>
      </xdr:nvSpPr>
      <xdr:spPr>
        <a:xfrm>
          <a:off x="162687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22" name="フローチャート: 判断 421">
          <a:extLst>
            <a:ext uri="{FF2B5EF4-FFF2-40B4-BE49-F238E27FC236}">
              <a16:creationId xmlns:a16="http://schemas.microsoft.com/office/drawing/2014/main" id="{E01ADD23-76AE-4342-A44D-078AF1E9E6C9}"/>
            </a:ext>
          </a:extLst>
        </xdr:cNvPr>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133985</xdr:rowOff>
    </xdr:from>
    <xdr:to>
      <xdr:col>76</xdr:col>
      <xdr:colOff>165100</xdr:colOff>
      <xdr:row>38</xdr:row>
      <xdr:rowOff>64135</xdr:rowOff>
    </xdr:to>
    <xdr:sp macro="" textlink="">
      <xdr:nvSpPr>
        <xdr:cNvPr id="423" name="フローチャート: 判断 422">
          <a:extLst>
            <a:ext uri="{FF2B5EF4-FFF2-40B4-BE49-F238E27FC236}">
              <a16:creationId xmlns:a16="http://schemas.microsoft.com/office/drawing/2014/main" id="{232ED87C-8527-4499-AF4A-EE2B8C1D67C1}"/>
            </a:ext>
          </a:extLst>
        </xdr:cNvPr>
        <xdr:cNvSpPr/>
      </xdr:nvSpPr>
      <xdr:spPr>
        <a:xfrm>
          <a:off x="14541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151130</xdr:rowOff>
    </xdr:from>
    <xdr:to>
      <xdr:col>72</xdr:col>
      <xdr:colOff>38100</xdr:colOff>
      <xdr:row>38</xdr:row>
      <xdr:rowOff>81280</xdr:rowOff>
    </xdr:to>
    <xdr:sp macro="" textlink="">
      <xdr:nvSpPr>
        <xdr:cNvPr id="424" name="フローチャート: 判断 423">
          <a:extLst>
            <a:ext uri="{FF2B5EF4-FFF2-40B4-BE49-F238E27FC236}">
              <a16:creationId xmlns:a16="http://schemas.microsoft.com/office/drawing/2014/main" id="{BB08F8E1-7F9F-4A9C-94D5-26E4BAF92FB7}"/>
            </a:ext>
          </a:extLst>
        </xdr:cNvPr>
        <xdr:cNvSpPr/>
      </xdr:nvSpPr>
      <xdr:spPr>
        <a:xfrm>
          <a:off x="13652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425" name="フローチャート: 判断 424">
          <a:extLst>
            <a:ext uri="{FF2B5EF4-FFF2-40B4-BE49-F238E27FC236}">
              <a16:creationId xmlns:a16="http://schemas.microsoft.com/office/drawing/2014/main" id="{3FF889BD-4A26-48EF-A58F-15672DD8457C}"/>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D86F95E-314A-436C-999D-578196A6F5F9}"/>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F7C0D1C0-2492-4AC5-815F-931479AAB29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D2E0467D-DD6B-4629-A330-F11C9A17AEEC}"/>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5A30808-BBEB-4A5C-B4DE-734D435C9A2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63DAD06B-73C7-4CEF-AE8C-48A6B580986B}"/>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71120</xdr:rowOff>
    </xdr:from>
    <xdr:to>
      <xdr:col>85</xdr:col>
      <xdr:colOff>177800</xdr:colOff>
      <xdr:row>38</xdr:row>
      <xdr:rowOff>1270</xdr:rowOff>
    </xdr:to>
    <xdr:sp macro="" textlink="">
      <xdr:nvSpPr>
        <xdr:cNvPr id="431" name="楕円 430">
          <a:extLst>
            <a:ext uri="{FF2B5EF4-FFF2-40B4-BE49-F238E27FC236}">
              <a16:creationId xmlns:a16="http://schemas.microsoft.com/office/drawing/2014/main" id="{4F63185C-B1B6-4CB2-9D3D-DE28765B5C14}"/>
            </a:ext>
          </a:extLst>
        </xdr:cNvPr>
        <xdr:cNvSpPr/>
      </xdr:nvSpPr>
      <xdr:spPr>
        <a:xfrm>
          <a:off x="16268700"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93997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2F59D147-CC9C-4244-9D48-41597E2125DA}"/>
            </a:ext>
          </a:extLst>
        </xdr:cNvPr>
        <xdr:cNvSpPr txBox="1"/>
      </xdr:nvSpPr>
      <xdr:spPr>
        <a:xfrm>
          <a:off x="16357600" y="6266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36830</xdr:rowOff>
    </xdr:from>
    <xdr:to>
      <xdr:col>81</xdr:col>
      <xdr:colOff>101600</xdr:colOff>
      <xdr:row>37</xdr:row>
      <xdr:rowOff>138430</xdr:rowOff>
    </xdr:to>
    <xdr:sp macro="" textlink="">
      <xdr:nvSpPr>
        <xdr:cNvPr id="433" name="楕円 432">
          <a:extLst>
            <a:ext uri="{FF2B5EF4-FFF2-40B4-BE49-F238E27FC236}">
              <a16:creationId xmlns:a16="http://schemas.microsoft.com/office/drawing/2014/main" id="{B78E54F5-8673-4275-AC9A-A8B801D4AF83}"/>
            </a:ext>
          </a:extLst>
        </xdr:cNvPr>
        <xdr:cNvSpPr/>
      </xdr:nvSpPr>
      <xdr:spPr>
        <a:xfrm>
          <a:off x="15430500" y="638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87630</xdr:rowOff>
    </xdr:from>
    <xdr:to>
      <xdr:col>85</xdr:col>
      <xdr:colOff>127000</xdr:colOff>
      <xdr:row>37</xdr:row>
      <xdr:rowOff>121920</xdr:rowOff>
    </xdr:to>
    <xdr:cxnSp macro="">
      <xdr:nvCxnSpPr>
        <xdr:cNvPr id="434" name="直線コネクタ 433">
          <a:extLst>
            <a:ext uri="{FF2B5EF4-FFF2-40B4-BE49-F238E27FC236}">
              <a16:creationId xmlns:a16="http://schemas.microsoft.com/office/drawing/2014/main" id="{3A8C8D32-ADA9-4481-B4EF-1452FB0F2B8F}"/>
            </a:ext>
          </a:extLst>
        </xdr:cNvPr>
        <xdr:cNvCxnSpPr/>
      </xdr:nvCxnSpPr>
      <xdr:spPr>
        <a:xfrm>
          <a:off x="15481300" y="643128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156845</xdr:rowOff>
    </xdr:from>
    <xdr:to>
      <xdr:col>76</xdr:col>
      <xdr:colOff>165100</xdr:colOff>
      <xdr:row>37</xdr:row>
      <xdr:rowOff>86995</xdr:rowOff>
    </xdr:to>
    <xdr:sp macro="" textlink="">
      <xdr:nvSpPr>
        <xdr:cNvPr id="435" name="楕円 434">
          <a:extLst>
            <a:ext uri="{FF2B5EF4-FFF2-40B4-BE49-F238E27FC236}">
              <a16:creationId xmlns:a16="http://schemas.microsoft.com/office/drawing/2014/main" id="{0774E877-58DD-4014-A47F-E12BD458B8B1}"/>
            </a:ext>
          </a:extLst>
        </xdr:cNvPr>
        <xdr:cNvSpPr/>
      </xdr:nvSpPr>
      <xdr:spPr>
        <a:xfrm>
          <a:off x="14541500" y="6329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36195</xdr:rowOff>
    </xdr:from>
    <xdr:to>
      <xdr:col>81</xdr:col>
      <xdr:colOff>50800</xdr:colOff>
      <xdr:row>37</xdr:row>
      <xdr:rowOff>87630</xdr:rowOff>
    </xdr:to>
    <xdr:cxnSp macro="">
      <xdr:nvCxnSpPr>
        <xdr:cNvPr id="436" name="直線コネクタ 435">
          <a:extLst>
            <a:ext uri="{FF2B5EF4-FFF2-40B4-BE49-F238E27FC236}">
              <a16:creationId xmlns:a16="http://schemas.microsoft.com/office/drawing/2014/main" id="{061F79A8-3ACE-4359-9B15-B906C5FA7B22}"/>
            </a:ext>
          </a:extLst>
        </xdr:cNvPr>
        <xdr:cNvCxnSpPr/>
      </xdr:nvCxnSpPr>
      <xdr:spPr>
        <a:xfrm>
          <a:off x="14592300" y="637984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154940</xdr:rowOff>
    </xdr:from>
    <xdr:to>
      <xdr:col>72</xdr:col>
      <xdr:colOff>38100</xdr:colOff>
      <xdr:row>37</xdr:row>
      <xdr:rowOff>85090</xdr:rowOff>
    </xdr:to>
    <xdr:sp macro="" textlink="">
      <xdr:nvSpPr>
        <xdr:cNvPr id="437" name="楕円 436">
          <a:extLst>
            <a:ext uri="{FF2B5EF4-FFF2-40B4-BE49-F238E27FC236}">
              <a16:creationId xmlns:a16="http://schemas.microsoft.com/office/drawing/2014/main" id="{E14A9671-2CFE-41DB-8D31-EA282FECD862}"/>
            </a:ext>
          </a:extLst>
        </xdr:cNvPr>
        <xdr:cNvSpPr/>
      </xdr:nvSpPr>
      <xdr:spPr>
        <a:xfrm>
          <a:off x="13652500" y="632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34290</xdr:rowOff>
    </xdr:from>
    <xdr:to>
      <xdr:col>76</xdr:col>
      <xdr:colOff>114300</xdr:colOff>
      <xdr:row>37</xdr:row>
      <xdr:rowOff>36195</xdr:rowOff>
    </xdr:to>
    <xdr:cxnSp macro="">
      <xdr:nvCxnSpPr>
        <xdr:cNvPr id="438" name="直線コネクタ 437">
          <a:extLst>
            <a:ext uri="{FF2B5EF4-FFF2-40B4-BE49-F238E27FC236}">
              <a16:creationId xmlns:a16="http://schemas.microsoft.com/office/drawing/2014/main" id="{8F7C808A-616F-4E5C-B3F1-B1DBA3D9F737}"/>
            </a:ext>
          </a:extLst>
        </xdr:cNvPr>
        <xdr:cNvCxnSpPr/>
      </xdr:nvCxnSpPr>
      <xdr:spPr>
        <a:xfrm>
          <a:off x="13703300" y="637794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132080</xdr:rowOff>
    </xdr:from>
    <xdr:to>
      <xdr:col>67</xdr:col>
      <xdr:colOff>101600</xdr:colOff>
      <xdr:row>37</xdr:row>
      <xdr:rowOff>62230</xdr:rowOff>
    </xdr:to>
    <xdr:sp macro="" textlink="">
      <xdr:nvSpPr>
        <xdr:cNvPr id="439" name="楕円 438">
          <a:extLst>
            <a:ext uri="{FF2B5EF4-FFF2-40B4-BE49-F238E27FC236}">
              <a16:creationId xmlns:a16="http://schemas.microsoft.com/office/drawing/2014/main" id="{F8D3C03A-5BCF-4004-B56D-16E0F973C8F5}"/>
            </a:ext>
          </a:extLst>
        </xdr:cNvPr>
        <xdr:cNvSpPr/>
      </xdr:nvSpPr>
      <xdr:spPr>
        <a:xfrm>
          <a:off x="12763500" y="6304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11430</xdr:rowOff>
    </xdr:from>
    <xdr:to>
      <xdr:col>71</xdr:col>
      <xdr:colOff>177800</xdr:colOff>
      <xdr:row>37</xdr:row>
      <xdr:rowOff>34290</xdr:rowOff>
    </xdr:to>
    <xdr:cxnSp macro="">
      <xdr:nvCxnSpPr>
        <xdr:cNvPr id="440" name="直線コネクタ 439">
          <a:extLst>
            <a:ext uri="{FF2B5EF4-FFF2-40B4-BE49-F238E27FC236}">
              <a16:creationId xmlns:a16="http://schemas.microsoft.com/office/drawing/2014/main" id="{0DFD5A87-3498-4E57-854A-A962C3CE7397}"/>
            </a:ext>
          </a:extLst>
        </xdr:cNvPr>
        <xdr:cNvCxnSpPr/>
      </xdr:nvCxnSpPr>
      <xdr:spPr>
        <a:xfrm>
          <a:off x="12814300" y="63550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53357</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DDBC45D1-E96B-4720-AE86-59D5D6535754}"/>
            </a:ext>
          </a:extLst>
        </xdr:cNvPr>
        <xdr:cNvSpPr txBox="1"/>
      </xdr:nvSpPr>
      <xdr:spPr>
        <a:xfrm>
          <a:off x="15266044" y="656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55262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E95A1E3-6F63-4AC8-B3F1-D5F5870A3062}"/>
            </a:ext>
          </a:extLst>
        </xdr:cNvPr>
        <xdr:cNvSpPr txBox="1"/>
      </xdr:nvSpPr>
      <xdr:spPr>
        <a:xfrm>
          <a:off x="143897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72407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C365F848-AE9F-4B28-9F27-013527257AED}"/>
            </a:ext>
          </a:extLst>
        </xdr:cNvPr>
        <xdr:cNvSpPr txBox="1"/>
      </xdr:nvSpPr>
      <xdr:spPr>
        <a:xfrm>
          <a:off x="13500744"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949D0B59-0F7F-4405-8946-8795F5D7C1F0}"/>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154957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B21114CC-D2FB-4E7E-9855-0EDF1F991A38}"/>
            </a:ext>
          </a:extLst>
        </xdr:cNvPr>
        <xdr:cNvSpPr txBox="1"/>
      </xdr:nvSpPr>
      <xdr:spPr>
        <a:xfrm>
          <a:off x="152660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103522</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C49211EF-8CBA-476A-B047-B75E92DC9CFF}"/>
            </a:ext>
          </a:extLst>
        </xdr:cNvPr>
        <xdr:cNvSpPr txBox="1"/>
      </xdr:nvSpPr>
      <xdr:spPr>
        <a:xfrm>
          <a:off x="14389744" y="6104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101617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BE26BEA2-F916-4A73-AC3B-A91F72A2607E}"/>
            </a:ext>
          </a:extLst>
        </xdr:cNvPr>
        <xdr:cNvSpPr txBox="1"/>
      </xdr:nvSpPr>
      <xdr:spPr>
        <a:xfrm>
          <a:off x="13500744" y="6102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78757</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17BC59BE-0521-4A87-BE80-712F5ADD55CC}"/>
            </a:ext>
          </a:extLst>
        </xdr:cNvPr>
        <xdr:cNvSpPr txBox="1"/>
      </xdr:nvSpPr>
      <xdr:spPr>
        <a:xfrm>
          <a:off x="12611744" y="607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88747894-0AFE-436D-8A9B-E99C68F39BB1}"/>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6DCF7C7E-6EA9-4987-9255-F72209727702}"/>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85D72F67-F527-47A1-AEAB-26ABA54B0B4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CB6F4386-A949-4598-841A-4F43D9BF14C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964142A2-492A-42A7-AB28-0FA86A19300F}"/>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EB06DC39-7409-4E28-B16B-12FC07EB7974}"/>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809EC085-F6C8-480A-A444-13B6DE8AB5F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B2DBB6-B8E0-4CAF-8A40-5CE417FC574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2EC64ED3-A29C-4618-8D12-80F59ACF5192}"/>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AE496D82-B456-4CB3-9B88-7162F11AA11D}"/>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DC117DA2-DC62-44CC-9C72-A8B5AA2E6023}"/>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a:extLst>
            <a:ext uri="{FF2B5EF4-FFF2-40B4-BE49-F238E27FC236}">
              <a16:creationId xmlns:a16="http://schemas.microsoft.com/office/drawing/2014/main" id="{DC2E43BC-6A4A-449E-B801-CB0617BC802A}"/>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8160F50F-9B52-41B0-ABA7-80409D70391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a:extLst>
            <a:ext uri="{FF2B5EF4-FFF2-40B4-BE49-F238E27FC236}">
              <a16:creationId xmlns:a16="http://schemas.microsoft.com/office/drawing/2014/main" id="{6E67A782-7D5D-40C8-8913-DF5309281967}"/>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EFF9B764-25E3-496F-B846-48283082B91E}"/>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a:extLst>
            <a:ext uri="{FF2B5EF4-FFF2-40B4-BE49-F238E27FC236}">
              <a16:creationId xmlns:a16="http://schemas.microsoft.com/office/drawing/2014/main" id="{687DD21D-0E08-4C39-A7EA-5766931C084F}"/>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DF68651C-8406-4BBC-B39F-EED09A3CAC57}"/>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a:extLst>
            <a:ext uri="{FF2B5EF4-FFF2-40B4-BE49-F238E27FC236}">
              <a16:creationId xmlns:a16="http://schemas.microsoft.com/office/drawing/2014/main" id="{4A708121-D68F-4D69-9FC1-E2810603EF32}"/>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C3A97489-1DC4-4749-8F24-74B07DAC1521}"/>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248D2C8D-9F47-4100-BF17-0E996EF07248}"/>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C878BC90-E86E-4B2D-9916-252795B024F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B430BD2C-AA72-4D6C-8514-6B0938E261B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1D3B3C34-38DC-46A0-BCE2-B8BFEC41AAF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106680</xdr:rowOff>
    </xdr:from>
    <xdr:to>
      <xdr:col>116</xdr:col>
      <xdr:colOff>62864</xdr:colOff>
      <xdr:row>42</xdr:row>
      <xdr:rowOff>3810</xdr:rowOff>
    </xdr:to>
    <xdr:cxnSp macro="">
      <xdr:nvCxnSpPr>
        <xdr:cNvPr id="472" name="直線コネクタ 471">
          <a:extLst>
            <a:ext uri="{FF2B5EF4-FFF2-40B4-BE49-F238E27FC236}">
              <a16:creationId xmlns:a16="http://schemas.microsoft.com/office/drawing/2014/main" id="{6102D3B3-6176-4AE1-BF87-26FFF9F9AD36}"/>
            </a:ext>
          </a:extLst>
        </xdr:cNvPr>
        <xdr:cNvCxnSpPr/>
      </xdr:nvCxnSpPr>
      <xdr:spPr>
        <a:xfrm flipV="1">
          <a:off x="22160864" y="576453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48C76E9E-03EC-4965-A32D-CA8E9D6DB716}"/>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a:extLst>
            <a:ext uri="{FF2B5EF4-FFF2-40B4-BE49-F238E27FC236}">
              <a16:creationId xmlns:a16="http://schemas.microsoft.com/office/drawing/2014/main" id="{B6591032-F8DF-4285-8ED0-96C7B47B0807}"/>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53357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57F31E45-8D75-41D4-883D-74E6B962DC6B}"/>
            </a:ext>
          </a:extLst>
        </xdr:cNvPr>
        <xdr:cNvSpPr txBox="1"/>
      </xdr:nvSpPr>
      <xdr:spPr>
        <a:xfrm>
          <a:off x="22199600" y="5539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106680</xdr:rowOff>
    </xdr:from>
    <xdr:to>
      <xdr:col>116</xdr:col>
      <xdr:colOff>152400</xdr:colOff>
      <xdr:row>33</xdr:row>
      <xdr:rowOff>106680</xdr:rowOff>
    </xdr:to>
    <xdr:cxnSp macro="">
      <xdr:nvCxnSpPr>
        <xdr:cNvPr id="476" name="直線コネクタ 475">
          <a:extLst>
            <a:ext uri="{FF2B5EF4-FFF2-40B4-BE49-F238E27FC236}">
              <a16:creationId xmlns:a16="http://schemas.microsoft.com/office/drawing/2014/main" id="{6F7CDBC9-FB20-4AFC-B5A5-4B3F22D5B33A}"/>
            </a:ext>
          </a:extLst>
        </xdr:cNvPr>
        <xdr:cNvCxnSpPr/>
      </xdr:nvCxnSpPr>
      <xdr:spPr>
        <a:xfrm>
          <a:off x="22072600" y="576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110507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E6028312-B06C-494A-8D6F-BE7C3ED6BAE4}"/>
            </a:ext>
          </a:extLst>
        </xdr:cNvPr>
        <xdr:cNvSpPr txBox="1"/>
      </xdr:nvSpPr>
      <xdr:spPr>
        <a:xfrm>
          <a:off x="22199600" y="6625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132080</xdr:rowOff>
    </xdr:from>
    <xdr:to>
      <xdr:col>116</xdr:col>
      <xdr:colOff>114300</xdr:colOff>
      <xdr:row>39</xdr:row>
      <xdr:rowOff>62230</xdr:rowOff>
    </xdr:to>
    <xdr:sp macro="" textlink="">
      <xdr:nvSpPr>
        <xdr:cNvPr id="478" name="フローチャート: 判断 477">
          <a:extLst>
            <a:ext uri="{FF2B5EF4-FFF2-40B4-BE49-F238E27FC236}">
              <a16:creationId xmlns:a16="http://schemas.microsoft.com/office/drawing/2014/main" id="{6EE559E9-6DA1-4D9D-9729-E5687A766E6A}"/>
            </a:ext>
          </a:extLst>
        </xdr:cNvPr>
        <xdr:cNvSpPr/>
      </xdr:nvSpPr>
      <xdr:spPr>
        <a:xfrm>
          <a:off x="22110700" y="664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79" name="フローチャート: 判断 478">
          <a:extLst>
            <a:ext uri="{FF2B5EF4-FFF2-40B4-BE49-F238E27FC236}">
              <a16:creationId xmlns:a16="http://schemas.microsoft.com/office/drawing/2014/main" id="{3ED32032-F29D-4A7C-BF2F-51ED1C3A12E6}"/>
            </a:ext>
          </a:extLst>
        </xdr:cNvPr>
        <xdr:cNvSpPr/>
      </xdr:nvSpPr>
      <xdr:spPr>
        <a:xfrm>
          <a:off x="21272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101600</xdr:rowOff>
    </xdr:from>
    <xdr:to>
      <xdr:col>107</xdr:col>
      <xdr:colOff>101600</xdr:colOff>
      <xdr:row>39</xdr:row>
      <xdr:rowOff>31750</xdr:rowOff>
    </xdr:to>
    <xdr:sp macro="" textlink="">
      <xdr:nvSpPr>
        <xdr:cNvPr id="480" name="フローチャート: 判断 479">
          <a:extLst>
            <a:ext uri="{FF2B5EF4-FFF2-40B4-BE49-F238E27FC236}">
              <a16:creationId xmlns:a16="http://schemas.microsoft.com/office/drawing/2014/main" id="{90DEB479-9923-4E71-B41A-6DBBB2E8A157}"/>
            </a:ext>
          </a:extLst>
        </xdr:cNvPr>
        <xdr:cNvSpPr/>
      </xdr:nvSpPr>
      <xdr:spPr>
        <a:xfrm>
          <a:off x="20383500" y="66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120650</xdr:rowOff>
    </xdr:from>
    <xdr:to>
      <xdr:col>102</xdr:col>
      <xdr:colOff>165100</xdr:colOff>
      <xdr:row>39</xdr:row>
      <xdr:rowOff>50800</xdr:rowOff>
    </xdr:to>
    <xdr:sp macro="" textlink="">
      <xdr:nvSpPr>
        <xdr:cNvPr id="481" name="フローチャート: 判断 480">
          <a:extLst>
            <a:ext uri="{FF2B5EF4-FFF2-40B4-BE49-F238E27FC236}">
              <a16:creationId xmlns:a16="http://schemas.microsoft.com/office/drawing/2014/main" id="{0472DBE7-BEC7-4E33-BAA6-C5298159A197}"/>
            </a:ext>
          </a:extLst>
        </xdr:cNvPr>
        <xdr:cNvSpPr/>
      </xdr:nvSpPr>
      <xdr:spPr>
        <a:xfrm>
          <a:off x="19494500" y="663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86360</xdr:rowOff>
    </xdr:from>
    <xdr:to>
      <xdr:col>98</xdr:col>
      <xdr:colOff>38100</xdr:colOff>
      <xdr:row>39</xdr:row>
      <xdr:rowOff>16510</xdr:rowOff>
    </xdr:to>
    <xdr:sp macro="" textlink="">
      <xdr:nvSpPr>
        <xdr:cNvPr id="482" name="フローチャート: 判断 481">
          <a:extLst>
            <a:ext uri="{FF2B5EF4-FFF2-40B4-BE49-F238E27FC236}">
              <a16:creationId xmlns:a16="http://schemas.microsoft.com/office/drawing/2014/main" id="{733E0BF5-CF44-4462-B98B-466C4519254A}"/>
            </a:ext>
          </a:extLst>
        </xdr:cNvPr>
        <xdr:cNvSpPr/>
      </xdr:nvSpPr>
      <xdr:spPr>
        <a:xfrm>
          <a:off x="186055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F86D074C-51CC-4930-9C2F-698A518C89EC}"/>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C8761AE2-6405-4807-9E9F-44D37C8CE426}"/>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1866E90B-5A24-4572-AE68-75EE9109C725}"/>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764356A-6AF9-442A-A2B4-A70733905625}"/>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815BA5C4-BE45-4327-87C8-684A7CC27212}"/>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74930</xdr:rowOff>
    </xdr:from>
    <xdr:to>
      <xdr:col>116</xdr:col>
      <xdr:colOff>114300</xdr:colOff>
      <xdr:row>39</xdr:row>
      <xdr:rowOff>5080</xdr:rowOff>
    </xdr:to>
    <xdr:sp macro="" textlink="">
      <xdr:nvSpPr>
        <xdr:cNvPr id="488" name="楕円 487">
          <a:extLst>
            <a:ext uri="{FF2B5EF4-FFF2-40B4-BE49-F238E27FC236}">
              <a16:creationId xmlns:a16="http://schemas.microsoft.com/office/drawing/2014/main" id="{60DBFD0D-99E0-4598-85B0-862619EFE579}"/>
            </a:ext>
          </a:extLst>
        </xdr:cNvPr>
        <xdr:cNvSpPr/>
      </xdr:nvSpPr>
      <xdr:spPr>
        <a:xfrm>
          <a:off x="221107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97807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E12928F5-C797-49CF-AC2F-C8FB232AFD7B}"/>
            </a:ext>
          </a:extLst>
        </xdr:cNvPr>
        <xdr:cNvSpPr txBox="1"/>
      </xdr:nvSpPr>
      <xdr:spPr>
        <a:xfrm>
          <a:off x="22199600" y="644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74930</xdr:rowOff>
    </xdr:from>
    <xdr:to>
      <xdr:col>112</xdr:col>
      <xdr:colOff>38100</xdr:colOff>
      <xdr:row>39</xdr:row>
      <xdr:rowOff>5080</xdr:rowOff>
    </xdr:to>
    <xdr:sp macro="" textlink="">
      <xdr:nvSpPr>
        <xdr:cNvPr id="490" name="楕円 489">
          <a:extLst>
            <a:ext uri="{FF2B5EF4-FFF2-40B4-BE49-F238E27FC236}">
              <a16:creationId xmlns:a16="http://schemas.microsoft.com/office/drawing/2014/main" id="{8604A22A-C734-4A4C-BEFF-7E11AAB71B7B}"/>
            </a:ext>
          </a:extLst>
        </xdr:cNvPr>
        <xdr:cNvSpPr/>
      </xdr:nvSpPr>
      <xdr:spPr>
        <a:xfrm>
          <a:off x="21272500" y="6590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125730</xdr:rowOff>
    </xdr:from>
    <xdr:to>
      <xdr:col>116</xdr:col>
      <xdr:colOff>63500</xdr:colOff>
      <xdr:row>38</xdr:row>
      <xdr:rowOff>125730</xdr:rowOff>
    </xdr:to>
    <xdr:cxnSp macro="">
      <xdr:nvCxnSpPr>
        <xdr:cNvPr id="491" name="直線コネクタ 490">
          <a:extLst>
            <a:ext uri="{FF2B5EF4-FFF2-40B4-BE49-F238E27FC236}">
              <a16:creationId xmlns:a16="http://schemas.microsoft.com/office/drawing/2014/main" id="{108516A8-3B67-4244-BD4B-FA197C7A2431}"/>
            </a:ext>
          </a:extLst>
        </xdr:cNvPr>
        <xdr:cNvCxnSpPr/>
      </xdr:nvCxnSpPr>
      <xdr:spPr>
        <a:xfrm>
          <a:off x="21323300" y="66408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109220</xdr:rowOff>
    </xdr:from>
    <xdr:to>
      <xdr:col>107</xdr:col>
      <xdr:colOff>101600</xdr:colOff>
      <xdr:row>39</xdr:row>
      <xdr:rowOff>39370</xdr:rowOff>
    </xdr:to>
    <xdr:sp macro="" textlink="">
      <xdr:nvSpPr>
        <xdr:cNvPr id="492" name="楕円 491">
          <a:extLst>
            <a:ext uri="{FF2B5EF4-FFF2-40B4-BE49-F238E27FC236}">
              <a16:creationId xmlns:a16="http://schemas.microsoft.com/office/drawing/2014/main" id="{6180EF37-DCAE-4978-B24D-B4C32B8E8845}"/>
            </a:ext>
          </a:extLst>
        </xdr:cNvPr>
        <xdr:cNvSpPr/>
      </xdr:nvSpPr>
      <xdr:spPr>
        <a:xfrm>
          <a:off x="20383500" y="662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125730</xdr:rowOff>
    </xdr:from>
    <xdr:to>
      <xdr:col>111</xdr:col>
      <xdr:colOff>177800</xdr:colOff>
      <xdr:row>38</xdr:row>
      <xdr:rowOff>160020</xdr:rowOff>
    </xdr:to>
    <xdr:cxnSp macro="">
      <xdr:nvCxnSpPr>
        <xdr:cNvPr id="493" name="直線コネクタ 492">
          <a:extLst>
            <a:ext uri="{FF2B5EF4-FFF2-40B4-BE49-F238E27FC236}">
              <a16:creationId xmlns:a16="http://schemas.microsoft.com/office/drawing/2014/main" id="{8C21182D-4C2A-4052-A573-EF1ABA05F3D1}"/>
            </a:ext>
          </a:extLst>
        </xdr:cNvPr>
        <xdr:cNvCxnSpPr/>
      </xdr:nvCxnSpPr>
      <xdr:spPr>
        <a:xfrm flipV="1">
          <a:off x="20434300" y="66408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78740</xdr:rowOff>
    </xdr:from>
    <xdr:to>
      <xdr:col>102</xdr:col>
      <xdr:colOff>165100</xdr:colOff>
      <xdr:row>39</xdr:row>
      <xdr:rowOff>8890</xdr:rowOff>
    </xdr:to>
    <xdr:sp macro="" textlink="">
      <xdr:nvSpPr>
        <xdr:cNvPr id="494" name="楕円 493">
          <a:extLst>
            <a:ext uri="{FF2B5EF4-FFF2-40B4-BE49-F238E27FC236}">
              <a16:creationId xmlns:a16="http://schemas.microsoft.com/office/drawing/2014/main" id="{701E11A3-CFBA-4BEA-87DD-36ADAEAD05B3}"/>
            </a:ext>
          </a:extLst>
        </xdr:cNvPr>
        <xdr:cNvSpPr/>
      </xdr:nvSpPr>
      <xdr:spPr>
        <a:xfrm>
          <a:off x="19494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129540</xdr:rowOff>
    </xdr:from>
    <xdr:to>
      <xdr:col>107</xdr:col>
      <xdr:colOff>50800</xdr:colOff>
      <xdr:row>38</xdr:row>
      <xdr:rowOff>160020</xdr:rowOff>
    </xdr:to>
    <xdr:cxnSp macro="">
      <xdr:nvCxnSpPr>
        <xdr:cNvPr id="495" name="直線コネクタ 494">
          <a:extLst>
            <a:ext uri="{FF2B5EF4-FFF2-40B4-BE49-F238E27FC236}">
              <a16:creationId xmlns:a16="http://schemas.microsoft.com/office/drawing/2014/main" id="{7997B8F8-EF87-45A8-8919-10AB163D926B}"/>
            </a:ext>
          </a:extLst>
        </xdr:cNvPr>
        <xdr:cNvCxnSpPr/>
      </xdr:nvCxnSpPr>
      <xdr:spPr>
        <a:xfrm>
          <a:off x="19545300" y="66446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78740</xdr:rowOff>
    </xdr:from>
    <xdr:to>
      <xdr:col>98</xdr:col>
      <xdr:colOff>38100</xdr:colOff>
      <xdr:row>39</xdr:row>
      <xdr:rowOff>8890</xdr:rowOff>
    </xdr:to>
    <xdr:sp macro="" textlink="">
      <xdr:nvSpPr>
        <xdr:cNvPr id="496" name="楕円 495">
          <a:extLst>
            <a:ext uri="{FF2B5EF4-FFF2-40B4-BE49-F238E27FC236}">
              <a16:creationId xmlns:a16="http://schemas.microsoft.com/office/drawing/2014/main" id="{56CBDD76-CC08-4AAB-8CB6-1D6BFFD42B3D}"/>
            </a:ext>
          </a:extLst>
        </xdr:cNvPr>
        <xdr:cNvSpPr/>
      </xdr:nvSpPr>
      <xdr:spPr>
        <a:xfrm>
          <a:off x="18605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129540</xdr:rowOff>
    </xdr:from>
    <xdr:to>
      <xdr:col>102</xdr:col>
      <xdr:colOff>114300</xdr:colOff>
      <xdr:row>38</xdr:row>
      <xdr:rowOff>129540</xdr:rowOff>
    </xdr:to>
    <xdr:cxnSp macro="">
      <xdr:nvCxnSpPr>
        <xdr:cNvPr id="497" name="直線コネクタ 496">
          <a:extLst>
            <a:ext uri="{FF2B5EF4-FFF2-40B4-BE49-F238E27FC236}">
              <a16:creationId xmlns:a16="http://schemas.microsoft.com/office/drawing/2014/main" id="{D30C68CB-865C-46E4-B41F-3346E67E235F}"/>
            </a:ext>
          </a:extLst>
        </xdr:cNvPr>
        <xdr:cNvCxnSpPr/>
      </xdr:nvCxnSpPr>
      <xdr:spPr>
        <a:xfrm>
          <a:off x="18656300" y="6644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3AA38779-3D6A-4F56-94BB-EE9750EFC780}"/>
            </a:ext>
          </a:extLst>
        </xdr:cNvPr>
        <xdr:cNvSpPr txBox="1"/>
      </xdr:nvSpPr>
      <xdr:spPr>
        <a:xfrm>
          <a:off x="21075727" y="670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48277</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72DB6835-59F6-4918-A6CE-F702ED98E588}"/>
            </a:ext>
          </a:extLst>
        </xdr:cNvPr>
        <xdr:cNvSpPr txBox="1"/>
      </xdr:nvSpPr>
      <xdr:spPr>
        <a:xfrm>
          <a:off x="20199427" y="63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41927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5A77FB63-C8C2-40D5-A82F-880F14623A43}"/>
            </a:ext>
          </a:extLst>
        </xdr:cNvPr>
        <xdr:cNvSpPr txBox="1"/>
      </xdr:nvSpPr>
      <xdr:spPr>
        <a:xfrm>
          <a:off x="19310427" y="672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7637</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DEB4802E-6001-46E1-9C66-60B6ED368E8A}"/>
            </a:ext>
          </a:extLst>
        </xdr:cNvPr>
        <xdr:cNvSpPr txBox="1"/>
      </xdr:nvSpPr>
      <xdr:spPr>
        <a:xfrm>
          <a:off x="18421427" y="6694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21607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4203BCAB-AEDE-4B39-B963-FA01D47972A3}"/>
            </a:ext>
          </a:extLst>
        </xdr:cNvPr>
        <xdr:cNvSpPr txBox="1"/>
      </xdr:nvSpPr>
      <xdr:spPr>
        <a:xfrm>
          <a:off x="21075727"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30497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61C70A3E-8558-4A9D-90AC-2A15EEFC27E4}"/>
            </a:ext>
          </a:extLst>
        </xdr:cNvPr>
        <xdr:cNvSpPr txBox="1"/>
      </xdr:nvSpPr>
      <xdr:spPr>
        <a:xfrm>
          <a:off x="20199427" y="671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25417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995FADB8-D221-49F5-ADF9-BA23CA7FCB21}"/>
            </a:ext>
          </a:extLst>
        </xdr:cNvPr>
        <xdr:cNvSpPr txBox="1"/>
      </xdr:nvSpPr>
      <xdr:spPr>
        <a:xfrm>
          <a:off x="19310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25417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72CDE609-FFFB-4150-9872-4A4F5A42076F}"/>
            </a:ext>
          </a:extLst>
        </xdr:cNvPr>
        <xdr:cNvSpPr txBox="1"/>
      </xdr:nvSpPr>
      <xdr:spPr>
        <a:xfrm>
          <a:off x="18421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D26BCA8A-2F8B-4499-96AF-5762CBEB1B58}"/>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C62C8968-8298-43D7-84E0-BDA36245A589}"/>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2FDEACC1-A345-41BF-9306-31340C2D231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2E6B001F-95D2-4390-A81D-840517C53BF9}"/>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78553743-A8CC-4DB3-87F4-919E8CF59D0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DF4B2F06-4BAC-42F2-85B1-6211D7C3BF62}"/>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A1B70D30-2503-4DF7-81FE-C2A2B66F5BA8}"/>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B7C08569-957A-4A1B-B383-7BFE776AB0CF}"/>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1768A51-AF1B-4FBB-8473-05FCC1157B54}"/>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2D2C2E6D-DD82-45E8-8118-79DC4D9792D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5E1A0446-38C7-4167-9D59-BCF1153F8A1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7" name="直線コネクタ 516">
          <a:extLst>
            <a:ext uri="{FF2B5EF4-FFF2-40B4-BE49-F238E27FC236}">
              <a16:creationId xmlns:a16="http://schemas.microsoft.com/office/drawing/2014/main" id="{1E11D87A-DD8E-4955-95E5-1D08DEFC72E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18" name="テキスト ボックス 517">
          <a:extLst>
            <a:ext uri="{FF2B5EF4-FFF2-40B4-BE49-F238E27FC236}">
              <a16:creationId xmlns:a16="http://schemas.microsoft.com/office/drawing/2014/main" id="{5771401C-5EC1-4BEC-90BF-78486C8E7F64}"/>
            </a:ext>
          </a:extLst>
        </xdr:cNvPr>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9" name="直線コネクタ 518">
          <a:extLst>
            <a:ext uri="{FF2B5EF4-FFF2-40B4-BE49-F238E27FC236}">
              <a16:creationId xmlns:a16="http://schemas.microsoft.com/office/drawing/2014/main" id="{907C64B0-71EA-4EA8-8F99-03CBB3E76A6C}"/>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0" name="テキスト ボックス 519">
          <a:extLst>
            <a:ext uri="{FF2B5EF4-FFF2-40B4-BE49-F238E27FC236}">
              <a16:creationId xmlns:a16="http://schemas.microsoft.com/office/drawing/2014/main" id="{4A289CB1-D5E1-47FD-9E71-3C4AD3E3563B}"/>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1" name="直線コネクタ 520">
          <a:extLst>
            <a:ext uri="{FF2B5EF4-FFF2-40B4-BE49-F238E27FC236}">
              <a16:creationId xmlns:a16="http://schemas.microsoft.com/office/drawing/2014/main" id="{50ABDD6F-F5D5-4852-9822-917D2500133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2" name="テキスト ボックス 521">
          <a:extLst>
            <a:ext uri="{FF2B5EF4-FFF2-40B4-BE49-F238E27FC236}">
              <a16:creationId xmlns:a16="http://schemas.microsoft.com/office/drawing/2014/main" id="{F6C69A75-0B71-4DF6-A911-DF51E8EA304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3" name="直線コネクタ 522">
          <a:extLst>
            <a:ext uri="{FF2B5EF4-FFF2-40B4-BE49-F238E27FC236}">
              <a16:creationId xmlns:a16="http://schemas.microsoft.com/office/drawing/2014/main" id="{60B97CBF-894C-48B8-9C18-2C51BAF5CB7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4" name="テキスト ボックス 523">
          <a:extLst>
            <a:ext uri="{FF2B5EF4-FFF2-40B4-BE49-F238E27FC236}">
              <a16:creationId xmlns:a16="http://schemas.microsoft.com/office/drawing/2014/main" id="{70ABFAD5-3F48-4F4D-B08B-CD162B8677C4}"/>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5" name="直線コネクタ 524">
          <a:extLst>
            <a:ext uri="{FF2B5EF4-FFF2-40B4-BE49-F238E27FC236}">
              <a16:creationId xmlns:a16="http://schemas.microsoft.com/office/drawing/2014/main" id="{71F9A15A-B4F2-46BC-AE99-45D3D0AC9596}"/>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6" name="テキスト ボックス 525">
          <a:extLst>
            <a:ext uri="{FF2B5EF4-FFF2-40B4-BE49-F238E27FC236}">
              <a16:creationId xmlns:a16="http://schemas.microsoft.com/office/drawing/2014/main" id="{2C944A15-9C03-4FA8-AA5C-7C4C2D666AF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82E2D372-542E-49EE-9784-20F4E32D9903}"/>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B31B3E81-3A4B-4994-8CE6-307925845928}"/>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CA793BFC-2836-44B9-8EC7-FC64A4291F8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114300</xdr:rowOff>
    </xdr:from>
    <xdr:to>
      <xdr:col>85</xdr:col>
      <xdr:colOff>126364</xdr:colOff>
      <xdr:row>62</xdr:row>
      <xdr:rowOff>156210</xdr:rowOff>
    </xdr:to>
    <xdr:cxnSp macro="">
      <xdr:nvCxnSpPr>
        <xdr:cNvPr id="530" name="直線コネクタ 529">
          <a:extLst>
            <a:ext uri="{FF2B5EF4-FFF2-40B4-BE49-F238E27FC236}">
              <a16:creationId xmlns:a16="http://schemas.microsoft.com/office/drawing/2014/main" id="{9EACDCC2-82CF-431E-B9C7-2F5C74D3C781}"/>
            </a:ext>
          </a:extLst>
        </xdr:cNvPr>
        <xdr:cNvCxnSpPr/>
      </xdr:nvCxnSpPr>
      <xdr:spPr>
        <a:xfrm flipV="1">
          <a:off x="16318864" y="954405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160037</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77DFA1E4-3559-4852-9E47-8E884A6D8543}"/>
            </a:ext>
          </a:extLst>
        </xdr:cNvPr>
        <xdr:cNvSpPr txBox="1"/>
      </xdr:nvSpPr>
      <xdr:spPr>
        <a:xfrm>
          <a:off x="16357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156210</xdr:rowOff>
    </xdr:from>
    <xdr:to>
      <xdr:col>86</xdr:col>
      <xdr:colOff>25400</xdr:colOff>
      <xdr:row>62</xdr:row>
      <xdr:rowOff>156210</xdr:rowOff>
    </xdr:to>
    <xdr:cxnSp macro="">
      <xdr:nvCxnSpPr>
        <xdr:cNvPr id="532" name="直線コネクタ 531">
          <a:extLst>
            <a:ext uri="{FF2B5EF4-FFF2-40B4-BE49-F238E27FC236}">
              <a16:creationId xmlns:a16="http://schemas.microsoft.com/office/drawing/2014/main" id="{027B07A6-D9D3-4B97-8953-209D8C6FCAF8}"/>
            </a:ext>
          </a:extLst>
        </xdr:cNvPr>
        <xdr:cNvCxnSpPr/>
      </xdr:nvCxnSpPr>
      <xdr:spPr>
        <a:xfrm>
          <a:off x="16230600" y="1078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60977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1B37BEA0-983C-48BC-8A9A-BD3F5132EFE2}"/>
            </a:ext>
          </a:extLst>
        </xdr:cNvPr>
        <xdr:cNvSpPr txBox="1"/>
      </xdr:nvSpPr>
      <xdr:spPr>
        <a:xfrm>
          <a:off x="16357600" y="931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114300</xdr:rowOff>
    </xdr:from>
    <xdr:to>
      <xdr:col>86</xdr:col>
      <xdr:colOff>25400</xdr:colOff>
      <xdr:row>55</xdr:row>
      <xdr:rowOff>114300</xdr:rowOff>
    </xdr:to>
    <xdr:cxnSp macro="">
      <xdr:nvCxnSpPr>
        <xdr:cNvPr id="534" name="直線コネクタ 533">
          <a:extLst>
            <a:ext uri="{FF2B5EF4-FFF2-40B4-BE49-F238E27FC236}">
              <a16:creationId xmlns:a16="http://schemas.microsoft.com/office/drawing/2014/main" id="{221AC574-C67B-4E13-B72E-07A198C89400}"/>
            </a:ext>
          </a:extLst>
        </xdr:cNvPr>
        <xdr:cNvCxnSpPr/>
      </xdr:nvCxnSpPr>
      <xdr:spPr>
        <a:xfrm>
          <a:off x="16230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137177</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32804E7F-326A-4139-95BA-8FAB54F740D4}"/>
            </a:ext>
          </a:extLst>
        </xdr:cNvPr>
        <xdr:cNvSpPr txBox="1"/>
      </xdr:nvSpPr>
      <xdr:spPr>
        <a:xfrm>
          <a:off x="16357600" y="100812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158750</xdr:rowOff>
    </xdr:from>
    <xdr:to>
      <xdr:col>85</xdr:col>
      <xdr:colOff>177800</xdr:colOff>
      <xdr:row>59</xdr:row>
      <xdr:rowOff>88900</xdr:rowOff>
    </xdr:to>
    <xdr:sp macro="" textlink="">
      <xdr:nvSpPr>
        <xdr:cNvPr id="536" name="フローチャート: 判断 535">
          <a:extLst>
            <a:ext uri="{FF2B5EF4-FFF2-40B4-BE49-F238E27FC236}">
              <a16:creationId xmlns:a16="http://schemas.microsoft.com/office/drawing/2014/main" id="{B848F18E-57C7-48D3-A2FB-2A0F4A4089F9}"/>
            </a:ext>
          </a:extLst>
        </xdr:cNvPr>
        <xdr:cNvSpPr/>
      </xdr:nvSpPr>
      <xdr:spPr>
        <a:xfrm>
          <a:off x="16268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147320</xdr:rowOff>
    </xdr:from>
    <xdr:to>
      <xdr:col>81</xdr:col>
      <xdr:colOff>101600</xdr:colOff>
      <xdr:row>59</xdr:row>
      <xdr:rowOff>77470</xdr:rowOff>
    </xdr:to>
    <xdr:sp macro="" textlink="">
      <xdr:nvSpPr>
        <xdr:cNvPr id="537" name="フローチャート: 判断 536">
          <a:extLst>
            <a:ext uri="{FF2B5EF4-FFF2-40B4-BE49-F238E27FC236}">
              <a16:creationId xmlns:a16="http://schemas.microsoft.com/office/drawing/2014/main" id="{8C1608BB-F9B8-4799-B269-A9A73E704504}"/>
            </a:ext>
          </a:extLst>
        </xdr:cNvPr>
        <xdr:cNvSpPr/>
      </xdr:nvSpPr>
      <xdr:spPr>
        <a:xfrm>
          <a:off x="15430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113030</xdr:rowOff>
    </xdr:from>
    <xdr:to>
      <xdr:col>76</xdr:col>
      <xdr:colOff>165100</xdr:colOff>
      <xdr:row>59</xdr:row>
      <xdr:rowOff>43180</xdr:rowOff>
    </xdr:to>
    <xdr:sp macro="" textlink="">
      <xdr:nvSpPr>
        <xdr:cNvPr id="538" name="フローチャート: 判断 537">
          <a:extLst>
            <a:ext uri="{FF2B5EF4-FFF2-40B4-BE49-F238E27FC236}">
              <a16:creationId xmlns:a16="http://schemas.microsoft.com/office/drawing/2014/main" id="{7E0BF355-9D9F-40FF-A7B8-4726B2CC19B4}"/>
            </a:ext>
          </a:extLst>
        </xdr:cNvPr>
        <xdr:cNvSpPr/>
      </xdr:nvSpPr>
      <xdr:spPr>
        <a:xfrm>
          <a:off x="14541500" y="1005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128270</xdr:rowOff>
    </xdr:from>
    <xdr:to>
      <xdr:col>72</xdr:col>
      <xdr:colOff>38100</xdr:colOff>
      <xdr:row>59</xdr:row>
      <xdr:rowOff>58420</xdr:rowOff>
    </xdr:to>
    <xdr:sp macro="" textlink="">
      <xdr:nvSpPr>
        <xdr:cNvPr id="539" name="フローチャート: 判断 538">
          <a:extLst>
            <a:ext uri="{FF2B5EF4-FFF2-40B4-BE49-F238E27FC236}">
              <a16:creationId xmlns:a16="http://schemas.microsoft.com/office/drawing/2014/main" id="{5FD86E31-2D62-4D98-B13A-0E24304F0202}"/>
            </a:ext>
          </a:extLst>
        </xdr:cNvPr>
        <xdr:cNvSpPr/>
      </xdr:nvSpPr>
      <xdr:spPr>
        <a:xfrm>
          <a:off x="136525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86360</xdr:rowOff>
    </xdr:from>
    <xdr:to>
      <xdr:col>67</xdr:col>
      <xdr:colOff>101600</xdr:colOff>
      <xdr:row>59</xdr:row>
      <xdr:rowOff>16510</xdr:rowOff>
    </xdr:to>
    <xdr:sp macro="" textlink="">
      <xdr:nvSpPr>
        <xdr:cNvPr id="540" name="フローチャート: 判断 539">
          <a:extLst>
            <a:ext uri="{FF2B5EF4-FFF2-40B4-BE49-F238E27FC236}">
              <a16:creationId xmlns:a16="http://schemas.microsoft.com/office/drawing/2014/main" id="{D649E103-BB52-42D9-AF93-2A95E6C90F95}"/>
            </a:ext>
          </a:extLst>
        </xdr:cNvPr>
        <xdr:cNvSpPr/>
      </xdr:nvSpPr>
      <xdr:spPr>
        <a:xfrm>
          <a:off x="12763500" y="1003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9E48E81F-A2CC-445B-B002-72064441F3D3}"/>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63DBED3F-84E8-4F36-822F-5BE14134EB9A}"/>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3F7154E8-F03B-41DB-BBEA-4C7824D50731}"/>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81FCDC1-52F0-40A0-9A1D-AD49E9D98EA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F1B6DC1E-F754-45D9-B5EE-0D779FC06F0D}"/>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147320</xdr:rowOff>
    </xdr:from>
    <xdr:to>
      <xdr:col>85</xdr:col>
      <xdr:colOff>177800</xdr:colOff>
      <xdr:row>58</xdr:row>
      <xdr:rowOff>77470</xdr:rowOff>
    </xdr:to>
    <xdr:sp macro="" textlink="">
      <xdr:nvSpPr>
        <xdr:cNvPr id="546" name="楕円 545">
          <a:extLst>
            <a:ext uri="{FF2B5EF4-FFF2-40B4-BE49-F238E27FC236}">
              <a16:creationId xmlns:a16="http://schemas.microsoft.com/office/drawing/2014/main" id="{8BE255B0-D5BE-4918-B05B-03EE9AAA5A95}"/>
            </a:ext>
          </a:extLst>
        </xdr:cNvPr>
        <xdr:cNvSpPr/>
      </xdr:nvSpPr>
      <xdr:spPr>
        <a:xfrm>
          <a:off x="16268700" y="991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170197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840CBB90-F72F-45FF-A42B-804B5BB00F8C}"/>
            </a:ext>
          </a:extLst>
        </xdr:cNvPr>
        <xdr:cNvSpPr txBox="1"/>
      </xdr:nvSpPr>
      <xdr:spPr>
        <a:xfrm>
          <a:off x="16357600"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63500</xdr:rowOff>
    </xdr:from>
    <xdr:to>
      <xdr:col>81</xdr:col>
      <xdr:colOff>101600</xdr:colOff>
      <xdr:row>57</xdr:row>
      <xdr:rowOff>165100</xdr:rowOff>
    </xdr:to>
    <xdr:sp macro="" textlink="">
      <xdr:nvSpPr>
        <xdr:cNvPr id="548" name="楕円 547">
          <a:extLst>
            <a:ext uri="{FF2B5EF4-FFF2-40B4-BE49-F238E27FC236}">
              <a16:creationId xmlns:a16="http://schemas.microsoft.com/office/drawing/2014/main" id="{C5CC4940-5FCF-4240-8468-0C1A6A4AFAE7}"/>
            </a:ext>
          </a:extLst>
        </xdr:cNvPr>
        <xdr:cNvSpPr/>
      </xdr:nvSpPr>
      <xdr:spPr>
        <a:xfrm>
          <a:off x="15430500" y="983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114300</xdr:rowOff>
    </xdr:from>
    <xdr:to>
      <xdr:col>85</xdr:col>
      <xdr:colOff>127000</xdr:colOff>
      <xdr:row>58</xdr:row>
      <xdr:rowOff>26670</xdr:rowOff>
    </xdr:to>
    <xdr:cxnSp macro="">
      <xdr:nvCxnSpPr>
        <xdr:cNvPr id="549" name="直線コネクタ 548">
          <a:extLst>
            <a:ext uri="{FF2B5EF4-FFF2-40B4-BE49-F238E27FC236}">
              <a16:creationId xmlns:a16="http://schemas.microsoft.com/office/drawing/2014/main" id="{C79682D8-85C7-401F-90BA-D560DD22CFF2}"/>
            </a:ext>
          </a:extLst>
        </xdr:cNvPr>
        <xdr:cNvCxnSpPr/>
      </xdr:nvCxnSpPr>
      <xdr:spPr>
        <a:xfrm>
          <a:off x="15481300" y="988695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48260</xdr:rowOff>
    </xdr:from>
    <xdr:to>
      <xdr:col>76</xdr:col>
      <xdr:colOff>165100</xdr:colOff>
      <xdr:row>57</xdr:row>
      <xdr:rowOff>149860</xdr:rowOff>
    </xdr:to>
    <xdr:sp macro="" textlink="">
      <xdr:nvSpPr>
        <xdr:cNvPr id="550" name="楕円 549">
          <a:extLst>
            <a:ext uri="{FF2B5EF4-FFF2-40B4-BE49-F238E27FC236}">
              <a16:creationId xmlns:a16="http://schemas.microsoft.com/office/drawing/2014/main" id="{FEB735A1-0D89-46B8-9CF6-D0345C98E77C}"/>
            </a:ext>
          </a:extLst>
        </xdr:cNvPr>
        <xdr:cNvSpPr/>
      </xdr:nvSpPr>
      <xdr:spPr>
        <a:xfrm>
          <a:off x="14541500" y="982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99060</xdr:rowOff>
    </xdr:from>
    <xdr:to>
      <xdr:col>81</xdr:col>
      <xdr:colOff>50800</xdr:colOff>
      <xdr:row>57</xdr:row>
      <xdr:rowOff>114300</xdr:rowOff>
    </xdr:to>
    <xdr:cxnSp macro="">
      <xdr:nvCxnSpPr>
        <xdr:cNvPr id="551" name="直線コネクタ 550">
          <a:extLst>
            <a:ext uri="{FF2B5EF4-FFF2-40B4-BE49-F238E27FC236}">
              <a16:creationId xmlns:a16="http://schemas.microsoft.com/office/drawing/2014/main" id="{5BCC97ED-4E7E-431B-B9A4-872ABB170024}"/>
            </a:ext>
          </a:extLst>
        </xdr:cNvPr>
        <xdr:cNvCxnSpPr/>
      </xdr:nvCxnSpPr>
      <xdr:spPr>
        <a:xfrm>
          <a:off x="14592300" y="98717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143510</xdr:rowOff>
    </xdr:from>
    <xdr:to>
      <xdr:col>72</xdr:col>
      <xdr:colOff>38100</xdr:colOff>
      <xdr:row>57</xdr:row>
      <xdr:rowOff>73660</xdr:rowOff>
    </xdr:to>
    <xdr:sp macro="" textlink="">
      <xdr:nvSpPr>
        <xdr:cNvPr id="552" name="楕円 551">
          <a:extLst>
            <a:ext uri="{FF2B5EF4-FFF2-40B4-BE49-F238E27FC236}">
              <a16:creationId xmlns:a16="http://schemas.microsoft.com/office/drawing/2014/main" id="{B53E0E2F-A1C0-43C4-A69E-19345B1B7BC5}"/>
            </a:ext>
          </a:extLst>
        </xdr:cNvPr>
        <xdr:cNvSpPr/>
      </xdr:nvSpPr>
      <xdr:spPr>
        <a:xfrm>
          <a:off x="13652500" y="974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22860</xdr:rowOff>
    </xdr:from>
    <xdr:to>
      <xdr:col>76</xdr:col>
      <xdr:colOff>114300</xdr:colOff>
      <xdr:row>57</xdr:row>
      <xdr:rowOff>99060</xdr:rowOff>
    </xdr:to>
    <xdr:cxnSp macro="">
      <xdr:nvCxnSpPr>
        <xdr:cNvPr id="553" name="直線コネクタ 552">
          <a:extLst>
            <a:ext uri="{FF2B5EF4-FFF2-40B4-BE49-F238E27FC236}">
              <a16:creationId xmlns:a16="http://schemas.microsoft.com/office/drawing/2014/main" id="{C0DA6766-B3D4-40BD-B739-C824BD6A672D}"/>
            </a:ext>
          </a:extLst>
        </xdr:cNvPr>
        <xdr:cNvCxnSpPr/>
      </xdr:nvCxnSpPr>
      <xdr:spPr>
        <a:xfrm>
          <a:off x="13703300" y="979551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135890</xdr:rowOff>
    </xdr:from>
    <xdr:to>
      <xdr:col>67</xdr:col>
      <xdr:colOff>101600</xdr:colOff>
      <xdr:row>57</xdr:row>
      <xdr:rowOff>66040</xdr:rowOff>
    </xdr:to>
    <xdr:sp macro="" textlink="">
      <xdr:nvSpPr>
        <xdr:cNvPr id="554" name="楕円 553">
          <a:extLst>
            <a:ext uri="{FF2B5EF4-FFF2-40B4-BE49-F238E27FC236}">
              <a16:creationId xmlns:a16="http://schemas.microsoft.com/office/drawing/2014/main" id="{81FD3058-33D1-4AB5-98A9-44B10B0BF825}"/>
            </a:ext>
          </a:extLst>
        </xdr:cNvPr>
        <xdr:cNvSpPr/>
      </xdr:nvSpPr>
      <xdr:spPr>
        <a:xfrm>
          <a:off x="12763500" y="9737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15240</xdr:rowOff>
    </xdr:from>
    <xdr:to>
      <xdr:col>71</xdr:col>
      <xdr:colOff>177800</xdr:colOff>
      <xdr:row>57</xdr:row>
      <xdr:rowOff>22860</xdr:rowOff>
    </xdr:to>
    <xdr:cxnSp macro="">
      <xdr:nvCxnSpPr>
        <xdr:cNvPr id="555" name="直線コネクタ 554">
          <a:extLst>
            <a:ext uri="{FF2B5EF4-FFF2-40B4-BE49-F238E27FC236}">
              <a16:creationId xmlns:a16="http://schemas.microsoft.com/office/drawing/2014/main" id="{DCE449F1-58C7-427B-AC13-99BFE6D25724}"/>
            </a:ext>
          </a:extLst>
        </xdr:cNvPr>
        <xdr:cNvCxnSpPr/>
      </xdr:nvCxnSpPr>
      <xdr:spPr>
        <a:xfrm>
          <a:off x="12814300" y="978789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68597</xdr:rowOff>
    </xdr:from>
    <xdr:ext cx="405111" cy="259045"/>
    <xdr:sp macro="" textlink="">
      <xdr:nvSpPr>
        <xdr:cNvPr id="556" name="n_1aveValue【学校施設】&#10;有形固定資産減価償却率">
          <a:extLst>
            <a:ext uri="{FF2B5EF4-FFF2-40B4-BE49-F238E27FC236}">
              <a16:creationId xmlns:a16="http://schemas.microsoft.com/office/drawing/2014/main" id="{9DE6D5D6-604E-4BE1-832C-58348B39FC3A}"/>
            </a:ext>
          </a:extLst>
        </xdr:cNvPr>
        <xdr:cNvSpPr txBox="1"/>
      </xdr:nvSpPr>
      <xdr:spPr>
        <a:xfrm>
          <a:off x="15266044" y="1018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34307</xdr:rowOff>
    </xdr:from>
    <xdr:ext cx="405111" cy="259045"/>
    <xdr:sp macro="" textlink="">
      <xdr:nvSpPr>
        <xdr:cNvPr id="557" name="n_2aveValue【学校施設】&#10;有形固定資産減価償却率">
          <a:extLst>
            <a:ext uri="{FF2B5EF4-FFF2-40B4-BE49-F238E27FC236}">
              <a16:creationId xmlns:a16="http://schemas.microsoft.com/office/drawing/2014/main" id="{6620A7CC-DC41-4DA6-A22C-1A05B8554DBE}"/>
            </a:ext>
          </a:extLst>
        </xdr:cNvPr>
        <xdr:cNvSpPr txBox="1"/>
      </xdr:nvSpPr>
      <xdr:spPr>
        <a:xfrm>
          <a:off x="14389744" y="10149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49547</xdr:rowOff>
    </xdr:from>
    <xdr:ext cx="405111" cy="259045"/>
    <xdr:sp macro="" textlink="">
      <xdr:nvSpPr>
        <xdr:cNvPr id="558" name="n_3aveValue【学校施設】&#10;有形固定資産減価償却率">
          <a:extLst>
            <a:ext uri="{FF2B5EF4-FFF2-40B4-BE49-F238E27FC236}">
              <a16:creationId xmlns:a16="http://schemas.microsoft.com/office/drawing/2014/main" id="{51CFA3B7-438E-4084-8144-D06A57781CF8}"/>
            </a:ext>
          </a:extLst>
        </xdr:cNvPr>
        <xdr:cNvSpPr txBox="1"/>
      </xdr:nvSpPr>
      <xdr:spPr>
        <a:xfrm>
          <a:off x="13500744" y="1016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7637</xdr:rowOff>
    </xdr:from>
    <xdr:ext cx="405111" cy="259045"/>
    <xdr:sp macro="" textlink="">
      <xdr:nvSpPr>
        <xdr:cNvPr id="559" name="n_4aveValue【学校施設】&#10;有形固定資産減価償却率">
          <a:extLst>
            <a:ext uri="{FF2B5EF4-FFF2-40B4-BE49-F238E27FC236}">
              <a16:creationId xmlns:a16="http://schemas.microsoft.com/office/drawing/2014/main" id="{00B02503-3392-4487-A377-97C915493FA7}"/>
            </a:ext>
          </a:extLst>
        </xdr:cNvPr>
        <xdr:cNvSpPr txBox="1"/>
      </xdr:nvSpPr>
      <xdr:spPr>
        <a:xfrm>
          <a:off x="12611744" y="10123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10177</xdr:rowOff>
    </xdr:from>
    <xdr:ext cx="405111" cy="259045"/>
    <xdr:sp macro="" textlink="">
      <xdr:nvSpPr>
        <xdr:cNvPr id="560" name="n_1mainValue【学校施設】&#10;有形固定資産減価償却率">
          <a:extLst>
            <a:ext uri="{FF2B5EF4-FFF2-40B4-BE49-F238E27FC236}">
              <a16:creationId xmlns:a16="http://schemas.microsoft.com/office/drawing/2014/main" id="{DE05EC1D-454A-471C-A599-4208CCFDA6E8}"/>
            </a:ext>
          </a:extLst>
        </xdr:cNvPr>
        <xdr:cNvSpPr txBox="1"/>
      </xdr:nvSpPr>
      <xdr:spPr>
        <a:xfrm>
          <a:off x="15266044" y="961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166387</xdr:rowOff>
    </xdr:from>
    <xdr:ext cx="405111" cy="259045"/>
    <xdr:sp macro="" textlink="">
      <xdr:nvSpPr>
        <xdr:cNvPr id="561" name="n_2mainValue【学校施設】&#10;有形固定資産減価償却率">
          <a:extLst>
            <a:ext uri="{FF2B5EF4-FFF2-40B4-BE49-F238E27FC236}">
              <a16:creationId xmlns:a16="http://schemas.microsoft.com/office/drawing/2014/main" id="{EB2B4B4D-5E27-4FC3-94A8-8106954486A8}"/>
            </a:ext>
          </a:extLst>
        </xdr:cNvPr>
        <xdr:cNvSpPr txBox="1"/>
      </xdr:nvSpPr>
      <xdr:spPr>
        <a:xfrm>
          <a:off x="14389744" y="959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90187</xdr:rowOff>
    </xdr:from>
    <xdr:ext cx="405111" cy="259045"/>
    <xdr:sp macro="" textlink="">
      <xdr:nvSpPr>
        <xdr:cNvPr id="562" name="n_3mainValue【学校施設】&#10;有形固定資産減価償却率">
          <a:extLst>
            <a:ext uri="{FF2B5EF4-FFF2-40B4-BE49-F238E27FC236}">
              <a16:creationId xmlns:a16="http://schemas.microsoft.com/office/drawing/2014/main" id="{D7F95F8A-9A38-4404-8737-4732852CDEB7}"/>
            </a:ext>
          </a:extLst>
        </xdr:cNvPr>
        <xdr:cNvSpPr txBox="1"/>
      </xdr:nvSpPr>
      <xdr:spPr>
        <a:xfrm>
          <a:off x="13500744" y="951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82567</xdr:rowOff>
    </xdr:from>
    <xdr:ext cx="405111" cy="259045"/>
    <xdr:sp macro="" textlink="">
      <xdr:nvSpPr>
        <xdr:cNvPr id="563" name="n_4mainValue【学校施設】&#10;有形固定資産減価償却率">
          <a:extLst>
            <a:ext uri="{FF2B5EF4-FFF2-40B4-BE49-F238E27FC236}">
              <a16:creationId xmlns:a16="http://schemas.microsoft.com/office/drawing/2014/main" id="{CDE5103B-3D39-4C2E-B95D-F3DF39330C3B}"/>
            </a:ext>
          </a:extLst>
        </xdr:cNvPr>
        <xdr:cNvSpPr txBox="1"/>
      </xdr:nvSpPr>
      <xdr:spPr>
        <a:xfrm>
          <a:off x="12611744" y="9512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17A4BC04-3AE2-45A4-959C-68D75CBCA9CA}"/>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5BD0C1FB-916D-48D3-B0B8-931E79EC925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DACE8FE8-62EE-4ABC-8DCA-5424973B195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F13F88AA-284E-4BC6-9E29-8843C71F43DE}"/>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A11B5695-7A67-4EF3-9771-98F248FE603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40AA563E-31B6-4820-8F31-C4817332081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9905A659-D4E3-4C7A-B699-386A9E36C8B4}"/>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025030F4-3EEB-4F55-817F-6DEE6A5F3A09}"/>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D1095A37-9228-4157-B8E2-17D085F19195}"/>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C4D54F57-65BF-4119-A082-A8D7D984D1E9}"/>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D2A0925D-FDDA-4795-8362-CE430B271BC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BE2F56E1-F287-4208-A1B5-098B358A95A6}"/>
            </a:ext>
          </a:extLst>
        </xdr:cNvPr>
        <xdr:cNvCxnSpPr/>
      </xdr:nvCxnSpPr>
      <xdr:spPr>
        <a:xfrm>
          <a:off x="18288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8A7FA1F1-83B8-4E8A-94BD-DDE9F06CCA30}"/>
            </a:ext>
          </a:extLst>
        </xdr:cNvPr>
        <xdr:cNvSpPr txBox="1"/>
      </xdr:nvSpPr>
      <xdr:spPr>
        <a:xfrm>
          <a:off x="17820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C3E6DB86-4340-4DB6-98DB-FAB8F5B09955}"/>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8BD2D4ED-0AE3-4C63-BDA9-60573E56B235}"/>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E7E42EB1-1001-4DEC-93D5-8BD03019B777}"/>
            </a:ext>
          </a:extLst>
        </xdr:cNvPr>
        <xdr:cNvCxnSpPr/>
      </xdr:nvCxnSpPr>
      <xdr:spPr>
        <a:xfrm>
          <a:off x="18288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93B3D180-A78C-4FDB-84B9-C2A514DC5C06}"/>
            </a:ext>
          </a:extLst>
        </xdr:cNvPr>
        <xdr:cNvSpPr txBox="1"/>
      </xdr:nvSpPr>
      <xdr:spPr>
        <a:xfrm>
          <a:off x="17820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F6F1A9BA-DDA5-45EA-98A5-872414AAA19D}"/>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A834E937-48A0-4268-AF86-540A9FF2A667}"/>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B26DA685-F5C7-4EC3-98CA-1A4908A7BC0C}"/>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170879</xdr:rowOff>
    </xdr:from>
    <xdr:to>
      <xdr:col>116</xdr:col>
      <xdr:colOff>62864</xdr:colOff>
      <xdr:row>63</xdr:row>
      <xdr:rowOff>2857</xdr:rowOff>
    </xdr:to>
    <xdr:cxnSp macro="">
      <xdr:nvCxnSpPr>
        <xdr:cNvPr id="584" name="直線コネクタ 583">
          <a:extLst>
            <a:ext uri="{FF2B5EF4-FFF2-40B4-BE49-F238E27FC236}">
              <a16:creationId xmlns:a16="http://schemas.microsoft.com/office/drawing/2014/main" id="{A4F9D931-331D-4414-BB71-C3AE4F5B741B}"/>
            </a:ext>
          </a:extLst>
        </xdr:cNvPr>
        <xdr:cNvCxnSpPr/>
      </xdr:nvCxnSpPr>
      <xdr:spPr>
        <a:xfrm flipV="1">
          <a:off x="22160864" y="9600629"/>
          <a:ext cx="0" cy="1203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6684</xdr:rowOff>
    </xdr:from>
    <xdr:ext cx="469744" cy="259045"/>
    <xdr:sp macro="" textlink="">
      <xdr:nvSpPr>
        <xdr:cNvPr id="585" name="【学校施設】&#10;一人当たり面積最小値テキスト">
          <a:extLst>
            <a:ext uri="{FF2B5EF4-FFF2-40B4-BE49-F238E27FC236}">
              <a16:creationId xmlns:a16="http://schemas.microsoft.com/office/drawing/2014/main" id="{2CD10E3F-A9CD-4D69-8359-7E93626849C0}"/>
            </a:ext>
          </a:extLst>
        </xdr:cNvPr>
        <xdr:cNvSpPr txBox="1"/>
      </xdr:nvSpPr>
      <xdr:spPr>
        <a:xfrm>
          <a:off x="22199600" y="1080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2857</xdr:rowOff>
    </xdr:from>
    <xdr:to>
      <xdr:col>116</xdr:col>
      <xdr:colOff>152400</xdr:colOff>
      <xdr:row>63</xdr:row>
      <xdr:rowOff>2857</xdr:rowOff>
    </xdr:to>
    <xdr:cxnSp macro="">
      <xdr:nvCxnSpPr>
        <xdr:cNvPr id="586" name="直線コネクタ 585">
          <a:extLst>
            <a:ext uri="{FF2B5EF4-FFF2-40B4-BE49-F238E27FC236}">
              <a16:creationId xmlns:a16="http://schemas.microsoft.com/office/drawing/2014/main" id="{729400EF-32C0-4B21-BBC2-49CDE495AFAF}"/>
            </a:ext>
          </a:extLst>
        </xdr:cNvPr>
        <xdr:cNvCxnSpPr/>
      </xdr:nvCxnSpPr>
      <xdr:spPr>
        <a:xfrm>
          <a:off x="22072600" y="108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117556</xdr:rowOff>
    </xdr:from>
    <xdr:ext cx="469744" cy="259045"/>
    <xdr:sp macro="" textlink="">
      <xdr:nvSpPr>
        <xdr:cNvPr id="587" name="【学校施設】&#10;一人当たり面積最大値テキスト">
          <a:extLst>
            <a:ext uri="{FF2B5EF4-FFF2-40B4-BE49-F238E27FC236}">
              <a16:creationId xmlns:a16="http://schemas.microsoft.com/office/drawing/2014/main" id="{64E0C1F9-8F62-4036-8C79-02FDD77B667E}"/>
            </a:ext>
          </a:extLst>
        </xdr:cNvPr>
        <xdr:cNvSpPr txBox="1"/>
      </xdr:nvSpPr>
      <xdr:spPr>
        <a:xfrm>
          <a:off x="22199600" y="937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170879</xdr:rowOff>
    </xdr:from>
    <xdr:to>
      <xdr:col>116</xdr:col>
      <xdr:colOff>152400</xdr:colOff>
      <xdr:row>55</xdr:row>
      <xdr:rowOff>170879</xdr:rowOff>
    </xdr:to>
    <xdr:cxnSp macro="">
      <xdr:nvCxnSpPr>
        <xdr:cNvPr id="588" name="直線コネクタ 587">
          <a:extLst>
            <a:ext uri="{FF2B5EF4-FFF2-40B4-BE49-F238E27FC236}">
              <a16:creationId xmlns:a16="http://schemas.microsoft.com/office/drawing/2014/main" id="{0F44DD7A-3BE0-4AA4-851E-812007F7F5B0}"/>
            </a:ext>
          </a:extLst>
        </xdr:cNvPr>
        <xdr:cNvCxnSpPr/>
      </xdr:nvCxnSpPr>
      <xdr:spPr>
        <a:xfrm>
          <a:off x="22072600" y="9600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59</xdr:row>
      <xdr:rowOff>143527</xdr:rowOff>
    </xdr:from>
    <xdr:ext cx="469744" cy="259045"/>
    <xdr:sp macro="" textlink="">
      <xdr:nvSpPr>
        <xdr:cNvPr id="589" name="【学校施設】&#10;一人当たり面積平均値テキスト">
          <a:extLst>
            <a:ext uri="{FF2B5EF4-FFF2-40B4-BE49-F238E27FC236}">
              <a16:creationId xmlns:a16="http://schemas.microsoft.com/office/drawing/2014/main" id="{34906CAF-6EE9-424F-968E-E61BDDD49F7F}"/>
            </a:ext>
          </a:extLst>
        </xdr:cNvPr>
        <xdr:cNvSpPr txBox="1"/>
      </xdr:nvSpPr>
      <xdr:spPr>
        <a:xfrm>
          <a:off x="22199600" y="1025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120650</xdr:rowOff>
    </xdr:from>
    <xdr:to>
      <xdr:col>116</xdr:col>
      <xdr:colOff>114300</xdr:colOff>
      <xdr:row>61</xdr:row>
      <xdr:rowOff>50800</xdr:rowOff>
    </xdr:to>
    <xdr:sp macro="" textlink="">
      <xdr:nvSpPr>
        <xdr:cNvPr id="590" name="フローチャート: 判断 589">
          <a:extLst>
            <a:ext uri="{FF2B5EF4-FFF2-40B4-BE49-F238E27FC236}">
              <a16:creationId xmlns:a16="http://schemas.microsoft.com/office/drawing/2014/main" id="{A488FFE0-19B2-4BB4-A397-3AC08D5E2565}"/>
            </a:ext>
          </a:extLst>
        </xdr:cNvPr>
        <xdr:cNvSpPr/>
      </xdr:nvSpPr>
      <xdr:spPr>
        <a:xfrm>
          <a:off x="221107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121793</xdr:rowOff>
    </xdr:from>
    <xdr:to>
      <xdr:col>112</xdr:col>
      <xdr:colOff>38100</xdr:colOff>
      <xdr:row>61</xdr:row>
      <xdr:rowOff>51943</xdr:rowOff>
    </xdr:to>
    <xdr:sp macro="" textlink="">
      <xdr:nvSpPr>
        <xdr:cNvPr id="591" name="フローチャート: 判断 590">
          <a:extLst>
            <a:ext uri="{FF2B5EF4-FFF2-40B4-BE49-F238E27FC236}">
              <a16:creationId xmlns:a16="http://schemas.microsoft.com/office/drawing/2014/main" id="{EF3D93A2-629F-48C2-BB96-7859EDA6EE1F}"/>
            </a:ext>
          </a:extLst>
        </xdr:cNvPr>
        <xdr:cNvSpPr/>
      </xdr:nvSpPr>
      <xdr:spPr>
        <a:xfrm>
          <a:off x="21272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121221</xdr:rowOff>
    </xdr:from>
    <xdr:to>
      <xdr:col>107</xdr:col>
      <xdr:colOff>101600</xdr:colOff>
      <xdr:row>61</xdr:row>
      <xdr:rowOff>51371</xdr:rowOff>
    </xdr:to>
    <xdr:sp macro="" textlink="">
      <xdr:nvSpPr>
        <xdr:cNvPr id="592" name="フローチャート: 判断 591">
          <a:extLst>
            <a:ext uri="{FF2B5EF4-FFF2-40B4-BE49-F238E27FC236}">
              <a16:creationId xmlns:a16="http://schemas.microsoft.com/office/drawing/2014/main" id="{6130CAC3-2D28-466A-8C6E-F273CDC124F1}"/>
            </a:ext>
          </a:extLst>
        </xdr:cNvPr>
        <xdr:cNvSpPr/>
      </xdr:nvSpPr>
      <xdr:spPr>
        <a:xfrm>
          <a:off x="20383500" y="1040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141795</xdr:rowOff>
    </xdr:from>
    <xdr:to>
      <xdr:col>102</xdr:col>
      <xdr:colOff>165100</xdr:colOff>
      <xdr:row>61</xdr:row>
      <xdr:rowOff>71945</xdr:rowOff>
    </xdr:to>
    <xdr:sp macro="" textlink="">
      <xdr:nvSpPr>
        <xdr:cNvPr id="593" name="フローチャート: 判断 592">
          <a:extLst>
            <a:ext uri="{FF2B5EF4-FFF2-40B4-BE49-F238E27FC236}">
              <a16:creationId xmlns:a16="http://schemas.microsoft.com/office/drawing/2014/main" id="{7C98F156-E84A-45AD-BE8A-AD6960849940}"/>
            </a:ext>
          </a:extLst>
        </xdr:cNvPr>
        <xdr:cNvSpPr/>
      </xdr:nvSpPr>
      <xdr:spPr>
        <a:xfrm>
          <a:off x="19494500" y="104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144653</xdr:rowOff>
    </xdr:from>
    <xdr:to>
      <xdr:col>98</xdr:col>
      <xdr:colOff>38100</xdr:colOff>
      <xdr:row>61</xdr:row>
      <xdr:rowOff>74803</xdr:rowOff>
    </xdr:to>
    <xdr:sp macro="" textlink="">
      <xdr:nvSpPr>
        <xdr:cNvPr id="594" name="フローチャート: 判断 593">
          <a:extLst>
            <a:ext uri="{FF2B5EF4-FFF2-40B4-BE49-F238E27FC236}">
              <a16:creationId xmlns:a16="http://schemas.microsoft.com/office/drawing/2014/main" id="{11728885-435C-4EFC-B0C5-8D8E4E58977B}"/>
            </a:ext>
          </a:extLst>
        </xdr:cNvPr>
        <xdr:cNvSpPr/>
      </xdr:nvSpPr>
      <xdr:spPr>
        <a:xfrm>
          <a:off x="18605500" y="1043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807ED6D0-CECB-417D-91DF-46DDB69BEC55}"/>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0B8E8A5A-E4ED-4F30-9ADC-C13815CCBC4B}"/>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B69FCE7C-5803-46F6-8EF4-CEDB15D1300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E36DE4FA-53A1-4F15-B522-6E339F180B6F}"/>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6766C661-0874-459A-A8BD-11DBB18BDCE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122365</xdr:rowOff>
    </xdr:from>
    <xdr:to>
      <xdr:col>116</xdr:col>
      <xdr:colOff>114300</xdr:colOff>
      <xdr:row>62</xdr:row>
      <xdr:rowOff>52515</xdr:rowOff>
    </xdr:to>
    <xdr:sp macro="" textlink="">
      <xdr:nvSpPr>
        <xdr:cNvPr id="600" name="楕円 599">
          <a:extLst>
            <a:ext uri="{FF2B5EF4-FFF2-40B4-BE49-F238E27FC236}">
              <a16:creationId xmlns:a16="http://schemas.microsoft.com/office/drawing/2014/main" id="{2AD82322-8ABA-4611-BA95-436581B12D84}"/>
            </a:ext>
          </a:extLst>
        </xdr:cNvPr>
        <xdr:cNvSpPr/>
      </xdr:nvSpPr>
      <xdr:spPr>
        <a:xfrm>
          <a:off x="22110700" y="105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100792</xdr:rowOff>
    </xdr:from>
    <xdr:ext cx="469744" cy="259045"/>
    <xdr:sp macro="" textlink="">
      <xdr:nvSpPr>
        <xdr:cNvPr id="601" name="【学校施設】&#10;一人当たり面積該当値テキスト">
          <a:extLst>
            <a:ext uri="{FF2B5EF4-FFF2-40B4-BE49-F238E27FC236}">
              <a16:creationId xmlns:a16="http://schemas.microsoft.com/office/drawing/2014/main" id="{0394927F-17ED-4061-B75E-77F8B0B02208}"/>
            </a:ext>
          </a:extLst>
        </xdr:cNvPr>
        <xdr:cNvSpPr txBox="1"/>
      </xdr:nvSpPr>
      <xdr:spPr>
        <a:xfrm>
          <a:off x="22199600" y="10559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120650</xdr:rowOff>
    </xdr:from>
    <xdr:to>
      <xdr:col>112</xdr:col>
      <xdr:colOff>38100</xdr:colOff>
      <xdr:row>62</xdr:row>
      <xdr:rowOff>50800</xdr:rowOff>
    </xdr:to>
    <xdr:sp macro="" textlink="">
      <xdr:nvSpPr>
        <xdr:cNvPr id="602" name="楕円 601">
          <a:extLst>
            <a:ext uri="{FF2B5EF4-FFF2-40B4-BE49-F238E27FC236}">
              <a16:creationId xmlns:a16="http://schemas.microsoft.com/office/drawing/2014/main" id="{817D3C02-09DD-49CC-AB0D-07428199EE53}"/>
            </a:ext>
          </a:extLst>
        </xdr:cNvPr>
        <xdr:cNvSpPr/>
      </xdr:nvSpPr>
      <xdr:spPr>
        <a:xfrm>
          <a:off x="21272500" y="1057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0</xdr:rowOff>
    </xdr:from>
    <xdr:to>
      <xdr:col>116</xdr:col>
      <xdr:colOff>63500</xdr:colOff>
      <xdr:row>62</xdr:row>
      <xdr:rowOff>1715</xdr:rowOff>
    </xdr:to>
    <xdr:cxnSp macro="">
      <xdr:nvCxnSpPr>
        <xdr:cNvPr id="603" name="直線コネクタ 602">
          <a:extLst>
            <a:ext uri="{FF2B5EF4-FFF2-40B4-BE49-F238E27FC236}">
              <a16:creationId xmlns:a16="http://schemas.microsoft.com/office/drawing/2014/main" id="{2A8B956E-4E97-4455-9663-F3374999C1C5}"/>
            </a:ext>
          </a:extLst>
        </xdr:cNvPr>
        <xdr:cNvCxnSpPr/>
      </xdr:nvCxnSpPr>
      <xdr:spPr>
        <a:xfrm>
          <a:off x="21323300" y="10629900"/>
          <a:ext cx="838200" cy="1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149225</xdr:rowOff>
    </xdr:from>
    <xdr:to>
      <xdr:col>107</xdr:col>
      <xdr:colOff>101600</xdr:colOff>
      <xdr:row>62</xdr:row>
      <xdr:rowOff>79375</xdr:rowOff>
    </xdr:to>
    <xdr:sp macro="" textlink="">
      <xdr:nvSpPr>
        <xdr:cNvPr id="604" name="楕円 603">
          <a:extLst>
            <a:ext uri="{FF2B5EF4-FFF2-40B4-BE49-F238E27FC236}">
              <a16:creationId xmlns:a16="http://schemas.microsoft.com/office/drawing/2014/main" id="{5138A59F-E50D-43C8-9E9F-074261F75C41}"/>
            </a:ext>
          </a:extLst>
        </xdr:cNvPr>
        <xdr:cNvSpPr/>
      </xdr:nvSpPr>
      <xdr:spPr>
        <a:xfrm>
          <a:off x="203835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0</xdr:rowOff>
    </xdr:from>
    <xdr:to>
      <xdr:col>111</xdr:col>
      <xdr:colOff>177800</xdr:colOff>
      <xdr:row>62</xdr:row>
      <xdr:rowOff>28575</xdr:rowOff>
    </xdr:to>
    <xdr:cxnSp macro="">
      <xdr:nvCxnSpPr>
        <xdr:cNvPr id="605" name="直線コネクタ 604">
          <a:extLst>
            <a:ext uri="{FF2B5EF4-FFF2-40B4-BE49-F238E27FC236}">
              <a16:creationId xmlns:a16="http://schemas.microsoft.com/office/drawing/2014/main" id="{AC262070-5730-4A6A-A112-E52384E4E17C}"/>
            </a:ext>
          </a:extLst>
        </xdr:cNvPr>
        <xdr:cNvCxnSpPr/>
      </xdr:nvCxnSpPr>
      <xdr:spPr>
        <a:xfrm flipV="1">
          <a:off x="20434300" y="106299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123507</xdr:rowOff>
    </xdr:from>
    <xdr:to>
      <xdr:col>102</xdr:col>
      <xdr:colOff>165100</xdr:colOff>
      <xdr:row>62</xdr:row>
      <xdr:rowOff>53657</xdr:rowOff>
    </xdr:to>
    <xdr:sp macro="" textlink="">
      <xdr:nvSpPr>
        <xdr:cNvPr id="606" name="楕円 605">
          <a:extLst>
            <a:ext uri="{FF2B5EF4-FFF2-40B4-BE49-F238E27FC236}">
              <a16:creationId xmlns:a16="http://schemas.microsoft.com/office/drawing/2014/main" id="{088CA4EA-A1F1-4E65-ACD6-BEDEB0C48CDE}"/>
            </a:ext>
          </a:extLst>
        </xdr:cNvPr>
        <xdr:cNvSpPr/>
      </xdr:nvSpPr>
      <xdr:spPr>
        <a:xfrm>
          <a:off x="19494500" y="1058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2857</xdr:rowOff>
    </xdr:from>
    <xdr:to>
      <xdr:col>107</xdr:col>
      <xdr:colOff>50800</xdr:colOff>
      <xdr:row>62</xdr:row>
      <xdr:rowOff>28575</xdr:rowOff>
    </xdr:to>
    <xdr:cxnSp macro="">
      <xdr:nvCxnSpPr>
        <xdr:cNvPr id="607" name="直線コネクタ 606">
          <a:extLst>
            <a:ext uri="{FF2B5EF4-FFF2-40B4-BE49-F238E27FC236}">
              <a16:creationId xmlns:a16="http://schemas.microsoft.com/office/drawing/2014/main" id="{D26F01B9-75FD-48A7-B95B-91739905A115}"/>
            </a:ext>
          </a:extLst>
        </xdr:cNvPr>
        <xdr:cNvCxnSpPr/>
      </xdr:nvCxnSpPr>
      <xdr:spPr>
        <a:xfrm>
          <a:off x="19545300" y="10632757"/>
          <a:ext cx="889000" cy="25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124079</xdr:rowOff>
    </xdr:from>
    <xdr:to>
      <xdr:col>98</xdr:col>
      <xdr:colOff>38100</xdr:colOff>
      <xdr:row>62</xdr:row>
      <xdr:rowOff>54229</xdr:rowOff>
    </xdr:to>
    <xdr:sp macro="" textlink="">
      <xdr:nvSpPr>
        <xdr:cNvPr id="608" name="楕円 607">
          <a:extLst>
            <a:ext uri="{FF2B5EF4-FFF2-40B4-BE49-F238E27FC236}">
              <a16:creationId xmlns:a16="http://schemas.microsoft.com/office/drawing/2014/main" id="{02B3F3CA-648C-4114-840B-CA7E247C9861}"/>
            </a:ext>
          </a:extLst>
        </xdr:cNvPr>
        <xdr:cNvSpPr/>
      </xdr:nvSpPr>
      <xdr:spPr>
        <a:xfrm>
          <a:off x="18605500" y="1058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2857</xdr:rowOff>
    </xdr:from>
    <xdr:to>
      <xdr:col>102</xdr:col>
      <xdr:colOff>114300</xdr:colOff>
      <xdr:row>62</xdr:row>
      <xdr:rowOff>3429</xdr:rowOff>
    </xdr:to>
    <xdr:cxnSp macro="">
      <xdr:nvCxnSpPr>
        <xdr:cNvPr id="609" name="直線コネクタ 608">
          <a:extLst>
            <a:ext uri="{FF2B5EF4-FFF2-40B4-BE49-F238E27FC236}">
              <a16:creationId xmlns:a16="http://schemas.microsoft.com/office/drawing/2014/main" id="{298C9CED-D5B1-4620-8B29-76BF63B48701}"/>
            </a:ext>
          </a:extLst>
        </xdr:cNvPr>
        <xdr:cNvCxnSpPr/>
      </xdr:nvCxnSpPr>
      <xdr:spPr>
        <a:xfrm flipV="1">
          <a:off x="18656300" y="1063275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68470</xdr:rowOff>
    </xdr:from>
    <xdr:ext cx="469744" cy="259045"/>
    <xdr:sp macro="" textlink="">
      <xdr:nvSpPr>
        <xdr:cNvPr id="610" name="n_1aveValue【学校施設】&#10;一人当たり面積">
          <a:extLst>
            <a:ext uri="{FF2B5EF4-FFF2-40B4-BE49-F238E27FC236}">
              <a16:creationId xmlns:a16="http://schemas.microsoft.com/office/drawing/2014/main" id="{FF3707E3-D19B-479A-A89B-32D1ECF8EA3F}"/>
            </a:ext>
          </a:extLst>
        </xdr:cNvPr>
        <xdr:cNvSpPr txBox="1"/>
      </xdr:nvSpPr>
      <xdr:spPr>
        <a:xfrm>
          <a:off x="210757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67898</xdr:rowOff>
    </xdr:from>
    <xdr:ext cx="469744" cy="259045"/>
    <xdr:sp macro="" textlink="">
      <xdr:nvSpPr>
        <xdr:cNvPr id="611" name="n_2aveValue【学校施設】&#10;一人当たり面積">
          <a:extLst>
            <a:ext uri="{FF2B5EF4-FFF2-40B4-BE49-F238E27FC236}">
              <a16:creationId xmlns:a16="http://schemas.microsoft.com/office/drawing/2014/main" id="{68E256E0-7B8B-4ADC-B590-0215B64F2571}"/>
            </a:ext>
          </a:extLst>
        </xdr:cNvPr>
        <xdr:cNvSpPr txBox="1"/>
      </xdr:nvSpPr>
      <xdr:spPr>
        <a:xfrm>
          <a:off x="20199427" y="1018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88472</xdr:rowOff>
    </xdr:from>
    <xdr:ext cx="469744" cy="259045"/>
    <xdr:sp macro="" textlink="">
      <xdr:nvSpPr>
        <xdr:cNvPr id="612" name="n_3aveValue【学校施設】&#10;一人当たり面積">
          <a:extLst>
            <a:ext uri="{FF2B5EF4-FFF2-40B4-BE49-F238E27FC236}">
              <a16:creationId xmlns:a16="http://schemas.microsoft.com/office/drawing/2014/main" id="{7124F333-6C36-43F1-AD3D-608991BDE7FE}"/>
            </a:ext>
          </a:extLst>
        </xdr:cNvPr>
        <xdr:cNvSpPr txBox="1"/>
      </xdr:nvSpPr>
      <xdr:spPr>
        <a:xfrm>
          <a:off x="19310427" y="10204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91330</xdr:rowOff>
    </xdr:from>
    <xdr:ext cx="469744" cy="259045"/>
    <xdr:sp macro="" textlink="">
      <xdr:nvSpPr>
        <xdr:cNvPr id="613" name="n_4aveValue【学校施設】&#10;一人当たり面積">
          <a:extLst>
            <a:ext uri="{FF2B5EF4-FFF2-40B4-BE49-F238E27FC236}">
              <a16:creationId xmlns:a16="http://schemas.microsoft.com/office/drawing/2014/main" id="{10F30381-4AFE-46CD-9482-C5B89BD6185E}"/>
            </a:ext>
          </a:extLst>
        </xdr:cNvPr>
        <xdr:cNvSpPr txBox="1"/>
      </xdr:nvSpPr>
      <xdr:spPr>
        <a:xfrm>
          <a:off x="18421427" y="10206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41927</xdr:rowOff>
    </xdr:from>
    <xdr:ext cx="469744" cy="259045"/>
    <xdr:sp macro="" textlink="">
      <xdr:nvSpPr>
        <xdr:cNvPr id="614" name="n_1mainValue【学校施設】&#10;一人当たり面積">
          <a:extLst>
            <a:ext uri="{FF2B5EF4-FFF2-40B4-BE49-F238E27FC236}">
              <a16:creationId xmlns:a16="http://schemas.microsoft.com/office/drawing/2014/main" id="{07225D2B-43F1-42BE-B467-480F540A5212}"/>
            </a:ext>
          </a:extLst>
        </xdr:cNvPr>
        <xdr:cNvSpPr txBox="1"/>
      </xdr:nvSpPr>
      <xdr:spPr>
        <a:xfrm>
          <a:off x="210757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70502</xdr:rowOff>
    </xdr:from>
    <xdr:ext cx="469744" cy="259045"/>
    <xdr:sp macro="" textlink="">
      <xdr:nvSpPr>
        <xdr:cNvPr id="615" name="n_2mainValue【学校施設】&#10;一人当たり面積">
          <a:extLst>
            <a:ext uri="{FF2B5EF4-FFF2-40B4-BE49-F238E27FC236}">
              <a16:creationId xmlns:a16="http://schemas.microsoft.com/office/drawing/2014/main" id="{37DFBCDE-A8CA-491F-B20E-BD0642AD5E34}"/>
            </a:ext>
          </a:extLst>
        </xdr:cNvPr>
        <xdr:cNvSpPr txBox="1"/>
      </xdr:nvSpPr>
      <xdr:spPr>
        <a:xfrm>
          <a:off x="20199427" y="10700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44784</xdr:rowOff>
    </xdr:from>
    <xdr:ext cx="469744" cy="259045"/>
    <xdr:sp macro="" textlink="">
      <xdr:nvSpPr>
        <xdr:cNvPr id="616" name="n_3mainValue【学校施設】&#10;一人当たり面積">
          <a:extLst>
            <a:ext uri="{FF2B5EF4-FFF2-40B4-BE49-F238E27FC236}">
              <a16:creationId xmlns:a16="http://schemas.microsoft.com/office/drawing/2014/main" id="{535A51C8-7297-4492-B4E6-917CECBE3615}"/>
            </a:ext>
          </a:extLst>
        </xdr:cNvPr>
        <xdr:cNvSpPr txBox="1"/>
      </xdr:nvSpPr>
      <xdr:spPr>
        <a:xfrm>
          <a:off x="19310427" y="10674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45356</xdr:rowOff>
    </xdr:from>
    <xdr:ext cx="469744" cy="259045"/>
    <xdr:sp macro="" textlink="">
      <xdr:nvSpPr>
        <xdr:cNvPr id="617" name="n_4mainValue【学校施設】&#10;一人当たり面積">
          <a:extLst>
            <a:ext uri="{FF2B5EF4-FFF2-40B4-BE49-F238E27FC236}">
              <a16:creationId xmlns:a16="http://schemas.microsoft.com/office/drawing/2014/main" id="{C88B1BFD-EF12-407E-9669-1B6867FCD62A}"/>
            </a:ext>
          </a:extLst>
        </xdr:cNvPr>
        <xdr:cNvSpPr txBox="1"/>
      </xdr:nvSpPr>
      <xdr:spPr>
        <a:xfrm>
          <a:off x="18421427" y="10675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85F3DD14-DA1E-46B5-BDFE-1CB3F682DEC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150327AD-352F-4371-AA51-A4EAF68F12F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B12A6564-F09D-482D-9A1D-7391B25F8289}"/>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915B1285-FB6D-44F7-8000-C68EDC4807C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B0A00FD0-C4AD-4F3D-B5B9-28485FFF18D5}"/>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64E94053-014B-4EB0-9A68-F7A9D0233B25}"/>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BFE9E346-CA3E-487D-8B81-CF2265C2D062}"/>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EFAAE09B-17AF-4555-8A3B-A9251721E74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A856FCE8-33E1-48DE-84C5-F2C77BF42F8F}"/>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9CCB3BAB-AB1F-4122-962E-E6CFFE0AD61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7E06459B-ACB9-495D-A4AE-245AB1486853}"/>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FA8517DD-8498-4E33-8F14-3E979A4947CD}"/>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06DEE4AF-84FA-4586-828A-A2C790F94473}"/>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1EC68CBA-AFF8-4B09-8110-9A4A26627162}"/>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4A5B78C2-4ADC-483B-B287-B51D54AE6AE8}"/>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1515B03B-3468-4735-9860-3260CCC0564B}"/>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A08D7AF7-CD3C-4FD3-B2E3-B4408CF02B4F}"/>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40764995-1F42-4AB3-979D-3BB161B3155A}"/>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7B18D2B0-8627-473C-9F87-CB11D992A87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0D9856BB-9CB9-46FB-89AD-FF57A5ECE95D}"/>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95CEA257-C902-46DA-9675-8CE6552C296D}"/>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AAA551C8-7841-4EBF-82B3-ECD5622B6B09}"/>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63A616AC-9459-4E2A-80A8-87627740FB06}"/>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353EEF29-C244-4067-A079-7B965501167C}"/>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93345</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E9BFFBD3-C414-46D1-8FDD-7602036885BD}"/>
            </a:ext>
          </a:extLst>
        </xdr:cNvPr>
        <xdr:cNvCxnSpPr/>
      </xdr:nvCxnSpPr>
      <xdr:spPr>
        <a:xfrm flipV="1">
          <a:off x="16318864" y="13466445"/>
          <a:ext cx="0" cy="13925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E9C95CCC-5167-4B1A-8125-338CD245F50A}"/>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7D353724-F1DB-4728-8C89-F28DB4FD789C}"/>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40022</xdr:rowOff>
    </xdr:from>
    <xdr:ext cx="405111" cy="259045"/>
    <xdr:sp macro="" textlink="">
      <xdr:nvSpPr>
        <xdr:cNvPr id="645" name="【児童館】&#10;有形固定資産減価償却率最大値テキスト">
          <a:extLst>
            <a:ext uri="{FF2B5EF4-FFF2-40B4-BE49-F238E27FC236}">
              <a16:creationId xmlns:a16="http://schemas.microsoft.com/office/drawing/2014/main" id="{71C3BE25-2FEA-46C3-8D71-89D51BBAC6EE}"/>
            </a:ext>
          </a:extLst>
        </xdr:cNvPr>
        <xdr:cNvSpPr txBox="1"/>
      </xdr:nvSpPr>
      <xdr:spPr>
        <a:xfrm>
          <a:off x="16357600" y="13241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93345</xdr:rowOff>
    </xdr:from>
    <xdr:to>
      <xdr:col>86</xdr:col>
      <xdr:colOff>25400</xdr:colOff>
      <xdr:row>78</xdr:row>
      <xdr:rowOff>93345</xdr:rowOff>
    </xdr:to>
    <xdr:cxnSp macro="">
      <xdr:nvCxnSpPr>
        <xdr:cNvPr id="646" name="直線コネクタ 645">
          <a:extLst>
            <a:ext uri="{FF2B5EF4-FFF2-40B4-BE49-F238E27FC236}">
              <a16:creationId xmlns:a16="http://schemas.microsoft.com/office/drawing/2014/main" id="{3493F09E-409F-4EA4-AFD2-6B795D0C5DE5}"/>
            </a:ext>
          </a:extLst>
        </xdr:cNvPr>
        <xdr:cNvCxnSpPr/>
      </xdr:nvCxnSpPr>
      <xdr:spPr>
        <a:xfrm>
          <a:off x="16230600" y="13466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16</xdr:rowOff>
    </xdr:from>
    <xdr:ext cx="405111" cy="259045"/>
    <xdr:sp macro="" textlink="">
      <xdr:nvSpPr>
        <xdr:cNvPr id="647" name="【児童館】&#10;有形固定資産減価償却率平均値テキスト">
          <a:extLst>
            <a:ext uri="{FF2B5EF4-FFF2-40B4-BE49-F238E27FC236}">
              <a16:creationId xmlns:a16="http://schemas.microsoft.com/office/drawing/2014/main" id="{ED8823F0-ED31-4928-A51C-19E8824AF698}"/>
            </a:ext>
          </a:extLst>
        </xdr:cNvPr>
        <xdr:cNvSpPr txBox="1"/>
      </xdr:nvSpPr>
      <xdr:spPr>
        <a:xfrm>
          <a:off x="16357600" y="14230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648" name="フローチャート: 判断 647">
          <a:extLst>
            <a:ext uri="{FF2B5EF4-FFF2-40B4-BE49-F238E27FC236}">
              <a16:creationId xmlns:a16="http://schemas.microsoft.com/office/drawing/2014/main" id="{91BCEE41-D7D6-4F80-860C-A890F92F7B08}"/>
            </a:ext>
          </a:extLst>
        </xdr:cNvPr>
        <xdr:cNvSpPr/>
      </xdr:nvSpPr>
      <xdr:spPr>
        <a:xfrm>
          <a:off x="16268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17780</xdr:rowOff>
    </xdr:from>
    <xdr:to>
      <xdr:col>81</xdr:col>
      <xdr:colOff>101600</xdr:colOff>
      <xdr:row>83</xdr:row>
      <xdr:rowOff>119380</xdr:rowOff>
    </xdr:to>
    <xdr:sp macro="" textlink="">
      <xdr:nvSpPr>
        <xdr:cNvPr id="649" name="フローチャート: 判断 648">
          <a:extLst>
            <a:ext uri="{FF2B5EF4-FFF2-40B4-BE49-F238E27FC236}">
              <a16:creationId xmlns:a16="http://schemas.microsoft.com/office/drawing/2014/main" id="{C9557A1C-60A8-44C5-B468-B1EC6FBAEC94}"/>
            </a:ext>
          </a:extLst>
        </xdr:cNvPr>
        <xdr:cNvSpPr/>
      </xdr:nvSpPr>
      <xdr:spPr>
        <a:xfrm>
          <a:off x="15430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2539</xdr:rowOff>
    </xdr:from>
    <xdr:to>
      <xdr:col>76</xdr:col>
      <xdr:colOff>165100</xdr:colOff>
      <xdr:row>83</xdr:row>
      <xdr:rowOff>104139</xdr:rowOff>
    </xdr:to>
    <xdr:sp macro="" textlink="">
      <xdr:nvSpPr>
        <xdr:cNvPr id="650" name="フローチャート: 判断 649">
          <a:extLst>
            <a:ext uri="{FF2B5EF4-FFF2-40B4-BE49-F238E27FC236}">
              <a16:creationId xmlns:a16="http://schemas.microsoft.com/office/drawing/2014/main" id="{C74774FC-98F8-4B3A-AE5B-74CD5AF91A58}"/>
            </a:ext>
          </a:extLst>
        </xdr:cNvPr>
        <xdr:cNvSpPr/>
      </xdr:nvSpPr>
      <xdr:spPr>
        <a:xfrm>
          <a:off x="14541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114936</xdr:rowOff>
    </xdr:from>
    <xdr:to>
      <xdr:col>72</xdr:col>
      <xdr:colOff>38100</xdr:colOff>
      <xdr:row>83</xdr:row>
      <xdr:rowOff>45086</xdr:rowOff>
    </xdr:to>
    <xdr:sp macro="" textlink="">
      <xdr:nvSpPr>
        <xdr:cNvPr id="651" name="フローチャート: 判断 650">
          <a:extLst>
            <a:ext uri="{FF2B5EF4-FFF2-40B4-BE49-F238E27FC236}">
              <a16:creationId xmlns:a16="http://schemas.microsoft.com/office/drawing/2014/main" id="{486A39FB-3AD4-41BA-99CC-502E9EC9E36E}"/>
            </a:ext>
          </a:extLst>
        </xdr:cNvPr>
        <xdr:cNvSpPr/>
      </xdr:nvSpPr>
      <xdr:spPr>
        <a:xfrm>
          <a:off x="13652500" y="1417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65405</xdr:rowOff>
    </xdr:from>
    <xdr:to>
      <xdr:col>67</xdr:col>
      <xdr:colOff>101600</xdr:colOff>
      <xdr:row>82</xdr:row>
      <xdr:rowOff>167005</xdr:rowOff>
    </xdr:to>
    <xdr:sp macro="" textlink="">
      <xdr:nvSpPr>
        <xdr:cNvPr id="652" name="フローチャート: 判断 651">
          <a:extLst>
            <a:ext uri="{FF2B5EF4-FFF2-40B4-BE49-F238E27FC236}">
              <a16:creationId xmlns:a16="http://schemas.microsoft.com/office/drawing/2014/main" id="{D1D7A6D6-008E-4A34-ADB2-19FEBA191557}"/>
            </a:ext>
          </a:extLst>
        </xdr:cNvPr>
        <xdr:cNvSpPr/>
      </xdr:nvSpPr>
      <xdr:spPr>
        <a:xfrm>
          <a:off x="12763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BB60AFF5-4F50-4E2D-A115-5B7B152EE81B}"/>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0AF98F09-3D9E-4845-81E6-BDD408607B9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4D5B217D-6746-4DE4-90BB-41FBB04D85F7}"/>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215C0E80-85FA-4BF2-BDCB-0C71A17FA00D}"/>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CDA9CBE8-B258-4341-8729-A8ACC05F929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57786</xdr:rowOff>
    </xdr:from>
    <xdr:to>
      <xdr:col>85</xdr:col>
      <xdr:colOff>177800</xdr:colOff>
      <xdr:row>82</xdr:row>
      <xdr:rowOff>159386</xdr:rowOff>
    </xdr:to>
    <xdr:sp macro="" textlink="">
      <xdr:nvSpPr>
        <xdr:cNvPr id="658" name="楕円 657">
          <a:extLst>
            <a:ext uri="{FF2B5EF4-FFF2-40B4-BE49-F238E27FC236}">
              <a16:creationId xmlns:a16="http://schemas.microsoft.com/office/drawing/2014/main" id="{7F59B8AD-8E96-429F-B02C-A0126EB780D1}"/>
            </a:ext>
          </a:extLst>
        </xdr:cNvPr>
        <xdr:cNvSpPr/>
      </xdr:nvSpPr>
      <xdr:spPr>
        <a:xfrm>
          <a:off x="16268700" y="1411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80663</xdr:rowOff>
    </xdr:from>
    <xdr:ext cx="405111" cy="259045"/>
    <xdr:sp macro="" textlink="">
      <xdr:nvSpPr>
        <xdr:cNvPr id="659" name="【児童館】&#10;有形固定資産減価償却率該当値テキスト">
          <a:extLst>
            <a:ext uri="{FF2B5EF4-FFF2-40B4-BE49-F238E27FC236}">
              <a16:creationId xmlns:a16="http://schemas.microsoft.com/office/drawing/2014/main" id="{F093AB34-3D08-4E01-9E58-5C76892C25F4}"/>
            </a:ext>
          </a:extLst>
        </xdr:cNvPr>
        <xdr:cNvSpPr txBox="1"/>
      </xdr:nvSpPr>
      <xdr:spPr>
        <a:xfrm>
          <a:off x="16357600" y="13968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10161</xdr:rowOff>
    </xdr:from>
    <xdr:to>
      <xdr:col>81</xdr:col>
      <xdr:colOff>101600</xdr:colOff>
      <xdr:row>82</xdr:row>
      <xdr:rowOff>111761</xdr:rowOff>
    </xdr:to>
    <xdr:sp macro="" textlink="">
      <xdr:nvSpPr>
        <xdr:cNvPr id="660" name="楕円 659">
          <a:extLst>
            <a:ext uri="{FF2B5EF4-FFF2-40B4-BE49-F238E27FC236}">
              <a16:creationId xmlns:a16="http://schemas.microsoft.com/office/drawing/2014/main" id="{85153445-9DEA-4B36-A696-BD3B1E30890B}"/>
            </a:ext>
          </a:extLst>
        </xdr:cNvPr>
        <xdr:cNvSpPr/>
      </xdr:nvSpPr>
      <xdr:spPr>
        <a:xfrm>
          <a:off x="15430500" y="1406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60961</xdr:rowOff>
    </xdr:from>
    <xdr:to>
      <xdr:col>85</xdr:col>
      <xdr:colOff>127000</xdr:colOff>
      <xdr:row>82</xdr:row>
      <xdr:rowOff>108586</xdr:rowOff>
    </xdr:to>
    <xdr:cxnSp macro="">
      <xdr:nvCxnSpPr>
        <xdr:cNvPr id="661" name="直線コネクタ 660">
          <a:extLst>
            <a:ext uri="{FF2B5EF4-FFF2-40B4-BE49-F238E27FC236}">
              <a16:creationId xmlns:a16="http://schemas.microsoft.com/office/drawing/2014/main" id="{A42ED518-CFCF-4BA6-ACA7-260A4B3A7571}"/>
            </a:ext>
          </a:extLst>
        </xdr:cNvPr>
        <xdr:cNvCxnSpPr/>
      </xdr:nvCxnSpPr>
      <xdr:spPr>
        <a:xfrm>
          <a:off x="15481300" y="14119861"/>
          <a:ext cx="8382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145414</xdr:rowOff>
    </xdr:from>
    <xdr:to>
      <xdr:col>76</xdr:col>
      <xdr:colOff>165100</xdr:colOff>
      <xdr:row>82</xdr:row>
      <xdr:rowOff>75564</xdr:rowOff>
    </xdr:to>
    <xdr:sp macro="" textlink="">
      <xdr:nvSpPr>
        <xdr:cNvPr id="662" name="楕円 661">
          <a:extLst>
            <a:ext uri="{FF2B5EF4-FFF2-40B4-BE49-F238E27FC236}">
              <a16:creationId xmlns:a16="http://schemas.microsoft.com/office/drawing/2014/main" id="{59B5D9E2-0EFF-4AE5-83AE-FE479DE5C396}"/>
            </a:ext>
          </a:extLst>
        </xdr:cNvPr>
        <xdr:cNvSpPr/>
      </xdr:nvSpPr>
      <xdr:spPr>
        <a:xfrm>
          <a:off x="14541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24764</xdr:rowOff>
    </xdr:from>
    <xdr:to>
      <xdr:col>81</xdr:col>
      <xdr:colOff>50800</xdr:colOff>
      <xdr:row>82</xdr:row>
      <xdr:rowOff>60961</xdr:rowOff>
    </xdr:to>
    <xdr:cxnSp macro="">
      <xdr:nvCxnSpPr>
        <xdr:cNvPr id="663" name="直線コネクタ 662">
          <a:extLst>
            <a:ext uri="{FF2B5EF4-FFF2-40B4-BE49-F238E27FC236}">
              <a16:creationId xmlns:a16="http://schemas.microsoft.com/office/drawing/2014/main" id="{1C45D21D-A5B8-4D96-AF52-DFBD33D52E5F}"/>
            </a:ext>
          </a:extLst>
        </xdr:cNvPr>
        <xdr:cNvCxnSpPr/>
      </xdr:nvCxnSpPr>
      <xdr:spPr>
        <a:xfrm>
          <a:off x="14592300" y="140836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97789</xdr:rowOff>
    </xdr:from>
    <xdr:to>
      <xdr:col>72</xdr:col>
      <xdr:colOff>38100</xdr:colOff>
      <xdr:row>82</xdr:row>
      <xdr:rowOff>27939</xdr:rowOff>
    </xdr:to>
    <xdr:sp macro="" textlink="">
      <xdr:nvSpPr>
        <xdr:cNvPr id="664" name="楕円 663">
          <a:extLst>
            <a:ext uri="{FF2B5EF4-FFF2-40B4-BE49-F238E27FC236}">
              <a16:creationId xmlns:a16="http://schemas.microsoft.com/office/drawing/2014/main" id="{358756D5-C5CE-471A-9951-E5EF4E53D760}"/>
            </a:ext>
          </a:extLst>
        </xdr:cNvPr>
        <xdr:cNvSpPr/>
      </xdr:nvSpPr>
      <xdr:spPr>
        <a:xfrm>
          <a:off x="13652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148589</xdr:rowOff>
    </xdr:from>
    <xdr:to>
      <xdr:col>76</xdr:col>
      <xdr:colOff>114300</xdr:colOff>
      <xdr:row>82</xdr:row>
      <xdr:rowOff>24764</xdr:rowOff>
    </xdr:to>
    <xdr:cxnSp macro="">
      <xdr:nvCxnSpPr>
        <xdr:cNvPr id="665" name="直線コネクタ 664">
          <a:extLst>
            <a:ext uri="{FF2B5EF4-FFF2-40B4-BE49-F238E27FC236}">
              <a16:creationId xmlns:a16="http://schemas.microsoft.com/office/drawing/2014/main" id="{A4DEB897-4ACA-4D56-BABE-D0D16569B121}"/>
            </a:ext>
          </a:extLst>
        </xdr:cNvPr>
        <xdr:cNvCxnSpPr/>
      </xdr:nvCxnSpPr>
      <xdr:spPr>
        <a:xfrm>
          <a:off x="13703300" y="14036039"/>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76836</xdr:rowOff>
    </xdr:from>
    <xdr:to>
      <xdr:col>67</xdr:col>
      <xdr:colOff>101600</xdr:colOff>
      <xdr:row>82</xdr:row>
      <xdr:rowOff>6986</xdr:rowOff>
    </xdr:to>
    <xdr:sp macro="" textlink="">
      <xdr:nvSpPr>
        <xdr:cNvPr id="666" name="楕円 665">
          <a:extLst>
            <a:ext uri="{FF2B5EF4-FFF2-40B4-BE49-F238E27FC236}">
              <a16:creationId xmlns:a16="http://schemas.microsoft.com/office/drawing/2014/main" id="{E03F12D5-07E4-43DC-A742-88A74033D8F2}"/>
            </a:ext>
          </a:extLst>
        </xdr:cNvPr>
        <xdr:cNvSpPr/>
      </xdr:nvSpPr>
      <xdr:spPr>
        <a:xfrm>
          <a:off x="12763500"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127636</xdr:rowOff>
    </xdr:from>
    <xdr:to>
      <xdr:col>71</xdr:col>
      <xdr:colOff>177800</xdr:colOff>
      <xdr:row>81</xdr:row>
      <xdr:rowOff>148589</xdr:rowOff>
    </xdr:to>
    <xdr:cxnSp macro="">
      <xdr:nvCxnSpPr>
        <xdr:cNvPr id="667" name="直線コネクタ 666">
          <a:extLst>
            <a:ext uri="{FF2B5EF4-FFF2-40B4-BE49-F238E27FC236}">
              <a16:creationId xmlns:a16="http://schemas.microsoft.com/office/drawing/2014/main" id="{01D75843-CD31-4D7D-B630-E78FA84C82D3}"/>
            </a:ext>
          </a:extLst>
        </xdr:cNvPr>
        <xdr:cNvCxnSpPr/>
      </xdr:nvCxnSpPr>
      <xdr:spPr>
        <a:xfrm>
          <a:off x="12814300" y="140150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110507</xdr:rowOff>
    </xdr:from>
    <xdr:ext cx="405111" cy="259045"/>
    <xdr:sp macro="" textlink="">
      <xdr:nvSpPr>
        <xdr:cNvPr id="668" name="n_1aveValue【児童館】&#10;有形固定資産減価償却率">
          <a:extLst>
            <a:ext uri="{FF2B5EF4-FFF2-40B4-BE49-F238E27FC236}">
              <a16:creationId xmlns:a16="http://schemas.microsoft.com/office/drawing/2014/main" id="{410D86E5-435E-45BD-8313-7951A65EEB54}"/>
            </a:ext>
          </a:extLst>
        </xdr:cNvPr>
        <xdr:cNvSpPr txBox="1"/>
      </xdr:nvSpPr>
      <xdr:spPr>
        <a:xfrm>
          <a:off x="15266044" y="14340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95266</xdr:rowOff>
    </xdr:from>
    <xdr:ext cx="405111" cy="259045"/>
    <xdr:sp macro="" textlink="">
      <xdr:nvSpPr>
        <xdr:cNvPr id="669" name="n_2aveValue【児童館】&#10;有形固定資産減価償却率">
          <a:extLst>
            <a:ext uri="{FF2B5EF4-FFF2-40B4-BE49-F238E27FC236}">
              <a16:creationId xmlns:a16="http://schemas.microsoft.com/office/drawing/2014/main" id="{FAA6EA53-FB4E-426C-9E1C-B08F71ED139A}"/>
            </a:ext>
          </a:extLst>
        </xdr:cNvPr>
        <xdr:cNvSpPr txBox="1"/>
      </xdr:nvSpPr>
      <xdr:spPr>
        <a:xfrm>
          <a:off x="14389744" y="1432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36213</xdr:rowOff>
    </xdr:from>
    <xdr:ext cx="405111" cy="259045"/>
    <xdr:sp macro="" textlink="">
      <xdr:nvSpPr>
        <xdr:cNvPr id="670" name="n_3aveValue【児童館】&#10;有形固定資産減価償却率">
          <a:extLst>
            <a:ext uri="{FF2B5EF4-FFF2-40B4-BE49-F238E27FC236}">
              <a16:creationId xmlns:a16="http://schemas.microsoft.com/office/drawing/2014/main" id="{BD69FCA7-861C-4419-94BE-B39588B566C4}"/>
            </a:ext>
          </a:extLst>
        </xdr:cNvPr>
        <xdr:cNvSpPr txBox="1"/>
      </xdr:nvSpPr>
      <xdr:spPr>
        <a:xfrm>
          <a:off x="13500744" y="14266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158132</xdr:rowOff>
    </xdr:from>
    <xdr:ext cx="405111" cy="259045"/>
    <xdr:sp macro="" textlink="">
      <xdr:nvSpPr>
        <xdr:cNvPr id="671" name="n_4aveValue【児童館】&#10;有形固定資産減価償却率">
          <a:extLst>
            <a:ext uri="{FF2B5EF4-FFF2-40B4-BE49-F238E27FC236}">
              <a16:creationId xmlns:a16="http://schemas.microsoft.com/office/drawing/2014/main" id="{9A4851ED-B6B6-4CF0-81A7-4DB9311FBB2B}"/>
            </a:ext>
          </a:extLst>
        </xdr:cNvPr>
        <xdr:cNvSpPr txBox="1"/>
      </xdr:nvSpPr>
      <xdr:spPr>
        <a:xfrm>
          <a:off x="12611744" y="1421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128288</xdr:rowOff>
    </xdr:from>
    <xdr:ext cx="405111" cy="259045"/>
    <xdr:sp macro="" textlink="">
      <xdr:nvSpPr>
        <xdr:cNvPr id="672" name="n_1mainValue【児童館】&#10;有形固定資産減価償却率">
          <a:extLst>
            <a:ext uri="{FF2B5EF4-FFF2-40B4-BE49-F238E27FC236}">
              <a16:creationId xmlns:a16="http://schemas.microsoft.com/office/drawing/2014/main" id="{5C8CD1F6-DD78-43BB-AA8B-B25D5A12FDE8}"/>
            </a:ext>
          </a:extLst>
        </xdr:cNvPr>
        <xdr:cNvSpPr txBox="1"/>
      </xdr:nvSpPr>
      <xdr:spPr>
        <a:xfrm>
          <a:off x="152660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92091</xdr:rowOff>
    </xdr:from>
    <xdr:ext cx="405111" cy="259045"/>
    <xdr:sp macro="" textlink="">
      <xdr:nvSpPr>
        <xdr:cNvPr id="673" name="n_2mainValue【児童館】&#10;有形固定資産減価償却率">
          <a:extLst>
            <a:ext uri="{FF2B5EF4-FFF2-40B4-BE49-F238E27FC236}">
              <a16:creationId xmlns:a16="http://schemas.microsoft.com/office/drawing/2014/main" id="{C9325BC7-873C-4286-8495-0FA6ADD732C4}"/>
            </a:ext>
          </a:extLst>
        </xdr:cNvPr>
        <xdr:cNvSpPr txBox="1"/>
      </xdr:nvSpPr>
      <xdr:spPr>
        <a:xfrm>
          <a:off x="143897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44466</xdr:rowOff>
    </xdr:from>
    <xdr:ext cx="405111" cy="259045"/>
    <xdr:sp macro="" textlink="">
      <xdr:nvSpPr>
        <xdr:cNvPr id="674" name="n_3mainValue【児童館】&#10;有形固定資産減価償却率">
          <a:extLst>
            <a:ext uri="{FF2B5EF4-FFF2-40B4-BE49-F238E27FC236}">
              <a16:creationId xmlns:a16="http://schemas.microsoft.com/office/drawing/2014/main" id="{C966393F-1872-4844-AA60-56787745AFD1}"/>
            </a:ext>
          </a:extLst>
        </xdr:cNvPr>
        <xdr:cNvSpPr txBox="1"/>
      </xdr:nvSpPr>
      <xdr:spPr>
        <a:xfrm>
          <a:off x="13500744" y="13760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23513</xdr:rowOff>
    </xdr:from>
    <xdr:ext cx="405111" cy="259045"/>
    <xdr:sp macro="" textlink="">
      <xdr:nvSpPr>
        <xdr:cNvPr id="675" name="n_4mainValue【児童館】&#10;有形固定資産減価償却率">
          <a:extLst>
            <a:ext uri="{FF2B5EF4-FFF2-40B4-BE49-F238E27FC236}">
              <a16:creationId xmlns:a16="http://schemas.microsoft.com/office/drawing/2014/main" id="{1CB0D991-BD9D-4ABC-8C14-9479208C705A}"/>
            </a:ext>
          </a:extLst>
        </xdr:cNvPr>
        <xdr:cNvSpPr txBox="1"/>
      </xdr:nvSpPr>
      <xdr:spPr>
        <a:xfrm>
          <a:off x="12611744" y="13739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B4540479-9D0E-47DE-801A-6817B314FA9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B124B860-7F63-4171-BA66-239966E1E31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4086A48F-880E-4C6A-BFA4-183399DBE8A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53CEA883-D3C2-4CCA-8C2F-36938EA94CBA}"/>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2ECA18A9-7F8F-45DC-A894-970008BC86D9}"/>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111F2466-8688-4634-AECB-97279289B9A2}"/>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F6FF3734-BB0C-4856-9A27-CF69E544671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7B10E5BC-B107-4F61-B1DE-BB3C0A2C0EB9}"/>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F204CE80-780E-4E3D-BB29-03F247F7826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6CB16926-5C72-49C0-9792-8619FF4614C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686" name="直線コネクタ 685">
          <a:extLst>
            <a:ext uri="{FF2B5EF4-FFF2-40B4-BE49-F238E27FC236}">
              <a16:creationId xmlns:a16="http://schemas.microsoft.com/office/drawing/2014/main" id="{57DDAA91-AD3F-47C2-AB21-86C6890A637F}"/>
            </a:ext>
          </a:extLst>
        </xdr:cNvPr>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687" name="テキスト ボックス 686">
          <a:extLst>
            <a:ext uri="{FF2B5EF4-FFF2-40B4-BE49-F238E27FC236}">
              <a16:creationId xmlns:a16="http://schemas.microsoft.com/office/drawing/2014/main" id="{8C9A8778-A667-4BD2-8EDF-2A55EEB43999}"/>
            </a:ext>
          </a:extLst>
        </xdr:cNvPr>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688" name="直線コネクタ 687">
          <a:extLst>
            <a:ext uri="{FF2B5EF4-FFF2-40B4-BE49-F238E27FC236}">
              <a16:creationId xmlns:a16="http://schemas.microsoft.com/office/drawing/2014/main" id="{57E0BA26-8E3C-4798-BE6D-E80AF4DADC69}"/>
            </a:ext>
          </a:extLst>
        </xdr:cNvPr>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689" name="テキスト ボックス 688">
          <a:extLst>
            <a:ext uri="{FF2B5EF4-FFF2-40B4-BE49-F238E27FC236}">
              <a16:creationId xmlns:a16="http://schemas.microsoft.com/office/drawing/2014/main" id="{BB8C95E2-1CFA-40F9-A58E-4AFC54C4325A}"/>
            </a:ext>
          </a:extLst>
        </xdr:cNvPr>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690" name="直線コネクタ 689">
          <a:extLst>
            <a:ext uri="{FF2B5EF4-FFF2-40B4-BE49-F238E27FC236}">
              <a16:creationId xmlns:a16="http://schemas.microsoft.com/office/drawing/2014/main" id="{3D500F13-9A69-47D1-BFCA-2C02C60D863A}"/>
            </a:ext>
          </a:extLst>
        </xdr:cNvPr>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691" name="テキスト ボックス 690">
          <a:extLst>
            <a:ext uri="{FF2B5EF4-FFF2-40B4-BE49-F238E27FC236}">
              <a16:creationId xmlns:a16="http://schemas.microsoft.com/office/drawing/2014/main" id="{74E63225-5287-4C9B-AEAE-FA468751CF98}"/>
            </a:ext>
          </a:extLst>
        </xdr:cNvPr>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692" name="直線コネクタ 691">
          <a:extLst>
            <a:ext uri="{FF2B5EF4-FFF2-40B4-BE49-F238E27FC236}">
              <a16:creationId xmlns:a16="http://schemas.microsoft.com/office/drawing/2014/main" id="{6F3997D1-75CF-4225-8C8E-4320F0D7BD98}"/>
            </a:ext>
          </a:extLst>
        </xdr:cNvPr>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693" name="テキスト ボックス 692">
          <a:extLst>
            <a:ext uri="{FF2B5EF4-FFF2-40B4-BE49-F238E27FC236}">
              <a16:creationId xmlns:a16="http://schemas.microsoft.com/office/drawing/2014/main" id="{4B63733A-58BF-4582-A9DD-E399BC507FAD}"/>
            </a:ext>
          </a:extLst>
        </xdr:cNvPr>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694" name="直線コネクタ 693">
          <a:extLst>
            <a:ext uri="{FF2B5EF4-FFF2-40B4-BE49-F238E27FC236}">
              <a16:creationId xmlns:a16="http://schemas.microsoft.com/office/drawing/2014/main" id="{0013E1B7-2186-41B2-9C3C-3917BF520DE4}"/>
            </a:ext>
          </a:extLst>
        </xdr:cNvPr>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695" name="テキスト ボックス 694">
          <a:extLst>
            <a:ext uri="{FF2B5EF4-FFF2-40B4-BE49-F238E27FC236}">
              <a16:creationId xmlns:a16="http://schemas.microsoft.com/office/drawing/2014/main" id="{F56D6308-A712-4210-AD98-ED739B80B318}"/>
            </a:ext>
          </a:extLst>
        </xdr:cNvPr>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696" name="直線コネクタ 695">
          <a:extLst>
            <a:ext uri="{FF2B5EF4-FFF2-40B4-BE49-F238E27FC236}">
              <a16:creationId xmlns:a16="http://schemas.microsoft.com/office/drawing/2014/main" id="{601CB632-283F-4E64-A7A0-32B2D2560AA9}"/>
            </a:ext>
          </a:extLst>
        </xdr:cNvPr>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697" name="テキスト ボックス 696">
          <a:extLst>
            <a:ext uri="{FF2B5EF4-FFF2-40B4-BE49-F238E27FC236}">
              <a16:creationId xmlns:a16="http://schemas.microsoft.com/office/drawing/2014/main" id="{BD80FD04-61CA-4F2D-8F39-C31C4956CBF5}"/>
            </a:ext>
          </a:extLst>
        </xdr:cNvPr>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8" name="直線コネクタ 697">
          <a:extLst>
            <a:ext uri="{FF2B5EF4-FFF2-40B4-BE49-F238E27FC236}">
              <a16:creationId xmlns:a16="http://schemas.microsoft.com/office/drawing/2014/main" id="{EFB92C85-4DBF-4AD4-8C8F-277E14471D81}"/>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9" name="テキスト ボックス 698">
          <a:extLst>
            <a:ext uri="{FF2B5EF4-FFF2-40B4-BE49-F238E27FC236}">
              <a16:creationId xmlns:a16="http://schemas.microsoft.com/office/drawing/2014/main" id="{D74D850B-CDCF-4A5F-B007-C5E61927A7E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0" name="【児童館】&#10;一人当たり面積グラフ枠">
          <a:extLst>
            <a:ext uri="{FF2B5EF4-FFF2-40B4-BE49-F238E27FC236}">
              <a16:creationId xmlns:a16="http://schemas.microsoft.com/office/drawing/2014/main" id="{B167AD01-2E25-4E17-9059-4C459836FDCF}"/>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152400</xdr:rowOff>
    </xdr:to>
    <xdr:cxnSp macro="">
      <xdr:nvCxnSpPr>
        <xdr:cNvPr id="701" name="直線コネクタ 700">
          <a:extLst>
            <a:ext uri="{FF2B5EF4-FFF2-40B4-BE49-F238E27FC236}">
              <a16:creationId xmlns:a16="http://schemas.microsoft.com/office/drawing/2014/main" id="{4B5FA6AC-BB95-48ED-9FE7-A3A3CB48EF15}"/>
            </a:ext>
          </a:extLst>
        </xdr:cNvPr>
        <xdr:cNvCxnSpPr/>
      </xdr:nvCxnSpPr>
      <xdr:spPr>
        <a:xfrm flipV="1">
          <a:off x="22160864" y="134112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156227</xdr:rowOff>
    </xdr:from>
    <xdr:ext cx="469744" cy="259045"/>
    <xdr:sp macro="" textlink="">
      <xdr:nvSpPr>
        <xdr:cNvPr id="702" name="【児童館】&#10;一人当たり面積最小値テキスト">
          <a:extLst>
            <a:ext uri="{FF2B5EF4-FFF2-40B4-BE49-F238E27FC236}">
              <a16:creationId xmlns:a16="http://schemas.microsoft.com/office/drawing/2014/main" id="{15E7093A-8AC6-451A-B7A8-A18E98B305E9}"/>
            </a:ext>
          </a:extLst>
        </xdr:cNvPr>
        <xdr:cNvSpPr txBox="1"/>
      </xdr:nvSpPr>
      <xdr:spPr>
        <a:xfrm>
          <a:off x="22199600" y="1490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152400</xdr:rowOff>
    </xdr:from>
    <xdr:to>
      <xdr:col>116</xdr:col>
      <xdr:colOff>152400</xdr:colOff>
      <xdr:row>86</xdr:row>
      <xdr:rowOff>152400</xdr:rowOff>
    </xdr:to>
    <xdr:cxnSp macro="">
      <xdr:nvCxnSpPr>
        <xdr:cNvPr id="703" name="直線コネクタ 702">
          <a:extLst>
            <a:ext uri="{FF2B5EF4-FFF2-40B4-BE49-F238E27FC236}">
              <a16:creationId xmlns:a16="http://schemas.microsoft.com/office/drawing/2014/main" id="{26E90976-5639-460B-B6E5-5E7F00DBB8F9}"/>
            </a:ext>
          </a:extLst>
        </xdr:cNvPr>
        <xdr:cNvCxnSpPr/>
      </xdr:nvCxnSpPr>
      <xdr:spPr>
        <a:xfrm>
          <a:off x="22072600" y="1489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04" name="【児童館】&#10;一人当たり面積最大値テキスト">
          <a:extLst>
            <a:ext uri="{FF2B5EF4-FFF2-40B4-BE49-F238E27FC236}">
              <a16:creationId xmlns:a16="http://schemas.microsoft.com/office/drawing/2014/main" id="{A9A04BA5-D9E1-443E-93B0-F89136F16D59}"/>
            </a:ext>
          </a:extLst>
        </xdr:cNvPr>
        <xdr:cNvSpPr txBox="1"/>
      </xdr:nvSpPr>
      <xdr:spPr>
        <a:xfrm>
          <a:off x="22199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05" name="直線コネクタ 704">
          <a:extLst>
            <a:ext uri="{FF2B5EF4-FFF2-40B4-BE49-F238E27FC236}">
              <a16:creationId xmlns:a16="http://schemas.microsoft.com/office/drawing/2014/main" id="{29087DCB-9EAB-4DB3-B2A9-168957F1539A}"/>
            </a:ext>
          </a:extLst>
        </xdr:cNvPr>
        <xdr:cNvCxnSpPr/>
      </xdr:nvCxnSpPr>
      <xdr:spPr>
        <a:xfrm>
          <a:off x="22072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14713</xdr:rowOff>
    </xdr:from>
    <xdr:ext cx="469744" cy="259045"/>
    <xdr:sp macro="" textlink="">
      <xdr:nvSpPr>
        <xdr:cNvPr id="706" name="【児童館】&#10;一人当たり面積平均値テキスト">
          <a:extLst>
            <a:ext uri="{FF2B5EF4-FFF2-40B4-BE49-F238E27FC236}">
              <a16:creationId xmlns:a16="http://schemas.microsoft.com/office/drawing/2014/main" id="{E0202B74-BA19-4715-8357-D5A424DE5B3B}"/>
            </a:ext>
          </a:extLst>
        </xdr:cNvPr>
        <xdr:cNvSpPr txBox="1"/>
      </xdr:nvSpPr>
      <xdr:spPr>
        <a:xfrm>
          <a:off x="22199600" y="1441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36286</xdr:rowOff>
    </xdr:from>
    <xdr:to>
      <xdr:col>116</xdr:col>
      <xdr:colOff>114300</xdr:colOff>
      <xdr:row>84</xdr:row>
      <xdr:rowOff>137886</xdr:rowOff>
    </xdr:to>
    <xdr:sp macro="" textlink="">
      <xdr:nvSpPr>
        <xdr:cNvPr id="707" name="フローチャート: 判断 706">
          <a:extLst>
            <a:ext uri="{FF2B5EF4-FFF2-40B4-BE49-F238E27FC236}">
              <a16:creationId xmlns:a16="http://schemas.microsoft.com/office/drawing/2014/main" id="{5EB39CB5-08F2-4FE2-9F66-C392C67EA0CE}"/>
            </a:ext>
          </a:extLst>
        </xdr:cNvPr>
        <xdr:cNvSpPr/>
      </xdr:nvSpPr>
      <xdr:spPr>
        <a:xfrm>
          <a:off x="221107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36286</xdr:rowOff>
    </xdr:from>
    <xdr:to>
      <xdr:col>112</xdr:col>
      <xdr:colOff>38100</xdr:colOff>
      <xdr:row>84</xdr:row>
      <xdr:rowOff>137886</xdr:rowOff>
    </xdr:to>
    <xdr:sp macro="" textlink="">
      <xdr:nvSpPr>
        <xdr:cNvPr id="708" name="フローチャート: 判断 707">
          <a:extLst>
            <a:ext uri="{FF2B5EF4-FFF2-40B4-BE49-F238E27FC236}">
              <a16:creationId xmlns:a16="http://schemas.microsoft.com/office/drawing/2014/main" id="{105F52E3-CD07-4963-BAAF-846CFD5DAA2A}"/>
            </a:ext>
          </a:extLst>
        </xdr:cNvPr>
        <xdr:cNvSpPr/>
      </xdr:nvSpPr>
      <xdr:spPr>
        <a:xfrm>
          <a:off x="21272500" y="1443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52614</xdr:rowOff>
    </xdr:from>
    <xdr:to>
      <xdr:col>107</xdr:col>
      <xdr:colOff>101600</xdr:colOff>
      <xdr:row>84</xdr:row>
      <xdr:rowOff>154214</xdr:rowOff>
    </xdr:to>
    <xdr:sp macro="" textlink="">
      <xdr:nvSpPr>
        <xdr:cNvPr id="709" name="フローチャート: 判断 708">
          <a:extLst>
            <a:ext uri="{FF2B5EF4-FFF2-40B4-BE49-F238E27FC236}">
              <a16:creationId xmlns:a16="http://schemas.microsoft.com/office/drawing/2014/main" id="{D57AC78B-9245-4253-B6D6-14E63173BFA2}"/>
            </a:ext>
          </a:extLst>
        </xdr:cNvPr>
        <xdr:cNvSpPr/>
      </xdr:nvSpPr>
      <xdr:spPr>
        <a:xfrm>
          <a:off x="20383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68943</xdr:rowOff>
    </xdr:from>
    <xdr:to>
      <xdr:col>102</xdr:col>
      <xdr:colOff>165100</xdr:colOff>
      <xdr:row>84</xdr:row>
      <xdr:rowOff>170543</xdr:rowOff>
    </xdr:to>
    <xdr:sp macro="" textlink="">
      <xdr:nvSpPr>
        <xdr:cNvPr id="710" name="フローチャート: 判断 709">
          <a:extLst>
            <a:ext uri="{FF2B5EF4-FFF2-40B4-BE49-F238E27FC236}">
              <a16:creationId xmlns:a16="http://schemas.microsoft.com/office/drawing/2014/main" id="{3E5DCEF2-F766-4FDD-B523-3335ABE62A87}"/>
            </a:ext>
          </a:extLst>
        </xdr:cNvPr>
        <xdr:cNvSpPr/>
      </xdr:nvSpPr>
      <xdr:spPr>
        <a:xfrm>
          <a:off x="19494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68943</xdr:rowOff>
    </xdr:from>
    <xdr:to>
      <xdr:col>98</xdr:col>
      <xdr:colOff>38100</xdr:colOff>
      <xdr:row>84</xdr:row>
      <xdr:rowOff>170543</xdr:rowOff>
    </xdr:to>
    <xdr:sp macro="" textlink="">
      <xdr:nvSpPr>
        <xdr:cNvPr id="711" name="フローチャート: 判断 710">
          <a:extLst>
            <a:ext uri="{FF2B5EF4-FFF2-40B4-BE49-F238E27FC236}">
              <a16:creationId xmlns:a16="http://schemas.microsoft.com/office/drawing/2014/main" id="{129C429B-459C-4F7E-9FC7-0DA81E88FAB4}"/>
            </a:ext>
          </a:extLst>
        </xdr:cNvPr>
        <xdr:cNvSpPr/>
      </xdr:nvSpPr>
      <xdr:spPr>
        <a:xfrm>
          <a:off x="18605500" y="1447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440015A3-0CB4-4F97-A5DD-1FB013E9083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5B94BD3C-BB38-4778-9CE9-CE5A9EDFC3D6}"/>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CF3B1066-8FDE-4E2C-82BE-9E1C43079D8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FFBBB25E-8D31-431F-9A14-EF038346F2F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EF74AD05-95C9-4A91-9D50-8881E2C6FA14}"/>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19957</xdr:rowOff>
    </xdr:from>
    <xdr:to>
      <xdr:col>116</xdr:col>
      <xdr:colOff>114300</xdr:colOff>
      <xdr:row>84</xdr:row>
      <xdr:rowOff>121557</xdr:rowOff>
    </xdr:to>
    <xdr:sp macro="" textlink="">
      <xdr:nvSpPr>
        <xdr:cNvPr id="717" name="楕円 716">
          <a:extLst>
            <a:ext uri="{FF2B5EF4-FFF2-40B4-BE49-F238E27FC236}">
              <a16:creationId xmlns:a16="http://schemas.microsoft.com/office/drawing/2014/main" id="{5199614A-C213-46F8-876E-776ABBA3E7B2}"/>
            </a:ext>
          </a:extLst>
        </xdr:cNvPr>
        <xdr:cNvSpPr/>
      </xdr:nvSpPr>
      <xdr:spPr>
        <a:xfrm>
          <a:off x="221107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42834</xdr:rowOff>
    </xdr:from>
    <xdr:ext cx="469744" cy="259045"/>
    <xdr:sp macro="" textlink="">
      <xdr:nvSpPr>
        <xdr:cNvPr id="718" name="【児童館】&#10;一人当たり面積該当値テキスト">
          <a:extLst>
            <a:ext uri="{FF2B5EF4-FFF2-40B4-BE49-F238E27FC236}">
              <a16:creationId xmlns:a16="http://schemas.microsoft.com/office/drawing/2014/main" id="{478AD2D3-D851-40BF-B240-2A962C68E189}"/>
            </a:ext>
          </a:extLst>
        </xdr:cNvPr>
        <xdr:cNvSpPr txBox="1"/>
      </xdr:nvSpPr>
      <xdr:spPr>
        <a:xfrm>
          <a:off x="22199600" y="14273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19957</xdr:rowOff>
    </xdr:from>
    <xdr:to>
      <xdr:col>112</xdr:col>
      <xdr:colOff>38100</xdr:colOff>
      <xdr:row>84</xdr:row>
      <xdr:rowOff>121557</xdr:rowOff>
    </xdr:to>
    <xdr:sp macro="" textlink="">
      <xdr:nvSpPr>
        <xdr:cNvPr id="719" name="楕円 718">
          <a:extLst>
            <a:ext uri="{FF2B5EF4-FFF2-40B4-BE49-F238E27FC236}">
              <a16:creationId xmlns:a16="http://schemas.microsoft.com/office/drawing/2014/main" id="{7231FE54-9605-4794-82E5-5DEEA38B1BCD}"/>
            </a:ext>
          </a:extLst>
        </xdr:cNvPr>
        <xdr:cNvSpPr/>
      </xdr:nvSpPr>
      <xdr:spPr>
        <a:xfrm>
          <a:off x="21272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70757</xdr:rowOff>
    </xdr:from>
    <xdr:to>
      <xdr:col>116</xdr:col>
      <xdr:colOff>63500</xdr:colOff>
      <xdr:row>84</xdr:row>
      <xdr:rowOff>70757</xdr:rowOff>
    </xdr:to>
    <xdr:cxnSp macro="">
      <xdr:nvCxnSpPr>
        <xdr:cNvPr id="720" name="直線コネクタ 719">
          <a:extLst>
            <a:ext uri="{FF2B5EF4-FFF2-40B4-BE49-F238E27FC236}">
              <a16:creationId xmlns:a16="http://schemas.microsoft.com/office/drawing/2014/main" id="{A5B0ED20-E2C9-4704-B0B8-1D8F26BD2445}"/>
            </a:ext>
          </a:extLst>
        </xdr:cNvPr>
        <xdr:cNvCxnSpPr/>
      </xdr:nvCxnSpPr>
      <xdr:spPr>
        <a:xfrm>
          <a:off x="21323300" y="144725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19957</xdr:rowOff>
    </xdr:from>
    <xdr:to>
      <xdr:col>107</xdr:col>
      <xdr:colOff>101600</xdr:colOff>
      <xdr:row>84</xdr:row>
      <xdr:rowOff>121557</xdr:rowOff>
    </xdr:to>
    <xdr:sp macro="" textlink="">
      <xdr:nvSpPr>
        <xdr:cNvPr id="721" name="楕円 720">
          <a:extLst>
            <a:ext uri="{FF2B5EF4-FFF2-40B4-BE49-F238E27FC236}">
              <a16:creationId xmlns:a16="http://schemas.microsoft.com/office/drawing/2014/main" id="{61714117-0113-4FEC-AC9E-59A6AFFCCB84}"/>
            </a:ext>
          </a:extLst>
        </xdr:cNvPr>
        <xdr:cNvSpPr/>
      </xdr:nvSpPr>
      <xdr:spPr>
        <a:xfrm>
          <a:off x="20383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70757</xdr:rowOff>
    </xdr:from>
    <xdr:to>
      <xdr:col>111</xdr:col>
      <xdr:colOff>177800</xdr:colOff>
      <xdr:row>84</xdr:row>
      <xdr:rowOff>70757</xdr:rowOff>
    </xdr:to>
    <xdr:cxnSp macro="">
      <xdr:nvCxnSpPr>
        <xdr:cNvPr id="722" name="直線コネクタ 721">
          <a:extLst>
            <a:ext uri="{FF2B5EF4-FFF2-40B4-BE49-F238E27FC236}">
              <a16:creationId xmlns:a16="http://schemas.microsoft.com/office/drawing/2014/main" id="{B2DE9315-3D94-4665-B259-9DDDAA260A3A}"/>
            </a:ext>
          </a:extLst>
        </xdr:cNvPr>
        <xdr:cNvCxnSpPr/>
      </xdr:nvCxnSpPr>
      <xdr:spPr>
        <a:xfrm>
          <a:off x="20434300" y="1447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84</xdr:row>
      <xdr:rowOff>19957</xdr:rowOff>
    </xdr:from>
    <xdr:to>
      <xdr:col>102</xdr:col>
      <xdr:colOff>165100</xdr:colOff>
      <xdr:row>84</xdr:row>
      <xdr:rowOff>121557</xdr:rowOff>
    </xdr:to>
    <xdr:sp macro="" textlink="">
      <xdr:nvSpPr>
        <xdr:cNvPr id="723" name="楕円 722">
          <a:extLst>
            <a:ext uri="{FF2B5EF4-FFF2-40B4-BE49-F238E27FC236}">
              <a16:creationId xmlns:a16="http://schemas.microsoft.com/office/drawing/2014/main" id="{25CA2061-5456-49DF-8D5D-EF0216A4ACD3}"/>
            </a:ext>
          </a:extLst>
        </xdr:cNvPr>
        <xdr:cNvSpPr/>
      </xdr:nvSpPr>
      <xdr:spPr>
        <a:xfrm>
          <a:off x="19494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70757</xdr:rowOff>
    </xdr:from>
    <xdr:to>
      <xdr:col>107</xdr:col>
      <xdr:colOff>50800</xdr:colOff>
      <xdr:row>84</xdr:row>
      <xdr:rowOff>70757</xdr:rowOff>
    </xdr:to>
    <xdr:cxnSp macro="">
      <xdr:nvCxnSpPr>
        <xdr:cNvPr id="724" name="直線コネクタ 723">
          <a:extLst>
            <a:ext uri="{FF2B5EF4-FFF2-40B4-BE49-F238E27FC236}">
              <a16:creationId xmlns:a16="http://schemas.microsoft.com/office/drawing/2014/main" id="{6B0F7980-868A-43BA-8D7B-0325CDED8FA2}"/>
            </a:ext>
          </a:extLst>
        </xdr:cNvPr>
        <xdr:cNvCxnSpPr/>
      </xdr:nvCxnSpPr>
      <xdr:spPr>
        <a:xfrm>
          <a:off x="19545300" y="1447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19957</xdr:rowOff>
    </xdr:from>
    <xdr:to>
      <xdr:col>98</xdr:col>
      <xdr:colOff>38100</xdr:colOff>
      <xdr:row>84</xdr:row>
      <xdr:rowOff>121557</xdr:rowOff>
    </xdr:to>
    <xdr:sp macro="" textlink="">
      <xdr:nvSpPr>
        <xdr:cNvPr id="725" name="楕円 724">
          <a:extLst>
            <a:ext uri="{FF2B5EF4-FFF2-40B4-BE49-F238E27FC236}">
              <a16:creationId xmlns:a16="http://schemas.microsoft.com/office/drawing/2014/main" id="{BE6BA6C2-2BC6-4AF1-B8A5-8DA3C8720D23}"/>
            </a:ext>
          </a:extLst>
        </xdr:cNvPr>
        <xdr:cNvSpPr/>
      </xdr:nvSpPr>
      <xdr:spPr>
        <a:xfrm>
          <a:off x="18605500" y="1442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70757</xdr:rowOff>
    </xdr:from>
    <xdr:to>
      <xdr:col>102</xdr:col>
      <xdr:colOff>114300</xdr:colOff>
      <xdr:row>84</xdr:row>
      <xdr:rowOff>70757</xdr:rowOff>
    </xdr:to>
    <xdr:cxnSp macro="">
      <xdr:nvCxnSpPr>
        <xdr:cNvPr id="726" name="直線コネクタ 725">
          <a:extLst>
            <a:ext uri="{FF2B5EF4-FFF2-40B4-BE49-F238E27FC236}">
              <a16:creationId xmlns:a16="http://schemas.microsoft.com/office/drawing/2014/main" id="{32794FEA-811A-4BD8-A2AB-617E29C84E18}"/>
            </a:ext>
          </a:extLst>
        </xdr:cNvPr>
        <xdr:cNvCxnSpPr/>
      </xdr:nvCxnSpPr>
      <xdr:spPr>
        <a:xfrm>
          <a:off x="18656300" y="144725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129013</xdr:rowOff>
    </xdr:from>
    <xdr:ext cx="469744" cy="259045"/>
    <xdr:sp macro="" textlink="">
      <xdr:nvSpPr>
        <xdr:cNvPr id="727" name="n_1aveValue【児童館】&#10;一人当たり面積">
          <a:extLst>
            <a:ext uri="{FF2B5EF4-FFF2-40B4-BE49-F238E27FC236}">
              <a16:creationId xmlns:a16="http://schemas.microsoft.com/office/drawing/2014/main" id="{5BEC8C49-CD17-44E4-AEE2-5D4BC55971BC}"/>
            </a:ext>
          </a:extLst>
        </xdr:cNvPr>
        <xdr:cNvSpPr txBox="1"/>
      </xdr:nvSpPr>
      <xdr:spPr>
        <a:xfrm>
          <a:off x="21075727" y="1453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145341</xdr:rowOff>
    </xdr:from>
    <xdr:ext cx="469744" cy="259045"/>
    <xdr:sp macro="" textlink="">
      <xdr:nvSpPr>
        <xdr:cNvPr id="728" name="n_2aveValue【児童館】&#10;一人当たり面積">
          <a:extLst>
            <a:ext uri="{FF2B5EF4-FFF2-40B4-BE49-F238E27FC236}">
              <a16:creationId xmlns:a16="http://schemas.microsoft.com/office/drawing/2014/main" id="{31CB046A-8A63-4AB5-B154-608B506932DD}"/>
            </a:ext>
          </a:extLst>
        </xdr:cNvPr>
        <xdr:cNvSpPr txBox="1"/>
      </xdr:nvSpPr>
      <xdr:spPr>
        <a:xfrm>
          <a:off x="20199427" y="14547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161670</xdr:rowOff>
    </xdr:from>
    <xdr:ext cx="469744" cy="259045"/>
    <xdr:sp macro="" textlink="">
      <xdr:nvSpPr>
        <xdr:cNvPr id="729" name="n_3aveValue【児童館】&#10;一人当たり面積">
          <a:extLst>
            <a:ext uri="{FF2B5EF4-FFF2-40B4-BE49-F238E27FC236}">
              <a16:creationId xmlns:a16="http://schemas.microsoft.com/office/drawing/2014/main" id="{E0264383-DCE0-4EE4-8254-B3ED0D9DE455}"/>
            </a:ext>
          </a:extLst>
        </xdr:cNvPr>
        <xdr:cNvSpPr txBox="1"/>
      </xdr:nvSpPr>
      <xdr:spPr>
        <a:xfrm>
          <a:off x="19310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161670</xdr:rowOff>
    </xdr:from>
    <xdr:ext cx="469744" cy="259045"/>
    <xdr:sp macro="" textlink="">
      <xdr:nvSpPr>
        <xdr:cNvPr id="730" name="n_4aveValue【児童館】&#10;一人当たり面積">
          <a:extLst>
            <a:ext uri="{FF2B5EF4-FFF2-40B4-BE49-F238E27FC236}">
              <a16:creationId xmlns:a16="http://schemas.microsoft.com/office/drawing/2014/main" id="{81D34BA3-9122-4B84-968A-9B7D87E572E2}"/>
            </a:ext>
          </a:extLst>
        </xdr:cNvPr>
        <xdr:cNvSpPr txBox="1"/>
      </xdr:nvSpPr>
      <xdr:spPr>
        <a:xfrm>
          <a:off x="18421427" y="1456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138084</xdr:rowOff>
    </xdr:from>
    <xdr:ext cx="469744" cy="259045"/>
    <xdr:sp macro="" textlink="">
      <xdr:nvSpPr>
        <xdr:cNvPr id="731" name="n_1mainValue【児童館】&#10;一人当たり面積">
          <a:extLst>
            <a:ext uri="{FF2B5EF4-FFF2-40B4-BE49-F238E27FC236}">
              <a16:creationId xmlns:a16="http://schemas.microsoft.com/office/drawing/2014/main" id="{04F04200-0C00-4345-874C-CBD5455D0F3E}"/>
            </a:ext>
          </a:extLst>
        </xdr:cNvPr>
        <xdr:cNvSpPr txBox="1"/>
      </xdr:nvSpPr>
      <xdr:spPr>
        <a:xfrm>
          <a:off x="210757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138084</xdr:rowOff>
    </xdr:from>
    <xdr:ext cx="469744" cy="259045"/>
    <xdr:sp macro="" textlink="">
      <xdr:nvSpPr>
        <xdr:cNvPr id="732" name="n_2mainValue【児童館】&#10;一人当たり面積">
          <a:extLst>
            <a:ext uri="{FF2B5EF4-FFF2-40B4-BE49-F238E27FC236}">
              <a16:creationId xmlns:a16="http://schemas.microsoft.com/office/drawing/2014/main" id="{78244B75-55F7-4AF4-A4CE-EC4FFF58FF95}"/>
            </a:ext>
          </a:extLst>
        </xdr:cNvPr>
        <xdr:cNvSpPr txBox="1"/>
      </xdr:nvSpPr>
      <xdr:spPr>
        <a:xfrm>
          <a:off x="20199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138084</xdr:rowOff>
    </xdr:from>
    <xdr:ext cx="469744" cy="259045"/>
    <xdr:sp macro="" textlink="">
      <xdr:nvSpPr>
        <xdr:cNvPr id="733" name="n_3mainValue【児童館】&#10;一人当たり面積">
          <a:extLst>
            <a:ext uri="{FF2B5EF4-FFF2-40B4-BE49-F238E27FC236}">
              <a16:creationId xmlns:a16="http://schemas.microsoft.com/office/drawing/2014/main" id="{88276ADE-1536-4EF5-9D64-73BDEEC50446}"/>
            </a:ext>
          </a:extLst>
        </xdr:cNvPr>
        <xdr:cNvSpPr txBox="1"/>
      </xdr:nvSpPr>
      <xdr:spPr>
        <a:xfrm>
          <a:off x="19310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138084</xdr:rowOff>
    </xdr:from>
    <xdr:ext cx="469744" cy="259045"/>
    <xdr:sp macro="" textlink="">
      <xdr:nvSpPr>
        <xdr:cNvPr id="734" name="n_4mainValue【児童館】&#10;一人当たり面積">
          <a:extLst>
            <a:ext uri="{FF2B5EF4-FFF2-40B4-BE49-F238E27FC236}">
              <a16:creationId xmlns:a16="http://schemas.microsoft.com/office/drawing/2014/main" id="{B0C3061F-1112-4761-B581-44CC123AB776}"/>
            </a:ext>
          </a:extLst>
        </xdr:cNvPr>
        <xdr:cNvSpPr txBox="1"/>
      </xdr:nvSpPr>
      <xdr:spPr>
        <a:xfrm>
          <a:off x="18421427" y="1419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5" name="正方形/長方形 734">
          <a:extLst>
            <a:ext uri="{FF2B5EF4-FFF2-40B4-BE49-F238E27FC236}">
              <a16:creationId xmlns:a16="http://schemas.microsoft.com/office/drawing/2014/main" id="{40C678C6-C96D-4070-A4EA-87F9712AA22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6" name="正方形/長方形 735">
          <a:extLst>
            <a:ext uri="{FF2B5EF4-FFF2-40B4-BE49-F238E27FC236}">
              <a16:creationId xmlns:a16="http://schemas.microsoft.com/office/drawing/2014/main" id="{F531295B-F33A-4616-ACC5-935EE8E1433E}"/>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7" name="正方形/長方形 736">
          <a:extLst>
            <a:ext uri="{FF2B5EF4-FFF2-40B4-BE49-F238E27FC236}">
              <a16:creationId xmlns:a16="http://schemas.microsoft.com/office/drawing/2014/main" id="{D4FA6184-7065-4FBA-AD30-FBB9B4984F0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8" name="正方形/長方形 737">
          <a:extLst>
            <a:ext uri="{FF2B5EF4-FFF2-40B4-BE49-F238E27FC236}">
              <a16:creationId xmlns:a16="http://schemas.microsoft.com/office/drawing/2014/main" id="{F98B2D54-A3A4-4B5D-A312-8C3D2EA7CA51}"/>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9" name="正方形/長方形 738">
          <a:extLst>
            <a:ext uri="{FF2B5EF4-FFF2-40B4-BE49-F238E27FC236}">
              <a16:creationId xmlns:a16="http://schemas.microsoft.com/office/drawing/2014/main" id="{122E7A16-62B7-4E28-AFA2-883BB510DF9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0" name="正方形/長方形 739">
          <a:extLst>
            <a:ext uri="{FF2B5EF4-FFF2-40B4-BE49-F238E27FC236}">
              <a16:creationId xmlns:a16="http://schemas.microsoft.com/office/drawing/2014/main" id="{0E9CF0B7-BEAB-4AC9-919F-8D580126771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1" name="正方形/長方形 740">
          <a:extLst>
            <a:ext uri="{FF2B5EF4-FFF2-40B4-BE49-F238E27FC236}">
              <a16:creationId xmlns:a16="http://schemas.microsoft.com/office/drawing/2014/main" id="{93C7FFAE-0414-4DF8-A573-880FE158554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2" name="正方形/長方形 741">
          <a:extLst>
            <a:ext uri="{FF2B5EF4-FFF2-40B4-BE49-F238E27FC236}">
              <a16:creationId xmlns:a16="http://schemas.microsoft.com/office/drawing/2014/main" id="{CFC2B5F3-FC47-4B73-8539-BA96BC828682}"/>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3" name="テキスト ボックス 742">
          <a:extLst>
            <a:ext uri="{FF2B5EF4-FFF2-40B4-BE49-F238E27FC236}">
              <a16:creationId xmlns:a16="http://schemas.microsoft.com/office/drawing/2014/main" id="{7B3CDB32-1705-4D79-B6D1-95A3545EC385}"/>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4" name="直線コネクタ 743">
          <a:extLst>
            <a:ext uri="{FF2B5EF4-FFF2-40B4-BE49-F238E27FC236}">
              <a16:creationId xmlns:a16="http://schemas.microsoft.com/office/drawing/2014/main" id="{F4018D5E-C6EC-451B-B2FD-9C23D5969E31}"/>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5" name="テキスト ボックス 744">
          <a:extLst>
            <a:ext uri="{FF2B5EF4-FFF2-40B4-BE49-F238E27FC236}">
              <a16:creationId xmlns:a16="http://schemas.microsoft.com/office/drawing/2014/main" id="{2360CC5C-0276-4FFB-B0C3-077B8AD9AEA6}"/>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6" name="直線コネクタ 745">
          <a:extLst>
            <a:ext uri="{FF2B5EF4-FFF2-40B4-BE49-F238E27FC236}">
              <a16:creationId xmlns:a16="http://schemas.microsoft.com/office/drawing/2014/main" id="{4A23C72B-1C55-42E3-AE2B-F4EC2C30B582}"/>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7" name="テキスト ボックス 746">
          <a:extLst>
            <a:ext uri="{FF2B5EF4-FFF2-40B4-BE49-F238E27FC236}">
              <a16:creationId xmlns:a16="http://schemas.microsoft.com/office/drawing/2014/main" id="{960098E2-8FF3-4AFB-BF7B-32A7CA9B12BE}"/>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8" name="直線コネクタ 747">
          <a:extLst>
            <a:ext uri="{FF2B5EF4-FFF2-40B4-BE49-F238E27FC236}">
              <a16:creationId xmlns:a16="http://schemas.microsoft.com/office/drawing/2014/main" id="{CBDD22A1-4322-45DB-AB3C-E5A64063F324}"/>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9" name="テキスト ボックス 748">
          <a:extLst>
            <a:ext uri="{FF2B5EF4-FFF2-40B4-BE49-F238E27FC236}">
              <a16:creationId xmlns:a16="http://schemas.microsoft.com/office/drawing/2014/main" id="{4A628F1B-AF51-4A28-B98D-C9C4A9F35F0D}"/>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50" name="直線コネクタ 749">
          <a:extLst>
            <a:ext uri="{FF2B5EF4-FFF2-40B4-BE49-F238E27FC236}">
              <a16:creationId xmlns:a16="http://schemas.microsoft.com/office/drawing/2014/main" id="{1BDFC35A-723A-4EEF-BF94-BEDB103CA22B}"/>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51" name="テキスト ボックス 750">
          <a:extLst>
            <a:ext uri="{FF2B5EF4-FFF2-40B4-BE49-F238E27FC236}">
              <a16:creationId xmlns:a16="http://schemas.microsoft.com/office/drawing/2014/main" id="{E8083C7B-CBDE-4E2A-B9F5-766F71237D64}"/>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2" name="直線コネクタ 751">
          <a:extLst>
            <a:ext uri="{FF2B5EF4-FFF2-40B4-BE49-F238E27FC236}">
              <a16:creationId xmlns:a16="http://schemas.microsoft.com/office/drawing/2014/main" id="{FF234C0E-CBB6-474A-AF59-C7B34CCDE836}"/>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3" name="テキスト ボックス 752">
          <a:extLst>
            <a:ext uri="{FF2B5EF4-FFF2-40B4-BE49-F238E27FC236}">
              <a16:creationId xmlns:a16="http://schemas.microsoft.com/office/drawing/2014/main" id="{1E9E8202-9900-4005-BC68-60D3FD05EAD0}"/>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4" name="直線コネクタ 753">
          <a:extLst>
            <a:ext uri="{FF2B5EF4-FFF2-40B4-BE49-F238E27FC236}">
              <a16:creationId xmlns:a16="http://schemas.microsoft.com/office/drawing/2014/main" id="{5B63E616-4AB2-4979-94C5-03B604525A34}"/>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5" name="テキスト ボックス 754">
          <a:extLst>
            <a:ext uri="{FF2B5EF4-FFF2-40B4-BE49-F238E27FC236}">
              <a16:creationId xmlns:a16="http://schemas.microsoft.com/office/drawing/2014/main" id="{83BE9883-8EC5-4568-BEA8-F646E540C14D}"/>
            </a:ext>
          </a:extLst>
        </xdr:cNvPr>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6" name="直線コネクタ 755">
          <a:extLst>
            <a:ext uri="{FF2B5EF4-FFF2-40B4-BE49-F238E27FC236}">
              <a16:creationId xmlns:a16="http://schemas.microsoft.com/office/drawing/2014/main" id="{69BE2571-4A1F-481C-B60B-258395ACC2C7}"/>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7" name="テキスト ボックス 756">
          <a:extLst>
            <a:ext uri="{FF2B5EF4-FFF2-40B4-BE49-F238E27FC236}">
              <a16:creationId xmlns:a16="http://schemas.microsoft.com/office/drawing/2014/main" id="{0C749376-A4FA-4E53-B44C-3929F8F0F52C}"/>
            </a:ext>
          </a:extLst>
        </xdr:cNvPr>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8" name="【公民館】&#10;有形固定資産減価償却率グラフ枠">
          <a:extLst>
            <a:ext uri="{FF2B5EF4-FFF2-40B4-BE49-F238E27FC236}">
              <a16:creationId xmlns:a16="http://schemas.microsoft.com/office/drawing/2014/main" id="{49B6266F-F4DA-431C-BD56-982FC8D84245}"/>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110489</xdr:rowOff>
    </xdr:from>
    <xdr:to>
      <xdr:col>85</xdr:col>
      <xdr:colOff>126364</xdr:colOff>
      <xdr:row>108</xdr:row>
      <xdr:rowOff>11430</xdr:rowOff>
    </xdr:to>
    <xdr:cxnSp macro="">
      <xdr:nvCxnSpPr>
        <xdr:cNvPr id="759" name="直線コネクタ 758">
          <a:extLst>
            <a:ext uri="{FF2B5EF4-FFF2-40B4-BE49-F238E27FC236}">
              <a16:creationId xmlns:a16="http://schemas.microsoft.com/office/drawing/2014/main" id="{DCC51156-C268-4A04-AFC3-CC31FF116AF7}"/>
            </a:ext>
          </a:extLst>
        </xdr:cNvPr>
        <xdr:cNvCxnSpPr/>
      </xdr:nvCxnSpPr>
      <xdr:spPr>
        <a:xfrm flipV="1">
          <a:off x="16318864" y="17084039"/>
          <a:ext cx="0" cy="1443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15257</xdr:rowOff>
    </xdr:from>
    <xdr:ext cx="405111" cy="259045"/>
    <xdr:sp macro="" textlink="">
      <xdr:nvSpPr>
        <xdr:cNvPr id="760" name="【公民館】&#10;有形固定資産減価償却率最小値テキスト">
          <a:extLst>
            <a:ext uri="{FF2B5EF4-FFF2-40B4-BE49-F238E27FC236}">
              <a16:creationId xmlns:a16="http://schemas.microsoft.com/office/drawing/2014/main" id="{D8C00FF1-C600-4CF0-B5D8-BCAD4AF681D0}"/>
            </a:ext>
          </a:extLst>
        </xdr:cNvPr>
        <xdr:cNvSpPr txBox="1"/>
      </xdr:nvSpPr>
      <xdr:spPr>
        <a:xfrm>
          <a:off x="16357600"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11430</xdr:rowOff>
    </xdr:from>
    <xdr:to>
      <xdr:col>86</xdr:col>
      <xdr:colOff>25400</xdr:colOff>
      <xdr:row>108</xdr:row>
      <xdr:rowOff>11430</xdr:rowOff>
    </xdr:to>
    <xdr:cxnSp macro="">
      <xdr:nvCxnSpPr>
        <xdr:cNvPr id="761" name="直線コネクタ 760">
          <a:extLst>
            <a:ext uri="{FF2B5EF4-FFF2-40B4-BE49-F238E27FC236}">
              <a16:creationId xmlns:a16="http://schemas.microsoft.com/office/drawing/2014/main" id="{85209C36-E615-47A1-9B28-07DFAA2C76A3}"/>
            </a:ext>
          </a:extLst>
        </xdr:cNvPr>
        <xdr:cNvCxnSpPr/>
      </xdr:nvCxnSpPr>
      <xdr:spPr>
        <a:xfrm>
          <a:off x="16230600" y="18528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57166</xdr:rowOff>
    </xdr:from>
    <xdr:ext cx="405111" cy="259045"/>
    <xdr:sp macro="" textlink="">
      <xdr:nvSpPr>
        <xdr:cNvPr id="762" name="【公民館】&#10;有形固定資産減価償却率最大値テキスト">
          <a:extLst>
            <a:ext uri="{FF2B5EF4-FFF2-40B4-BE49-F238E27FC236}">
              <a16:creationId xmlns:a16="http://schemas.microsoft.com/office/drawing/2014/main" id="{C726E056-2D73-4DB4-B3DA-C6DD80105D3E}"/>
            </a:ext>
          </a:extLst>
        </xdr:cNvPr>
        <xdr:cNvSpPr txBox="1"/>
      </xdr:nvSpPr>
      <xdr:spPr>
        <a:xfrm>
          <a:off x="16357600" y="16859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110489</xdr:rowOff>
    </xdr:from>
    <xdr:to>
      <xdr:col>86</xdr:col>
      <xdr:colOff>25400</xdr:colOff>
      <xdr:row>99</xdr:row>
      <xdr:rowOff>110489</xdr:rowOff>
    </xdr:to>
    <xdr:cxnSp macro="">
      <xdr:nvCxnSpPr>
        <xdr:cNvPr id="763" name="直線コネクタ 762">
          <a:extLst>
            <a:ext uri="{FF2B5EF4-FFF2-40B4-BE49-F238E27FC236}">
              <a16:creationId xmlns:a16="http://schemas.microsoft.com/office/drawing/2014/main" id="{398251B8-1228-4F89-A7E8-08915FC31592}"/>
            </a:ext>
          </a:extLst>
        </xdr:cNvPr>
        <xdr:cNvCxnSpPr/>
      </xdr:nvCxnSpPr>
      <xdr:spPr>
        <a:xfrm>
          <a:off x="16230600" y="1708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64788</xdr:rowOff>
    </xdr:from>
    <xdr:ext cx="405111" cy="259045"/>
    <xdr:sp macro="" textlink="">
      <xdr:nvSpPr>
        <xdr:cNvPr id="764" name="【公民館】&#10;有形固定資産減価償却率平均値テキスト">
          <a:extLst>
            <a:ext uri="{FF2B5EF4-FFF2-40B4-BE49-F238E27FC236}">
              <a16:creationId xmlns:a16="http://schemas.microsoft.com/office/drawing/2014/main" id="{100261D4-55A2-4E1C-B0D0-43FEF3B83AAE}"/>
            </a:ext>
          </a:extLst>
        </xdr:cNvPr>
        <xdr:cNvSpPr txBox="1"/>
      </xdr:nvSpPr>
      <xdr:spPr>
        <a:xfrm>
          <a:off x="16357600" y="178955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86361</xdr:rowOff>
    </xdr:from>
    <xdr:to>
      <xdr:col>85</xdr:col>
      <xdr:colOff>177800</xdr:colOff>
      <xdr:row>105</xdr:row>
      <xdr:rowOff>16511</xdr:rowOff>
    </xdr:to>
    <xdr:sp macro="" textlink="">
      <xdr:nvSpPr>
        <xdr:cNvPr id="765" name="フローチャート: 判断 764">
          <a:extLst>
            <a:ext uri="{FF2B5EF4-FFF2-40B4-BE49-F238E27FC236}">
              <a16:creationId xmlns:a16="http://schemas.microsoft.com/office/drawing/2014/main" id="{24C40DA9-ED96-4B9E-BBED-E3CB86396B3F}"/>
            </a:ext>
          </a:extLst>
        </xdr:cNvPr>
        <xdr:cNvSpPr/>
      </xdr:nvSpPr>
      <xdr:spPr>
        <a:xfrm>
          <a:off x="16268700" y="1791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65405</xdr:rowOff>
    </xdr:from>
    <xdr:to>
      <xdr:col>81</xdr:col>
      <xdr:colOff>101600</xdr:colOff>
      <xdr:row>104</xdr:row>
      <xdr:rowOff>167005</xdr:rowOff>
    </xdr:to>
    <xdr:sp macro="" textlink="">
      <xdr:nvSpPr>
        <xdr:cNvPr id="766" name="フローチャート: 判断 765">
          <a:extLst>
            <a:ext uri="{FF2B5EF4-FFF2-40B4-BE49-F238E27FC236}">
              <a16:creationId xmlns:a16="http://schemas.microsoft.com/office/drawing/2014/main" id="{1D93EF6E-9A47-4ED2-869B-C406A69C4135}"/>
            </a:ext>
          </a:extLst>
        </xdr:cNvPr>
        <xdr:cNvSpPr/>
      </xdr:nvSpPr>
      <xdr:spPr>
        <a:xfrm>
          <a:off x="15430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40639</xdr:rowOff>
    </xdr:from>
    <xdr:to>
      <xdr:col>76</xdr:col>
      <xdr:colOff>165100</xdr:colOff>
      <xdr:row>104</xdr:row>
      <xdr:rowOff>142239</xdr:rowOff>
    </xdr:to>
    <xdr:sp macro="" textlink="">
      <xdr:nvSpPr>
        <xdr:cNvPr id="767" name="フローチャート: 判断 766">
          <a:extLst>
            <a:ext uri="{FF2B5EF4-FFF2-40B4-BE49-F238E27FC236}">
              <a16:creationId xmlns:a16="http://schemas.microsoft.com/office/drawing/2014/main" id="{5AA7BA65-AFEC-43BA-A912-1E5C651B894A}"/>
            </a:ext>
          </a:extLst>
        </xdr:cNvPr>
        <xdr:cNvSpPr/>
      </xdr:nvSpPr>
      <xdr:spPr>
        <a:xfrm>
          <a:off x="14541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29211</xdr:rowOff>
    </xdr:from>
    <xdr:to>
      <xdr:col>72</xdr:col>
      <xdr:colOff>38100</xdr:colOff>
      <xdr:row>104</xdr:row>
      <xdr:rowOff>130811</xdr:rowOff>
    </xdr:to>
    <xdr:sp macro="" textlink="">
      <xdr:nvSpPr>
        <xdr:cNvPr id="768" name="フローチャート: 判断 767">
          <a:extLst>
            <a:ext uri="{FF2B5EF4-FFF2-40B4-BE49-F238E27FC236}">
              <a16:creationId xmlns:a16="http://schemas.microsoft.com/office/drawing/2014/main" id="{3556BD7B-D9CF-46D4-B6F9-65A5617F9CC7}"/>
            </a:ext>
          </a:extLst>
        </xdr:cNvPr>
        <xdr:cNvSpPr/>
      </xdr:nvSpPr>
      <xdr:spPr>
        <a:xfrm>
          <a:off x="13652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6350</xdr:rowOff>
    </xdr:from>
    <xdr:to>
      <xdr:col>67</xdr:col>
      <xdr:colOff>101600</xdr:colOff>
      <xdr:row>104</xdr:row>
      <xdr:rowOff>107950</xdr:rowOff>
    </xdr:to>
    <xdr:sp macro="" textlink="">
      <xdr:nvSpPr>
        <xdr:cNvPr id="769" name="フローチャート: 判断 768">
          <a:extLst>
            <a:ext uri="{FF2B5EF4-FFF2-40B4-BE49-F238E27FC236}">
              <a16:creationId xmlns:a16="http://schemas.microsoft.com/office/drawing/2014/main" id="{383119B7-315F-4E2D-935B-4ECAD3FD0817}"/>
            </a:ext>
          </a:extLst>
        </xdr:cNvPr>
        <xdr:cNvSpPr/>
      </xdr:nvSpPr>
      <xdr:spPr>
        <a:xfrm>
          <a:off x="12763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5238D88F-3FE8-4A7F-87BD-A4CC787AE99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5F5307C6-E020-4736-B57F-FD73BD6C80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81A45818-A2FA-4E51-A323-7C721BEA767C}"/>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3" name="テキスト ボックス 772">
          <a:extLst>
            <a:ext uri="{FF2B5EF4-FFF2-40B4-BE49-F238E27FC236}">
              <a16:creationId xmlns:a16="http://schemas.microsoft.com/office/drawing/2014/main" id="{DC0F4340-93B6-4871-89CD-9C37E08AF26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4" name="テキスト ボックス 773">
          <a:extLst>
            <a:ext uri="{FF2B5EF4-FFF2-40B4-BE49-F238E27FC236}">
              <a16:creationId xmlns:a16="http://schemas.microsoft.com/office/drawing/2014/main" id="{7438C986-96D7-44AF-805D-F4A243485F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19686</xdr:rowOff>
    </xdr:from>
    <xdr:to>
      <xdr:col>85</xdr:col>
      <xdr:colOff>177800</xdr:colOff>
      <xdr:row>103</xdr:row>
      <xdr:rowOff>121286</xdr:rowOff>
    </xdr:to>
    <xdr:sp macro="" textlink="">
      <xdr:nvSpPr>
        <xdr:cNvPr id="775" name="楕円 774">
          <a:extLst>
            <a:ext uri="{FF2B5EF4-FFF2-40B4-BE49-F238E27FC236}">
              <a16:creationId xmlns:a16="http://schemas.microsoft.com/office/drawing/2014/main" id="{503221F9-0410-48DD-9750-D9D6FA465225}"/>
            </a:ext>
          </a:extLst>
        </xdr:cNvPr>
        <xdr:cNvSpPr/>
      </xdr:nvSpPr>
      <xdr:spPr>
        <a:xfrm>
          <a:off x="16268700" y="17679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42563</xdr:rowOff>
    </xdr:from>
    <xdr:ext cx="405111" cy="259045"/>
    <xdr:sp macro="" textlink="">
      <xdr:nvSpPr>
        <xdr:cNvPr id="776" name="【公民館】&#10;有形固定資産減価償却率該当値テキスト">
          <a:extLst>
            <a:ext uri="{FF2B5EF4-FFF2-40B4-BE49-F238E27FC236}">
              <a16:creationId xmlns:a16="http://schemas.microsoft.com/office/drawing/2014/main" id="{A53F6CAE-036C-4F2C-B9D9-10E481CE7AFC}"/>
            </a:ext>
          </a:extLst>
        </xdr:cNvPr>
        <xdr:cNvSpPr txBox="1"/>
      </xdr:nvSpPr>
      <xdr:spPr>
        <a:xfrm>
          <a:off x="16357600" y="1753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95886</xdr:rowOff>
    </xdr:from>
    <xdr:to>
      <xdr:col>81</xdr:col>
      <xdr:colOff>101600</xdr:colOff>
      <xdr:row>103</xdr:row>
      <xdr:rowOff>26036</xdr:rowOff>
    </xdr:to>
    <xdr:sp macro="" textlink="">
      <xdr:nvSpPr>
        <xdr:cNvPr id="777" name="楕円 776">
          <a:extLst>
            <a:ext uri="{FF2B5EF4-FFF2-40B4-BE49-F238E27FC236}">
              <a16:creationId xmlns:a16="http://schemas.microsoft.com/office/drawing/2014/main" id="{0782935C-0869-45E7-88E5-ED1EE689E944}"/>
            </a:ext>
          </a:extLst>
        </xdr:cNvPr>
        <xdr:cNvSpPr/>
      </xdr:nvSpPr>
      <xdr:spPr>
        <a:xfrm>
          <a:off x="15430500" y="1758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146686</xdr:rowOff>
    </xdr:from>
    <xdr:to>
      <xdr:col>85</xdr:col>
      <xdr:colOff>127000</xdr:colOff>
      <xdr:row>103</xdr:row>
      <xdr:rowOff>70486</xdr:rowOff>
    </xdr:to>
    <xdr:cxnSp macro="">
      <xdr:nvCxnSpPr>
        <xdr:cNvPr id="778" name="直線コネクタ 777">
          <a:extLst>
            <a:ext uri="{FF2B5EF4-FFF2-40B4-BE49-F238E27FC236}">
              <a16:creationId xmlns:a16="http://schemas.microsoft.com/office/drawing/2014/main" id="{D690CD27-93DE-46DF-9652-5364805C42CD}"/>
            </a:ext>
          </a:extLst>
        </xdr:cNvPr>
        <xdr:cNvCxnSpPr/>
      </xdr:nvCxnSpPr>
      <xdr:spPr>
        <a:xfrm>
          <a:off x="15481300" y="17634586"/>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97789</xdr:rowOff>
    </xdr:from>
    <xdr:to>
      <xdr:col>76</xdr:col>
      <xdr:colOff>165100</xdr:colOff>
      <xdr:row>103</xdr:row>
      <xdr:rowOff>27939</xdr:rowOff>
    </xdr:to>
    <xdr:sp macro="" textlink="">
      <xdr:nvSpPr>
        <xdr:cNvPr id="779" name="楕円 778">
          <a:extLst>
            <a:ext uri="{FF2B5EF4-FFF2-40B4-BE49-F238E27FC236}">
              <a16:creationId xmlns:a16="http://schemas.microsoft.com/office/drawing/2014/main" id="{3986614A-D23B-4390-8BAA-87D6F513C0F2}"/>
            </a:ext>
          </a:extLst>
        </xdr:cNvPr>
        <xdr:cNvSpPr/>
      </xdr:nvSpPr>
      <xdr:spPr>
        <a:xfrm>
          <a:off x="14541500" y="1758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146686</xdr:rowOff>
    </xdr:from>
    <xdr:to>
      <xdr:col>81</xdr:col>
      <xdr:colOff>50800</xdr:colOff>
      <xdr:row>102</xdr:row>
      <xdr:rowOff>148589</xdr:rowOff>
    </xdr:to>
    <xdr:cxnSp macro="">
      <xdr:nvCxnSpPr>
        <xdr:cNvPr id="780" name="直線コネクタ 779">
          <a:extLst>
            <a:ext uri="{FF2B5EF4-FFF2-40B4-BE49-F238E27FC236}">
              <a16:creationId xmlns:a16="http://schemas.microsoft.com/office/drawing/2014/main" id="{092465F3-CF25-4DF6-84E8-A5D2C70D0C3E}"/>
            </a:ext>
          </a:extLst>
        </xdr:cNvPr>
        <xdr:cNvCxnSpPr/>
      </xdr:nvCxnSpPr>
      <xdr:spPr>
        <a:xfrm flipV="1">
          <a:off x="14592300" y="17634586"/>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4445</xdr:rowOff>
    </xdr:from>
    <xdr:to>
      <xdr:col>72</xdr:col>
      <xdr:colOff>38100</xdr:colOff>
      <xdr:row>102</xdr:row>
      <xdr:rowOff>106045</xdr:rowOff>
    </xdr:to>
    <xdr:sp macro="" textlink="">
      <xdr:nvSpPr>
        <xdr:cNvPr id="781" name="楕円 780">
          <a:extLst>
            <a:ext uri="{FF2B5EF4-FFF2-40B4-BE49-F238E27FC236}">
              <a16:creationId xmlns:a16="http://schemas.microsoft.com/office/drawing/2014/main" id="{C4B2FE36-01F6-4AA9-9351-082DD9E9B237}"/>
            </a:ext>
          </a:extLst>
        </xdr:cNvPr>
        <xdr:cNvSpPr/>
      </xdr:nvSpPr>
      <xdr:spPr>
        <a:xfrm>
          <a:off x="13652500" y="1749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55245</xdr:rowOff>
    </xdr:from>
    <xdr:to>
      <xdr:col>76</xdr:col>
      <xdr:colOff>114300</xdr:colOff>
      <xdr:row>102</xdr:row>
      <xdr:rowOff>148589</xdr:rowOff>
    </xdr:to>
    <xdr:cxnSp macro="">
      <xdr:nvCxnSpPr>
        <xdr:cNvPr id="782" name="直線コネクタ 781">
          <a:extLst>
            <a:ext uri="{FF2B5EF4-FFF2-40B4-BE49-F238E27FC236}">
              <a16:creationId xmlns:a16="http://schemas.microsoft.com/office/drawing/2014/main" id="{7BB12191-3867-4150-B4B1-51DFBCCAFE45}"/>
            </a:ext>
          </a:extLst>
        </xdr:cNvPr>
        <xdr:cNvCxnSpPr/>
      </xdr:nvCxnSpPr>
      <xdr:spPr>
        <a:xfrm>
          <a:off x="13703300" y="17543145"/>
          <a:ext cx="889000" cy="93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46355</xdr:rowOff>
    </xdr:from>
    <xdr:to>
      <xdr:col>67</xdr:col>
      <xdr:colOff>101600</xdr:colOff>
      <xdr:row>103</xdr:row>
      <xdr:rowOff>147955</xdr:rowOff>
    </xdr:to>
    <xdr:sp macro="" textlink="">
      <xdr:nvSpPr>
        <xdr:cNvPr id="783" name="楕円 782">
          <a:extLst>
            <a:ext uri="{FF2B5EF4-FFF2-40B4-BE49-F238E27FC236}">
              <a16:creationId xmlns:a16="http://schemas.microsoft.com/office/drawing/2014/main" id="{B36B0F3A-43EB-4DEB-839B-98C9DA225E73}"/>
            </a:ext>
          </a:extLst>
        </xdr:cNvPr>
        <xdr:cNvSpPr/>
      </xdr:nvSpPr>
      <xdr:spPr>
        <a:xfrm>
          <a:off x="12763500" y="1770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55245</xdr:rowOff>
    </xdr:from>
    <xdr:to>
      <xdr:col>71</xdr:col>
      <xdr:colOff>177800</xdr:colOff>
      <xdr:row>103</xdr:row>
      <xdr:rowOff>97155</xdr:rowOff>
    </xdr:to>
    <xdr:cxnSp macro="">
      <xdr:nvCxnSpPr>
        <xdr:cNvPr id="784" name="直線コネクタ 783">
          <a:extLst>
            <a:ext uri="{FF2B5EF4-FFF2-40B4-BE49-F238E27FC236}">
              <a16:creationId xmlns:a16="http://schemas.microsoft.com/office/drawing/2014/main" id="{BA1F5549-DAB9-463D-84F0-891B23B68236}"/>
            </a:ext>
          </a:extLst>
        </xdr:cNvPr>
        <xdr:cNvCxnSpPr/>
      </xdr:nvCxnSpPr>
      <xdr:spPr>
        <a:xfrm flipV="1">
          <a:off x="12814300" y="17543145"/>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158132</xdr:rowOff>
    </xdr:from>
    <xdr:ext cx="405111" cy="259045"/>
    <xdr:sp macro="" textlink="">
      <xdr:nvSpPr>
        <xdr:cNvPr id="785" name="n_1aveValue【公民館】&#10;有形固定資産減価償却率">
          <a:extLst>
            <a:ext uri="{FF2B5EF4-FFF2-40B4-BE49-F238E27FC236}">
              <a16:creationId xmlns:a16="http://schemas.microsoft.com/office/drawing/2014/main" id="{4F343A28-E4C5-4700-98CE-0804E0F92B4A}"/>
            </a:ext>
          </a:extLst>
        </xdr:cNvPr>
        <xdr:cNvSpPr txBox="1"/>
      </xdr:nvSpPr>
      <xdr:spPr>
        <a:xfrm>
          <a:off x="152660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133366</xdr:rowOff>
    </xdr:from>
    <xdr:ext cx="405111" cy="259045"/>
    <xdr:sp macro="" textlink="">
      <xdr:nvSpPr>
        <xdr:cNvPr id="786" name="n_2aveValue【公民館】&#10;有形固定資産減価償却率">
          <a:extLst>
            <a:ext uri="{FF2B5EF4-FFF2-40B4-BE49-F238E27FC236}">
              <a16:creationId xmlns:a16="http://schemas.microsoft.com/office/drawing/2014/main" id="{35406C1C-09C0-482E-BC13-67113567E84E}"/>
            </a:ext>
          </a:extLst>
        </xdr:cNvPr>
        <xdr:cNvSpPr txBox="1"/>
      </xdr:nvSpPr>
      <xdr:spPr>
        <a:xfrm>
          <a:off x="143897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121938</xdr:rowOff>
    </xdr:from>
    <xdr:ext cx="405111" cy="259045"/>
    <xdr:sp macro="" textlink="">
      <xdr:nvSpPr>
        <xdr:cNvPr id="787" name="n_3aveValue【公民館】&#10;有形固定資産減価償却率">
          <a:extLst>
            <a:ext uri="{FF2B5EF4-FFF2-40B4-BE49-F238E27FC236}">
              <a16:creationId xmlns:a16="http://schemas.microsoft.com/office/drawing/2014/main" id="{EE9E863B-61FF-4C86-A6C3-72D114058B6B}"/>
            </a:ext>
          </a:extLst>
        </xdr:cNvPr>
        <xdr:cNvSpPr txBox="1"/>
      </xdr:nvSpPr>
      <xdr:spPr>
        <a:xfrm>
          <a:off x="13500744" y="17952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99077</xdr:rowOff>
    </xdr:from>
    <xdr:ext cx="405111" cy="259045"/>
    <xdr:sp macro="" textlink="">
      <xdr:nvSpPr>
        <xdr:cNvPr id="788" name="n_4aveValue【公民館】&#10;有形固定資産減価償却率">
          <a:extLst>
            <a:ext uri="{FF2B5EF4-FFF2-40B4-BE49-F238E27FC236}">
              <a16:creationId xmlns:a16="http://schemas.microsoft.com/office/drawing/2014/main" id="{7386E868-6F95-4BA7-B3FE-967595AA9014}"/>
            </a:ext>
          </a:extLst>
        </xdr:cNvPr>
        <xdr:cNvSpPr txBox="1"/>
      </xdr:nvSpPr>
      <xdr:spPr>
        <a:xfrm>
          <a:off x="126117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42563</xdr:rowOff>
    </xdr:from>
    <xdr:ext cx="405111" cy="259045"/>
    <xdr:sp macro="" textlink="">
      <xdr:nvSpPr>
        <xdr:cNvPr id="789" name="n_1mainValue【公民館】&#10;有形固定資産減価償却率">
          <a:extLst>
            <a:ext uri="{FF2B5EF4-FFF2-40B4-BE49-F238E27FC236}">
              <a16:creationId xmlns:a16="http://schemas.microsoft.com/office/drawing/2014/main" id="{AB75FA37-F440-49E5-96FE-B40471B66B4F}"/>
            </a:ext>
          </a:extLst>
        </xdr:cNvPr>
        <xdr:cNvSpPr txBox="1"/>
      </xdr:nvSpPr>
      <xdr:spPr>
        <a:xfrm>
          <a:off x="15266044" y="17359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44466</xdr:rowOff>
    </xdr:from>
    <xdr:ext cx="405111" cy="259045"/>
    <xdr:sp macro="" textlink="">
      <xdr:nvSpPr>
        <xdr:cNvPr id="790" name="n_2mainValue【公民館】&#10;有形固定資産減価償却率">
          <a:extLst>
            <a:ext uri="{FF2B5EF4-FFF2-40B4-BE49-F238E27FC236}">
              <a16:creationId xmlns:a16="http://schemas.microsoft.com/office/drawing/2014/main" id="{436DD308-4386-4CD2-8D05-BCB4B8250589}"/>
            </a:ext>
          </a:extLst>
        </xdr:cNvPr>
        <xdr:cNvSpPr txBox="1"/>
      </xdr:nvSpPr>
      <xdr:spPr>
        <a:xfrm>
          <a:off x="14389744" y="17360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122572</xdr:rowOff>
    </xdr:from>
    <xdr:ext cx="405111" cy="259045"/>
    <xdr:sp macro="" textlink="">
      <xdr:nvSpPr>
        <xdr:cNvPr id="791" name="n_3mainValue【公民館】&#10;有形固定資産減価償却率">
          <a:extLst>
            <a:ext uri="{FF2B5EF4-FFF2-40B4-BE49-F238E27FC236}">
              <a16:creationId xmlns:a16="http://schemas.microsoft.com/office/drawing/2014/main" id="{57A829E9-4B11-49F1-8A7D-C61FF6A19D7C}"/>
            </a:ext>
          </a:extLst>
        </xdr:cNvPr>
        <xdr:cNvSpPr txBox="1"/>
      </xdr:nvSpPr>
      <xdr:spPr>
        <a:xfrm>
          <a:off x="13500744" y="1726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164482</xdr:rowOff>
    </xdr:from>
    <xdr:ext cx="405111" cy="259045"/>
    <xdr:sp macro="" textlink="">
      <xdr:nvSpPr>
        <xdr:cNvPr id="792" name="n_4mainValue【公民館】&#10;有形固定資産減価償却率">
          <a:extLst>
            <a:ext uri="{FF2B5EF4-FFF2-40B4-BE49-F238E27FC236}">
              <a16:creationId xmlns:a16="http://schemas.microsoft.com/office/drawing/2014/main" id="{C8F2A187-DCA1-4524-BA0A-98435135266F}"/>
            </a:ext>
          </a:extLst>
        </xdr:cNvPr>
        <xdr:cNvSpPr txBox="1"/>
      </xdr:nvSpPr>
      <xdr:spPr>
        <a:xfrm>
          <a:off x="12611744" y="1748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3" name="正方形/長方形 792">
          <a:extLst>
            <a:ext uri="{FF2B5EF4-FFF2-40B4-BE49-F238E27FC236}">
              <a16:creationId xmlns:a16="http://schemas.microsoft.com/office/drawing/2014/main" id="{34685E37-1DC2-4097-9589-F9F663CF00E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4" name="正方形/長方形 793">
          <a:extLst>
            <a:ext uri="{FF2B5EF4-FFF2-40B4-BE49-F238E27FC236}">
              <a16:creationId xmlns:a16="http://schemas.microsoft.com/office/drawing/2014/main" id="{3FA8CEF1-42E2-4857-920A-B76EEFEF15A1}"/>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5" name="正方形/長方形 794">
          <a:extLst>
            <a:ext uri="{FF2B5EF4-FFF2-40B4-BE49-F238E27FC236}">
              <a16:creationId xmlns:a16="http://schemas.microsoft.com/office/drawing/2014/main" id="{69577EA0-4ABC-41BB-982C-33991C5C300D}"/>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6" name="正方形/長方形 795">
          <a:extLst>
            <a:ext uri="{FF2B5EF4-FFF2-40B4-BE49-F238E27FC236}">
              <a16:creationId xmlns:a16="http://schemas.microsoft.com/office/drawing/2014/main" id="{1F2C1A69-47BF-4CC9-A353-5D3CAE79D28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7" name="正方形/長方形 796">
          <a:extLst>
            <a:ext uri="{FF2B5EF4-FFF2-40B4-BE49-F238E27FC236}">
              <a16:creationId xmlns:a16="http://schemas.microsoft.com/office/drawing/2014/main" id="{610A27C2-6A9F-4DD4-ACE7-FFBB1C6214D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8" name="正方形/長方形 797">
          <a:extLst>
            <a:ext uri="{FF2B5EF4-FFF2-40B4-BE49-F238E27FC236}">
              <a16:creationId xmlns:a16="http://schemas.microsoft.com/office/drawing/2014/main" id="{DAF882CE-A4DE-4488-90D7-4EFBCC2329B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9" name="正方形/長方形 798">
          <a:extLst>
            <a:ext uri="{FF2B5EF4-FFF2-40B4-BE49-F238E27FC236}">
              <a16:creationId xmlns:a16="http://schemas.microsoft.com/office/drawing/2014/main" id="{08F5F503-9166-486A-AB40-7D1B20AFE86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0" name="正方形/長方形 799">
          <a:extLst>
            <a:ext uri="{FF2B5EF4-FFF2-40B4-BE49-F238E27FC236}">
              <a16:creationId xmlns:a16="http://schemas.microsoft.com/office/drawing/2014/main" id="{D6CADA19-D293-4E33-9954-E6F364858B0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1" name="テキスト ボックス 800">
          <a:extLst>
            <a:ext uri="{FF2B5EF4-FFF2-40B4-BE49-F238E27FC236}">
              <a16:creationId xmlns:a16="http://schemas.microsoft.com/office/drawing/2014/main" id="{57F6EC7E-AC6A-44AA-BE30-D692BE83352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2" name="直線コネクタ 801">
          <a:extLst>
            <a:ext uri="{FF2B5EF4-FFF2-40B4-BE49-F238E27FC236}">
              <a16:creationId xmlns:a16="http://schemas.microsoft.com/office/drawing/2014/main" id="{487289BF-C4D1-4760-9F04-53DEED970C17}"/>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3" name="直線コネクタ 802">
          <a:extLst>
            <a:ext uri="{FF2B5EF4-FFF2-40B4-BE49-F238E27FC236}">
              <a16:creationId xmlns:a16="http://schemas.microsoft.com/office/drawing/2014/main" id="{02FF1DC7-206E-4744-90E0-EEBA721C3C8F}"/>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4" name="テキスト ボックス 803">
          <a:extLst>
            <a:ext uri="{FF2B5EF4-FFF2-40B4-BE49-F238E27FC236}">
              <a16:creationId xmlns:a16="http://schemas.microsoft.com/office/drawing/2014/main" id="{11EE60FC-8121-40B4-B022-D6B3D3F17045}"/>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5" name="直線コネクタ 804">
          <a:extLst>
            <a:ext uri="{FF2B5EF4-FFF2-40B4-BE49-F238E27FC236}">
              <a16:creationId xmlns:a16="http://schemas.microsoft.com/office/drawing/2014/main" id="{F0EB8C71-0ACA-4082-A567-A43434C4B412}"/>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6" name="テキスト ボックス 805">
          <a:extLst>
            <a:ext uri="{FF2B5EF4-FFF2-40B4-BE49-F238E27FC236}">
              <a16:creationId xmlns:a16="http://schemas.microsoft.com/office/drawing/2014/main" id="{67D81747-F6BF-4F7C-AD3B-7D1963C3988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7" name="直線コネクタ 806">
          <a:extLst>
            <a:ext uri="{FF2B5EF4-FFF2-40B4-BE49-F238E27FC236}">
              <a16:creationId xmlns:a16="http://schemas.microsoft.com/office/drawing/2014/main" id="{F3B21E56-C997-47DE-B173-1274DDE82B23}"/>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8" name="テキスト ボックス 807">
          <a:extLst>
            <a:ext uri="{FF2B5EF4-FFF2-40B4-BE49-F238E27FC236}">
              <a16:creationId xmlns:a16="http://schemas.microsoft.com/office/drawing/2014/main" id="{BC07F40B-4D73-4E42-8DC5-867BC015FF8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9" name="直線コネクタ 808">
          <a:extLst>
            <a:ext uri="{FF2B5EF4-FFF2-40B4-BE49-F238E27FC236}">
              <a16:creationId xmlns:a16="http://schemas.microsoft.com/office/drawing/2014/main" id="{969B1F5D-5A35-4AF6-BFF9-7C65A107C333}"/>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10" name="テキスト ボックス 809">
          <a:extLst>
            <a:ext uri="{FF2B5EF4-FFF2-40B4-BE49-F238E27FC236}">
              <a16:creationId xmlns:a16="http://schemas.microsoft.com/office/drawing/2014/main" id="{A8E39C29-FF27-4F69-887D-E6F5A1ABC20A}"/>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1" name="直線コネクタ 810">
          <a:extLst>
            <a:ext uri="{FF2B5EF4-FFF2-40B4-BE49-F238E27FC236}">
              <a16:creationId xmlns:a16="http://schemas.microsoft.com/office/drawing/2014/main" id="{701AE40B-8018-43AC-8A0C-0E5571E6F7D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2" name="テキスト ボックス 811">
          <a:extLst>
            <a:ext uri="{FF2B5EF4-FFF2-40B4-BE49-F238E27FC236}">
              <a16:creationId xmlns:a16="http://schemas.microsoft.com/office/drawing/2014/main" id="{C2EB378F-C2C8-498F-83BA-920FE06338FF}"/>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3" name="【公民館】&#10;一人当たり面積グラフ枠">
          <a:extLst>
            <a:ext uri="{FF2B5EF4-FFF2-40B4-BE49-F238E27FC236}">
              <a16:creationId xmlns:a16="http://schemas.microsoft.com/office/drawing/2014/main" id="{7232DCAE-5817-4455-BD11-429763E991F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165354</xdr:rowOff>
    </xdr:from>
    <xdr:to>
      <xdr:col>116</xdr:col>
      <xdr:colOff>62864</xdr:colOff>
      <xdr:row>108</xdr:row>
      <xdr:rowOff>62485</xdr:rowOff>
    </xdr:to>
    <xdr:cxnSp macro="">
      <xdr:nvCxnSpPr>
        <xdr:cNvPr id="814" name="直線コネクタ 813">
          <a:extLst>
            <a:ext uri="{FF2B5EF4-FFF2-40B4-BE49-F238E27FC236}">
              <a16:creationId xmlns:a16="http://schemas.microsoft.com/office/drawing/2014/main" id="{B80F142E-C2CC-4A95-9C5E-FFBB365861B0}"/>
            </a:ext>
          </a:extLst>
        </xdr:cNvPr>
        <xdr:cNvCxnSpPr/>
      </xdr:nvCxnSpPr>
      <xdr:spPr>
        <a:xfrm flipV="1">
          <a:off x="22160864" y="17138904"/>
          <a:ext cx="0" cy="1440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5" name="【公民館】&#10;一人当たり面積最小値テキスト">
          <a:extLst>
            <a:ext uri="{FF2B5EF4-FFF2-40B4-BE49-F238E27FC236}">
              <a16:creationId xmlns:a16="http://schemas.microsoft.com/office/drawing/2014/main" id="{AF2F174F-5E03-414E-96AD-CBB56B4396CC}"/>
            </a:ext>
          </a:extLst>
        </xdr:cNvPr>
        <xdr:cNvSpPr txBox="1"/>
      </xdr:nvSpPr>
      <xdr:spPr>
        <a:xfrm>
          <a:off x="22199600" y="1858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6" name="直線コネクタ 815">
          <a:extLst>
            <a:ext uri="{FF2B5EF4-FFF2-40B4-BE49-F238E27FC236}">
              <a16:creationId xmlns:a16="http://schemas.microsoft.com/office/drawing/2014/main" id="{33FFBF8A-08AC-4777-A575-083E43C3788E}"/>
            </a:ext>
          </a:extLst>
        </xdr:cNvPr>
        <xdr:cNvCxnSpPr/>
      </xdr:nvCxnSpPr>
      <xdr:spPr>
        <a:xfrm>
          <a:off x="22072600" y="185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112031</xdr:rowOff>
    </xdr:from>
    <xdr:ext cx="469744" cy="259045"/>
    <xdr:sp macro="" textlink="">
      <xdr:nvSpPr>
        <xdr:cNvPr id="817" name="【公民館】&#10;一人当たり面積最大値テキスト">
          <a:extLst>
            <a:ext uri="{FF2B5EF4-FFF2-40B4-BE49-F238E27FC236}">
              <a16:creationId xmlns:a16="http://schemas.microsoft.com/office/drawing/2014/main" id="{BCD0E7BA-3967-47C1-A738-D6ADBD0C4FF0}"/>
            </a:ext>
          </a:extLst>
        </xdr:cNvPr>
        <xdr:cNvSpPr txBox="1"/>
      </xdr:nvSpPr>
      <xdr:spPr>
        <a:xfrm>
          <a:off x="22199600" y="16914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165354</xdr:rowOff>
    </xdr:from>
    <xdr:to>
      <xdr:col>116</xdr:col>
      <xdr:colOff>152400</xdr:colOff>
      <xdr:row>99</xdr:row>
      <xdr:rowOff>165354</xdr:rowOff>
    </xdr:to>
    <xdr:cxnSp macro="">
      <xdr:nvCxnSpPr>
        <xdr:cNvPr id="818" name="直線コネクタ 817">
          <a:extLst>
            <a:ext uri="{FF2B5EF4-FFF2-40B4-BE49-F238E27FC236}">
              <a16:creationId xmlns:a16="http://schemas.microsoft.com/office/drawing/2014/main" id="{7F89B86E-612B-4EA5-9B45-3229A541F1C2}"/>
            </a:ext>
          </a:extLst>
        </xdr:cNvPr>
        <xdr:cNvCxnSpPr/>
      </xdr:nvCxnSpPr>
      <xdr:spPr>
        <a:xfrm>
          <a:off x="22072600" y="1713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36847</xdr:rowOff>
    </xdr:from>
    <xdr:ext cx="469744" cy="259045"/>
    <xdr:sp macro="" textlink="">
      <xdr:nvSpPr>
        <xdr:cNvPr id="819" name="【公民館】&#10;一人当たり面積平均値テキスト">
          <a:extLst>
            <a:ext uri="{FF2B5EF4-FFF2-40B4-BE49-F238E27FC236}">
              <a16:creationId xmlns:a16="http://schemas.microsoft.com/office/drawing/2014/main" id="{B43FF111-26E8-4A5D-9F1E-6B48F59E02C3}"/>
            </a:ext>
          </a:extLst>
        </xdr:cNvPr>
        <xdr:cNvSpPr txBox="1"/>
      </xdr:nvSpPr>
      <xdr:spPr>
        <a:xfrm>
          <a:off x="22199600" y="180390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13970</xdr:rowOff>
    </xdr:from>
    <xdr:to>
      <xdr:col>116</xdr:col>
      <xdr:colOff>114300</xdr:colOff>
      <xdr:row>106</xdr:row>
      <xdr:rowOff>115570</xdr:rowOff>
    </xdr:to>
    <xdr:sp macro="" textlink="">
      <xdr:nvSpPr>
        <xdr:cNvPr id="820" name="フローチャート: 判断 819">
          <a:extLst>
            <a:ext uri="{FF2B5EF4-FFF2-40B4-BE49-F238E27FC236}">
              <a16:creationId xmlns:a16="http://schemas.microsoft.com/office/drawing/2014/main" id="{126879AC-C37E-4D98-9850-5A98C6465124}"/>
            </a:ext>
          </a:extLst>
        </xdr:cNvPr>
        <xdr:cNvSpPr/>
      </xdr:nvSpPr>
      <xdr:spPr>
        <a:xfrm>
          <a:off x="22110700" y="1818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9398</xdr:rowOff>
    </xdr:from>
    <xdr:to>
      <xdr:col>112</xdr:col>
      <xdr:colOff>38100</xdr:colOff>
      <xdr:row>106</xdr:row>
      <xdr:rowOff>110998</xdr:rowOff>
    </xdr:to>
    <xdr:sp macro="" textlink="">
      <xdr:nvSpPr>
        <xdr:cNvPr id="821" name="フローチャート: 判断 820">
          <a:extLst>
            <a:ext uri="{FF2B5EF4-FFF2-40B4-BE49-F238E27FC236}">
              <a16:creationId xmlns:a16="http://schemas.microsoft.com/office/drawing/2014/main" id="{07ABF376-8D71-4E9A-90FF-84328C6F491D}"/>
            </a:ext>
          </a:extLst>
        </xdr:cNvPr>
        <xdr:cNvSpPr/>
      </xdr:nvSpPr>
      <xdr:spPr>
        <a:xfrm>
          <a:off x="21272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xdr:rowOff>
    </xdr:from>
    <xdr:to>
      <xdr:col>107</xdr:col>
      <xdr:colOff>101600</xdr:colOff>
      <xdr:row>106</xdr:row>
      <xdr:rowOff>110998</xdr:rowOff>
    </xdr:to>
    <xdr:sp macro="" textlink="">
      <xdr:nvSpPr>
        <xdr:cNvPr id="822" name="フローチャート: 判断 821">
          <a:extLst>
            <a:ext uri="{FF2B5EF4-FFF2-40B4-BE49-F238E27FC236}">
              <a16:creationId xmlns:a16="http://schemas.microsoft.com/office/drawing/2014/main" id="{A243C5E6-C400-43E5-A1A2-6206BBE460CE}"/>
            </a:ext>
          </a:extLst>
        </xdr:cNvPr>
        <xdr:cNvSpPr/>
      </xdr:nvSpPr>
      <xdr:spPr>
        <a:xfrm>
          <a:off x="203835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45974</xdr:rowOff>
    </xdr:from>
    <xdr:to>
      <xdr:col>102</xdr:col>
      <xdr:colOff>165100</xdr:colOff>
      <xdr:row>106</xdr:row>
      <xdr:rowOff>147574</xdr:rowOff>
    </xdr:to>
    <xdr:sp macro="" textlink="">
      <xdr:nvSpPr>
        <xdr:cNvPr id="823" name="フローチャート: 判断 822">
          <a:extLst>
            <a:ext uri="{FF2B5EF4-FFF2-40B4-BE49-F238E27FC236}">
              <a16:creationId xmlns:a16="http://schemas.microsoft.com/office/drawing/2014/main" id="{1E7F3FF8-051A-49E5-946A-61EF87E5BB08}"/>
            </a:ext>
          </a:extLst>
        </xdr:cNvPr>
        <xdr:cNvSpPr/>
      </xdr:nvSpPr>
      <xdr:spPr>
        <a:xfrm>
          <a:off x="19494500" y="1821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57404</xdr:rowOff>
    </xdr:from>
    <xdr:to>
      <xdr:col>98</xdr:col>
      <xdr:colOff>38100</xdr:colOff>
      <xdr:row>106</xdr:row>
      <xdr:rowOff>159004</xdr:rowOff>
    </xdr:to>
    <xdr:sp macro="" textlink="">
      <xdr:nvSpPr>
        <xdr:cNvPr id="824" name="フローチャート: 判断 823">
          <a:extLst>
            <a:ext uri="{FF2B5EF4-FFF2-40B4-BE49-F238E27FC236}">
              <a16:creationId xmlns:a16="http://schemas.microsoft.com/office/drawing/2014/main" id="{B044E03B-3DA4-4D60-8410-D61518F5B307}"/>
            </a:ext>
          </a:extLst>
        </xdr:cNvPr>
        <xdr:cNvSpPr/>
      </xdr:nvSpPr>
      <xdr:spPr>
        <a:xfrm>
          <a:off x="18605500" y="1823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F114E0D3-0269-4D0A-9F01-F8B60DDDD26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CD00A8F8-A5D9-462E-89D8-3CBF7464002D}"/>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6DC82497-48ED-4091-ABE2-889DD3F0312C}"/>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8" name="テキスト ボックス 827">
          <a:extLst>
            <a:ext uri="{FF2B5EF4-FFF2-40B4-BE49-F238E27FC236}">
              <a16:creationId xmlns:a16="http://schemas.microsoft.com/office/drawing/2014/main" id="{EA9F9AD1-0125-400E-9C8B-8A48F3B9462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9" name="テキスト ボックス 828">
          <a:extLst>
            <a:ext uri="{FF2B5EF4-FFF2-40B4-BE49-F238E27FC236}">
              <a16:creationId xmlns:a16="http://schemas.microsoft.com/office/drawing/2014/main" id="{81E8B5C5-2DAA-4CD3-BE19-A82E0249C05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11685</xdr:rowOff>
    </xdr:from>
    <xdr:to>
      <xdr:col>116</xdr:col>
      <xdr:colOff>114300</xdr:colOff>
      <xdr:row>108</xdr:row>
      <xdr:rowOff>113285</xdr:rowOff>
    </xdr:to>
    <xdr:sp macro="" textlink="">
      <xdr:nvSpPr>
        <xdr:cNvPr id="830" name="楕円 829">
          <a:extLst>
            <a:ext uri="{FF2B5EF4-FFF2-40B4-BE49-F238E27FC236}">
              <a16:creationId xmlns:a16="http://schemas.microsoft.com/office/drawing/2014/main" id="{8EC0D796-22E6-430E-BB87-38E05C3BA5C6}"/>
            </a:ext>
          </a:extLst>
        </xdr:cNvPr>
        <xdr:cNvSpPr/>
      </xdr:nvSpPr>
      <xdr:spPr>
        <a:xfrm>
          <a:off x="22110700" y="1852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98062</xdr:rowOff>
    </xdr:from>
    <xdr:ext cx="469744" cy="259045"/>
    <xdr:sp macro="" textlink="">
      <xdr:nvSpPr>
        <xdr:cNvPr id="831" name="【公民館】&#10;一人当たり面積該当値テキスト">
          <a:extLst>
            <a:ext uri="{FF2B5EF4-FFF2-40B4-BE49-F238E27FC236}">
              <a16:creationId xmlns:a16="http://schemas.microsoft.com/office/drawing/2014/main" id="{6523563B-AE4F-499A-9077-DBB5652FB8C4}"/>
            </a:ext>
          </a:extLst>
        </xdr:cNvPr>
        <xdr:cNvSpPr txBox="1"/>
      </xdr:nvSpPr>
      <xdr:spPr>
        <a:xfrm>
          <a:off x="22199600" y="18443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11685</xdr:rowOff>
    </xdr:from>
    <xdr:to>
      <xdr:col>112</xdr:col>
      <xdr:colOff>38100</xdr:colOff>
      <xdr:row>108</xdr:row>
      <xdr:rowOff>113285</xdr:rowOff>
    </xdr:to>
    <xdr:sp macro="" textlink="">
      <xdr:nvSpPr>
        <xdr:cNvPr id="832" name="楕円 831">
          <a:extLst>
            <a:ext uri="{FF2B5EF4-FFF2-40B4-BE49-F238E27FC236}">
              <a16:creationId xmlns:a16="http://schemas.microsoft.com/office/drawing/2014/main" id="{5A7288A6-A615-4A6B-B8FE-4E2E9BDC821D}"/>
            </a:ext>
          </a:extLst>
        </xdr:cNvPr>
        <xdr:cNvSpPr/>
      </xdr:nvSpPr>
      <xdr:spPr>
        <a:xfrm>
          <a:off x="21272500" y="1852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62485</xdr:rowOff>
    </xdr:from>
    <xdr:to>
      <xdr:col>116</xdr:col>
      <xdr:colOff>63500</xdr:colOff>
      <xdr:row>108</xdr:row>
      <xdr:rowOff>62485</xdr:rowOff>
    </xdr:to>
    <xdr:cxnSp macro="">
      <xdr:nvCxnSpPr>
        <xdr:cNvPr id="833" name="直線コネクタ 832">
          <a:extLst>
            <a:ext uri="{FF2B5EF4-FFF2-40B4-BE49-F238E27FC236}">
              <a16:creationId xmlns:a16="http://schemas.microsoft.com/office/drawing/2014/main" id="{B89B135B-98F9-4F92-9142-3B5A4C540CEF}"/>
            </a:ext>
          </a:extLst>
        </xdr:cNvPr>
        <xdr:cNvCxnSpPr/>
      </xdr:nvCxnSpPr>
      <xdr:spPr>
        <a:xfrm>
          <a:off x="21323300" y="1857908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11685</xdr:rowOff>
    </xdr:from>
    <xdr:to>
      <xdr:col>107</xdr:col>
      <xdr:colOff>101600</xdr:colOff>
      <xdr:row>108</xdr:row>
      <xdr:rowOff>113285</xdr:rowOff>
    </xdr:to>
    <xdr:sp macro="" textlink="">
      <xdr:nvSpPr>
        <xdr:cNvPr id="834" name="楕円 833">
          <a:extLst>
            <a:ext uri="{FF2B5EF4-FFF2-40B4-BE49-F238E27FC236}">
              <a16:creationId xmlns:a16="http://schemas.microsoft.com/office/drawing/2014/main" id="{64EE07E7-D434-439E-B176-CE125AB1AC71}"/>
            </a:ext>
          </a:extLst>
        </xdr:cNvPr>
        <xdr:cNvSpPr/>
      </xdr:nvSpPr>
      <xdr:spPr>
        <a:xfrm>
          <a:off x="20383500" y="1852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62485</xdr:rowOff>
    </xdr:from>
    <xdr:to>
      <xdr:col>111</xdr:col>
      <xdr:colOff>177800</xdr:colOff>
      <xdr:row>108</xdr:row>
      <xdr:rowOff>62485</xdr:rowOff>
    </xdr:to>
    <xdr:cxnSp macro="">
      <xdr:nvCxnSpPr>
        <xdr:cNvPr id="835" name="直線コネクタ 834">
          <a:extLst>
            <a:ext uri="{FF2B5EF4-FFF2-40B4-BE49-F238E27FC236}">
              <a16:creationId xmlns:a16="http://schemas.microsoft.com/office/drawing/2014/main" id="{15886500-0D0E-486B-8080-2C9A0CB78511}"/>
            </a:ext>
          </a:extLst>
        </xdr:cNvPr>
        <xdr:cNvCxnSpPr/>
      </xdr:nvCxnSpPr>
      <xdr:spPr>
        <a:xfrm>
          <a:off x="20434300" y="1857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11685</xdr:rowOff>
    </xdr:from>
    <xdr:to>
      <xdr:col>102</xdr:col>
      <xdr:colOff>165100</xdr:colOff>
      <xdr:row>108</xdr:row>
      <xdr:rowOff>113285</xdr:rowOff>
    </xdr:to>
    <xdr:sp macro="" textlink="">
      <xdr:nvSpPr>
        <xdr:cNvPr id="836" name="楕円 835">
          <a:extLst>
            <a:ext uri="{FF2B5EF4-FFF2-40B4-BE49-F238E27FC236}">
              <a16:creationId xmlns:a16="http://schemas.microsoft.com/office/drawing/2014/main" id="{DB1B17AD-A255-4050-9261-E08EED9914F5}"/>
            </a:ext>
          </a:extLst>
        </xdr:cNvPr>
        <xdr:cNvSpPr/>
      </xdr:nvSpPr>
      <xdr:spPr>
        <a:xfrm>
          <a:off x="19494500" y="1852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62485</xdr:rowOff>
    </xdr:from>
    <xdr:to>
      <xdr:col>107</xdr:col>
      <xdr:colOff>50800</xdr:colOff>
      <xdr:row>108</xdr:row>
      <xdr:rowOff>62485</xdr:rowOff>
    </xdr:to>
    <xdr:cxnSp macro="">
      <xdr:nvCxnSpPr>
        <xdr:cNvPr id="837" name="直線コネクタ 836">
          <a:extLst>
            <a:ext uri="{FF2B5EF4-FFF2-40B4-BE49-F238E27FC236}">
              <a16:creationId xmlns:a16="http://schemas.microsoft.com/office/drawing/2014/main" id="{8DDA5596-3A2E-4CE5-948C-FF705EC2C9E2}"/>
            </a:ext>
          </a:extLst>
        </xdr:cNvPr>
        <xdr:cNvCxnSpPr/>
      </xdr:nvCxnSpPr>
      <xdr:spPr>
        <a:xfrm>
          <a:off x="19545300" y="1857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11685</xdr:rowOff>
    </xdr:from>
    <xdr:to>
      <xdr:col>98</xdr:col>
      <xdr:colOff>38100</xdr:colOff>
      <xdr:row>108</xdr:row>
      <xdr:rowOff>113285</xdr:rowOff>
    </xdr:to>
    <xdr:sp macro="" textlink="">
      <xdr:nvSpPr>
        <xdr:cNvPr id="838" name="楕円 837">
          <a:extLst>
            <a:ext uri="{FF2B5EF4-FFF2-40B4-BE49-F238E27FC236}">
              <a16:creationId xmlns:a16="http://schemas.microsoft.com/office/drawing/2014/main" id="{A8BB2549-83D3-4470-9AA5-9228219DB988}"/>
            </a:ext>
          </a:extLst>
        </xdr:cNvPr>
        <xdr:cNvSpPr/>
      </xdr:nvSpPr>
      <xdr:spPr>
        <a:xfrm>
          <a:off x="18605500" y="1852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62485</xdr:rowOff>
    </xdr:from>
    <xdr:to>
      <xdr:col>102</xdr:col>
      <xdr:colOff>114300</xdr:colOff>
      <xdr:row>108</xdr:row>
      <xdr:rowOff>62485</xdr:rowOff>
    </xdr:to>
    <xdr:cxnSp macro="">
      <xdr:nvCxnSpPr>
        <xdr:cNvPr id="839" name="直線コネクタ 838">
          <a:extLst>
            <a:ext uri="{FF2B5EF4-FFF2-40B4-BE49-F238E27FC236}">
              <a16:creationId xmlns:a16="http://schemas.microsoft.com/office/drawing/2014/main" id="{0480A9A2-8464-4CEF-9BF3-6A9A6F78C93C}"/>
            </a:ext>
          </a:extLst>
        </xdr:cNvPr>
        <xdr:cNvCxnSpPr/>
      </xdr:nvCxnSpPr>
      <xdr:spPr>
        <a:xfrm>
          <a:off x="18656300" y="185790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127525</xdr:rowOff>
    </xdr:from>
    <xdr:ext cx="469744" cy="259045"/>
    <xdr:sp macro="" textlink="">
      <xdr:nvSpPr>
        <xdr:cNvPr id="840" name="n_1aveValue【公民館】&#10;一人当たり面積">
          <a:extLst>
            <a:ext uri="{FF2B5EF4-FFF2-40B4-BE49-F238E27FC236}">
              <a16:creationId xmlns:a16="http://schemas.microsoft.com/office/drawing/2014/main" id="{1E1480C3-3B05-4A38-95AD-AA318AA3CCEC}"/>
            </a:ext>
          </a:extLst>
        </xdr:cNvPr>
        <xdr:cNvSpPr txBox="1"/>
      </xdr:nvSpPr>
      <xdr:spPr>
        <a:xfrm>
          <a:off x="210757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127525</xdr:rowOff>
    </xdr:from>
    <xdr:ext cx="469744" cy="259045"/>
    <xdr:sp macro="" textlink="">
      <xdr:nvSpPr>
        <xdr:cNvPr id="841" name="n_2aveValue【公民館】&#10;一人当たり面積">
          <a:extLst>
            <a:ext uri="{FF2B5EF4-FFF2-40B4-BE49-F238E27FC236}">
              <a16:creationId xmlns:a16="http://schemas.microsoft.com/office/drawing/2014/main" id="{B0C74E0B-5A60-4931-9473-648099DB2782}"/>
            </a:ext>
          </a:extLst>
        </xdr:cNvPr>
        <xdr:cNvSpPr txBox="1"/>
      </xdr:nvSpPr>
      <xdr:spPr>
        <a:xfrm>
          <a:off x="20199427" y="17958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164101</xdr:rowOff>
    </xdr:from>
    <xdr:ext cx="469744" cy="259045"/>
    <xdr:sp macro="" textlink="">
      <xdr:nvSpPr>
        <xdr:cNvPr id="842" name="n_3aveValue【公民館】&#10;一人当たり面積">
          <a:extLst>
            <a:ext uri="{FF2B5EF4-FFF2-40B4-BE49-F238E27FC236}">
              <a16:creationId xmlns:a16="http://schemas.microsoft.com/office/drawing/2014/main" id="{E44B8E9A-D2BE-4164-A52D-DABFD07380C7}"/>
            </a:ext>
          </a:extLst>
        </xdr:cNvPr>
        <xdr:cNvSpPr txBox="1"/>
      </xdr:nvSpPr>
      <xdr:spPr>
        <a:xfrm>
          <a:off x="19310427" y="17994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4081</xdr:rowOff>
    </xdr:from>
    <xdr:ext cx="469744" cy="259045"/>
    <xdr:sp macro="" textlink="">
      <xdr:nvSpPr>
        <xdr:cNvPr id="843" name="n_4aveValue【公民館】&#10;一人当たり面積">
          <a:extLst>
            <a:ext uri="{FF2B5EF4-FFF2-40B4-BE49-F238E27FC236}">
              <a16:creationId xmlns:a16="http://schemas.microsoft.com/office/drawing/2014/main" id="{D79B6D5C-BC0A-4349-88ED-420EEF860018}"/>
            </a:ext>
          </a:extLst>
        </xdr:cNvPr>
        <xdr:cNvSpPr txBox="1"/>
      </xdr:nvSpPr>
      <xdr:spPr>
        <a:xfrm>
          <a:off x="18421427" y="1800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104412</xdr:rowOff>
    </xdr:from>
    <xdr:ext cx="469744" cy="259045"/>
    <xdr:sp macro="" textlink="">
      <xdr:nvSpPr>
        <xdr:cNvPr id="844" name="n_1mainValue【公民館】&#10;一人当たり面積">
          <a:extLst>
            <a:ext uri="{FF2B5EF4-FFF2-40B4-BE49-F238E27FC236}">
              <a16:creationId xmlns:a16="http://schemas.microsoft.com/office/drawing/2014/main" id="{3CC30917-6873-4531-BB57-1622571E5449}"/>
            </a:ext>
          </a:extLst>
        </xdr:cNvPr>
        <xdr:cNvSpPr txBox="1"/>
      </xdr:nvSpPr>
      <xdr:spPr>
        <a:xfrm>
          <a:off x="210757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104412</xdr:rowOff>
    </xdr:from>
    <xdr:ext cx="469744" cy="259045"/>
    <xdr:sp macro="" textlink="">
      <xdr:nvSpPr>
        <xdr:cNvPr id="845" name="n_2mainValue【公民館】&#10;一人当たり面積">
          <a:extLst>
            <a:ext uri="{FF2B5EF4-FFF2-40B4-BE49-F238E27FC236}">
              <a16:creationId xmlns:a16="http://schemas.microsoft.com/office/drawing/2014/main" id="{06C4465F-E19C-4B96-AEAA-678D2F04DC7F}"/>
            </a:ext>
          </a:extLst>
        </xdr:cNvPr>
        <xdr:cNvSpPr txBox="1"/>
      </xdr:nvSpPr>
      <xdr:spPr>
        <a:xfrm>
          <a:off x="201994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104412</xdr:rowOff>
    </xdr:from>
    <xdr:ext cx="469744" cy="259045"/>
    <xdr:sp macro="" textlink="">
      <xdr:nvSpPr>
        <xdr:cNvPr id="846" name="n_3mainValue【公民館】&#10;一人当たり面積">
          <a:extLst>
            <a:ext uri="{FF2B5EF4-FFF2-40B4-BE49-F238E27FC236}">
              <a16:creationId xmlns:a16="http://schemas.microsoft.com/office/drawing/2014/main" id="{2DCEAF95-1C64-48A6-AA40-592779AD9E71}"/>
            </a:ext>
          </a:extLst>
        </xdr:cNvPr>
        <xdr:cNvSpPr txBox="1"/>
      </xdr:nvSpPr>
      <xdr:spPr>
        <a:xfrm>
          <a:off x="193104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104412</xdr:rowOff>
    </xdr:from>
    <xdr:ext cx="469744" cy="259045"/>
    <xdr:sp macro="" textlink="">
      <xdr:nvSpPr>
        <xdr:cNvPr id="847" name="n_4mainValue【公民館】&#10;一人当たり面積">
          <a:extLst>
            <a:ext uri="{FF2B5EF4-FFF2-40B4-BE49-F238E27FC236}">
              <a16:creationId xmlns:a16="http://schemas.microsoft.com/office/drawing/2014/main" id="{EB45B4C3-2B71-4278-9F1B-A09590F5A38B}"/>
            </a:ext>
          </a:extLst>
        </xdr:cNvPr>
        <xdr:cNvSpPr txBox="1"/>
      </xdr:nvSpPr>
      <xdr:spPr>
        <a:xfrm>
          <a:off x="18421427" y="18621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8" name="正方形/長方形 847">
          <a:extLst>
            <a:ext uri="{FF2B5EF4-FFF2-40B4-BE49-F238E27FC236}">
              <a16:creationId xmlns:a16="http://schemas.microsoft.com/office/drawing/2014/main" id="{D87E6184-85D8-4AF8-8708-04E7B12B122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9" name="正方形/長方形 848">
          <a:extLst>
            <a:ext uri="{FF2B5EF4-FFF2-40B4-BE49-F238E27FC236}">
              <a16:creationId xmlns:a16="http://schemas.microsoft.com/office/drawing/2014/main" id="{2D38F1BE-4A30-4E6F-9FB7-032B23DA5BC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0" name="テキスト ボックス 849">
          <a:extLst>
            <a:ext uri="{FF2B5EF4-FFF2-40B4-BE49-F238E27FC236}">
              <a16:creationId xmlns:a16="http://schemas.microsoft.com/office/drawing/2014/main" id="{47FBABFF-07C6-4BB4-86A1-F9EE6EE0E23E}"/>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有形固定資産減価償却率はほとんど低い水準である。しかし、本市では高度経済成長期を中心に整備された公共施設が多く、これらの施設が、一斉に更新時期を迎えるため、財政負担の平準化が必要である。</a:t>
          </a:r>
          <a:endParaRPr lang="ja-JP" altLang="ja-JP" sz="1400">
            <a:effectLst/>
          </a:endParaRPr>
        </a:p>
        <a:p>
          <a:r>
            <a:rPr kumimoji="1" lang="ja-JP" altLang="ja-JP" sz="1100">
              <a:solidFill>
                <a:schemeClr val="dk1"/>
              </a:solidFill>
              <a:effectLst/>
              <a:latin typeface="+mn-lt"/>
              <a:ea typeface="+mn-ea"/>
              <a:cs typeface="+mn-cs"/>
            </a:rPr>
            <a:t>また、引き続き、本市の財政状況では全ての施設を一律に長寿命化することは難しいため、施設の老朽度や重要度、代替施設の有無も検討材料とし、施設の整備内容の差別化を図っていく必要がある。</a:t>
          </a:r>
          <a:endParaRPr lang="ja-JP" altLang="ja-JP" sz="1400">
            <a:effectLst/>
          </a:endParaRPr>
        </a:p>
        <a:p>
          <a:r>
            <a:rPr kumimoji="1" lang="ja-JP" altLang="ja-JP" sz="1100">
              <a:solidFill>
                <a:schemeClr val="dk1"/>
              </a:solidFill>
              <a:effectLst/>
              <a:latin typeface="+mn-lt"/>
              <a:ea typeface="+mn-ea"/>
              <a:cs typeface="+mn-cs"/>
            </a:rPr>
            <a:t>具体的には、学校施設、保育所については重点的に長寿命化を図っていく一方、公民館や児童館に関しては、他施設での代替や複合化なども含め、施設のあり方について、今後も柔軟に検討・対応をしていく。</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DF853BE-17C9-485D-A202-7F674DC148D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B30FAA9B-1451-4B73-A56E-313EDA6EA25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2A40A78F-AF44-4864-B252-BCE609EECB3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47A0958A-5D5A-4229-8619-C7833FF8DA8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愛知県知立市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89D4A461-B625-4EC2-B136-6EFC5A4117A5}"/>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7700BFF-D7FC-4537-9F2F-3E8802C62311}"/>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9C5EA553-7C87-47CE-872A-ADA70FE1831D}"/>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B0C7DD5-8A78-42C3-AFC2-2FF1F6CA6F6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B9C2A78-050C-4B48-B788-3BA43AC8D42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1143580C-4B5F-4C08-8282-2EC3EB764C0D}"/>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72,214
66,793
16.31
26,341,372
24,325,888
1,456,369
14,570,811
14,890,173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D798EF31-83B4-40BC-A36A-E904DDDA31AD}"/>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E62C376-9146-49D4-9818-88C3AC0247E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61A5CE1B-3EAA-403B-BBE2-8744F2EA1A3A}"/>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6D8B22BC-4F64-4766-ADBF-22BDDB993983}"/>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7FEB48DC-7E83-4F98-9899-A07CEE34DF2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E8F29E1-17F9-4E13-86E1-F98A2DF5EF6E}"/>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5FF82A2-4794-47CD-B681-D593966DCDD7}"/>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CEE5A3C-8632-4C04-ABC2-64DD80F31FC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247355D6-469E-4640-8C1A-7EFF042CE6A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D8DFD531-815C-4395-881E-897BD87672F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08E03C1-820D-4587-B54D-7610710BA81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43F3076E-706B-4000-93D1-8DBE69655092}"/>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99B1214C-20E7-48DE-BC9D-31F512D30D9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D8780E6-A99D-4B80-9A26-EDFA868C652C}"/>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D64910C6-010E-4141-A405-1E3032248FE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6C56035E-340F-484D-85A6-F189F3B0FFC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3DD2C86-8027-492D-8875-2E8AFBA2AA2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E79669B7-0B43-40EE-8838-355C411CDB5B}"/>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36810FF-2479-4D08-8C9F-E14B8D0240E1}"/>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3C8DEF23-7CF4-4347-9A9A-A77684506C36}"/>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967FA34D-3EF9-4982-B4D0-767BBB76417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FCE5034-C184-4AA5-9335-4CEA9F1786D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88FDC14-25DD-4C10-B123-16EE412E7D7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97597CE-3CA6-4D93-B9C9-D407EC9DB0B1}"/>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AAFCCC8-748E-446D-8609-1B5EF15B43D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1993F89C-9BF9-4BC7-83ED-F57E4E58514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4C46BD1C-CF36-4350-BB66-33AFA0AA4DC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E83D270-F99E-4ED7-95FD-7DEB23E9C309}"/>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4C424D7-D058-447C-9C91-5BA391CEE4D3}"/>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1F3CBE2-A54D-483F-B534-ED2987F36791}"/>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C1C0C475-441A-4711-A9AA-FE55B6018808}"/>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F2FD38B6-CBBC-4C04-A1F4-F6032F9B469E}"/>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99A5DC87-9A5E-4BD4-B581-832C73D88CA8}"/>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656B8263-0A6F-4E8E-B44A-62A2554D989F}"/>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8969D639-79CA-408B-B7DC-F1220049C17B}"/>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151A9B29-8809-4BF0-9023-B60AE2623AB9}"/>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42D6B3B1-BD27-4B2A-8BF3-0F12F2B1DDA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EA7C0206-2871-444D-AA94-0968467E62B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5B7273F-6085-430A-BA37-CB6FE17D4DC6}"/>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ED3D9656-5109-4AB9-BB7E-4C331A5EF903}"/>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D76EEC6-95BF-4CA7-BDF6-1AADB947D38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FF860D4-B49D-462A-98A8-42A6AE4DD26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B291E33A-8A71-4625-BB71-4B51C212F738}"/>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0423686-8D86-4985-8C73-C2521A8B0C82}"/>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E43C8A71-793B-4495-AE90-6C9EB0A63C1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E7D82898-1EBB-4D5E-8D04-FCB901CC4D77}"/>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56606</xdr:rowOff>
    </xdr:from>
    <xdr:to>
      <xdr:col>24</xdr:col>
      <xdr:colOff>62865</xdr:colOff>
      <xdr:row>42</xdr:row>
      <xdr:rowOff>27215</xdr:rowOff>
    </xdr:to>
    <xdr:cxnSp macro="">
      <xdr:nvCxnSpPr>
        <xdr:cNvPr id="58" name="直線コネクタ 57">
          <a:extLst>
            <a:ext uri="{FF2B5EF4-FFF2-40B4-BE49-F238E27FC236}">
              <a16:creationId xmlns:a16="http://schemas.microsoft.com/office/drawing/2014/main" id="{1AF118A9-6614-499B-A48A-88758E1B7E43}"/>
            </a:ext>
          </a:extLst>
        </xdr:cNvPr>
        <xdr:cNvCxnSpPr/>
      </xdr:nvCxnSpPr>
      <xdr:spPr>
        <a:xfrm flipV="1">
          <a:off x="4634865" y="5714456"/>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31042</xdr:rowOff>
    </xdr:from>
    <xdr:ext cx="405111" cy="259045"/>
    <xdr:sp macro="" textlink="">
      <xdr:nvSpPr>
        <xdr:cNvPr id="59" name="【図書館】&#10;有形固定資産減価償却率最小値テキスト">
          <a:extLst>
            <a:ext uri="{FF2B5EF4-FFF2-40B4-BE49-F238E27FC236}">
              <a16:creationId xmlns:a16="http://schemas.microsoft.com/office/drawing/2014/main" id="{841EDE1D-E340-4695-ACFF-F51A2C29B9A0}"/>
            </a:ext>
          </a:extLst>
        </xdr:cNvPr>
        <xdr:cNvSpPr txBox="1"/>
      </xdr:nvSpPr>
      <xdr:spPr>
        <a:xfrm>
          <a:off x="4673600" y="7231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27215</xdr:rowOff>
    </xdr:from>
    <xdr:to>
      <xdr:col>24</xdr:col>
      <xdr:colOff>152400</xdr:colOff>
      <xdr:row>42</xdr:row>
      <xdr:rowOff>27215</xdr:rowOff>
    </xdr:to>
    <xdr:cxnSp macro="">
      <xdr:nvCxnSpPr>
        <xdr:cNvPr id="60" name="直線コネクタ 59">
          <a:extLst>
            <a:ext uri="{FF2B5EF4-FFF2-40B4-BE49-F238E27FC236}">
              <a16:creationId xmlns:a16="http://schemas.microsoft.com/office/drawing/2014/main" id="{565D4EBA-1562-4298-85B2-62E2D40196E3}"/>
            </a:ext>
          </a:extLst>
        </xdr:cNvPr>
        <xdr:cNvCxnSpPr/>
      </xdr:nvCxnSpPr>
      <xdr:spPr>
        <a:xfrm>
          <a:off x="4546600" y="7228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3283</xdr:rowOff>
    </xdr:from>
    <xdr:ext cx="340478" cy="259045"/>
    <xdr:sp macro="" textlink="">
      <xdr:nvSpPr>
        <xdr:cNvPr id="61" name="【図書館】&#10;有形固定資産減価償却率最大値テキスト">
          <a:extLst>
            <a:ext uri="{FF2B5EF4-FFF2-40B4-BE49-F238E27FC236}">
              <a16:creationId xmlns:a16="http://schemas.microsoft.com/office/drawing/2014/main" id="{057DBFF4-EE73-4432-82FE-1E5B1AFF4CA0}"/>
            </a:ext>
          </a:extLst>
        </xdr:cNvPr>
        <xdr:cNvSpPr txBox="1"/>
      </xdr:nvSpPr>
      <xdr:spPr>
        <a:xfrm>
          <a:off x="4673600" y="548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56606</xdr:rowOff>
    </xdr:from>
    <xdr:to>
      <xdr:col>24</xdr:col>
      <xdr:colOff>152400</xdr:colOff>
      <xdr:row>33</xdr:row>
      <xdr:rowOff>56606</xdr:rowOff>
    </xdr:to>
    <xdr:cxnSp macro="">
      <xdr:nvCxnSpPr>
        <xdr:cNvPr id="62" name="直線コネクタ 61">
          <a:extLst>
            <a:ext uri="{FF2B5EF4-FFF2-40B4-BE49-F238E27FC236}">
              <a16:creationId xmlns:a16="http://schemas.microsoft.com/office/drawing/2014/main" id="{70E823A0-4B68-484C-98A9-A1BCD338B41B}"/>
            </a:ext>
          </a:extLst>
        </xdr:cNvPr>
        <xdr:cNvCxnSpPr/>
      </xdr:nvCxnSpPr>
      <xdr:spPr>
        <a:xfrm>
          <a:off x="4546600" y="571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84200</xdr:rowOff>
    </xdr:from>
    <xdr:ext cx="405111" cy="259045"/>
    <xdr:sp macro="" textlink="">
      <xdr:nvSpPr>
        <xdr:cNvPr id="63" name="【図書館】&#10;有形固定資産減価償却率平均値テキスト">
          <a:extLst>
            <a:ext uri="{FF2B5EF4-FFF2-40B4-BE49-F238E27FC236}">
              <a16:creationId xmlns:a16="http://schemas.microsoft.com/office/drawing/2014/main" id="{188869B6-98F8-44AA-AE16-42F2F03BD4E6}"/>
            </a:ext>
          </a:extLst>
        </xdr:cNvPr>
        <xdr:cNvSpPr txBox="1"/>
      </xdr:nvSpPr>
      <xdr:spPr>
        <a:xfrm>
          <a:off x="4673600" y="6256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61323</xdr:rowOff>
    </xdr:from>
    <xdr:to>
      <xdr:col>24</xdr:col>
      <xdr:colOff>114300</xdr:colOff>
      <xdr:row>37</xdr:row>
      <xdr:rowOff>162923</xdr:rowOff>
    </xdr:to>
    <xdr:sp macro="" textlink="">
      <xdr:nvSpPr>
        <xdr:cNvPr id="64" name="フローチャート: 判断 63">
          <a:extLst>
            <a:ext uri="{FF2B5EF4-FFF2-40B4-BE49-F238E27FC236}">
              <a16:creationId xmlns:a16="http://schemas.microsoft.com/office/drawing/2014/main" id="{5D512E76-37A1-4678-AA96-4B828E18FA2B}"/>
            </a:ext>
          </a:extLst>
        </xdr:cNvPr>
        <xdr:cNvSpPr/>
      </xdr:nvSpPr>
      <xdr:spPr>
        <a:xfrm>
          <a:off x="4584700" y="640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66222</xdr:rowOff>
    </xdr:from>
    <xdr:to>
      <xdr:col>20</xdr:col>
      <xdr:colOff>38100</xdr:colOff>
      <xdr:row>37</xdr:row>
      <xdr:rowOff>167822</xdr:rowOff>
    </xdr:to>
    <xdr:sp macro="" textlink="">
      <xdr:nvSpPr>
        <xdr:cNvPr id="65" name="フローチャート: 判断 64">
          <a:extLst>
            <a:ext uri="{FF2B5EF4-FFF2-40B4-BE49-F238E27FC236}">
              <a16:creationId xmlns:a16="http://schemas.microsoft.com/office/drawing/2014/main" id="{CE0F3FB0-BBD4-4290-98C9-499359C8D7C8}"/>
            </a:ext>
          </a:extLst>
        </xdr:cNvPr>
        <xdr:cNvSpPr/>
      </xdr:nvSpPr>
      <xdr:spPr>
        <a:xfrm>
          <a:off x="3746500" y="6409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38463</xdr:rowOff>
    </xdr:from>
    <xdr:to>
      <xdr:col>15</xdr:col>
      <xdr:colOff>101600</xdr:colOff>
      <xdr:row>37</xdr:row>
      <xdr:rowOff>140063</xdr:rowOff>
    </xdr:to>
    <xdr:sp macro="" textlink="">
      <xdr:nvSpPr>
        <xdr:cNvPr id="66" name="フローチャート: 判断 65">
          <a:extLst>
            <a:ext uri="{FF2B5EF4-FFF2-40B4-BE49-F238E27FC236}">
              <a16:creationId xmlns:a16="http://schemas.microsoft.com/office/drawing/2014/main" id="{8168EB40-8C8A-4C9B-B04D-AB2C0AF9AFCA}"/>
            </a:ext>
          </a:extLst>
        </xdr:cNvPr>
        <xdr:cNvSpPr/>
      </xdr:nvSpPr>
      <xdr:spPr>
        <a:xfrm>
          <a:off x="2857500" y="638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23767</xdr:rowOff>
    </xdr:from>
    <xdr:to>
      <xdr:col>10</xdr:col>
      <xdr:colOff>165100</xdr:colOff>
      <xdr:row>37</xdr:row>
      <xdr:rowOff>125367</xdr:rowOff>
    </xdr:to>
    <xdr:sp macro="" textlink="">
      <xdr:nvSpPr>
        <xdr:cNvPr id="67" name="フローチャート: 判断 66">
          <a:extLst>
            <a:ext uri="{FF2B5EF4-FFF2-40B4-BE49-F238E27FC236}">
              <a16:creationId xmlns:a16="http://schemas.microsoft.com/office/drawing/2014/main" id="{BBC104F8-2E59-4632-936F-19C6BBF4C230}"/>
            </a:ext>
          </a:extLst>
        </xdr:cNvPr>
        <xdr:cNvSpPr/>
      </xdr:nvSpPr>
      <xdr:spPr>
        <a:xfrm>
          <a:off x="1968500" y="63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15603</xdr:rowOff>
    </xdr:from>
    <xdr:to>
      <xdr:col>6</xdr:col>
      <xdr:colOff>38100</xdr:colOff>
      <xdr:row>37</xdr:row>
      <xdr:rowOff>117203</xdr:rowOff>
    </xdr:to>
    <xdr:sp macro="" textlink="">
      <xdr:nvSpPr>
        <xdr:cNvPr id="68" name="フローチャート: 判断 67">
          <a:extLst>
            <a:ext uri="{FF2B5EF4-FFF2-40B4-BE49-F238E27FC236}">
              <a16:creationId xmlns:a16="http://schemas.microsoft.com/office/drawing/2014/main" id="{08B68A4B-77FA-4FFC-86BC-DA5E302E450C}"/>
            </a:ext>
          </a:extLst>
        </xdr:cNvPr>
        <xdr:cNvSpPr/>
      </xdr:nvSpPr>
      <xdr:spPr>
        <a:xfrm>
          <a:off x="1079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C7C6D664-3F97-4981-B9E4-832D949A8829}"/>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23BE040C-2DBB-4DAA-9C27-85BB6D080031}"/>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DBDBCDDE-CF7A-4E46-AC58-01C29AC4A06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1B615693-A3D5-4A54-98D8-41ED6799A68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BAA505B8-14B0-48DE-98D2-27007208281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74385</xdr:rowOff>
    </xdr:from>
    <xdr:to>
      <xdr:col>24</xdr:col>
      <xdr:colOff>114300</xdr:colOff>
      <xdr:row>40</xdr:row>
      <xdr:rowOff>4535</xdr:rowOff>
    </xdr:to>
    <xdr:sp macro="" textlink="">
      <xdr:nvSpPr>
        <xdr:cNvPr id="74" name="楕円 73">
          <a:extLst>
            <a:ext uri="{FF2B5EF4-FFF2-40B4-BE49-F238E27FC236}">
              <a16:creationId xmlns:a16="http://schemas.microsoft.com/office/drawing/2014/main" id="{FA5E2693-E793-46FE-803C-B6B427332C87}"/>
            </a:ext>
          </a:extLst>
        </xdr:cNvPr>
        <xdr:cNvSpPr/>
      </xdr:nvSpPr>
      <xdr:spPr>
        <a:xfrm>
          <a:off x="4584700" y="6760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52812</xdr:rowOff>
    </xdr:from>
    <xdr:ext cx="405111" cy="259045"/>
    <xdr:sp macro="" textlink="">
      <xdr:nvSpPr>
        <xdr:cNvPr id="75" name="【図書館】&#10;有形固定資産減価償却率該当値テキスト">
          <a:extLst>
            <a:ext uri="{FF2B5EF4-FFF2-40B4-BE49-F238E27FC236}">
              <a16:creationId xmlns:a16="http://schemas.microsoft.com/office/drawing/2014/main" id="{B8552CCA-47E0-44FB-BEFB-839566E07CB8}"/>
            </a:ext>
          </a:extLst>
        </xdr:cNvPr>
        <xdr:cNvSpPr txBox="1"/>
      </xdr:nvSpPr>
      <xdr:spPr>
        <a:xfrm>
          <a:off x="4673600" y="6739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35197</xdr:rowOff>
    </xdr:from>
    <xdr:to>
      <xdr:col>20</xdr:col>
      <xdr:colOff>38100</xdr:colOff>
      <xdr:row>39</xdr:row>
      <xdr:rowOff>136797</xdr:rowOff>
    </xdr:to>
    <xdr:sp macro="" textlink="">
      <xdr:nvSpPr>
        <xdr:cNvPr id="76" name="楕円 75">
          <a:extLst>
            <a:ext uri="{FF2B5EF4-FFF2-40B4-BE49-F238E27FC236}">
              <a16:creationId xmlns:a16="http://schemas.microsoft.com/office/drawing/2014/main" id="{0341A2BD-541A-444C-8723-F7C013CC915E}"/>
            </a:ext>
          </a:extLst>
        </xdr:cNvPr>
        <xdr:cNvSpPr/>
      </xdr:nvSpPr>
      <xdr:spPr>
        <a:xfrm>
          <a:off x="3746500" y="67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85997</xdr:rowOff>
    </xdr:from>
    <xdr:to>
      <xdr:col>24</xdr:col>
      <xdr:colOff>63500</xdr:colOff>
      <xdr:row>39</xdr:row>
      <xdr:rowOff>125185</xdr:rowOff>
    </xdr:to>
    <xdr:cxnSp macro="">
      <xdr:nvCxnSpPr>
        <xdr:cNvPr id="77" name="直線コネクタ 76">
          <a:extLst>
            <a:ext uri="{FF2B5EF4-FFF2-40B4-BE49-F238E27FC236}">
              <a16:creationId xmlns:a16="http://schemas.microsoft.com/office/drawing/2014/main" id="{829BDECD-237D-405F-9485-772EE47973B3}"/>
            </a:ext>
          </a:extLst>
        </xdr:cNvPr>
        <xdr:cNvCxnSpPr/>
      </xdr:nvCxnSpPr>
      <xdr:spPr>
        <a:xfrm>
          <a:off x="3797300" y="6772547"/>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165826</xdr:rowOff>
    </xdr:from>
    <xdr:to>
      <xdr:col>15</xdr:col>
      <xdr:colOff>101600</xdr:colOff>
      <xdr:row>39</xdr:row>
      <xdr:rowOff>95976</xdr:rowOff>
    </xdr:to>
    <xdr:sp macro="" textlink="">
      <xdr:nvSpPr>
        <xdr:cNvPr id="78" name="楕円 77">
          <a:extLst>
            <a:ext uri="{FF2B5EF4-FFF2-40B4-BE49-F238E27FC236}">
              <a16:creationId xmlns:a16="http://schemas.microsoft.com/office/drawing/2014/main" id="{AFCDFEAB-E4B5-4D72-8ECB-BE8DE1D5C68E}"/>
            </a:ext>
          </a:extLst>
        </xdr:cNvPr>
        <xdr:cNvSpPr/>
      </xdr:nvSpPr>
      <xdr:spPr>
        <a:xfrm>
          <a:off x="2857500" y="668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45176</xdr:rowOff>
    </xdr:from>
    <xdr:to>
      <xdr:col>19</xdr:col>
      <xdr:colOff>177800</xdr:colOff>
      <xdr:row>39</xdr:row>
      <xdr:rowOff>85997</xdr:rowOff>
    </xdr:to>
    <xdr:cxnSp macro="">
      <xdr:nvCxnSpPr>
        <xdr:cNvPr id="79" name="直線コネクタ 78">
          <a:extLst>
            <a:ext uri="{FF2B5EF4-FFF2-40B4-BE49-F238E27FC236}">
              <a16:creationId xmlns:a16="http://schemas.microsoft.com/office/drawing/2014/main" id="{DD11DBEE-A312-47FE-88C8-030E75FCBDC7}"/>
            </a:ext>
          </a:extLst>
        </xdr:cNvPr>
        <xdr:cNvCxnSpPr/>
      </xdr:nvCxnSpPr>
      <xdr:spPr>
        <a:xfrm>
          <a:off x="2908300" y="6731726"/>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125004</xdr:rowOff>
    </xdr:from>
    <xdr:to>
      <xdr:col>10</xdr:col>
      <xdr:colOff>165100</xdr:colOff>
      <xdr:row>39</xdr:row>
      <xdr:rowOff>55154</xdr:rowOff>
    </xdr:to>
    <xdr:sp macro="" textlink="">
      <xdr:nvSpPr>
        <xdr:cNvPr id="80" name="楕円 79">
          <a:extLst>
            <a:ext uri="{FF2B5EF4-FFF2-40B4-BE49-F238E27FC236}">
              <a16:creationId xmlns:a16="http://schemas.microsoft.com/office/drawing/2014/main" id="{10C1F2E7-4887-4AA1-9CD3-9F6F2FFEE9EA}"/>
            </a:ext>
          </a:extLst>
        </xdr:cNvPr>
        <xdr:cNvSpPr/>
      </xdr:nvSpPr>
      <xdr:spPr>
        <a:xfrm>
          <a:off x="1968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4354</xdr:rowOff>
    </xdr:from>
    <xdr:to>
      <xdr:col>15</xdr:col>
      <xdr:colOff>50800</xdr:colOff>
      <xdr:row>39</xdr:row>
      <xdr:rowOff>45176</xdr:rowOff>
    </xdr:to>
    <xdr:cxnSp macro="">
      <xdr:nvCxnSpPr>
        <xdr:cNvPr id="81" name="直線コネクタ 80">
          <a:extLst>
            <a:ext uri="{FF2B5EF4-FFF2-40B4-BE49-F238E27FC236}">
              <a16:creationId xmlns:a16="http://schemas.microsoft.com/office/drawing/2014/main" id="{AA652D4E-3820-4E4B-BDC0-E6A35C1E26F9}"/>
            </a:ext>
          </a:extLst>
        </xdr:cNvPr>
        <xdr:cNvCxnSpPr/>
      </xdr:nvCxnSpPr>
      <xdr:spPr>
        <a:xfrm>
          <a:off x="2019300" y="6690904"/>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87449</xdr:rowOff>
    </xdr:from>
    <xdr:to>
      <xdr:col>6</xdr:col>
      <xdr:colOff>38100</xdr:colOff>
      <xdr:row>39</xdr:row>
      <xdr:rowOff>17599</xdr:rowOff>
    </xdr:to>
    <xdr:sp macro="" textlink="">
      <xdr:nvSpPr>
        <xdr:cNvPr id="82" name="楕円 81">
          <a:extLst>
            <a:ext uri="{FF2B5EF4-FFF2-40B4-BE49-F238E27FC236}">
              <a16:creationId xmlns:a16="http://schemas.microsoft.com/office/drawing/2014/main" id="{0F2F76A9-F1B7-4A38-843A-4B8DB0BE45BE}"/>
            </a:ext>
          </a:extLst>
        </xdr:cNvPr>
        <xdr:cNvSpPr/>
      </xdr:nvSpPr>
      <xdr:spPr>
        <a:xfrm>
          <a:off x="1079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138249</xdr:rowOff>
    </xdr:from>
    <xdr:to>
      <xdr:col>10</xdr:col>
      <xdr:colOff>114300</xdr:colOff>
      <xdr:row>39</xdr:row>
      <xdr:rowOff>4354</xdr:rowOff>
    </xdr:to>
    <xdr:cxnSp macro="">
      <xdr:nvCxnSpPr>
        <xdr:cNvPr id="83" name="直線コネクタ 82">
          <a:extLst>
            <a:ext uri="{FF2B5EF4-FFF2-40B4-BE49-F238E27FC236}">
              <a16:creationId xmlns:a16="http://schemas.microsoft.com/office/drawing/2014/main" id="{08636C03-4967-4B1E-92E0-B470181B67A2}"/>
            </a:ext>
          </a:extLst>
        </xdr:cNvPr>
        <xdr:cNvCxnSpPr/>
      </xdr:nvCxnSpPr>
      <xdr:spPr>
        <a:xfrm>
          <a:off x="1130300" y="6653349"/>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12899</xdr:rowOff>
    </xdr:from>
    <xdr:ext cx="405111" cy="259045"/>
    <xdr:sp macro="" textlink="">
      <xdr:nvSpPr>
        <xdr:cNvPr id="84" name="n_1aveValue【図書館】&#10;有形固定資産減価償却率">
          <a:extLst>
            <a:ext uri="{FF2B5EF4-FFF2-40B4-BE49-F238E27FC236}">
              <a16:creationId xmlns:a16="http://schemas.microsoft.com/office/drawing/2014/main" id="{ABDC6EFA-6C4F-4F4B-ADB7-556FC7AC800C}"/>
            </a:ext>
          </a:extLst>
        </xdr:cNvPr>
        <xdr:cNvSpPr txBox="1"/>
      </xdr:nvSpPr>
      <xdr:spPr>
        <a:xfrm>
          <a:off x="3582044" y="6185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156590</xdr:rowOff>
    </xdr:from>
    <xdr:ext cx="405111" cy="259045"/>
    <xdr:sp macro="" textlink="">
      <xdr:nvSpPr>
        <xdr:cNvPr id="85" name="n_2aveValue【図書館】&#10;有形固定資産減価償却率">
          <a:extLst>
            <a:ext uri="{FF2B5EF4-FFF2-40B4-BE49-F238E27FC236}">
              <a16:creationId xmlns:a16="http://schemas.microsoft.com/office/drawing/2014/main" id="{DF003689-9F75-46E8-91D4-7E25424AFA92}"/>
            </a:ext>
          </a:extLst>
        </xdr:cNvPr>
        <xdr:cNvSpPr txBox="1"/>
      </xdr:nvSpPr>
      <xdr:spPr>
        <a:xfrm>
          <a:off x="2705744" y="615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141894</xdr:rowOff>
    </xdr:from>
    <xdr:ext cx="405111" cy="259045"/>
    <xdr:sp macro="" textlink="">
      <xdr:nvSpPr>
        <xdr:cNvPr id="86" name="n_3aveValue【図書館】&#10;有形固定資産減価償却率">
          <a:extLst>
            <a:ext uri="{FF2B5EF4-FFF2-40B4-BE49-F238E27FC236}">
              <a16:creationId xmlns:a16="http://schemas.microsoft.com/office/drawing/2014/main" id="{C369EB91-831A-4F74-9D30-0A9EE3BE9AB8}"/>
            </a:ext>
          </a:extLst>
        </xdr:cNvPr>
        <xdr:cNvSpPr txBox="1"/>
      </xdr:nvSpPr>
      <xdr:spPr>
        <a:xfrm>
          <a:off x="1816744" y="6142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133730</xdr:rowOff>
    </xdr:from>
    <xdr:ext cx="405111" cy="259045"/>
    <xdr:sp macro="" textlink="">
      <xdr:nvSpPr>
        <xdr:cNvPr id="87" name="n_4aveValue【図書館】&#10;有形固定資産減価償却率">
          <a:extLst>
            <a:ext uri="{FF2B5EF4-FFF2-40B4-BE49-F238E27FC236}">
              <a16:creationId xmlns:a16="http://schemas.microsoft.com/office/drawing/2014/main" id="{E026692D-F63A-49A7-93DB-823D306CAA5A}"/>
            </a:ext>
          </a:extLst>
        </xdr:cNvPr>
        <xdr:cNvSpPr txBox="1"/>
      </xdr:nvSpPr>
      <xdr:spPr>
        <a:xfrm>
          <a:off x="92774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127924</xdr:rowOff>
    </xdr:from>
    <xdr:ext cx="405111" cy="259045"/>
    <xdr:sp macro="" textlink="">
      <xdr:nvSpPr>
        <xdr:cNvPr id="88" name="n_1mainValue【図書館】&#10;有形固定資産減価償却率">
          <a:extLst>
            <a:ext uri="{FF2B5EF4-FFF2-40B4-BE49-F238E27FC236}">
              <a16:creationId xmlns:a16="http://schemas.microsoft.com/office/drawing/2014/main" id="{69E5B546-D22A-43C7-A01A-88F9AAE0B45F}"/>
            </a:ext>
          </a:extLst>
        </xdr:cNvPr>
        <xdr:cNvSpPr txBox="1"/>
      </xdr:nvSpPr>
      <xdr:spPr>
        <a:xfrm>
          <a:off x="3582044" y="6814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87103</xdr:rowOff>
    </xdr:from>
    <xdr:ext cx="405111" cy="259045"/>
    <xdr:sp macro="" textlink="">
      <xdr:nvSpPr>
        <xdr:cNvPr id="89" name="n_2mainValue【図書館】&#10;有形固定資産減価償却率">
          <a:extLst>
            <a:ext uri="{FF2B5EF4-FFF2-40B4-BE49-F238E27FC236}">
              <a16:creationId xmlns:a16="http://schemas.microsoft.com/office/drawing/2014/main" id="{B18DE90A-8293-4498-AFC7-B4D0B3BE1652}"/>
            </a:ext>
          </a:extLst>
        </xdr:cNvPr>
        <xdr:cNvSpPr txBox="1"/>
      </xdr:nvSpPr>
      <xdr:spPr>
        <a:xfrm>
          <a:off x="2705744" y="677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46281</xdr:rowOff>
    </xdr:from>
    <xdr:ext cx="405111" cy="259045"/>
    <xdr:sp macro="" textlink="">
      <xdr:nvSpPr>
        <xdr:cNvPr id="90" name="n_3mainValue【図書館】&#10;有形固定資産減価償却率">
          <a:extLst>
            <a:ext uri="{FF2B5EF4-FFF2-40B4-BE49-F238E27FC236}">
              <a16:creationId xmlns:a16="http://schemas.microsoft.com/office/drawing/2014/main" id="{B4A3C5C6-1753-4CD1-A574-309DAABB162E}"/>
            </a:ext>
          </a:extLst>
        </xdr:cNvPr>
        <xdr:cNvSpPr txBox="1"/>
      </xdr:nvSpPr>
      <xdr:spPr>
        <a:xfrm>
          <a:off x="18167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39</xdr:row>
      <xdr:rowOff>8726</xdr:rowOff>
    </xdr:from>
    <xdr:ext cx="405111" cy="259045"/>
    <xdr:sp macro="" textlink="">
      <xdr:nvSpPr>
        <xdr:cNvPr id="91" name="n_4mainValue【図書館】&#10;有形固定資産減価償却率">
          <a:extLst>
            <a:ext uri="{FF2B5EF4-FFF2-40B4-BE49-F238E27FC236}">
              <a16:creationId xmlns:a16="http://schemas.microsoft.com/office/drawing/2014/main" id="{E357889B-3635-4F01-A3EB-883595F5266B}"/>
            </a:ext>
          </a:extLst>
        </xdr:cNvPr>
        <xdr:cNvSpPr txBox="1"/>
      </xdr:nvSpPr>
      <xdr:spPr>
        <a:xfrm>
          <a:off x="927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12D580F3-E575-41F9-A419-FF67147AF35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9AF240CB-06BF-4D4D-A3A0-418363C270FA}"/>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CFC8EAE7-856D-437A-A8D5-0D93982EF49A}"/>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5F030F24-678D-4662-924C-6958C2ADAA3D}"/>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579A00DE-3822-4D7A-8CEC-AE1677AA42A6}"/>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8E112405-F1BD-4F91-9475-E1138B8F8F9E}"/>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E3D7D2DA-8407-4510-BDFD-9827BC277AB1}"/>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AD2DC402-B50F-4B96-A98A-2B296BE7B9D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7571A2C-79AF-4E2B-9BD0-0DB12F571E6D}"/>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775C6B4C-361D-40A7-AF66-72BC378EF35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a:extLst>
            <a:ext uri="{FF2B5EF4-FFF2-40B4-BE49-F238E27FC236}">
              <a16:creationId xmlns:a16="http://schemas.microsoft.com/office/drawing/2014/main" id="{5C447D85-6C31-4947-B5EE-7EF4A5AF0F1A}"/>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a:extLst>
            <a:ext uri="{FF2B5EF4-FFF2-40B4-BE49-F238E27FC236}">
              <a16:creationId xmlns:a16="http://schemas.microsoft.com/office/drawing/2014/main" id="{E32A0787-5172-4617-A329-7E2BBD61209F}"/>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a:extLst>
            <a:ext uri="{FF2B5EF4-FFF2-40B4-BE49-F238E27FC236}">
              <a16:creationId xmlns:a16="http://schemas.microsoft.com/office/drawing/2014/main" id="{4AE39F63-D265-4346-9CC8-8D2229442B52}"/>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a:extLst>
            <a:ext uri="{FF2B5EF4-FFF2-40B4-BE49-F238E27FC236}">
              <a16:creationId xmlns:a16="http://schemas.microsoft.com/office/drawing/2014/main" id="{C573BC6C-6247-4C95-9896-8C39A3CC8191}"/>
            </a:ext>
          </a:extLst>
        </xdr:cNvPr>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a:extLst>
            <a:ext uri="{FF2B5EF4-FFF2-40B4-BE49-F238E27FC236}">
              <a16:creationId xmlns:a16="http://schemas.microsoft.com/office/drawing/2014/main" id="{856542C1-7D8E-4E36-A8B9-ED60D3CAF7A2}"/>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a:extLst>
            <a:ext uri="{FF2B5EF4-FFF2-40B4-BE49-F238E27FC236}">
              <a16:creationId xmlns:a16="http://schemas.microsoft.com/office/drawing/2014/main" id="{6C267505-181B-4AC5-8626-611CEF414FBE}"/>
            </a:ext>
          </a:extLst>
        </xdr:cNvPr>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a:extLst>
            <a:ext uri="{FF2B5EF4-FFF2-40B4-BE49-F238E27FC236}">
              <a16:creationId xmlns:a16="http://schemas.microsoft.com/office/drawing/2014/main" id="{C4CC0902-8C26-4BDF-B18F-34C7CD66A2F9}"/>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a:extLst>
            <a:ext uri="{FF2B5EF4-FFF2-40B4-BE49-F238E27FC236}">
              <a16:creationId xmlns:a16="http://schemas.microsoft.com/office/drawing/2014/main" id="{5E30D719-33E3-4830-86F8-BF8EF6A2F36A}"/>
            </a:ext>
          </a:extLst>
        </xdr:cNvPr>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a:extLst>
            <a:ext uri="{FF2B5EF4-FFF2-40B4-BE49-F238E27FC236}">
              <a16:creationId xmlns:a16="http://schemas.microsoft.com/office/drawing/2014/main" id="{7319D39C-2EC4-4BB1-B3D3-BA2E45E90235}"/>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a:extLst>
            <a:ext uri="{FF2B5EF4-FFF2-40B4-BE49-F238E27FC236}">
              <a16:creationId xmlns:a16="http://schemas.microsoft.com/office/drawing/2014/main" id="{F5B8CA8E-6287-4306-ACBE-EDD597E0739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a:extLst>
            <a:ext uri="{FF2B5EF4-FFF2-40B4-BE49-F238E27FC236}">
              <a16:creationId xmlns:a16="http://schemas.microsoft.com/office/drawing/2014/main" id="{4ADCA325-E36A-4A71-B20C-C7711CF9383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5334</xdr:rowOff>
    </xdr:from>
    <xdr:to>
      <xdr:col>54</xdr:col>
      <xdr:colOff>189865</xdr:colOff>
      <xdr:row>41</xdr:row>
      <xdr:rowOff>60198</xdr:rowOff>
    </xdr:to>
    <xdr:cxnSp macro="">
      <xdr:nvCxnSpPr>
        <xdr:cNvPr id="113" name="直線コネクタ 112">
          <a:extLst>
            <a:ext uri="{FF2B5EF4-FFF2-40B4-BE49-F238E27FC236}">
              <a16:creationId xmlns:a16="http://schemas.microsoft.com/office/drawing/2014/main" id="{7C49C3BB-37C1-4A78-A9D7-3A5AD28D1E63}"/>
            </a:ext>
          </a:extLst>
        </xdr:cNvPr>
        <xdr:cNvCxnSpPr/>
      </xdr:nvCxnSpPr>
      <xdr:spPr>
        <a:xfrm flipV="1">
          <a:off x="10476865" y="5663184"/>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64025</xdr:rowOff>
    </xdr:from>
    <xdr:ext cx="469744" cy="259045"/>
    <xdr:sp macro="" textlink="">
      <xdr:nvSpPr>
        <xdr:cNvPr id="114" name="【図書館】&#10;一人当たり面積最小値テキスト">
          <a:extLst>
            <a:ext uri="{FF2B5EF4-FFF2-40B4-BE49-F238E27FC236}">
              <a16:creationId xmlns:a16="http://schemas.microsoft.com/office/drawing/2014/main" id="{A1971D9C-5E93-41FF-9FB4-53C2E939B698}"/>
            </a:ext>
          </a:extLst>
        </xdr:cNvPr>
        <xdr:cNvSpPr txBox="1"/>
      </xdr:nvSpPr>
      <xdr:spPr>
        <a:xfrm>
          <a:off x="10515600" y="709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60198</xdr:rowOff>
    </xdr:from>
    <xdr:to>
      <xdr:col>55</xdr:col>
      <xdr:colOff>88900</xdr:colOff>
      <xdr:row>41</xdr:row>
      <xdr:rowOff>60198</xdr:rowOff>
    </xdr:to>
    <xdr:cxnSp macro="">
      <xdr:nvCxnSpPr>
        <xdr:cNvPr id="115" name="直線コネクタ 114">
          <a:extLst>
            <a:ext uri="{FF2B5EF4-FFF2-40B4-BE49-F238E27FC236}">
              <a16:creationId xmlns:a16="http://schemas.microsoft.com/office/drawing/2014/main" id="{4DC0AA48-5579-46BF-BDE1-923EA4BBEADF}"/>
            </a:ext>
          </a:extLst>
        </xdr:cNvPr>
        <xdr:cNvCxnSpPr/>
      </xdr:nvCxnSpPr>
      <xdr:spPr>
        <a:xfrm>
          <a:off x="10388600" y="708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123461</xdr:rowOff>
    </xdr:from>
    <xdr:ext cx="469744" cy="259045"/>
    <xdr:sp macro="" textlink="">
      <xdr:nvSpPr>
        <xdr:cNvPr id="116" name="【図書館】&#10;一人当たり面積最大値テキスト">
          <a:extLst>
            <a:ext uri="{FF2B5EF4-FFF2-40B4-BE49-F238E27FC236}">
              <a16:creationId xmlns:a16="http://schemas.microsoft.com/office/drawing/2014/main" id="{B14EAEA9-115D-480D-9B02-E9837D0254E9}"/>
            </a:ext>
          </a:extLst>
        </xdr:cNvPr>
        <xdr:cNvSpPr txBox="1"/>
      </xdr:nvSpPr>
      <xdr:spPr>
        <a:xfrm>
          <a:off x="10515600" y="5438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5334</xdr:rowOff>
    </xdr:from>
    <xdr:to>
      <xdr:col>55</xdr:col>
      <xdr:colOff>88900</xdr:colOff>
      <xdr:row>33</xdr:row>
      <xdr:rowOff>5334</xdr:rowOff>
    </xdr:to>
    <xdr:cxnSp macro="">
      <xdr:nvCxnSpPr>
        <xdr:cNvPr id="117" name="直線コネクタ 116">
          <a:extLst>
            <a:ext uri="{FF2B5EF4-FFF2-40B4-BE49-F238E27FC236}">
              <a16:creationId xmlns:a16="http://schemas.microsoft.com/office/drawing/2014/main" id="{BF97B60F-0588-492C-89C2-B91ACE4056CD}"/>
            </a:ext>
          </a:extLst>
        </xdr:cNvPr>
        <xdr:cNvCxnSpPr/>
      </xdr:nvCxnSpPr>
      <xdr:spPr>
        <a:xfrm>
          <a:off x="10388600" y="5663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153433</xdr:rowOff>
    </xdr:from>
    <xdr:ext cx="469744" cy="259045"/>
    <xdr:sp macro="" textlink="">
      <xdr:nvSpPr>
        <xdr:cNvPr id="118" name="【図書館】&#10;一人当たり面積平均値テキスト">
          <a:extLst>
            <a:ext uri="{FF2B5EF4-FFF2-40B4-BE49-F238E27FC236}">
              <a16:creationId xmlns:a16="http://schemas.microsoft.com/office/drawing/2014/main" id="{5F5215C1-73D5-4F0E-9E25-1273B8600666}"/>
            </a:ext>
          </a:extLst>
        </xdr:cNvPr>
        <xdr:cNvSpPr txBox="1"/>
      </xdr:nvSpPr>
      <xdr:spPr>
        <a:xfrm>
          <a:off x="10515600" y="6497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130556</xdr:rowOff>
    </xdr:from>
    <xdr:to>
      <xdr:col>55</xdr:col>
      <xdr:colOff>50800</xdr:colOff>
      <xdr:row>39</xdr:row>
      <xdr:rowOff>60706</xdr:rowOff>
    </xdr:to>
    <xdr:sp macro="" textlink="">
      <xdr:nvSpPr>
        <xdr:cNvPr id="119" name="フローチャート: 判断 118">
          <a:extLst>
            <a:ext uri="{FF2B5EF4-FFF2-40B4-BE49-F238E27FC236}">
              <a16:creationId xmlns:a16="http://schemas.microsoft.com/office/drawing/2014/main" id="{A416B377-79B0-4883-890D-4708693A6C0A}"/>
            </a:ext>
          </a:extLst>
        </xdr:cNvPr>
        <xdr:cNvSpPr/>
      </xdr:nvSpPr>
      <xdr:spPr>
        <a:xfrm>
          <a:off x="10426700" y="664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148844</xdr:rowOff>
    </xdr:from>
    <xdr:to>
      <xdr:col>50</xdr:col>
      <xdr:colOff>165100</xdr:colOff>
      <xdr:row>39</xdr:row>
      <xdr:rowOff>78994</xdr:rowOff>
    </xdr:to>
    <xdr:sp macro="" textlink="">
      <xdr:nvSpPr>
        <xdr:cNvPr id="120" name="フローチャート: 判断 119">
          <a:extLst>
            <a:ext uri="{FF2B5EF4-FFF2-40B4-BE49-F238E27FC236}">
              <a16:creationId xmlns:a16="http://schemas.microsoft.com/office/drawing/2014/main" id="{374963F3-5615-4240-8B1E-15930D76F7E0}"/>
            </a:ext>
          </a:extLst>
        </xdr:cNvPr>
        <xdr:cNvSpPr/>
      </xdr:nvSpPr>
      <xdr:spPr>
        <a:xfrm>
          <a:off x="9588500" y="666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157988</xdr:rowOff>
    </xdr:from>
    <xdr:to>
      <xdr:col>46</xdr:col>
      <xdr:colOff>38100</xdr:colOff>
      <xdr:row>39</xdr:row>
      <xdr:rowOff>88138</xdr:rowOff>
    </xdr:to>
    <xdr:sp macro="" textlink="">
      <xdr:nvSpPr>
        <xdr:cNvPr id="121" name="フローチャート: 判断 120">
          <a:extLst>
            <a:ext uri="{FF2B5EF4-FFF2-40B4-BE49-F238E27FC236}">
              <a16:creationId xmlns:a16="http://schemas.microsoft.com/office/drawing/2014/main" id="{CDBEA2D9-62C5-404B-8F12-B161E4DBD063}"/>
            </a:ext>
          </a:extLst>
        </xdr:cNvPr>
        <xdr:cNvSpPr/>
      </xdr:nvSpPr>
      <xdr:spPr>
        <a:xfrm>
          <a:off x="8699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157988</xdr:rowOff>
    </xdr:from>
    <xdr:to>
      <xdr:col>41</xdr:col>
      <xdr:colOff>101600</xdr:colOff>
      <xdr:row>39</xdr:row>
      <xdr:rowOff>88138</xdr:rowOff>
    </xdr:to>
    <xdr:sp macro="" textlink="">
      <xdr:nvSpPr>
        <xdr:cNvPr id="122" name="フローチャート: 判断 121">
          <a:extLst>
            <a:ext uri="{FF2B5EF4-FFF2-40B4-BE49-F238E27FC236}">
              <a16:creationId xmlns:a16="http://schemas.microsoft.com/office/drawing/2014/main" id="{8B0B3AA5-E5C1-4D61-8D53-07300EAF3D04}"/>
            </a:ext>
          </a:extLst>
        </xdr:cNvPr>
        <xdr:cNvSpPr/>
      </xdr:nvSpPr>
      <xdr:spPr>
        <a:xfrm>
          <a:off x="7810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157988</xdr:rowOff>
    </xdr:from>
    <xdr:to>
      <xdr:col>36</xdr:col>
      <xdr:colOff>165100</xdr:colOff>
      <xdr:row>39</xdr:row>
      <xdr:rowOff>88138</xdr:rowOff>
    </xdr:to>
    <xdr:sp macro="" textlink="">
      <xdr:nvSpPr>
        <xdr:cNvPr id="123" name="フローチャート: 判断 122">
          <a:extLst>
            <a:ext uri="{FF2B5EF4-FFF2-40B4-BE49-F238E27FC236}">
              <a16:creationId xmlns:a16="http://schemas.microsoft.com/office/drawing/2014/main" id="{2744FD58-B278-44C3-B04B-7E31C38A5C14}"/>
            </a:ext>
          </a:extLst>
        </xdr:cNvPr>
        <xdr:cNvSpPr/>
      </xdr:nvSpPr>
      <xdr:spPr>
        <a:xfrm>
          <a:off x="6921500" y="667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8981934F-3511-4898-9B9B-D9A03F154DE1}"/>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200F21A-33C0-4806-8FBF-E5A42797AB61}"/>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91E8FC28-9E89-4C86-8CAC-B4E48D654EE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9004A828-D15D-4F55-8171-74C08359D34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5A87932A-B10B-4622-A84D-DD1B8EAA7732}"/>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114554</xdr:rowOff>
    </xdr:from>
    <xdr:to>
      <xdr:col>55</xdr:col>
      <xdr:colOff>50800</xdr:colOff>
      <xdr:row>40</xdr:row>
      <xdr:rowOff>44704</xdr:rowOff>
    </xdr:to>
    <xdr:sp macro="" textlink="">
      <xdr:nvSpPr>
        <xdr:cNvPr id="129" name="楕円 128">
          <a:extLst>
            <a:ext uri="{FF2B5EF4-FFF2-40B4-BE49-F238E27FC236}">
              <a16:creationId xmlns:a16="http://schemas.microsoft.com/office/drawing/2014/main" id="{308182DF-8432-468F-8EAE-44FAC1A922BF}"/>
            </a:ext>
          </a:extLst>
        </xdr:cNvPr>
        <xdr:cNvSpPr/>
      </xdr:nvSpPr>
      <xdr:spPr>
        <a:xfrm>
          <a:off x="104267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92981</xdr:rowOff>
    </xdr:from>
    <xdr:ext cx="469744" cy="259045"/>
    <xdr:sp macro="" textlink="">
      <xdr:nvSpPr>
        <xdr:cNvPr id="130" name="【図書館】&#10;一人当たり面積該当値テキスト">
          <a:extLst>
            <a:ext uri="{FF2B5EF4-FFF2-40B4-BE49-F238E27FC236}">
              <a16:creationId xmlns:a16="http://schemas.microsoft.com/office/drawing/2014/main" id="{8DA29332-BE87-496A-A784-9046BE6A4FD5}"/>
            </a:ext>
          </a:extLst>
        </xdr:cNvPr>
        <xdr:cNvSpPr txBox="1"/>
      </xdr:nvSpPr>
      <xdr:spPr>
        <a:xfrm>
          <a:off x="10515600"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114554</xdr:rowOff>
    </xdr:from>
    <xdr:to>
      <xdr:col>50</xdr:col>
      <xdr:colOff>165100</xdr:colOff>
      <xdr:row>40</xdr:row>
      <xdr:rowOff>44704</xdr:rowOff>
    </xdr:to>
    <xdr:sp macro="" textlink="">
      <xdr:nvSpPr>
        <xdr:cNvPr id="131" name="楕円 130">
          <a:extLst>
            <a:ext uri="{FF2B5EF4-FFF2-40B4-BE49-F238E27FC236}">
              <a16:creationId xmlns:a16="http://schemas.microsoft.com/office/drawing/2014/main" id="{D94A6FC1-AA9C-4578-B042-8BBDDE755256}"/>
            </a:ext>
          </a:extLst>
        </xdr:cNvPr>
        <xdr:cNvSpPr/>
      </xdr:nvSpPr>
      <xdr:spPr>
        <a:xfrm>
          <a:off x="9588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165354</xdr:rowOff>
    </xdr:from>
    <xdr:to>
      <xdr:col>55</xdr:col>
      <xdr:colOff>0</xdr:colOff>
      <xdr:row>39</xdr:row>
      <xdr:rowOff>165354</xdr:rowOff>
    </xdr:to>
    <xdr:cxnSp macro="">
      <xdr:nvCxnSpPr>
        <xdr:cNvPr id="132" name="直線コネクタ 131">
          <a:extLst>
            <a:ext uri="{FF2B5EF4-FFF2-40B4-BE49-F238E27FC236}">
              <a16:creationId xmlns:a16="http://schemas.microsoft.com/office/drawing/2014/main" id="{4A801545-BD07-458A-854B-42C937B356F6}"/>
            </a:ext>
          </a:extLst>
        </xdr:cNvPr>
        <xdr:cNvCxnSpPr/>
      </xdr:nvCxnSpPr>
      <xdr:spPr>
        <a:xfrm>
          <a:off x="9639300" y="68519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114554</xdr:rowOff>
    </xdr:from>
    <xdr:to>
      <xdr:col>46</xdr:col>
      <xdr:colOff>38100</xdr:colOff>
      <xdr:row>40</xdr:row>
      <xdr:rowOff>44704</xdr:rowOff>
    </xdr:to>
    <xdr:sp macro="" textlink="">
      <xdr:nvSpPr>
        <xdr:cNvPr id="133" name="楕円 132">
          <a:extLst>
            <a:ext uri="{FF2B5EF4-FFF2-40B4-BE49-F238E27FC236}">
              <a16:creationId xmlns:a16="http://schemas.microsoft.com/office/drawing/2014/main" id="{22DB475C-0366-4266-ADC2-33026AD6C63B}"/>
            </a:ext>
          </a:extLst>
        </xdr:cNvPr>
        <xdr:cNvSpPr/>
      </xdr:nvSpPr>
      <xdr:spPr>
        <a:xfrm>
          <a:off x="8699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165354</xdr:rowOff>
    </xdr:from>
    <xdr:to>
      <xdr:col>50</xdr:col>
      <xdr:colOff>114300</xdr:colOff>
      <xdr:row>39</xdr:row>
      <xdr:rowOff>165354</xdr:rowOff>
    </xdr:to>
    <xdr:cxnSp macro="">
      <xdr:nvCxnSpPr>
        <xdr:cNvPr id="134" name="直線コネクタ 133">
          <a:extLst>
            <a:ext uri="{FF2B5EF4-FFF2-40B4-BE49-F238E27FC236}">
              <a16:creationId xmlns:a16="http://schemas.microsoft.com/office/drawing/2014/main" id="{29BF2E58-F557-4423-93C7-14A93229DD63}"/>
            </a:ext>
          </a:extLst>
        </xdr:cNvPr>
        <xdr:cNvCxnSpPr/>
      </xdr:nvCxnSpPr>
      <xdr:spPr>
        <a:xfrm>
          <a:off x="8750300" y="685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114554</xdr:rowOff>
    </xdr:from>
    <xdr:to>
      <xdr:col>41</xdr:col>
      <xdr:colOff>101600</xdr:colOff>
      <xdr:row>40</xdr:row>
      <xdr:rowOff>44704</xdr:rowOff>
    </xdr:to>
    <xdr:sp macro="" textlink="">
      <xdr:nvSpPr>
        <xdr:cNvPr id="135" name="楕円 134">
          <a:extLst>
            <a:ext uri="{FF2B5EF4-FFF2-40B4-BE49-F238E27FC236}">
              <a16:creationId xmlns:a16="http://schemas.microsoft.com/office/drawing/2014/main" id="{453570ED-08BF-4AE2-A97A-18053ADE4EFD}"/>
            </a:ext>
          </a:extLst>
        </xdr:cNvPr>
        <xdr:cNvSpPr/>
      </xdr:nvSpPr>
      <xdr:spPr>
        <a:xfrm>
          <a:off x="7810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165354</xdr:rowOff>
    </xdr:from>
    <xdr:to>
      <xdr:col>45</xdr:col>
      <xdr:colOff>177800</xdr:colOff>
      <xdr:row>39</xdr:row>
      <xdr:rowOff>165354</xdr:rowOff>
    </xdr:to>
    <xdr:cxnSp macro="">
      <xdr:nvCxnSpPr>
        <xdr:cNvPr id="136" name="直線コネクタ 135">
          <a:extLst>
            <a:ext uri="{FF2B5EF4-FFF2-40B4-BE49-F238E27FC236}">
              <a16:creationId xmlns:a16="http://schemas.microsoft.com/office/drawing/2014/main" id="{7419C44F-73CF-4ED1-BB22-6FE0315D0D9D}"/>
            </a:ext>
          </a:extLst>
        </xdr:cNvPr>
        <xdr:cNvCxnSpPr/>
      </xdr:nvCxnSpPr>
      <xdr:spPr>
        <a:xfrm>
          <a:off x="7861300" y="685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114554</xdr:rowOff>
    </xdr:from>
    <xdr:to>
      <xdr:col>36</xdr:col>
      <xdr:colOff>165100</xdr:colOff>
      <xdr:row>40</xdr:row>
      <xdr:rowOff>44704</xdr:rowOff>
    </xdr:to>
    <xdr:sp macro="" textlink="">
      <xdr:nvSpPr>
        <xdr:cNvPr id="137" name="楕円 136">
          <a:extLst>
            <a:ext uri="{FF2B5EF4-FFF2-40B4-BE49-F238E27FC236}">
              <a16:creationId xmlns:a16="http://schemas.microsoft.com/office/drawing/2014/main" id="{610F786A-0A95-49FF-B15B-57F2BC5982B1}"/>
            </a:ext>
          </a:extLst>
        </xdr:cNvPr>
        <xdr:cNvSpPr/>
      </xdr:nvSpPr>
      <xdr:spPr>
        <a:xfrm>
          <a:off x="6921500" y="680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165354</xdr:rowOff>
    </xdr:from>
    <xdr:to>
      <xdr:col>41</xdr:col>
      <xdr:colOff>50800</xdr:colOff>
      <xdr:row>39</xdr:row>
      <xdr:rowOff>165354</xdr:rowOff>
    </xdr:to>
    <xdr:cxnSp macro="">
      <xdr:nvCxnSpPr>
        <xdr:cNvPr id="138" name="直線コネクタ 137">
          <a:extLst>
            <a:ext uri="{FF2B5EF4-FFF2-40B4-BE49-F238E27FC236}">
              <a16:creationId xmlns:a16="http://schemas.microsoft.com/office/drawing/2014/main" id="{52C2B806-80EA-4F88-A22F-168F53E380A0}"/>
            </a:ext>
          </a:extLst>
        </xdr:cNvPr>
        <xdr:cNvCxnSpPr/>
      </xdr:nvCxnSpPr>
      <xdr:spPr>
        <a:xfrm>
          <a:off x="6972300" y="685190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95521</xdr:rowOff>
    </xdr:from>
    <xdr:ext cx="469744" cy="259045"/>
    <xdr:sp macro="" textlink="">
      <xdr:nvSpPr>
        <xdr:cNvPr id="139" name="n_1aveValue【図書館】&#10;一人当たり面積">
          <a:extLst>
            <a:ext uri="{FF2B5EF4-FFF2-40B4-BE49-F238E27FC236}">
              <a16:creationId xmlns:a16="http://schemas.microsoft.com/office/drawing/2014/main" id="{44BF2AC0-3710-4C02-A4ED-BC8B0BE39D5C}"/>
            </a:ext>
          </a:extLst>
        </xdr:cNvPr>
        <xdr:cNvSpPr txBox="1"/>
      </xdr:nvSpPr>
      <xdr:spPr>
        <a:xfrm>
          <a:off x="9391727" y="643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104665</xdr:rowOff>
    </xdr:from>
    <xdr:ext cx="469744" cy="259045"/>
    <xdr:sp macro="" textlink="">
      <xdr:nvSpPr>
        <xdr:cNvPr id="140" name="n_2aveValue【図書館】&#10;一人当たり面積">
          <a:extLst>
            <a:ext uri="{FF2B5EF4-FFF2-40B4-BE49-F238E27FC236}">
              <a16:creationId xmlns:a16="http://schemas.microsoft.com/office/drawing/2014/main" id="{D665094B-F931-434C-AD3F-21C05E99FFDA}"/>
            </a:ext>
          </a:extLst>
        </xdr:cNvPr>
        <xdr:cNvSpPr txBox="1"/>
      </xdr:nvSpPr>
      <xdr:spPr>
        <a:xfrm>
          <a:off x="8515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104665</xdr:rowOff>
    </xdr:from>
    <xdr:ext cx="469744" cy="259045"/>
    <xdr:sp macro="" textlink="">
      <xdr:nvSpPr>
        <xdr:cNvPr id="141" name="n_3aveValue【図書館】&#10;一人当たり面積">
          <a:extLst>
            <a:ext uri="{FF2B5EF4-FFF2-40B4-BE49-F238E27FC236}">
              <a16:creationId xmlns:a16="http://schemas.microsoft.com/office/drawing/2014/main" id="{5899E3F6-4A88-482A-8CE1-C811DC16C6C8}"/>
            </a:ext>
          </a:extLst>
        </xdr:cNvPr>
        <xdr:cNvSpPr txBox="1"/>
      </xdr:nvSpPr>
      <xdr:spPr>
        <a:xfrm>
          <a:off x="7626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104665</xdr:rowOff>
    </xdr:from>
    <xdr:ext cx="469744" cy="259045"/>
    <xdr:sp macro="" textlink="">
      <xdr:nvSpPr>
        <xdr:cNvPr id="142" name="n_4aveValue【図書館】&#10;一人当たり面積">
          <a:extLst>
            <a:ext uri="{FF2B5EF4-FFF2-40B4-BE49-F238E27FC236}">
              <a16:creationId xmlns:a16="http://schemas.microsoft.com/office/drawing/2014/main" id="{62257635-C24D-4955-BC2E-09196DE0E686}"/>
            </a:ext>
          </a:extLst>
        </xdr:cNvPr>
        <xdr:cNvSpPr txBox="1"/>
      </xdr:nvSpPr>
      <xdr:spPr>
        <a:xfrm>
          <a:off x="6737427" y="6448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35831</xdr:rowOff>
    </xdr:from>
    <xdr:ext cx="469744" cy="259045"/>
    <xdr:sp macro="" textlink="">
      <xdr:nvSpPr>
        <xdr:cNvPr id="143" name="n_1mainValue【図書館】&#10;一人当たり面積">
          <a:extLst>
            <a:ext uri="{FF2B5EF4-FFF2-40B4-BE49-F238E27FC236}">
              <a16:creationId xmlns:a16="http://schemas.microsoft.com/office/drawing/2014/main" id="{7EF5E6BA-A8B0-4DD7-B19C-1184E1EF2A5E}"/>
            </a:ext>
          </a:extLst>
        </xdr:cNvPr>
        <xdr:cNvSpPr txBox="1"/>
      </xdr:nvSpPr>
      <xdr:spPr>
        <a:xfrm>
          <a:off x="93917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35831</xdr:rowOff>
    </xdr:from>
    <xdr:ext cx="469744" cy="259045"/>
    <xdr:sp macro="" textlink="">
      <xdr:nvSpPr>
        <xdr:cNvPr id="144" name="n_2mainValue【図書館】&#10;一人当たり面積">
          <a:extLst>
            <a:ext uri="{FF2B5EF4-FFF2-40B4-BE49-F238E27FC236}">
              <a16:creationId xmlns:a16="http://schemas.microsoft.com/office/drawing/2014/main" id="{AD0606CA-04CC-4C1A-BE76-DBCBE580A4DE}"/>
            </a:ext>
          </a:extLst>
        </xdr:cNvPr>
        <xdr:cNvSpPr txBox="1"/>
      </xdr:nvSpPr>
      <xdr:spPr>
        <a:xfrm>
          <a:off x="8515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35831</xdr:rowOff>
    </xdr:from>
    <xdr:ext cx="469744" cy="259045"/>
    <xdr:sp macro="" textlink="">
      <xdr:nvSpPr>
        <xdr:cNvPr id="145" name="n_3mainValue【図書館】&#10;一人当たり面積">
          <a:extLst>
            <a:ext uri="{FF2B5EF4-FFF2-40B4-BE49-F238E27FC236}">
              <a16:creationId xmlns:a16="http://schemas.microsoft.com/office/drawing/2014/main" id="{BEAE48BA-B142-4A45-8E11-E3AF68178F1C}"/>
            </a:ext>
          </a:extLst>
        </xdr:cNvPr>
        <xdr:cNvSpPr txBox="1"/>
      </xdr:nvSpPr>
      <xdr:spPr>
        <a:xfrm>
          <a:off x="7626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35831</xdr:rowOff>
    </xdr:from>
    <xdr:ext cx="469744" cy="259045"/>
    <xdr:sp macro="" textlink="">
      <xdr:nvSpPr>
        <xdr:cNvPr id="146" name="n_4mainValue【図書館】&#10;一人当たり面積">
          <a:extLst>
            <a:ext uri="{FF2B5EF4-FFF2-40B4-BE49-F238E27FC236}">
              <a16:creationId xmlns:a16="http://schemas.microsoft.com/office/drawing/2014/main" id="{47F4F67D-0518-4B63-80C3-F54762FC8A50}"/>
            </a:ext>
          </a:extLst>
        </xdr:cNvPr>
        <xdr:cNvSpPr txBox="1"/>
      </xdr:nvSpPr>
      <xdr:spPr>
        <a:xfrm>
          <a:off x="6737427" y="689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a:extLst>
            <a:ext uri="{FF2B5EF4-FFF2-40B4-BE49-F238E27FC236}">
              <a16:creationId xmlns:a16="http://schemas.microsoft.com/office/drawing/2014/main" id="{2D7116F2-F813-46B3-A57F-42D20557DCBB}"/>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a:extLst>
            <a:ext uri="{FF2B5EF4-FFF2-40B4-BE49-F238E27FC236}">
              <a16:creationId xmlns:a16="http://schemas.microsoft.com/office/drawing/2014/main" id="{57BCC603-5762-4ABF-9000-1BA077F00315}"/>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a:extLst>
            <a:ext uri="{FF2B5EF4-FFF2-40B4-BE49-F238E27FC236}">
              <a16:creationId xmlns:a16="http://schemas.microsoft.com/office/drawing/2014/main" id="{50C21F11-6CD6-4720-89CD-401643B6A48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a:extLst>
            <a:ext uri="{FF2B5EF4-FFF2-40B4-BE49-F238E27FC236}">
              <a16:creationId xmlns:a16="http://schemas.microsoft.com/office/drawing/2014/main" id="{424949A9-E4BD-4D3B-AE31-0D31B5CE6B4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a:extLst>
            <a:ext uri="{FF2B5EF4-FFF2-40B4-BE49-F238E27FC236}">
              <a16:creationId xmlns:a16="http://schemas.microsoft.com/office/drawing/2014/main" id="{11684E8C-20A8-4BCA-9EA5-11E9950FE76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a:extLst>
            <a:ext uri="{FF2B5EF4-FFF2-40B4-BE49-F238E27FC236}">
              <a16:creationId xmlns:a16="http://schemas.microsoft.com/office/drawing/2014/main" id="{DB07E33F-5F0A-41E1-8D5F-C91359FD1E1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a:extLst>
            <a:ext uri="{FF2B5EF4-FFF2-40B4-BE49-F238E27FC236}">
              <a16:creationId xmlns:a16="http://schemas.microsoft.com/office/drawing/2014/main" id="{8F1285DC-B0A8-4DD6-8B82-D8A3648521A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a:extLst>
            <a:ext uri="{FF2B5EF4-FFF2-40B4-BE49-F238E27FC236}">
              <a16:creationId xmlns:a16="http://schemas.microsoft.com/office/drawing/2014/main" id="{A4F010C9-3A48-4330-A4D6-745520CDE3EF}"/>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a:extLst>
            <a:ext uri="{FF2B5EF4-FFF2-40B4-BE49-F238E27FC236}">
              <a16:creationId xmlns:a16="http://schemas.microsoft.com/office/drawing/2014/main" id="{68A0D6AC-DACF-4CF7-9242-71AB782FCE5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a:extLst>
            <a:ext uri="{FF2B5EF4-FFF2-40B4-BE49-F238E27FC236}">
              <a16:creationId xmlns:a16="http://schemas.microsoft.com/office/drawing/2014/main" id="{F7345113-1F9A-48E6-B928-ECCD8F5DE69A}"/>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a:extLst>
            <a:ext uri="{FF2B5EF4-FFF2-40B4-BE49-F238E27FC236}">
              <a16:creationId xmlns:a16="http://schemas.microsoft.com/office/drawing/2014/main" id="{0DFDF226-F1DF-4366-A54A-57ACFFDEC526}"/>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a:extLst>
            <a:ext uri="{FF2B5EF4-FFF2-40B4-BE49-F238E27FC236}">
              <a16:creationId xmlns:a16="http://schemas.microsoft.com/office/drawing/2014/main" id="{90B9E799-6151-4752-AA1C-C94B6C0E2CE7}"/>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a:extLst>
            <a:ext uri="{FF2B5EF4-FFF2-40B4-BE49-F238E27FC236}">
              <a16:creationId xmlns:a16="http://schemas.microsoft.com/office/drawing/2014/main" id="{C8B3E7D3-F169-4CEE-AE8F-EC31757BDC29}"/>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a:extLst>
            <a:ext uri="{FF2B5EF4-FFF2-40B4-BE49-F238E27FC236}">
              <a16:creationId xmlns:a16="http://schemas.microsoft.com/office/drawing/2014/main" id="{858B0932-E970-4D83-82C0-3A6E29C0D2B7}"/>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a:extLst>
            <a:ext uri="{FF2B5EF4-FFF2-40B4-BE49-F238E27FC236}">
              <a16:creationId xmlns:a16="http://schemas.microsoft.com/office/drawing/2014/main" id="{04BE6B10-BCD8-4CBB-823D-2A7215667B6E}"/>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a:extLst>
            <a:ext uri="{FF2B5EF4-FFF2-40B4-BE49-F238E27FC236}">
              <a16:creationId xmlns:a16="http://schemas.microsoft.com/office/drawing/2014/main" id="{CA86AAD4-5B8F-4851-8F5F-D709249B384C}"/>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a:extLst>
            <a:ext uri="{FF2B5EF4-FFF2-40B4-BE49-F238E27FC236}">
              <a16:creationId xmlns:a16="http://schemas.microsoft.com/office/drawing/2014/main" id="{BA858497-5B5F-40E9-ABF3-76863FD1A01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a:extLst>
            <a:ext uri="{FF2B5EF4-FFF2-40B4-BE49-F238E27FC236}">
              <a16:creationId xmlns:a16="http://schemas.microsoft.com/office/drawing/2014/main" id="{74A2C0DA-10DB-4723-B9EF-5C9512418D1C}"/>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a:extLst>
            <a:ext uri="{FF2B5EF4-FFF2-40B4-BE49-F238E27FC236}">
              <a16:creationId xmlns:a16="http://schemas.microsoft.com/office/drawing/2014/main" id="{C79396E8-F821-465F-80B9-1A7609A61152}"/>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a:extLst>
            <a:ext uri="{FF2B5EF4-FFF2-40B4-BE49-F238E27FC236}">
              <a16:creationId xmlns:a16="http://schemas.microsoft.com/office/drawing/2014/main" id="{0A6344D1-94BA-4B14-B027-0A06F662CA86}"/>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a:extLst>
            <a:ext uri="{FF2B5EF4-FFF2-40B4-BE49-F238E27FC236}">
              <a16:creationId xmlns:a16="http://schemas.microsoft.com/office/drawing/2014/main" id="{E00970B3-2674-4686-A44E-59FAAA60719D}"/>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a:extLst>
            <a:ext uri="{FF2B5EF4-FFF2-40B4-BE49-F238E27FC236}">
              <a16:creationId xmlns:a16="http://schemas.microsoft.com/office/drawing/2014/main" id="{5E490720-1A7E-4857-85A7-AC9655CA3CBB}"/>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a:extLst>
            <a:ext uri="{FF2B5EF4-FFF2-40B4-BE49-F238E27FC236}">
              <a16:creationId xmlns:a16="http://schemas.microsoft.com/office/drawing/2014/main" id="{F47F0756-7086-4B1C-A973-69EF8F8C320F}"/>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a:extLst>
            <a:ext uri="{FF2B5EF4-FFF2-40B4-BE49-F238E27FC236}">
              <a16:creationId xmlns:a16="http://schemas.microsoft.com/office/drawing/2014/main" id="{3A7A2B5C-AF06-4EE3-A446-7AC1511A513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78105</xdr:rowOff>
    </xdr:from>
    <xdr:to>
      <xdr:col>24</xdr:col>
      <xdr:colOff>62865</xdr:colOff>
      <xdr:row>64</xdr:row>
      <xdr:rowOff>47625</xdr:rowOff>
    </xdr:to>
    <xdr:cxnSp macro="">
      <xdr:nvCxnSpPr>
        <xdr:cNvPr id="171" name="直線コネクタ 170">
          <a:extLst>
            <a:ext uri="{FF2B5EF4-FFF2-40B4-BE49-F238E27FC236}">
              <a16:creationId xmlns:a16="http://schemas.microsoft.com/office/drawing/2014/main" id="{AF5F19D2-653B-46D1-963B-0B463645A03A}"/>
            </a:ext>
          </a:extLst>
        </xdr:cNvPr>
        <xdr:cNvCxnSpPr/>
      </xdr:nvCxnSpPr>
      <xdr:spPr>
        <a:xfrm flipV="1">
          <a:off x="4634865" y="9507855"/>
          <a:ext cx="0" cy="1512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51452</xdr:rowOff>
    </xdr:from>
    <xdr:ext cx="405111" cy="259045"/>
    <xdr:sp macro="" textlink="">
      <xdr:nvSpPr>
        <xdr:cNvPr id="172" name="【体育館・プール】&#10;有形固定資産減価償却率最小値テキスト">
          <a:extLst>
            <a:ext uri="{FF2B5EF4-FFF2-40B4-BE49-F238E27FC236}">
              <a16:creationId xmlns:a16="http://schemas.microsoft.com/office/drawing/2014/main" id="{FB9EEA3B-CFA2-40E9-90A1-088A4FB509A6}"/>
            </a:ext>
          </a:extLst>
        </xdr:cNvPr>
        <xdr:cNvSpPr txBox="1"/>
      </xdr:nvSpPr>
      <xdr:spPr>
        <a:xfrm>
          <a:off x="4673600" y="1102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47625</xdr:rowOff>
    </xdr:from>
    <xdr:to>
      <xdr:col>24</xdr:col>
      <xdr:colOff>152400</xdr:colOff>
      <xdr:row>64</xdr:row>
      <xdr:rowOff>47625</xdr:rowOff>
    </xdr:to>
    <xdr:cxnSp macro="">
      <xdr:nvCxnSpPr>
        <xdr:cNvPr id="173" name="直線コネクタ 172">
          <a:extLst>
            <a:ext uri="{FF2B5EF4-FFF2-40B4-BE49-F238E27FC236}">
              <a16:creationId xmlns:a16="http://schemas.microsoft.com/office/drawing/2014/main" id="{DB8468AA-B7A3-44C6-B4D7-7CAE09E36C19}"/>
            </a:ext>
          </a:extLst>
        </xdr:cNvPr>
        <xdr:cNvCxnSpPr/>
      </xdr:nvCxnSpPr>
      <xdr:spPr>
        <a:xfrm>
          <a:off x="4546600" y="1102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24782</xdr:rowOff>
    </xdr:from>
    <xdr:ext cx="405111" cy="259045"/>
    <xdr:sp macro="" textlink="">
      <xdr:nvSpPr>
        <xdr:cNvPr id="174" name="【体育館・プール】&#10;有形固定資産減価償却率最大値テキスト">
          <a:extLst>
            <a:ext uri="{FF2B5EF4-FFF2-40B4-BE49-F238E27FC236}">
              <a16:creationId xmlns:a16="http://schemas.microsoft.com/office/drawing/2014/main" id="{00C6927C-F6BF-48B3-95D0-B26E61F6DC45}"/>
            </a:ext>
          </a:extLst>
        </xdr:cNvPr>
        <xdr:cNvSpPr txBox="1"/>
      </xdr:nvSpPr>
      <xdr:spPr>
        <a:xfrm>
          <a:off x="4673600" y="928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78105</xdr:rowOff>
    </xdr:from>
    <xdr:to>
      <xdr:col>24</xdr:col>
      <xdr:colOff>152400</xdr:colOff>
      <xdr:row>55</xdr:row>
      <xdr:rowOff>78105</xdr:rowOff>
    </xdr:to>
    <xdr:cxnSp macro="">
      <xdr:nvCxnSpPr>
        <xdr:cNvPr id="175" name="直線コネクタ 174">
          <a:extLst>
            <a:ext uri="{FF2B5EF4-FFF2-40B4-BE49-F238E27FC236}">
              <a16:creationId xmlns:a16="http://schemas.microsoft.com/office/drawing/2014/main" id="{B255AA87-3146-4C3F-B437-D4A082D8E162}"/>
            </a:ext>
          </a:extLst>
        </xdr:cNvPr>
        <xdr:cNvCxnSpPr/>
      </xdr:nvCxnSpPr>
      <xdr:spPr>
        <a:xfrm>
          <a:off x="4546600" y="950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92092</xdr:rowOff>
    </xdr:from>
    <xdr:ext cx="405111" cy="259045"/>
    <xdr:sp macro="" textlink="">
      <xdr:nvSpPr>
        <xdr:cNvPr id="176" name="【体育館・プール】&#10;有形固定資産減価償却率平均値テキスト">
          <a:extLst>
            <a:ext uri="{FF2B5EF4-FFF2-40B4-BE49-F238E27FC236}">
              <a16:creationId xmlns:a16="http://schemas.microsoft.com/office/drawing/2014/main" id="{3D98C9BA-CC97-4C85-BFF8-3D4B05A1307F}"/>
            </a:ext>
          </a:extLst>
        </xdr:cNvPr>
        <xdr:cNvSpPr txBox="1"/>
      </xdr:nvSpPr>
      <xdr:spPr>
        <a:xfrm>
          <a:off x="4673600" y="102076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69215</xdr:rowOff>
    </xdr:from>
    <xdr:to>
      <xdr:col>24</xdr:col>
      <xdr:colOff>114300</xdr:colOff>
      <xdr:row>60</xdr:row>
      <xdr:rowOff>170815</xdr:rowOff>
    </xdr:to>
    <xdr:sp macro="" textlink="">
      <xdr:nvSpPr>
        <xdr:cNvPr id="177" name="フローチャート: 判断 176">
          <a:extLst>
            <a:ext uri="{FF2B5EF4-FFF2-40B4-BE49-F238E27FC236}">
              <a16:creationId xmlns:a16="http://schemas.microsoft.com/office/drawing/2014/main" id="{CE91BDA9-0443-48C9-B111-691ED999FDC2}"/>
            </a:ext>
          </a:extLst>
        </xdr:cNvPr>
        <xdr:cNvSpPr/>
      </xdr:nvSpPr>
      <xdr:spPr>
        <a:xfrm>
          <a:off x="4584700" y="1035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27305</xdr:rowOff>
    </xdr:from>
    <xdr:to>
      <xdr:col>20</xdr:col>
      <xdr:colOff>38100</xdr:colOff>
      <xdr:row>60</xdr:row>
      <xdr:rowOff>128905</xdr:rowOff>
    </xdr:to>
    <xdr:sp macro="" textlink="">
      <xdr:nvSpPr>
        <xdr:cNvPr id="178" name="フローチャート: 判断 177">
          <a:extLst>
            <a:ext uri="{FF2B5EF4-FFF2-40B4-BE49-F238E27FC236}">
              <a16:creationId xmlns:a16="http://schemas.microsoft.com/office/drawing/2014/main" id="{7D2A146E-1DB4-4AA3-874F-55EBF2A021B5}"/>
            </a:ext>
          </a:extLst>
        </xdr:cNvPr>
        <xdr:cNvSpPr/>
      </xdr:nvSpPr>
      <xdr:spPr>
        <a:xfrm>
          <a:off x="3746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10160</xdr:rowOff>
    </xdr:from>
    <xdr:to>
      <xdr:col>15</xdr:col>
      <xdr:colOff>101600</xdr:colOff>
      <xdr:row>60</xdr:row>
      <xdr:rowOff>111760</xdr:rowOff>
    </xdr:to>
    <xdr:sp macro="" textlink="">
      <xdr:nvSpPr>
        <xdr:cNvPr id="179" name="フローチャート: 判断 178">
          <a:extLst>
            <a:ext uri="{FF2B5EF4-FFF2-40B4-BE49-F238E27FC236}">
              <a16:creationId xmlns:a16="http://schemas.microsoft.com/office/drawing/2014/main" id="{95ED0C69-0656-4B70-8FB6-B6740412FBFF}"/>
            </a:ext>
          </a:extLst>
        </xdr:cNvPr>
        <xdr:cNvSpPr/>
      </xdr:nvSpPr>
      <xdr:spPr>
        <a:xfrm>
          <a:off x="2857500" y="1029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80" name="フローチャート: 判断 179">
          <a:extLst>
            <a:ext uri="{FF2B5EF4-FFF2-40B4-BE49-F238E27FC236}">
              <a16:creationId xmlns:a16="http://schemas.microsoft.com/office/drawing/2014/main" id="{118C9467-4BCA-4D6C-A274-C3AE4DEFA9AD}"/>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154940</xdr:rowOff>
    </xdr:from>
    <xdr:to>
      <xdr:col>6</xdr:col>
      <xdr:colOff>38100</xdr:colOff>
      <xdr:row>60</xdr:row>
      <xdr:rowOff>85090</xdr:rowOff>
    </xdr:to>
    <xdr:sp macro="" textlink="">
      <xdr:nvSpPr>
        <xdr:cNvPr id="181" name="フローチャート: 判断 180">
          <a:extLst>
            <a:ext uri="{FF2B5EF4-FFF2-40B4-BE49-F238E27FC236}">
              <a16:creationId xmlns:a16="http://schemas.microsoft.com/office/drawing/2014/main" id="{A7129AE3-0690-43B8-BE43-6381D962DCD0}"/>
            </a:ext>
          </a:extLst>
        </xdr:cNvPr>
        <xdr:cNvSpPr/>
      </xdr:nvSpPr>
      <xdr:spPr>
        <a:xfrm>
          <a:off x="1079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57C20188-0C55-4652-BC3D-BBFDE02EF558}"/>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A56F477E-5D1A-4414-9F94-E80C09B8B4C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FE9D2B21-9386-4526-9ADE-8226C95E8722}"/>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92455BC9-C32E-40C5-B7C0-8F2403E02A2D}"/>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115F24FF-C449-4361-A20A-64D2DA9CED9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149225</xdr:rowOff>
    </xdr:from>
    <xdr:to>
      <xdr:col>24</xdr:col>
      <xdr:colOff>114300</xdr:colOff>
      <xdr:row>62</xdr:row>
      <xdr:rowOff>79375</xdr:rowOff>
    </xdr:to>
    <xdr:sp macro="" textlink="">
      <xdr:nvSpPr>
        <xdr:cNvPr id="187" name="楕円 186">
          <a:extLst>
            <a:ext uri="{FF2B5EF4-FFF2-40B4-BE49-F238E27FC236}">
              <a16:creationId xmlns:a16="http://schemas.microsoft.com/office/drawing/2014/main" id="{8F97E242-DCD0-451B-BB14-049F9C22DE1B}"/>
            </a:ext>
          </a:extLst>
        </xdr:cNvPr>
        <xdr:cNvSpPr/>
      </xdr:nvSpPr>
      <xdr:spPr>
        <a:xfrm>
          <a:off x="4584700" y="1060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127652</xdr:rowOff>
    </xdr:from>
    <xdr:ext cx="405111" cy="259045"/>
    <xdr:sp macro="" textlink="">
      <xdr:nvSpPr>
        <xdr:cNvPr id="188" name="【体育館・プール】&#10;有形固定資産減価償却率該当値テキスト">
          <a:extLst>
            <a:ext uri="{FF2B5EF4-FFF2-40B4-BE49-F238E27FC236}">
              <a16:creationId xmlns:a16="http://schemas.microsoft.com/office/drawing/2014/main" id="{B45294E8-5E69-4535-A526-9CC50B641D60}"/>
            </a:ext>
          </a:extLst>
        </xdr:cNvPr>
        <xdr:cNvSpPr txBox="1"/>
      </xdr:nvSpPr>
      <xdr:spPr>
        <a:xfrm>
          <a:off x="4673600" y="1058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52070</xdr:rowOff>
    </xdr:from>
    <xdr:to>
      <xdr:col>20</xdr:col>
      <xdr:colOff>38100</xdr:colOff>
      <xdr:row>62</xdr:row>
      <xdr:rowOff>153670</xdr:rowOff>
    </xdr:to>
    <xdr:sp macro="" textlink="">
      <xdr:nvSpPr>
        <xdr:cNvPr id="189" name="楕円 188">
          <a:extLst>
            <a:ext uri="{FF2B5EF4-FFF2-40B4-BE49-F238E27FC236}">
              <a16:creationId xmlns:a16="http://schemas.microsoft.com/office/drawing/2014/main" id="{0F5087FA-2DAD-4885-898A-C1F7C2A6E6C5}"/>
            </a:ext>
          </a:extLst>
        </xdr:cNvPr>
        <xdr:cNvSpPr/>
      </xdr:nvSpPr>
      <xdr:spPr>
        <a:xfrm>
          <a:off x="3746500" y="10681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28575</xdr:rowOff>
    </xdr:from>
    <xdr:to>
      <xdr:col>24</xdr:col>
      <xdr:colOff>63500</xdr:colOff>
      <xdr:row>62</xdr:row>
      <xdr:rowOff>102870</xdr:rowOff>
    </xdr:to>
    <xdr:cxnSp macro="">
      <xdr:nvCxnSpPr>
        <xdr:cNvPr id="190" name="直線コネクタ 189">
          <a:extLst>
            <a:ext uri="{FF2B5EF4-FFF2-40B4-BE49-F238E27FC236}">
              <a16:creationId xmlns:a16="http://schemas.microsoft.com/office/drawing/2014/main" id="{B253B059-8995-4EFF-B035-DEB8DCCB8727}"/>
            </a:ext>
          </a:extLst>
        </xdr:cNvPr>
        <xdr:cNvCxnSpPr/>
      </xdr:nvCxnSpPr>
      <xdr:spPr>
        <a:xfrm flipV="1">
          <a:off x="3797300" y="10658475"/>
          <a:ext cx="8382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10160</xdr:rowOff>
    </xdr:from>
    <xdr:to>
      <xdr:col>15</xdr:col>
      <xdr:colOff>101600</xdr:colOff>
      <xdr:row>62</xdr:row>
      <xdr:rowOff>111760</xdr:rowOff>
    </xdr:to>
    <xdr:sp macro="" textlink="">
      <xdr:nvSpPr>
        <xdr:cNvPr id="191" name="楕円 190">
          <a:extLst>
            <a:ext uri="{FF2B5EF4-FFF2-40B4-BE49-F238E27FC236}">
              <a16:creationId xmlns:a16="http://schemas.microsoft.com/office/drawing/2014/main" id="{B3951038-79E5-466E-973C-9025D3B3D121}"/>
            </a:ext>
          </a:extLst>
        </xdr:cNvPr>
        <xdr:cNvSpPr/>
      </xdr:nvSpPr>
      <xdr:spPr>
        <a:xfrm>
          <a:off x="2857500" y="1064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60960</xdr:rowOff>
    </xdr:from>
    <xdr:to>
      <xdr:col>19</xdr:col>
      <xdr:colOff>177800</xdr:colOff>
      <xdr:row>62</xdr:row>
      <xdr:rowOff>102870</xdr:rowOff>
    </xdr:to>
    <xdr:cxnSp macro="">
      <xdr:nvCxnSpPr>
        <xdr:cNvPr id="192" name="直線コネクタ 191">
          <a:extLst>
            <a:ext uri="{FF2B5EF4-FFF2-40B4-BE49-F238E27FC236}">
              <a16:creationId xmlns:a16="http://schemas.microsoft.com/office/drawing/2014/main" id="{1AE032B8-78CF-4E78-BC84-8C8E69F8B897}"/>
            </a:ext>
          </a:extLst>
        </xdr:cNvPr>
        <xdr:cNvCxnSpPr/>
      </xdr:nvCxnSpPr>
      <xdr:spPr>
        <a:xfrm>
          <a:off x="2908300" y="106908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133985</xdr:rowOff>
    </xdr:from>
    <xdr:to>
      <xdr:col>10</xdr:col>
      <xdr:colOff>165100</xdr:colOff>
      <xdr:row>62</xdr:row>
      <xdr:rowOff>64135</xdr:rowOff>
    </xdr:to>
    <xdr:sp macro="" textlink="">
      <xdr:nvSpPr>
        <xdr:cNvPr id="193" name="楕円 192">
          <a:extLst>
            <a:ext uri="{FF2B5EF4-FFF2-40B4-BE49-F238E27FC236}">
              <a16:creationId xmlns:a16="http://schemas.microsoft.com/office/drawing/2014/main" id="{C406BC47-C3D4-43A1-A63F-C9954FDE4D01}"/>
            </a:ext>
          </a:extLst>
        </xdr:cNvPr>
        <xdr:cNvSpPr/>
      </xdr:nvSpPr>
      <xdr:spPr>
        <a:xfrm>
          <a:off x="1968500" y="1059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13335</xdr:rowOff>
    </xdr:from>
    <xdr:to>
      <xdr:col>15</xdr:col>
      <xdr:colOff>50800</xdr:colOff>
      <xdr:row>62</xdr:row>
      <xdr:rowOff>60960</xdr:rowOff>
    </xdr:to>
    <xdr:cxnSp macro="">
      <xdr:nvCxnSpPr>
        <xdr:cNvPr id="194" name="直線コネクタ 193">
          <a:extLst>
            <a:ext uri="{FF2B5EF4-FFF2-40B4-BE49-F238E27FC236}">
              <a16:creationId xmlns:a16="http://schemas.microsoft.com/office/drawing/2014/main" id="{750F2B18-03D3-44DE-AA62-8794FA14B629}"/>
            </a:ext>
          </a:extLst>
        </xdr:cNvPr>
        <xdr:cNvCxnSpPr/>
      </xdr:nvCxnSpPr>
      <xdr:spPr>
        <a:xfrm>
          <a:off x="2019300" y="1064323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95885</xdr:rowOff>
    </xdr:from>
    <xdr:to>
      <xdr:col>6</xdr:col>
      <xdr:colOff>38100</xdr:colOff>
      <xdr:row>62</xdr:row>
      <xdr:rowOff>26035</xdr:rowOff>
    </xdr:to>
    <xdr:sp macro="" textlink="">
      <xdr:nvSpPr>
        <xdr:cNvPr id="195" name="楕円 194">
          <a:extLst>
            <a:ext uri="{FF2B5EF4-FFF2-40B4-BE49-F238E27FC236}">
              <a16:creationId xmlns:a16="http://schemas.microsoft.com/office/drawing/2014/main" id="{5A10441B-D73D-4CEF-83E4-45773FCE1608}"/>
            </a:ext>
          </a:extLst>
        </xdr:cNvPr>
        <xdr:cNvSpPr/>
      </xdr:nvSpPr>
      <xdr:spPr>
        <a:xfrm>
          <a:off x="1079500" y="10554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146685</xdr:rowOff>
    </xdr:from>
    <xdr:to>
      <xdr:col>10</xdr:col>
      <xdr:colOff>114300</xdr:colOff>
      <xdr:row>62</xdr:row>
      <xdr:rowOff>13335</xdr:rowOff>
    </xdr:to>
    <xdr:cxnSp macro="">
      <xdr:nvCxnSpPr>
        <xdr:cNvPr id="196" name="直線コネクタ 195">
          <a:extLst>
            <a:ext uri="{FF2B5EF4-FFF2-40B4-BE49-F238E27FC236}">
              <a16:creationId xmlns:a16="http://schemas.microsoft.com/office/drawing/2014/main" id="{771BB4D9-323D-4F73-B251-D8494EE8A6BD}"/>
            </a:ext>
          </a:extLst>
        </xdr:cNvPr>
        <xdr:cNvCxnSpPr/>
      </xdr:nvCxnSpPr>
      <xdr:spPr>
        <a:xfrm>
          <a:off x="1130300" y="1060513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145432</xdr:rowOff>
    </xdr:from>
    <xdr:ext cx="405111" cy="259045"/>
    <xdr:sp macro="" textlink="">
      <xdr:nvSpPr>
        <xdr:cNvPr id="197" name="n_1aveValue【体育館・プール】&#10;有形固定資産減価償却率">
          <a:extLst>
            <a:ext uri="{FF2B5EF4-FFF2-40B4-BE49-F238E27FC236}">
              <a16:creationId xmlns:a16="http://schemas.microsoft.com/office/drawing/2014/main" id="{2B9FDDC0-DA06-4E71-93CD-505CF729AF92}"/>
            </a:ext>
          </a:extLst>
        </xdr:cNvPr>
        <xdr:cNvSpPr txBox="1"/>
      </xdr:nvSpPr>
      <xdr:spPr>
        <a:xfrm>
          <a:off x="35820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128287</xdr:rowOff>
    </xdr:from>
    <xdr:ext cx="405111" cy="259045"/>
    <xdr:sp macro="" textlink="">
      <xdr:nvSpPr>
        <xdr:cNvPr id="198" name="n_2aveValue【体育館・プール】&#10;有形固定資産減価償却率">
          <a:extLst>
            <a:ext uri="{FF2B5EF4-FFF2-40B4-BE49-F238E27FC236}">
              <a16:creationId xmlns:a16="http://schemas.microsoft.com/office/drawing/2014/main" id="{0D64CCAD-58FB-4F8B-BFCC-798A1F985B40}"/>
            </a:ext>
          </a:extLst>
        </xdr:cNvPr>
        <xdr:cNvSpPr txBox="1"/>
      </xdr:nvSpPr>
      <xdr:spPr>
        <a:xfrm>
          <a:off x="2705744" y="10072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99" name="n_3aveValue【体育館・プール】&#10;有形固定資産減価償却率">
          <a:extLst>
            <a:ext uri="{FF2B5EF4-FFF2-40B4-BE49-F238E27FC236}">
              <a16:creationId xmlns:a16="http://schemas.microsoft.com/office/drawing/2014/main" id="{D6A753A1-9AE6-4151-9A35-874D6AF735F6}"/>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101617</xdr:rowOff>
    </xdr:from>
    <xdr:ext cx="405111" cy="259045"/>
    <xdr:sp macro="" textlink="">
      <xdr:nvSpPr>
        <xdr:cNvPr id="200" name="n_4aveValue【体育館・プール】&#10;有形固定資産減価償却率">
          <a:extLst>
            <a:ext uri="{FF2B5EF4-FFF2-40B4-BE49-F238E27FC236}">
              <a16:creationId xmlns:a16="http://schemas.microsoft.com/office/drawing/2014/main" id="{6BD0A814-E4F5-4D1B-BCF3-D641E518CD0E}"/>
            </a:ext>
          </a:extLst>
        </xdr:cNvPr>
        <xdr:cNvSpPr txBox="1"/>
      </xdr:nvSpPr>
      <xdr:spPr>
        <a:xfrm>
          <a:off x="927744" y="10045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144797</xdr:rowOff>
    </xdr:from>
    <xdr:ext cx="405111" cy="259045"/>
    <xdr:sp macro="" textlink="">
      <xdr:nvSpPr>
        <xdr:cNvPr id="201" name="n_1mainValue【体育館・プール】&#10;有形固定資産減価償却率">
          <a:extLst>
            <a:ext uri="{FF2B5EF4-FFF2-40B4-BE49-F238E27FC236}">
              <a16:creationId xmlns:a16="http://schemas.microsoft.com/office/drawing/2014/main" id="{E77C642F-FAED-4515-B31E-08C2611A3A17}"/>
            </a:ext>
          </a:extLst>
        </xdr:cNvPr>
        <xdr:cNvSpPr txBox="1"/>
      </xdr:nvSpPr>
      <xdr:spPr>
        <a:xfrm>
          <a:off x="3582044" y="1077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102887</xdr:rowOff>
    </xdr:from>
    <xdr:ext cx="405111" cy="259045"/>
    <xdr:sp macro="" textlink="">
      <xdr:nvSpPr>
        <xdr:cNvPr id="202" name="n_2mainValue【体育館・プール】&#10;有形固定資産減価償却率">
          <a:extLst>
            <a:ext uri="{FF2B5EF4-FFF2-40B4-BE49-F238E27FC236}">
              <a16:creationId xmlns:a16="http://schemas.microsoft.com/office/drawing/2014/main" id="{27C8BF93-E98F-46FE-92CB-5EAACB3F4D2A}"/>
            </a:ext>
          </a:extLst>
        </xdr:cNvPr>
        <xdr:cNvSpPr txBox="1"/>
      </xdr:nvSpPr>
      <xdr:spPr>
        <a:xfrm>
          <a:off x="2705744" y="10732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55262</xdr:rowOff>
    </xdr:from>
    <xdr:ext cx="405111" cy="259045"/>
    <xdr:sp macro="" textlink="">
      <xdr:nvSpPr>
        <xdr:cNvPr id="203" name="n_3mainValue【体育館・プール】&#10;有形固定資産減価償却率">
          <a:extLst>
            <a:ext uri="{FF2B5EF4-FFF2-40B4-BE49-F238E27FC236}">
              <a16:creationId xmlns:a16="http://schemas.microsoft.com/office/drawing/2014/main" id="{505CE231-1C49-46CB-8208-4C5C0777F796}"/>
            </a:ext>
          </a:extLst>
        </xdr:cNvPr>
        <xdr:cNvSpPr txBox="1"/>
      </xdr:nvSpPr>
      <xdr:spPr>
        <a:xfrm>
          <a:off x="1816744" y="10685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17162</xdr:rowOff>
    </xdr:from>
    <xdr:ext cx="405111" cy="259045"/>
    <xdr:sp macro="" textlink="">
      <xdr:nvSpPr>
        <xdr:cNvPr id="204" name="n_4mainValue【体育館・プール】&#10;有形固定資産減価償却率">
          <a:extLst>
            <a:ext uri="{FF2B5EF4-FFF2-40B4-BE49-F238E27FC236}">
              <a16:creationId xmlns:a16="http://schemas.microsoft.com/office/drawing/2014/main" id="{77A9BC36-D7C1-47FC-8E6C-0B532B6CDF8C}"/>
            </a:ext>
          </a:extLst>
        </xdr:cNvPr>
        <xdr:cNvSpPr txBox="1"/>
      </xdr:nvSpPr>
      <xdr:spPr>
        <a:xfrm>
          <a:off x="927744" y="10647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id="{06F5DD49-2A25-41C4-B095-50B7C83243F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id="{A1B7C0EF-C73E-4859-902D-84CE2695AC6C}"/>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id="{55D4552A-9660-4E5E-830D-17909B304E89}"/>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id="{53B78672-E27E-4748-B04D-954021CC12A1}"/>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id="{29669E3F-67FC-4486-92B1-167628E89E62}"/>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id="{9AD12707-D367-4D16-A632-E57C55D36361}"/>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id="{6E8BE276-985C-4DC7-A57F-D3CF263C571F}"/>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id="{69046AA2-2688-4239-862F-E28710B1243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id="{985F08BF-0ACA-4728-9068-206422A3DF74}"/>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id="{EC6683BA-F33B-4FFE-BC8E-0D550C46C3C3}"/>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id="{3E692D9F-D461-4354-97E1-9E2DF6E11E9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a:extLst>
            <a:ext uri="{FF2B5EF4-FFF2-40B4-BE49-F238E27FC236}">
              <a16:creationId xmlns:a16="http://schemas.microsoft.com/office/drawing/2014/main" id="{05A57A05-1F48-4E95-8CD0-7DC37761D1DF}"/>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id="{A80B76C0-453D-4F99-BA57-139378E9A95C}"/>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a:extLst>
            <a:ext uri="{FF2B5EF4-FFF2-40B4-BE49-F238E27FC236}">
              <a16:creationId xmlns:a16="http://schemas.microsoft.com/office/drawing/2014/main" id="{5F254CDE-C628-4FC5-B0D4-9ED09026EFB7}"/>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id="{8A4D3DF1-F290-4185-8BE3-79176224FF5A}"/>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a:extLst>
            <a:ext uri="{FF2B5EF4-FFF2-40B4-BE49-F238E27FC236}">
              <a16:creationId xmlns:a16="http://schemas.microsoft.com/office/drawing/2014/main" id="{F2C8C540-CAE2-4225-98EA-1D48D2F9B52C}"/>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id="{D9FB0823-9F2D-4748-BA3C-181C4B794554}"/>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a:extLst>
            <a:ext uri="{FF2B5EF4-FFF2-40B4-BE49-F238E27FC236}">
              <a16:creationId xmlns:a16="http://schemas.microsoft.com/office/drawing/2014/main" id="{F5F97389-B88B-40C4-83C3-79C3346FD332}"/>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id="{17BBCA3D-9789-4DC9-981B-5E98246D9B42}"/>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a:extLst>
            <a:ext uri="{FF2B5EF4-FFF2-40B4-BE49-F238E27FC236}">
              <a16:creationId xmlns:a16="http://schemas.microsoft.com/office/drawing/2014/main" id="{33FEAE46-2C7F-47F3-9419-7F7F99E22714}"/>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id="{72274220-608F-4795-8F39-F75C512E6B0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a:extLst>
            <a:ext uri="{FF2B5EF4-FFF2-40B4-BE49-F238E27FC236}">
              <a16:creationId xmlns:a16="http://schemas.microsoft.com/office/drawing/2014/main" id="{BB0012E3-75E8-40BE-9B5F-CE54BBEE78F7}"/>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a:extLst>
            <a:ext uri="{FF2B5EF4-FFF2-40B4-BE49-F238E27FC236}">
              <a16:creationId xmlns:a16="http://schemas.microsoft.com/office/drawing/2014/main" id="{3DBEC4BD-547F-49AA-A73D-B5BC0A0172A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60960</xdr:rowOff>
    </xdr:to>
    <xdr:cxnSp macro="">
      <xdr:nvCxnSpPr>
        <xdr:cNvPr id="228" name="直線コネクタ 227">
          <a:extLst>
            <a:ext uri="{FF2B5EF4-FFF2-40B4-BE49-F238E27FC236}">
              <a16:creationId xmlns:a16="http://schemas.microsoft.com/office/drawing/2014/main" id="{5659B085-0215-4B80-BFB1-0BD6BD64D90A}"/>
            </a:ext>
          </a:extLst>
        </xdr:cNvPr>
        <xdr:cNvCxnSpPr/>
      </xdr:nvCxnSpPr>
      <xdr:spPr>
        <a:xfrm flipV="1">
          <a:off x="10476865" y="9625965"/>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29" name="【体育館・プール】&#10;一人当たり面積最小値テキスト">
          <a:extLst>
            <a:ext uri="{FF2B5EF4-FFF2-40B4-BE49-F238E27FC236}">
              <a16:creationId xmlns:a16="http://schemas.microsoft.com/office/drawing/2014/main" id="{10ACDD6D-30A6-4BCE-B448-5224928CE735}"/>
            </a:ext>
          </a:extLst>
        </xdr:cNvPr>
        <xdr:cNvSpPr txBox="1"/>
      </xdr:nvSpPr>
      <xdr:spPr>
        <a:xfrm>
          <a:off x="10515600" y="1103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0" name="直線コネクタ 229">
          <a:extLst>
            <a:ext uri="{FF2B5EF4-FFF2-40B4-BE49-F238E27FC236}">
              <a16:creationId xmlns:a16="http://schemas.microsoft.com/office/drawing/2014/main" id="{4700C0E9-6473-4644-A83C-D5931C685CBA}"/>
            </a:ext>
          </a:extLst>
        </xdr:cNvPr>
        <xdr:cNvCxnSpPr/>
      </xdr:nvCxnSpPr>
      <xdr:spPr>
        <a:xfrm>
          <a:off x="10388600" y="1103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1" name="【体育館・プール】&#10;一人当たり面積最大値テキスト">
          <a:extLst>
            <a:ext uri="{FF2B5EF4-FFF2-40B4-BE49-F238E27FC236}">
              <a16:creationId xmlns:a16="http://schemas.microsoft.com/office/drawing/2014/main" id="{EF9AB437-6AEA-4A63-9C02-169AB84E2AF1}"/>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2" name="直線コネクタ 231">
          <a:extLst>
            <a:ext uri="{FF2B5EF4-FFF2-40B4-BE49-F238E27FC236}">
              <a16:creationId xmlns:a16="http://schemas.microsoft.com/office/drawing/2014/main" id="{2C8D473C-FB7B-45FC-8F29-D9FF029FBE7C}"/>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3" name="【体育館・プール】&#10;一人当たり面積平均値テキスト">
          <a:extLst>
            <a:ext uri="{FF2B5EF4-FFF2-40B4-BE49-F238E27FC236}">
              <a16:creationId xmlns:a16="http://schemas.microsoft.com/office/drawing/2014/main" id="{00C8F31A-F581-4355-86CC-527A3E5F8BC3}"/>
            </a:ext>
          </a:extLst>
        </xdr:cNvPr>
        <xdr:cNvSpPr txBox="1"/>
      </xdr:nvSpPr>
      <xdr:spPr>
        <a:xfrm>
          <a:off x="10515600" y="104648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4" name="フローチャート: 判断 233">
          <a:extLst>
            <a:ext uri="{FF2B5EF4-FFF2-40B4-BE49-F238E27FC236}">
              <a16:creationId xmlns:a16="http://schemas.microsoft.com/office/drawing/2014/main" id="{B94A3809-1DC4-459C-8EEB-758C60ADB710}"/>
            </a:ext>
          </a:extLst>
        </xdr:cNvPr>
        <xdr:cNvSpPr/>
      </xdr:nvSpPr>
      <xdr:spPr>
        <a:xfrm>
          <a:off x="104267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154940</xdr:rowOff>
    </xdr:from>
    <xdr:to>
      <xdr:col>50</xdr:col>
      <xdr:colOff>165100</xdr:colOff>
      <xdr:row>62</xdr:row>
      <xdr:rowOff>85090</xdr:rowOff>
    </xdr:to>
    <xdr:sp macro="" textlink="">
      <xdr:nvSpPr>
        <xdr:cNvPr id="235" name="フローチャート: 判断 234">
          <a:extLst>
            <a:ext uri="{FF2B5EF4-FFF2-40B4-BE49-F238E27FC236}">
              <a16:creationId xmlns:a16="http://schemas.microsoft.com/office/drawing/2014/main" id="{3AA9B756-8D0D-4139-B63A-0539608CED35}"/>
            </a:ext>
          </a:extLst>
        </xdr:cNvPr>
        <xdr:cNvSpPr/>
      </xdr:nvSpPr>
      <xdr:spPr>
        <a:xfrm>
          <a:off x="9588500" y="1061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151130</xdr:rowOff>
    </xdr:from>
    <xdr:to>
      <xdr:col>46</xdr:col>
      <xdr:colOff>38100</xdr:colOff>
      <xdr:row>62</xdr:row>
      <xdr:rowOff>81280</xdr:rowOff>
    </xdr:to>
    <xdr:sp macro="" textlink="">
      <xdr:nvSpPr>
        <xdr:cNvPr id="236" name="フローチャート: 判断 235">
          <a:extLst>
            <a:ext uri="{FF2B5EF4-FFF2-40B4-BE49-F238E27FC236}">
              <a16:creationId xmlns:a16="http://schemas.microsoft.com/office/drawing/2014/main" id="{BCC98B16-7273-458C-96A3-7712E17AF260}"/>
            </a:ext>
          </a:extLst>
        </xdr:cNvPr>
        <xdr:cNvSpPr/>
      </xdr:nvSpPr>
      <xdr:spPr>
        <a:xfrm>
          <a:off x="8699500" y="10609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23495</xdr:rowOff>
    </xdr:from>
    <xdr:to>
      <xdr:col>41</xdr:col>
      <xdr:colOff>101600</xdr:colOff>
      <xdr:row>62</xdr:row>
      <xdr:rowOff>125095</xdr:rowOff>
    </xdr:to>
    <xdr:sp macro="" textlink="">
      <xdr:nvSpPr>
        <xdr:cNvPr id="237" name="フローチャート: 判断 236">
          <a:extLst>
            <a:ext uri="{FF2B5EF4-FFF2-40B4-BE49-F238E27FC236}">
              <a16:creationId xmlns:a16="http://schemas.microsoft.com/office/drawing/2014/main" id="{83D99A51-7E5F-4E15-A2BD-DDA0276FEC23}"/>
            </a:ext>
          </a:extLst>
        </xdr:cNvPr>
        <xdr:cNvSpPr/>
      </xdr:nvSpPr>
      <xdr:spPr>
        <a:xfrm>
          <a:off x="7810500" y="1065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12065</xdr:rowOff>
    </xdr:from>
    <xdr:to>
      <xdr:col>36</xdr:col>
      <xdr:colOff>165100</xdr:colOff>
      <xdr:row>62</xdr:row>
      <xdr:rowOff>113665</xdr:rowOff>
    </xdr:to>
    <xdr:sp macro="" textlink="">
      <xdr:nvSpPr>
        <xdr:cNvPr id="238" name="フローチャート: 判断 237">
          <a:extLst>
            <a:ext uri="{FF2B5EF4-FFF2-40B4-BE49-F238E27FC236}">
              <a16:creationId xmlns:a16="http://schemas.microsoft.com/office/drawing/2014/main" id="{7EC83E18-FE71-403B-B354-459AF2E4DA41}"/>
            </a:ext>
          </a:extLst>
        </xdr:cNvPr>
        <xdr:cNvSpPr/>
      </xdr:nvSpPr>
      <xdr:spPr>
        <a:xfrm>
          <a:off x="6921500" y="10641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D751C7CF-89DC-4B34-8D53-044D9BDFDF41}"/>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74554B2C-9B53-4435-B8DE-FDE6EE44EC9C}"/>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161F0D1-D622-47E6-9CAC-F6E3483D4FC4}"/>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D178ADF9-46E0-47E0-8F6A-4E394A86E056}"/>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2F6E1221-4286-4D0D-A84B-396330E0BA56}"/>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107315</xdr:rowOff>
    </xdr:from>
    <xdr:to>
      <xdr:col>55</xdr:col>
      <xdr:colOff>50800</xdr:colOff>
      <xdr:row>63</xdr:row>
      <xdr:rowOff>37465</xdr:rowOff>
    </xdr:to>
    <xdr:sp macro="" textlink="">
      <xdr:nvSpPr>
        <xdr:cNvPr id="244" name="楕円 243">
          <a:extLst>
            <a:ext uri="{FF2B5EF4-FFF2-40B4-BE49-F238E27FC236}">
              <a16:creationId xmlns:a16="http://schemas.microsoft.com/office/drawing/2014/main" id="{C6545757-04E9-4F0A-ABBE-296AD9ECDE2F}"/>
            </a:ext>
          </a:extLst>
        </xdr:cNvPr>
        <xdr:cNvSpPr/>
      </xdr:nvSpPr>
      <xdr:spPr>
        <a:xfrm>
          <a:off x="10426700" y="1073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85742</xdr:rowOff>
    </xdr:from>
    <xdr:ext cx="469744" cy="259045"/>
    <xdr:sp macro="" textlink="">
      <xdr:nvSpPr>
        <xdr:cNvPr id="245" name="【体育館・プール】&#10;一人当たり面積該当値テキスト">
          <a:extLst>
            <a:ext uri="{FF2B5EF4-FFF2-40B4-BE49-F238E27FC236}">
              <a16:creationId xmlns:a16="http://schemas.microsoft.com/office/drawing/2014/main" id="{E55034E2-89F0-48B7-AB02-18907DFC63DB}"/>
            </a:ext>
          </a:extLst>
        </xdr:cNvPr>
        <xdr:cNvSpPr txBox="1"/>
      </xdr:nvSpPr>
      <xdr:spPr>
        <a:xfrm>
          <a:off x="10515600" y="10715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151130</xdr:rowOff>
    </xdr:from>
    <xdr:to>
      <xdr:col>50</xdr:col>
      <xdr:colOff>165100</xdr:colOff>
      <xdr:row>63</xdr:row>
      <xdr:rowOff>81280</xdr:rowOff>
    </xdr:to>
    <xdr:sp macro="" textlink="">
      <xdr:nvSpPr>
        <xdr:cNvPr id="246" name="楕円 245">
          <a:extLst>
            <a:ext uri="{FF2B5EF4-FFF2-40B4-BE49-F238E27FC236}">
              <a16:creationId xmlns:a16="http://schemas.microsoft.com/office/drawing/2014/main" id="{FF67CBE5-0A0B-4ED3-AD70-A456BF3F719E}"/>
            </a:ext>
          </a:extLst>
        </xdr:cNvPr>
        <xdr:cNvSpPr/>
      </xdr:nvSpPr>
      <xdr:spPr>
        <a:xfrm>
          <a:off x="9588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158115</xdr:rowOff>
    </xdr:from>
    <xdr:to>
      <xdr:col>55</xdr:col>
      <xdr:colOff>0</xdr:colOff>
      <xdr:row>63</xdr:row>
      <xdr:rowOff>30480</xdr:rowOff>
    </xdr:to>
    <xdr:cxnSp macro="">
      <xdr:nvCxnSpPr>
        <xdr:cNvPr id="247" name="直線コネクタ 246">
          <a:extLst>
            <a:ext uri="{FF2B5EF4-FFF2-40B4-BE49-F238E27FC236}">
              <a16:creationId xmlns:a16="http://schemas.microsoft.com/office/drawing/2014/main" id="{7396D448-CAB8-45F3-ABEB-23FA8C34139E}"/>
            </a:ext>
          </a:extLst>
        </xdr:cNvPr>
        <xdr:cNvCxnSpPr/>
      </xdr:nvCxnSpPr>
      <xdr:spPr>
        <a:xfrm flipV="1">
          <a:off x="9639300" y="1078801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151130</xdr:rowOff>
    </xdr:from>
    <xdr:to>
      <xdr:col>46</xdr:col>
      <xdr:colOff>38100</xdr:colOff>
      <xdr:row>63</xdr:row>
      <xdr:rowOff>81280</xdr:rowOff>
    </xdr:to>
    <xdr:sp macro="" textlink="">
      <xdr:nvSpPr>
        <xdr:cNvPr id="248" name="楕円 247">
          <a:extLst>
            <a:ext uri="{FF2B5EF4-FFF2-40B4-BE49-F238E27FC236}">
              <a16:creationId xmlns:a16="http://schemas.microsoft.com/office/drawing/2014/main" id="{51486EDA-C262-4304-B930-5B48820EA3E0}"/>
            </a:ext>
          </a:extLst>
        </xdr:cNvPr>
        <xdr:cNvSpPr/>
      </xdr:nvSpPr>
      <xdr:spPr>
        <a:xfrm>
          <a:off x="8699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30480</xdr:rowOff>
    </xdr:from>
    <xdr:to>
      <xdr:col>50</xdr:col>
      <xdr:colOff>114300</xdr:colOff>
      <xdr:row>63</xdr:row>
      <xdr:rowOff>30480</xdr:rowOff>
    </xdr:to>
    <xdr:cxnSp macro="">
      <xdr:nvCxnSpPr>
        <xdr:cNvPr id="249" name="直線コネクタ 248">
          <a:extLst>
            <a:ext uri="{FF2B5EF4-FFF2-40B4-BE49-F238E27FC236}">
              <a16:creationId xmlns:a16="http://schemas.microsoft.com/office/drawing/2014/main" id="{10E981A2-6D3D-4E6C-8F31-BA3BBAFA2AFA}"/>
            </a:ext>
          </a:extLst>
        </xdr:cNvPr>
        <xdr:cNvCxnSpPr/>
      </xdr:nvCxnSpPr>
      <xdr:spPr>
        <a:xfrm>
          <a:off x="8750300" y="1083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151130</xdr:rowOff>
    </xdr:from>
    <xdr:to>
      <xdr:col>41</xdr:col>
      <xdr:colOff>101600</xdr:colOff>
      <xdr:row>63</xdr:row>
      <xdr:rowOff>81280</xdr:rowOff>
    </xdr:to>
    <xdr:sp macro="" textlink="">
      <xdr:nvSpPr>
        <xdr:cNvPr id="250" name="楕円 249">
          <a:extLst>
            <a:ext uri="{FF2B5EF4-FFF2-40B4-BE49-F238E27FC236}">
              <a16:creationId xmlns:a16="http://schemas.microsoft.com/office/drawing/2014/main" id="{333BC581-7E2A-4E39-BD5C-3EBA34F06841}"/>
            </a:ext>
          </a:extLst>
        </xdr:cNvPr>
        <xdr:cNvSpPr/>
      </xdr:nvSpPr>
      <xdr:spPr>
        <a:xfrm>
          <a:off x="7810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30480</xdr:rowOff>
    </xdr:from>
    <xdr:to>
      <xdr:col>45</xdr:col>
      <xdr:colOff>177800</xdr:colOff>
      <xdr:row>63</xdr:row>
      <xdr:rowOff>30480</xdr:rowOff>
    </xdr:to>
    <xdr:cxnSp macro="">
      <xdr:nvCxnSpPr>
        <xdr:cNvPr id="251" name="直線コネクタ 250">
          <a:extLst>
            <a:ext uri="{FF2B5EF4-FFF2-40B4-BE49-F238E27FC236}">
              <a16:creationId xmlns:a16="http://schemas.microsoft.com/office/drawing/2014/main" id="{9C01D393-9F80-4B94-BB90-3AC4028EA489}"/>
            </a:ext>
          </a:extLst>
        </xdr:cNvPr>
        <xdr:cNvCxnSpPr/>
      </xdr:nvCxnSpPr>
      <xdr:spPr>
        <a:xfrm>
          <a:off x="7861300" y="1083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151130</xdr:rowOff>
    </xdr:from>
    <xdr:to>
      <xdr:col>36</xdr:col>
      <xdr:colOff>165100</xdr:colOff>
      <xdr:row>63</xdr:row>
      <xdr:rowOff>81280</xdr:rowOff>
    </xdr:to>
    <xdr:sp macro="" textlink="">
      <xdr:nvSpPr>
        <xdr:cNvPr id="252" name="楕円 251">
          <a:extLst>
            <a:ext uri="{FF2B5EF4-FFF2-40B4-BE49-F238E27FC236}">
              <a16:creationId xmlns:a16="http://schemas.microsoft.com/office/drawing/2014/main" id="{C713D55D-FD44-48D0-BFAB-CF0184A90395}"/>
            </a:ext>
          </a:extLst>
        </xdr:cNvPr>
        <xdr:cNvSpPr/>
      </xdr:nvSpPr>
      <xdr:spPr>
        <a:xfrm>
          <a:off x="6921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30480</xdr:rowOff>
    </xdr:from>
    <xdr:to>
      <xdr:col>41</xdr:col>
      <xdr:colOff>50800</xdr:colOff>
      <xdr:row>63</xdr:row>
      <xdr:rowOff>30480</xdr:rowOff>
    </xdr:to>
    <xdr:cxnSp macro="">
      <xdr:nvCxnSpPr>
        <xdr:cNvPr id="253" name="直線コネクタ 252">
          <a:extLst>
            <a:ext uri="{FF2B5EF4-FFF2-40B4-BE49-F238E27FC236}">
              <a16:creationId xmlns:a16="http://schemas.microsoft.com/office/drawing/2014/main" id="{E5B5EC80-8CF7-4F46-97F1-F80FF35F03C8}"/>
            </a:ext>
          </a:extLst>
        </xdr:cNvPr>
        <xdr:cNvCxnSpPr/>
      </xdr:nvCxnSpPr>
      <xdr:spPr>
        <a:xfrm>
          <a:off x="6972300" y="108318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101617</xdr:rowOff>
    </xdr:from>
    <xdr:ext cx="469744" cy="259045"/>
    <xdr:sp macro="" textlink="">
      <xdr:nvSpPr>
        <xdr:cNvPr id="254" name="n_1aveValue【体育館・プール】&#10;一人当たり面積">
          <a:extLst>
            <a:ext uri="{FF2B5EF4-FFF2-40B4-BE49-F238E27FC236}">
              <a16:creationId xmlns:a16="http://schemas.microsoft.com/office/drawing/2014/main" id="{A392141A-0C17-4ECD-B43C-8EF8CA23472A}"/>
            </a:ext>
          </a:extLst>
        </xdr:cNvPr>
        <xdr:cNvSpPr txBox="1"/>
      </xdr:nvSpPr>
      <xdr:spPr>
        <a:xfrm>
          <a:off x="9391727" y="1038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97807</xdr:rowOff>
    </xdr:from>
    <xdr:ext cx="469744" cy="259045"/>
    <xdr:sp macro="" textlink="">
      <xdr:nvSpPr>
        <xdr:cNvPr id="255" name="n_2aveValue【体育館・プール】&#10;一人当たり面積">
          <a:extLst>
            <a:ext uri="{FF2B5EF4-FFF2-40B4-BE49-F238E27FC236}">
              <a16:creationId xmlns:a16="http://schemas.microsoft.com/office/drawing/2014/main" id="{BDB64D16-5040-4514-AF6C-7FC346BCE68F}"/>
            </a:ext>
          </a:extLst>
        </xdr:cNvPr>
        <xdr:cNvSpPr txBox="1"/>
      </xdr:nvSpPr>
      <xdr:spPr>
        <a:xfrm>
          <a:off x="8515427" y="1038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141622</xdr:rowOff>
    </xdr:from>
    <xdr:ext cx="469744" cy="259045"/>
    <xdr:sp macro="" textlink="">
      <xdr:nvSpPr>
        <xdr:cNvPr id="256" name="n_3aveValue【体育館・プール】&#10;一人当たり面積">
          <a:extLst>
            <a:ext uri="{FF2B5EF4-FFF2-40B4-BE49-F238E27FC236}">
              <a16:creationId xmlns:a16="http://schemas.microsoft.com/office/drawing/2014/main" id="{E2BE729C-5D4F-4DC4-AAFA-BCC6E57E223D}"/>
            </a:ext>
          </a:extLst>
        </xdr:cNvPr>
        <xdr:cNvSpPr txBox="1"/>
      </xdr:nvSpPr>
      <xdr:spPr>
        <a:xfrm>
          <a:off x="7626427" y="104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130192</xdr:rowOff>
    </xdr:from>
    <xdr:ext cx="469744" cy="259045"/>
    <xdr:sp macro="" textlink="">
      <xdr:nvSpPr>
        <xdr:cNvPr id="257" name="n_4aveValue【体育館・プール】&#10;一人当たり面積">
          <a:extLst>
            <a:ext uri="{FF2B5EF4-FFF2-40B4-BE49-F238E27FC236}">
              <a16:creationId xmlns:a16="http://schemas.microsoft.com/office/drawing/2014/main" id="{90ED26DB-01BB-4244-945B-8F45C608B01B}"/>
            </a:ext>
          </a:extLst>
        </xdr:cNvPr>
        <xdr:cNvSpPr txBox="1"/>
      </xdr:nvSpPr>
      <xdr:spPr>
        <a:xfrm>
          <a:off x="6737427" y="10417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72407</xdr:rowOff>
    </xdr:from>
    <xdr:ext cx="469744" cy="259045"/>
    <xdr:sp macro="" textlink="">
      <xdr:nvSpPr>
        <xdr:cNvPr id="258" name="n_1mainValue【体育館・プール】&#10;一人当たり面積">
          <a:extLst>
            <a:ext uri="{FF2B5EF4-FFF2-40B4-BE49-F238E27FC236}">
              <a16:creationId xmlns:a16="http://schemas.microsoft.com/office/drawing/2014/main" id="{44F3E8ED-EF0E-4549-9EF7-2661A91691BC}"/>
            </a:ext>
          </a:extLst>
        </xdr:cNvPr>
        <xdr:cNvSpPr txBox="1"/>
      </xdr:nvSpPr>
      <xdr:spPr>
        <a:xfrm>
          <a:off x="93917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72407</xdr:rowOff>
    </xdr:from>
    <xdr:ext cx="469744" cy="259045"/>
    <xdr:sp macro="" textlink="">
      <xdr:nvSpPr>
        <xdr:cNvPr id="259" name="n_2mainValue【体育館・プール】&#10;一人当たり面積">
          <a:extLst>
            <a:ext uri="{FF2B5EF4-FFF2-40B4-BE49-F238E27FC236}">
              <a16:creationId xmlns:a16="http://schemas.microsoft.com/office/drawing/2014/main" id="{2258D4CA-B41E-4356-815C-937A6A3EBDC8}"/>
            </a:ext>
          </a:extLst>
        </xdr:cNvPr>
        <xdr:cNvSpPr txBox="1"/>
      </xdr:nvSpPr>
      <xdr:spPr>
        <a:xfrm>
          <a:off x="8515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72407</xdr:rowOff>
    </xdr:from>
    <xdr:ext cx="469744" cy="259045"/>
    <xdr:sp macro="" textlink="">
      <xdr:nvSpPr>
        <xdr:cNvPr id="260" name="n_3mainValue【体育館・プール】&#10;一人当たり面積">
          <a:extLst>
            <a:ext uri="{FF2B5EF4-FFF2-40B4-BE49-F238E27FC236}">
              <a16:creationId xmlns:a16="http://schemas.microsoft.com/office/drawing/2014/main" id="{FECA317D-BC48-485B-9655-60FFB4BC2815}"/>
            </a:ext>
          </a:extLst>
        </xdr:cNvPr>
        <xdr:cNvSpPr txBox="1"/>
      </xdr:nvSpPr>
      <xdr:spPr>
        <a:xfrm>
          <a:off x="7626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72407</xdr:rowOff>
    </xdr:from>
    <xdr:ext cx="469744" cy="259045"/>
    <xdr:sp macro="" textlink="">
      <xdr:nvSpPr>
        <xdr:cNvPr id="261" name="n_4mainValue【体育館・プール】&#10;一人当たり面積">
          <a:extLst>
            <a:ext uri="{FF2B5EF4-FFF2-40B4-BE49-F238E27FC236}">
              <a16:creationId xmlns:a16="http://schemas.microsoft.com/office/drawing/2014/main" id="{39EC1E53-6ECF-4BD0-8439-5B74E86A4A42}"/>
            </a:ext>
          </a:extLst>
        </xdr:cNvPr>
        <xdr:cNvSpPr txBox="1"/>
      </xdr:nvSpPr>
      <xdr:spPr>
        <a:xfrm>
          <a:off x="6737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id="{87D41A38-668A-404E-BA5A-D845B123561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id="{3A7AEF3B-5BC5-483A-B53F-F679B51E5D6B}"/>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id="{9665E0AD-908B-4AC1-8D22-2C7A1B16DB6F}"/>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id="{2551DBB2-BADB-4A13-BDAC-A0C43919A40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id="{9A80041F-0BC2-4C75-8A72-B483724A38CE}"/>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id="{BBCB29E2-073A-46E5-83E3-DF726A64AAE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id="{431212F7-5260-4826-8E17-A34E25364C6E}"/>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id="{BFF61A1E-9561-4182-964F-762122FB574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id="{FF6A7878-3C03-49B1-9C56-0337A32AE5A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id="{F49B8652-C9AE-4655-8FA8-D075D248124E}"/>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id="{58588941-97CB-4895-82E2-BCFBAB7A143C}"/>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id="{CF80FB38-C7FB-4809-B554-EA893A60E36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3F1A0098-2B61-47A4-B4C4-4AE045562CA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id="{446EA960-C0E0-4969-BB9C-81E3313EB28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id="{A503BE34-8A8D-4175-9299-8D450651F2E9}"/>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id="{26B35517-198F-49EE-955D-51D01EF49CFD}"/>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id="{45F52527-DCF6-4867-B80C-60080D3047BB}"/>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id="{471F9EE4-CA43-4C68-8CBB-F08684CCA494}"/>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id="{F46AAEB0-8E0A-4EAB-8545-14ACFCF48E3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id="{4C825266-DFA2-4AE8-B4FD-43F7F0A0CEEC}"/>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id="{15CBA842-39E5-470D-BC71-9BCE67EAB693}"/>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58C34336-70FE-4FA1-9C9B-2FA8B77C7A6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id="{6A3C9D7F-A2C6-472D-9FCB-AD7DCA85A633}"/>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a:extLst>
            <a:ext uri="{FF2B5EF4-FFF2-40B4-BE49-F238E27FC236}">
              <a16:creationId xmlns:a16="http://schemas.microsoft.com/office/drawing/2014/main" id="{E77A2EBD-AF84-427C-94CE-E39C28D62CC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87630</xdr:rowOff>
    </xdr:from>
    <xdr:to>
      <xdr:col>24</xdr:col>
      <xdr:colOff>62865</xdr:colOff>
      <xdr:row>86</xdr:row>
      <xdr:rowOff>110489</xdr:rowOff>
    </xdr:to>
    <xdr:cxnSp macro="">
      <xdr:nvCxnSpPr>
        <xdr:cNvPr id="286" name="直線コネクタ 285">
          <a:extLst>
            <a:ext uri="{FF2B5EF4-FFF2-40B4-BE49-F238E27FC236}">
              <a16:creationId xmlns:a16="http://schemas.microsoft.com/office/drawing/2014/main" id="{E1ADD06E-8EE8-4722-84B8-666215103D13}"/>
            </a:ext>
          </a:extLst>
        </xdr:cNvPr>
        <xdr:cNvCxnSpPr/>
      </xdr:nvCxnSpPr>
      <xdr:spPr>
        <a:xfrm flipV="1">
          <a:off x="4634865" y="13632180"/>
          <a:ext cx="0" cy="1223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114316</xdr:rowOff>
    </xdr:from>
    <xdr:ext cx="405111" cy="259045"/>
    <xdr:sp macro="" textlink="">
      <xdr:nvSpPr>
        <xdr:cNvPr id="287" name="【福祉施設】&#10;有形固定資産減価償却率最小値テキスト">
          <a:extLst>
            <a:ext uri="{FF2B5EF4-FFF2-40B4-BE49-F238E27FC236}">
              <a16:creationId xmlns:a16="http://schemas.microsoft.com/office/drawing/2014/main" id="{469FA4E1-6055-4DA4-9C31-5BD5ABB474B3}"/>
            </a:ext>
          </a:extLst>
        </xdr:cNvPr>
        <xdr:cNvSpPr txBox="1"/>
      </xdr:nvSpPr>
      <xdr:spPr>
        <a:xfrm>
          <a:off x="4673600" y="14859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110489</xdr:rowOff>
    </xdr:from>
    <xdr:to>
      <xdr:col>24</xdr:col>
      <xdr:colOff>152400</xdr:colOff>
      <xdr:row>86</xdr:row>
      <xdr:rowOff>110489</xdr:rowOff>
    </xdr:to>
    <xdr:cxnSp macro="">
      <xdr:nvCxnSpPr>
        <xdr:cNvPr id="288" name="直線コネクタ 287">
          <a:extLst>
            <a:ext uri="{FF2B5EF4-FFF2-40B4-BE49-F238E27FC236}">
              <a16:creationId xmlns:a16="http://schemas.microsoft.com/office/drawing/2014/main" id="{ECA6DF5F-4C45-4D9D-8B7D-FD5E15CFBACA}"/>
            </a:ext>
          </a:extLst>
        </xdr:cNvPr>
        <xdr:cNvCxnSpPr/>
      </xdr:nvCxnSpPr>
      <xdr:spPr>
        <a:xfrm>
          <a:off x="4546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78</xdr:row>
      <xdr:rowOff>34307</xdr:rowOff>
    </xdr:from>
    <xdr:ext cx="405111" cy="259045"/>
    <xdr:sp macro="" textlink="">
      <xdr:nvSpPr>
        <xdr:cNvPr id="289" name="【福祉施設】&#10;有形固定資産減価償却率最大値テキスト">
          <a:extLst>
            <a:ext uri="{FF2B5EF4-FFF2-40B4-BE49-F238E27FC236}">
              <a16:creationId xmlns:a16="http://schemas.microsoft.com/office/drawing/2014/main" id="{C4EBA387-04CE-4E60-BEDE-B0F6A981B7BC}"/>
            </a:ext>
          </a:extLst>
        </xdr:cNvPr>
        <xdr:cNvSpPr txBox="1"/>
      </xdr:nvSpPr>
      <xdr:spPr>
        <a:xfrm>
          <a:off x="4673600" y="13407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87630</xdr:rowOff>
    </xdr:from>
    <xdr:to>
      <xdr:col>24</xdr:col>
      <xdr:colOff>152400</xdr:colOff>
      <xdr:row>79</xdr:row>
      <xdr:rowOff>87630</xdr:rowOff>
    </xdr:to>
    <xdr:cxnSp macro="">
      <xdr:nvCxnSpPr>
        <xdr:cNvPr id="290" name="直線コネクタ 289">
          <a:extLst>
            <a:ext uri="{FF2B5EF4-FFF2-40B4-BE49-F238E27FC236}">
              <a16:creationId xmlns:a16="http://schemas.microsoft.com/office/drawing/2014/main" id="{64CCE648-B3F6-4725-870D-0F31F9F49E9B}"/>
            </a:ext>
          </a:extLst>
        </xdr:cNvPr>
        <xdr:cNvCxnSpPr/>
      </xdr:nvCxnSpPr>
      <xdr:spPr>
        <a:xfrm>
          <a:off x="4546600" y="13632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40022</xdr:rowOff>
    </xdr:from>
    <xdr:ext cx="405111" cy="259045"/>
    <xdr:sp macro="" textlink="">
      <xdr:nvSpPr>
        <xdr:cNvPr id="291" name="【福祉施設】&#10;有形固定資産減価償却率平均値テキスト">
          <a:extLst>
            <a:ext uri="{FF2B5EF4-FFF2-40B4-BE49-F238E27FC236}">
              <a16:creationId xmlns:a16="http://schemas.microsoft.com/office/drawing/2014/main" id="{7F3EE775-2323-4372-87D0-6E427664D9A1}"/>
            </a:ext>
          </a:extLst>
        </xdr:cNvPr>
        <xdr:cNvSpPr txBox="1"/>
      </xdr:nvSpPr>
      <xdr:spPr>
        <a:xfrm>
          <a:off x="4673600" y="14098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61595</xdr:rowOff>
    </xdr:from>
    <xdr:to>
      <xdr:col>24</xdr:col>
      <xdr:colOff>114300</xdr:colOff>
      <xdr:row>82</xdr:row>
      <xdr:rowOff>163195</xdr:rowOff>
    </xdr:to>
    <xdr:sp macro="" textlink="">
      <xdr:nvSpPr>
        <xdr:cNvPr id="292" name="フローチャート: 判断 291">
          <a:extLst>
            <a:ext uri="{FF2B5EF4-FFF2-40B4-BE49-F238E27FC236}">
              <a16:creationId xmlns:a16="http://schemas.microsoft.com/office/drawing/2014/main" id="{A7A3CC05-CF23-4189-B5C9-A2E214F89FFF}"/>
            </a:ext>
          </a:extLst>
        </xdr:cNvPr>
        <xdr:cNvSpPr/>
      </xdr:nvSpPr>
      <xdr:spPr>
        <a:xfrm>
          <a:off x="4584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53975</xdr:rowOff>
    </xdr:from>
    <xdr:to>
      <xdr:col>20</xdr:col>
      <xdr:colOff>38100</xdr:colOff>
      <xdr:row>82</xdr:row>
      <xdr:rowOff>155575</xdr:rowOff>
    </xdr:to>
    <xdr:sp macro="" textlink="">
      <xdr:nvSpPr>
        <xdr:cNvPr id="293" name="フローチャート: 判断 292">
          <a:extLst>
            <a:ext uri="{FF2B5EF4-FFF2-40B4-BE49-F238E27FC236}">
              <a16:creationId xmlns:a16="http://schemas.microsoft.com/office/drawing/2014/main" id="{3CE5DB17-B135-4E9A-8BAF-3DED81F175F0}"/>
            </a:ext>
          </a:extLst>
        </xdr:cNvPr>
        <xdr:cNvSpPr/>
      </xdr:nvSpPr>
      <xdr:spPr>
        <a:xfrm>
          <a:off x="3746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36830</xdr:rowOff>
    </xdr:from>
    <xdr:to>
      <xdr:col>15</xdr:col>
      <xdr:colOff>101600</xdr:colOff>
      <xdr:row>82</xdr:row>
      <xdr:rowOff>138430</xdr:rowOff>
    </xdr:to>
    <xdr:sp macro="" textlink="">
      <xdr:nvSpPr>
        <xdr:cNvPr id="294" name="フローチャート: 判断 293">
          <a:extLst>
            <a:ext uri="{FF2B5EF4-FFF2-40B4-BE49-F238E27FC236}">
              <a16:creationId xmlns:a16="http://schemas.microsoft.com/office/drawing/2014/main" id="{006D35D2-D727-478A-8510-407C73B95AE6}"/>
            </a:ext>
          </a:extLst>
        </xdr:cNvPr>
        <xdr:cNvSpPr/>
      </xdr:nvSpPr>
      <xdr:spPr>
        <a:xfrm>
          <a:off x="2857500" y="1409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12064</xdr:rowOff>
    </xdr:from>
    <xdr:to>
      <xdr:col>10</xdr:col>
      <xdr:colOff>165100</xdr:colOff>
      <xdr:row>82</xdr:row>
      <xdr:rowOff>113664</xdr:rowOff>
    </xdr:to>
    <xdr:sp macro="" textlink="">
      <xdr:nvSpPr>
        <xdr:cNvPr id="295" name="フローチャート: 判断 294">
          <a:extLst>
            <a:ext uri="{FF2B5EF4-FFF2-40B4-BE49-F238E27FC236}">
              <a16:creationId xmlns:a16="http://schemas.microsoft.com/office/drawing/2014/main" id="{DEC27197-5CF9-478D-ABEF-52890938FF8E}"/>
            </a:ext>
          </a:extLst>
        </xdr:cNvPr>
        <xdr:cNvSpPr/>
      </xdr:nvSpPr>
      <xdr:spPr>
        <a:xfrm>
          <a:off x="1968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120650</xdr:rowOff>
    </xdr:from>
    <xdr:to>
      <xdr:col>6</xdr:col>
      <xdr:colOff>38100</xdr:colOff>
      <xdr:row>82</xdr:row>
      <xdr:rowOff>50800</xdr:rowOff>
    </xdr:to>
    <xdr:sp macro="" textlink="">
      <xdr:nvSpPr>
        <xdr:cNvPr id="296" name="フローチャート: 判断 295">
          <a:extLst>
            <a:ext uri="{FF2B5EF4-FFF2-40B4-BE49-F238E27FC236}">
              <a16:creationId xmlns:a16="http://schemas.microsoft.com/office/drawing/2014/main" id="{3C5E4318-F5E0-4D09-8306-C33395BFAACC}"/>
            </a:ext>
          </a:extLst>
        </xdr:cNvPr>
        <xdr:cNvSpPr/>
      </xdr:nvSpPr>
      <xdr:spPr>
        <a:xfrm>
          <a:off x="1079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416C9D77-864B-4AE0-B875-69F6EEBA2092}"/>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FAF556D4-61DA-4199-8B34-53246866E73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28B5CDDB-0AB9-4421-BE38-19611FF799AA}"/>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9563FDA7-9A10-45E9-B70D-B6A200B66655}"/>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33D0A833-6A7D-4FB0-BC06-2E5B6644C33D}"/>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145414</xdr:rowOff>
    </xdr:from>
    <xdr:to>
      <xdr:col>24</xdr:col>
      <xdr:colOff>114300</xdr:colOff>
      <xdr:row>80</xdr:row>
      <xdr:rowOff>75564</xdr:rowOff>
    </xdr:to>
    <xdr:sp macro="" textlink="">
      <xdr:nvSpPr>
        <xdr:cNvPr id="302" name="楕円 301">
          <a:extLst>
            <a:ext uri="{FF2B5EF4-FFF2-40B4-BE49-F238E27FC236}">
              <a16:creationId xmlns:a16="http://schemas.microsoft.com/office/drawing/2014/main" id="{F47CE2D2-03D1-470F-A366-85F02D4B7D6E}"/>
            </a:ext>
          </a:extLst>
        </xdr:cNvPr>
        <xdr:cNvSpPr/>
      </xdr:nvSpPr>
      <xdr:spPr>
        <a:xfrm>
          <a:off x="4584700" y="13689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60341</xdr:rowOff>
    </xdr:from>
    <xdr:ext cx="405111" cy="259045"/>
    <xdr:sp macro="" textlink="">
      <xdr:nvSpPr>
        <xdr:cNvPr id="303" name="【福祉施設】&#10;有形固定資産減価償却率該当値テキスト">
          <a:extLst>
            <a:ext uri="{FF2B5EF4-FFF2-40B4-BE49-F238E27FC236}">
              <a16:creationId xmlns:a16="http://schemas.microsoft.com/office/drawing/2014/main" id="{D05CA770-0C7E-4067-92EA-787D85058B42}"/>
            </a:ext>
          </a:extLst>
        </xdr:cNvPr>
        <xdr:cNvSpPr txBox="1"/>
      </xdr:nvSpPr>
      <xdr:spPr>
        <a:xfrm>
          <a:off x="4673600" y="13604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65405</xdr:rowOff>
    </xdr:from>
    <xdr:to>
      <xdr:col>20</xdr:col>
      <xdr:colOff>38100</xdr:colOff>
      <xdr:row>79</xdr:row>
      <xdr:rowOff>167005</xdr:rowOff>
    </xdr:to>
    <xdr:sp macro="" textlink="">
      <xdr:nvSpPr>
        <xdr:cNvPr id="304" name="楕円 303">
          <a:extLst>
            <a:ext uri="{FF2B5EF4-FFF2-40B4-BE49-F238E27FC236}">
              <a16:creationId xmlns:a16="http://schemas.microsoft.com/office/drawing/2014/main" id="{B98C9B34-9E8F-4730-A238-12B207E236CC}"/>
            </a:ext>
          </a:extLst>
        </xdr:cNvPr>
        <xdr:cNvSpPr/>
      </xdr:nvSpPr>
      <xdr:spPr>
        <a:xfrm>
          <a:off x="3746500" y="1360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79</xdr:row>
      <xdr:rowOff>116205</xdr:rowOff>
    </xdr:from>
    <xdr:to>
      <xdr:col>24</xdr:col>
      <xdr:colOff>63500</xdr:colOff>
      <xdr:row>80</xdr:row>
      <xdr:rowOff>24764</xdr:rowOff>
    </xdr:to>
    <xdr:cxnSp macro="">
      <xdr:nvCxnSpPr>
        <xdr:cNvPr id="305" name="直線コネクタ 304">
          <a:extLst>
            <a:ext uri="{FF2B5EF4-FFF2-40B4-BE49-F238E27FC236}">
              <a16:creationId xmlns:a16="http://schemas.microsoft.com/office/drawing/2014/main" id="{A06FB116-E716-4465-AE1B-23FA3C008462}"/>
            </a:ext>
          </a:extLst>
        </xdr:cNvPr>
        <xdr:cNvCxnSpPr/>
      </xdr:nvCxnSpPr>
      <xdr:spPr>
        <a:xfrm>
          <a:off x="3797300" y="13660755"/>
          <a:ext cx="8382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156845</xdr:rowOff>
    </xdr:from>
    <xdr:to>
      <xdr:col>15</xdr:col>
      <xdr:colOff>101600</xdr:colOff>
      <xdr:row>79</xdr:row>
      <xdr:rowOff>86995</xdr:rowOff>
    </xdr:to>
    <xdr:sp macro="" textlink="">
      <xdr:nvSpPr>
        <xdr:cNvPr id="306" name="楕円 305">
          <a:extLst>
            <a:ext uri="{FF2B5EF4-FFF2-40B4-BE49-F238E27FC236}">
              <a16:creationId xmlns:a16="http://schemas.microsoft.com/office/drawing/2014/main" id="{571D2716-0BBB-4365-BBDD-A450E4973549}"/>
            </a:ext>
          </a:extLst>
        </xdr:cNvPr>
        <xdr:cNvSpPr/>
      </xdr:nvSpPr>
      <xdr:spPr>
        <a:xfrm>
          <a:off x="2857500" y="1352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36195</xdr:rowOff>
    </xdr:from>
    <xdr:to>
      <xdr:col>19</xdr:col>
      <xdr:colOff>177800</xdr:colOff>
      <xdr:row>79</xdr:row>
      <xdr:rowOff>116205</xdr:rowOff>
    </xdr:to>
    <xdr:cxnSp macro="">
      <xdr:nvCxnSpPr>
        <xdr:cNvPr id="307" name="直線コネクタ 306">
          <a:extLst>
            <a:ext uri="{FF2B5EF4-FFF2-40B4-BE49-F238E27FC236}">
              <a16:creationId xmlns:a16="http://schemas.microsoft.com/office/drawing/2014/main" id="{47E0FC12-3835-4FA9-AC67-F4D2E418BC62}"/>
            </a:ext>
          </a:extLst>
        </xdr:cNvPr>
        <xdr:cNvCxnSpPr/>
      </xdr:nvCxnSpPr>
      <xdr:spPr>
        <a:xfrm>
          <a:off x="2908300" y="13580745"/>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76836</xdr:rowOff>
    </xdr:from>
    <xdr:to>
      <xdr:col>10</xdr:col>
      <xdr:colOff>165100</xdr:colOff>
      <xdr:row>79</xdr:row>
      <xdr:rowOff>6986</xdr:rowOff>
    </xdr:to>
    <xdr:sp macro="" textlink="">
      <xdr:nvSpPr>
        <xdr:cNvPr id="308" name="楕円 307">
          <a:extLst>
            <a:ext uri="{FF2B5EF4-FFF2-40B4-BE49-F238E27FC236}">
              <a16:creationId xmlns:a16="http://schemas.microsoft.com/office/drawing/2014/main" id="{AA128BC3-AAB8-4881-9E5D-D1B9AD85EC28}"/>
            </a:ext>
          </a:extLst>
        </xdr:cNvPr>
        <xdr:cNvSpPr/>
      </xdr:nvSpPr>
      <xdr:spPr>
        <a:xfrm>
          <a:off x="1968500" y="1344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78</xdr:row>
      <xdr:rowOff>127636</xdr:rowOff>
    </xdr:from>
    <xdr:to>
      <xdr:col>15</xdr:col>
      <xdr:colOff>50800</xdr:colOff>
      <xdr:row>79</xdr:row>
      <xdr:rowOff>36195</xdr:rowOff>
    </xdr:to>
    <xdr:cxnSp macro="">
      <xdr:nvCxnSpPr>
        <xdr:cNvPr id="309" name="直線コネクタ 308">
          <a:extLst>
            <a:ext uri="{FF2B5EF4-FFF2-40B4-BE49-F238E27FC236}">
              <a16:creationId xmlns:a16="http://schemas.microsoft.com/office/drawing/2014/main" id="{AC8F763C-F321-4E85-8F05-50C7302C708C}"/>
            </a:ext>
          </a:extLst>
        </xdr:cNvPr>
        <xdr:cNvCxnSpPr/>
      </xdr:nvCxnSpPr>
      <xdr:spPr>
        <a:xfrm>
          <a:off x="2019300" y="13500736"/>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168275</xdr:rowOff>
    </xdr:from>
    <xdr:to>
      <xdr:col>6</xdr:col>
      <xdr:colOff>38100</xdr:colOff>
      <xdr:row>78</xdr:row>
      <xdr:rowOff>98425</xdr:rowOff>
    </xdr:to>
    <xdr:sp macro="" textlink="">
      <xdr:nvSpPr>
        <xdr:cNvPr id="310" name="楕円 309">
          <a:extLst>
            <a:ext uri="{FF2B5EF4-FFF2-40B4-BE49-F238E27FC236}">
              <a16:creationId xmlns:a16="http://schemas.microsoft.com/office/drawing/2014/main" id="{05A1DA4D-BF55-46AE-83B3-908463028339}"/>
            </a:ext>
          </a:extLst>
        </xdr:cNvPr>
        <xdr:cNvSpPr/>
      </xdr:nvSpPr>
      <xdr:spPr>
        <a:xfrm>
          <a:off x="1079500" y="133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78</xdr:row>
      <xdr:rowOff>47625</xdr:rowOff>
    </xdr:from>
    <xdr:to>
      <xdr:col>10</xdr:col>
      <xdr:colOff>114300</xdr:colOff>
      <xdr:row>78</xdr:row>
      <xdr:rowOff>127636</xdr:rowOff>
    </xdr:to>
    <xdr:cxnSp macro="">
      <xdr:nvCxnSpPr>
        <xdr:cNvPr id="311" name="直線コネクタ 310">
          <a:extLst>
            <a:ext uri="{FF2B5EF4-FFF2-40B4-BE49-F238E27FC236}">
              <a16:creationId xmlns:a16="http://schemas.microsoft.com/office/drawing/2014/main" id="{6F3A24AB-52CB-4F63-9BD3-A01DB47F653E}"/>
            </a:ext>
          </a:extLst>
        </xdr:cNvPr>
        <xdr:cNvCxnSpPr/>
      </xdr:nvCxnSpPr>
      <xdr:spPr>
        <a:xfrm>
          <a:off x="1130300" y="13420725"/>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146702</xdr:rowOff>
    </xdr:from>
    <xdr:ext cx="405111" cy="259045"/>
    <xdr:sp macro="" textlink="">
      <xdr:nvSpPr>
        <xdr:cNvPr id="312" name="n_1aveValue【福祉施設】&#10;有形固定資産減価償却率">
          <a:extLst>
            <a:ext uri="{FF2B5EF4-FFF2-40B4-BE49-F238E27FC236}">
              <a16:creationId xmlns:a16="http://schemas.microsoft.com/office/drawing/2014/main" id="{494653F5-D921-493E-8B39-9A28B46228AF}"/>
            </a:ext>
          </a:extLst>
        </xdr:cNvPr>
        <xdr:cNvSpPr txBox="1"/>
      </xdr:nvSpPr>
      <xdr:spPr>
        <a:xfrm>
          <a:off x="3582044" y="14205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129557</xdr:rowOff>
    </xdr:from>
    <xdr:ext cx="405111" cy="259045"/>
    <xdr:sp macro="" textlink="">
      <xdr:nvSpPr>
        <xdr:cNvPr id="313" name="n_2aveValue【福祉施設】&#10;有形固定資産減価償却率">
          <a:extLst>
            <a:ext uri="{FF2B5EF4-FFF2-40B4-BE49-F238E27FC236}">
              <a16:creationId xmlns:a16="http://schemas.microsoft.com/office/drawing/2014/main" id="{929013BF-A088-4D3E-92E2-A31258EFCFB5}"/>
            </a:ext>
          </a:extLst>
        </xdr:cNvPr>
        <xdr:cNvSpPr txBox="1"/>
      </xdr:nvSpPr>
      <xdr:spPr>
        <a:xfrm>
          <a:off x="2705744" y="14188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104791</xdr:rowOff>
    </xdr:from>
    <xdr:ext cx="405111" cy="259045"/>
    <xdr:sp macro="" textlink="">
      <xdr:nvSpPr>
        <xdr:cNvPr id="314" name="n_3aveValue【福祉施設】&#10;有形固定資産減価償却率">
          <a:extLst>
            <a:ext uri="{FF2B5EF4-FFF2-40B4-BE49-F238E27FC236}">
              <a16:creationId xmlns:a16="http://schemas.microsoft.com/office/drawing/2014/main" id="{267FFDF3-C2BF-4BB1-98E5-7A983989B589}"/>
            </a:ext>
          </a:extLst>
        </xdr:cNvPr>
        <xdr:cNvSpPr txBox="1"/>
      </xdr:nvSpPr>
      <xdr:spPr>
        <a:xfrm>
          <a:off x="1816744" y="14163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41927</xdr:rowOff>
    </xdr:from>
    <xdr:ext cx="405111" cy="259045"/>
    <xdr:sp macro="" textlink="">
      <xdr:nvSpPr>
        <xdr:cNvPr id="315" name="n_4aveValue【福祉施設】&#10;有形固定資産減価償却率">
          <a:extLst>
            <a:ext uri="{FF2B5EF4-FFF2-40B4-BE49-F238E27FC236}">
              <a16:creationId xmlns:a16="http://schemas.microsoft.com/office/drawing/2014/main" id="{6A94667A-FEE9-465E-8760-DA62BF644DF7}"/>
            </a:ext>
          </a:extLst>
        </xdr:cNvPr>
        <xdr:cNvSpPr txBox="1"/>
      </xdr:nvSpPr>
      <xdr:spPr>
        <a:xfrm>
          <a:off x="927744" y="14100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78</xdr:row>
      <xdr:rowOff>12082</xdr:rowOff>
    </xdr:from>
    <xdr:ext cx="405111" cy="259045"/>
    <xdr:sp macro="" textlink="">
      <xdr:nvSpPr>
        <xdr:cNvPr id="316" name="n_1mainValue【福祉施設】&#10;有形固定資産減価償却率">
          <a:extLst>
            <a:ext uri="{FF2B5EF4-FFF2-40B4-BE49-F238E27FC236}">
              <a16:creationId xmlns:a16="http://schemas.microsoft.com/office/drawing/2014/main" id="{9BF5A30C-E7B6-448F-8F16-9F20AC5B1744}"/>
            </a:ext>
          </a:extLst>
        </xdr:cNvPr>
        <xdr:cNvSpPr txBox="1"/>
      </xdr:nvSpPr>
      <xdr:spPr>
        <a:xfrm>
          <a:off x="3582044" y="13385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77</xdr:row>
      <xdr:rowOff>103522</xdr:rowOff>
    </xdr:from>
    <xdr:ext cx="405111" cy="259045"/>
    <xdr:sp macro="" textlink="">
      <xdr:nvSpPr>
        <xdr:cNvPr id="317" name="n_2mainValue【福祉施設】&#10;有形固定資産減価償却率">
          <a:extLst>
            <a:ext uri="{FF2B5EF4-FFF2-40B4-BE49-F238E27FC236}">
              <a16:creationId xmlns:a16="http://schemas.microsoft.com/office/drawing/2014/main" id="{5A294E07-F82E-4FF3-9974-1F089A2A2391}"/>
            </a:ext>
          </a:extLst>
        </xdr:cNvPr>
        <xdr:cNvSpPr txBox="1"/>
      </xdr:nvSpPr>
      <xdr:spPr>
        <a:xfrm>
          <a:off x="2705744" y="13305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77</xdr:row>
      <xdr:rowOff>23513</xdr:rowOff>
    </xdr:from>
    <xdr:ext cx="405111" cy="259045"/>
    <xdr:sp macro="" textlink="">
      <xdr:nvSpPr>
        <xdr:cNvPr id="318" name="n_3mainValue【福祉施設】&#10;有形固定資産減価償却率">
          <a:extLst>
            <a:ext uri="{FF2B5EF4-FFF2-40B4-BE49-F238E27FC236}">
              <a16:creationId xmlns:a16="http://schemas.microsoft.com/office/drawing/2014/main" id="{640F8A44-5A53-4716-8EB2-112107DB58D5}"/>
            </a:ext>
          </a:extLst>
        </xdr:cNvPr>
        <xdr:cNvSpPr txBox="1"/>
      </xdr:nvSpPr>
      <xdr:spPr>
        <a:xfrm>
          <a:off x="1816744" y="13225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76</xdr:row>
      <xdr:rowOff>114952</xdr:rowOff>
    </xdr:from>
    <xdr:ext cx="405111" cy="259045"/>
    <xdr:sp macro="" textlink="">
      <xdr:nvSpPr>
        <xdr:cNvPr id="319" name="n_4mainValue【福祉施設】&#10;有形固定資産減価償却率">
          <a:extLst>
            <a:ext uri="{FF2B5EF4-FFF2-40B4-BE49-F238E27FC236}">
              <a16:creationId xmlns:a16="http://schemas.microsoft.com/office/drawing/2014/main" id="{1E641CC9-9F5A-4779-B361-70D58D1F01C4}"/>
            </a:ext>
          </a:extLst>
        </xdr:cNvPr>
        <xdr:cNvSpPr txBox="1"/>
      </xdr:nvSpPr>
      <xdr:spPr>
        <a:xfrm>
          <a:off x="927744" y="1314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C213F3BB-3BF3-47B3-98F9-09669D3DCBDC}"/>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4B1B2D5F-BCCE-4FE6-894F-A4EADD1BE97F}"/>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815843A7-07FD-48E1-AB63-917AC48D948A}"/>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2C477F1F-00E5-46E3-94CC-A614F8739CC1}"/>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D648DAE8-9643-45A5-B381-4244251461A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096E67EC-D75B-4EBD-8D5C-23664F39DBA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E88BE593-52AF-4833-BEB3-D6E87748DC6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770188F9-255D-4625-81AC-5CAB4174BB9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B308F095-30C1-43B8-B805-9C6138614096}"/>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78B0599D-655C-4C9D-A6F1-4533A489CD01}"/>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EAAFF662-71B0-448C-8B4E-FF39CB131A68}"/>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5A42E52C-533A-42F3-BB50-3200860BD9AC}"/>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6950901B-3962-4318-A38D-92BCCABC0A8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B0895E59-8DF1-4DE4-ADF8-31D1C78A056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4083E968-307B-4923-9E0D-D2F9BBE02099}"/>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F1A1F63D-F01E-4748-87D9-201FD97DFF3E}"/>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7AA06DBF-9806-47CF-A119-5FA0C672BF45}"/>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4E5206C1-7BEF-47B7-BD83-3119CEBFE2E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CC1D1E3F-187B-4CAC-962D-EB377E580827}"/>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28EB9C64-1AA6-4BC1-BF9E-396BB11088C9}"/>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86FA03A1-407F-4EED-B77C-0B90F31CAAB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A40FBD3D-5DD5-4AFA-87E0-87ABD2C9156E}"/>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a:extLst>
            <a:ext uri="{FF2B5EF4-FFF2-40B4-BE49-F238E27FC236}">
              <a16:creationId xmlns:a16="http://schemas.microsoft.com/office/drawing/2014/main" id="{16CF8861-803C-44A5-8040-E4D62752B62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15239</xdr:rowOff>
    </xdr:from>
    <xdr:to>
      <xdr:col>54</xdr:col>
      <xdr:colOff>189865</xdr:colOff>
      <xdr:row>86</xdr:row>
      <xdr:rowOff>102870</xdr:rowOff>
    </xdr:to>
    <xdr:cxnSp macro="">
      <xdr:nvCxnSpPr>
        <xdr:cNvPr id="343" name="直線コネクタ 342">
          <a:extLst>
            <a:ext uri="{FF2B5EF4-FFF2-40B4-BE49-F238E27FC236}">
              <a16:creationId xmlns:a16="http://schemas.microsoft.com/office/drawing/2014/main" id="{227AA058-68E1-447B-BE31-5282B075993C}"/>
            </a:ext>
          </a:extLst>
        </xdr:cNvPr>
        <xdr:cNvCxnSpPr/>
      </xdr:nvCxnSpPr>
      <xdr:spPr>
        <a:xfrm flipV="1">
          <a:off x="10476865" y="13559789"/>
          <a:ext cx="0" cy="1287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4" name="【福祉施設】&#10;一人当たり面積最小値テキスト">
          <a:extLst>
            <a:ext uri="{FF2B5EF4-FFF2-40B4-BE49-F238E27FC236}">
              <a16:creationId xmlns:a16="http://schemas.microsoft.com/office/drawing/2014/main" id="{228BE4AE-A0B4-4122-BA04-161788E0CEAE}"/>
            </a:ext>
          </a:extLst>
        </xdr:cNvPr>
        <xdr:cNvSpPr txBox="1"/>
      </xdr:nvSpPr>
      <xdr:spPr>
        <a:xfrm>
          <a:off x="10515600" y="1485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5" name="直線コネクタ 344">
          <a:extLst>
            <a:ext uri="{FF2B5EF4-FFF2-40B4-BE49-F238E27FC236}">
              <a16:creationId xmlns:a16="http://schemas.microsoft.com/office/drawing/2014/main" id="{C443B008-AC10-45E8-8484-42DD1C85A4AC}"/>
            </a:ext>
          </a:extLst>
        </xdr:cNvPr>
        <xdr:cNvCxnSpPr/>
      </xdr:nvCxnSpPr>
      <xdr:spPr>
        <a:xfrm>
          <a:off x="10388600" y="1484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133366</xdr:rowOff>
    </xdr:from>
    <xdr:ext cx="469744" cy="259045"/>
    <xdr:sp macro="" textlink="">
      <xdr:nvSpPr>
        <xdr:cNvPr id="346" name="【福祉施設】&#10;一人当たり面積最大値テキスト">
          <a:extLst>
            <a:ext uri="{FF2B5EF4-FFF2-40B4-BE49-F238E27FC236}">
              <a16:creationId xmlns:a16="http://schemas.microsoft.com/office/drawing/2014/main" id="{93A7199F-B75F-47EF-86C8-59CF41C59251}"/>
            </a:ext>
          </a:extLst>
        </xdr:cNvPr>
        <xdr:cNvSpPr txBox="1"/>
      </xdr:nvSpPr>
      <xdr:spPr>
        <a:xfrm>
          <a:off x="10515600" y="1333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15239</xdr:rowOff>
    </xdr:from>
    <xdr:to>
      <xdr:col>55</xdr:col>
      <xdr:colOff>88900</xdr:colOff>
      <xdr:row>79</xdr:row>
      <xdr:rowOff>15239</xdr:rowOff>
    </xdr:to>
    <xdr:cxnSp macro="">
      <xdr:nvCxnSpPr>
        <xdr:cNvPr id="347" name="直線コネクタ 346">
          <a:extLst>
            <a:ext uri="{FF2B5EF4-FFF2-40B4-BE49-F238E27FC236}">
              <a16:creationId xmlns:a16="http://schemas.microsoft.com/office/drawing/2014/main" id="{425F43A4-6D5E-43A3-BC8E-1C3A204FDDD6}"/>
            </a:ext>
          </a:extLst>
        </xdr:cNvPr>
        <xdr:cNvCxnSpPr/>
      </xdr:nvCxnSpPr>
      <xdr:spPr>
        <a:xfrm>
          <a:off x="10388600" y="13559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109238</xdr:rowOff>
    </xdr:from>
    <xdr:ext cx="469744" cy="259045"/>
    <xdr:sp macro="" textlink="">
      <xdr:nvSpPr>
        <xdr:cNvPr id="348" name="【福祉施設】&#10;一人当たり面積平均値テキスト">
          <a:extLst>
            <a:ext uri="{FF2B5EF4-FFF2-40B4-BE49-F238E27FC236}">
              <a16:creationId xmlns:a16="http://schemas.microsoft.com/office/drawing/2014/main" id="{914E6A7D-4199-4DEB-A8A1-29A28BB9C4A8}"/>
            </a:ext>
          </a:extLst>
        </xdr:cNvPr>
        <xdr:cNvSpPr txBox="1"/>
      </xdr:nvSpPr>
      <xdr:spPr>
        <a:xfrm>
          <a:off x="10515600" y="14339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86361</xdr:rowOff>
    </xdr:from>
    <xdr:to>
      <xdr:col>55</xdr:col>
      <xdr:colOff>50800</xdr:colOff>
      <xdr:row>85</xdr:row>
      <xdr:rowOff>16511</xdr:rowOff>
    </xdr:to>
    <xdr:sp macro="" textlink="">
      <xdr:nvSpPr>
        <xdr:cNvPr id="349" name="フローチャート: 判断 348">
          <a:extLst>
            <a:ext uri="{FF2B5EF4-FFF2-40B4-BE49-F238E27FC236}">
              <a16:creationId xmlns:a16="http://schemas.microsoft.com/office/drawing/2014/main" id="{6023EFF6-7525-47A8-9275-39F27B4BE588}"/>
            </a:ext>
          </a:extLst>
        </xdr:cNvPr>
        <xdr:cNvSpPr/>
      </xdr:nvSpPr>
      <xdr:spPr>
        <a:xfrm>
          <a:off x="10426700" y="1448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93980</xdr:rowOff>
    </xdr:from>
    <xdr:to>
      <xdr:col>50</xdr:col>
      <xdr:colOff>165100</xdr:colOff>
      <xdr:row>85</xdr:row>
      <xdr:rowOff>24130</xdr:rowOff>
    </xdr:to>
    <xdr:sp macro="" textlink="">
      <xdr:nvSpPr>
        <xdr:cNvPr id="350" name="フローチャート: 判断 349">
          <a:extLst>
            <a:ext uri="{FF2B5EF4-FFF2-40B4-BE49-F238E27FC236}">
              <a16:creationId xmlns:a16="http://schemas.microsoft.com/office/drawing/2014/main" id="{938D25F4-BC7A-4FAD-91FB-350F6D41556C}"/>
            </a:ext>
          </a:extLst>
        </xdr:cNvPr>
        <xdr:cNvSpPr/>
      </xdr:nvSpPr>
      <xdr:spPr>
        <a:xfrm>
          <a:off x="9588500" y="1449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90170</xdr:rowOff>
    </xdr:from>
    <xdr:to>
      <xdr:col>46</xdr:col>
      <xdr:colOff>38100</xdr:colOff>
      <xdr:row>85</xdr:row>
      <xdr:rowOff>20320</xdr:rowOff>
    </xdr:to>
    <xdr:sp macro="" textlink="">
      <xdr:nvSpPr>
        <xdr:cNvPr id="351" name="フローチャート: 判断 350">
          <a:extLst>
            <a:ext uri="{FF2B5EF4-FFF2-40B4-BE49-F238E27FC236}">
              <a16:creationId xmlns:a16="http://schemas.microsoft.com/office/drawing/2014/main" id="{65F0FAA3-CE10-4771-A5CE-07C86ADC357C}"/>
            </a:ext>
          </a:extLst>
        </xdr:cNvPr>
        <xdr:cNvSpPr/>
      </xdr:nvSpPr>
      <xdr:spPr>
        <a:xfrm>
          <a:off x="8699500" y="1449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109220</xdr:rowOff>
    </xdr:from>
    <xdr:to>
      <xdr:col>41</xdr:col>
      <xdr:colOff>101600</xdr:colOff>
      <xdr:row>85</xdr:row>
      <xdr:rowOff>39370</xdr:rowOff>
    </xdr:to>
    <xdr:sp macro="" textlink="">
      <xdr:nvSpPr>
        <xdr:cNvPr id="352" name="フローチャート: 判断 351">
          <a:extLst>
            <a:ext uri="{FF2B5EF4-FFF2-40B4-BE49-F238E27FC236}">
              <a16:creationId xmlns:a16="http://schemas.microsoft.com/office/drawing/2014/main" id="{989E2CB7-5F2C-4DA6-ABAA-44FBA84F01B5}"/>
            </a:ext>
          </a:extLst>
        </xdr:cNvPr>
        <xdr:cNvSpPr/>
      </xdr:nvSpPr>
      <xdr:spPr>
        <a:xfrm>
          <a:off x="7810500" y="14511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74930</xdr:rowOff>
    </xdr:from>
    <xdr:to>
      <xdr:col>36</xdr:col>
      <xdr:colOff>165100</xdr:colOff>
      <xdr:row>85</xdr:row>
      <xdr:rowOff>5080</xdr:rowOff>
    </xdr:to>
    <xdr:sp macro="" textlink="">
      <xdr:nvSpPr>
        <xdr:cNvPr id="353" name="フローチャート: 判断 352">
          <a:extLst>
            <a:ext uri="{FF2B5EF4-FFF2-40B4-BE49-F238E27FC236}">
              <a16:creationId xmlns:a16="http://schemas.microsoft.com/office/drawing/2014/main" id="{A39D1849-9E77-41A9-8B83-4F3A74A48504}"/>
            </a:ext>
          </a:extLst>
        </xdr:cNvPr>
        <xdr:cNvSpPr/>
      </xdr:nvSpPr>
      <xdr:spPr>
        <a:xfrm>
          <a:off x="6921500" y="1447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1F07E618-8F2F-4831-87AE-7975FFE0D192}"/>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CBE7F6B1-2649-4D6C-B88E-9389198EBAD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99779C2E-1648-4378-8BCC-E0E302051C4A}"/>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B2B1D340-4CCA-42A4-8A7C-783268BB6D0C}"/>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CE09FEA9-F74B-4012-A658-EC88273B2B7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52070</xdr:rowOff>
    </xdr:from>
    <xdr:to>
      <xdr:col>55</xdr:col>
      <xdr:colOff>50800</xdr:colOff>
      <xdr:row>86</xdr:row>
      <xdr:rowOff>153670</xdr:rowOff>
    </xdr:to>
    <xdr:sp macro="" textlink="">
      <xdr:nvSpPr>
        <xdr:cNvPr id="359" name="楕円 358">
          <a:extLst>
            <a:ext uri="{FF2B5EF4-FFF2-40B4-BE49-F238E27FC236}">
              <a16:creationId xmlns:a16="http://schemas.microsoft.com/office/drawing/2014/main" id="{25698BDD-C485-49FB-80C9-19DA10A73782}"/>
            </a:ext>
          </a:extLst>
        </xdr:cNvPr>
        <xdr:cNvSpPr/>
      </xdr:nvSpPr>
      <xdr:spPr>
        <a:xfrm>
          <a:off x="104267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138447</xdr:rowOff>
    </xdr:from>
    <xdr:ext cx="469744" cy="259045"/>
    <xdr:sp macro="" textlink="">
      <xdr:nvSpPr>
        <xdr:cNvPr id="360" name="【福祉施設】&#10;一人当たり面積該当値テキスト">
          <a:extLst>
            <a:ext uri="{FF2B5EF4-FFF2-40B4-BE49-F238E27FC236}">
              <a16:creationId xmlns:a16="http://schemas.microsoft.com/office/drawing/2014/main" id="{B4122CE8-DE42-460C-99EB-DC0D0622C26F}"/>
            </a:ext>
          </a:extLst>
        </xdr:cNvPr>
        <xdr:cNvSpPr txBox="1"/>
      </xdr:nvSpPr>
      <xdr:spPr>
        <a:xfrm>
          <a:off x="10515600" y="1471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52070</xdr:rowOff>
    </xdr:from>
    <xdr:to>
      <xdr:col>50</xdr:col>
      <xdr:colOff>165100</xdr:colOff>
      <xdr:row>86</xdr:row>
      <xdr:rowOff>153670</xdr:rowOff>
    </xdr:to>
    <xdr:sp macro="" textlink="">
      <xdr:nvSpPr>
        <xdr:cNvPr id="361" name="楕円 360">
          <a:extLst>
            <a:ext uri="{FF2B5EF4-FFF2-40B4-BE49-F238E27FC236}">
              <a16:creationId xmlns:a16="http://schemas.microsoft.com/office/drawing/2014/main" id="{8F3A7ACC-2C50-489E-A444-CC7EA8C18D0C}"/>
            </a:ext>
          </a:extLst>
        </xdr:cNvPr>
        <xdr:cNvSpPr/>
      </xdr:nvSpPr>
      <xdr:spPr>
        <a:xfrm>
          <a:off x="9588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102870</xdr:rowOff>
    </xdr:from>
    <xdr:to>
      <xdr:col>55</xdr:col>
      <xdr:colOff>0</xdr:colOff>
      <xdr:row>86</xdr:row>
      <xdr:rowOff>102870</xdr:rowOff>
    </xdr:to>
    <xdr:cxnSp macro="">
      <xdr:nvCxnSpPr>
        <xdr:cNvPr id="362" name="直線コネクタ 361">
          <a:extLst>
            <a:ext uri="{FF2B5EF4-FFF2-40B4-BE49-F238E27FC236}">
              <a16:creationId xmlns:a16="http://schemas.microsoft.com/office/drawing/2014/main" id="{912EA3E3-FC5A-42E2-A99B-09A22528EB68}"/>
            </a:ext>
          </a:extLst>
        </xdr:cNvPr>
        <xdr:cNvCxnSpPr/>
      </xdr:nvCxnSpPr>
      <xdr:spPr>
        <a:xfrm>
          <a:off x="9639300" y="1484757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52070</xdr:rowOff>
    </xdr:from>
    <xdr:to>
      <xdr:col>46</xdr:col>
      <xdr:colOff>38100</xdr:colOff>
      <xdr:row>86</xdr:row>
      <xdr:rowOff>153670</xdr:rowOff>
    </xdr:to>
    <xdr:sp macro="" textlink="">
      <xdr:nvSpPr>
        <xdr:cNvPr id="363" name="楕円 362">
          <a:extLst>
            <a:ext uri="{FF2B5EF4-FFF2-40B4-BE49-F238E27FC236}">
              <a16:creationId xmlns:a16="http://schemas.microsoft.com/office/drawing/2014/main" id="{DCA47A6C-FECD-45C3-B3BA-F37ED5166BE5}"/>
            </a:ext>
          </a:extLst>
        </xdr:cNvPr>
        <xdr:cNvSpPr/>
      </xdr:nvSpPr>
      <xdr:spPr>
        <a:xfrm>
          <a:off x="8699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102870</xdr:rowOff>
    </xdr:from>
    <xdr:to>
      <xdr:col>50</xdr:col>
      <xdr:colOff>114300</xdr:colOff>
      <xdr:row>86</xdr:row>
      <xdr:rowOff>102870</xdr:rowOff>
    </xdr:to>
    <xdr:cxnSp macro="">
      <xdr:nvCxnSpPr>
        <xdr:cNvPr id="364" name="直線コネクタ 363">
          <a:extLst>
            <a:ext uri="{FF2B5EF4-FFF2-40B4-BE49-F238E27FC236}">
              <a16:creationId xmlns:a16="http://schemas.microsoft.com/office/drawing/2014/main" id="{22F056F0-D98D-4760-BBF5-F0E5BFFE37CB}"/>
            </a:ext>
          </a:extLst>
        </xdr:cNvPr>
        <xdr:cNvCxnSpPr/>
      </xdr:nvCxnSpPr>
      <xdr:spPr>
        <a:xfrm>
          <a:off x="8750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52070</xdr:rowOff>
    </xdr:from>
    <xdr:to>
      <xdr:col>41</xdr:col>
      <xdr:colOff>101600</xdr:colOff>
      <xdr:row>86</xdr:row>
      <xdr:rowOff>153670</xdr:rowOff>
    </xdr:to>
    <xdr:sp macro="" textlink="">
      <xdr:nvSpPr>
        <xdr:cNvPr id="365" name="楕円 364">
          <a:extLst>
            <a:ext uri="{FF2B5EF4-FFF2-40B4-BE49-F238E27FC236}">
              <a16:creationId xmlns:a16="http://schemas.microsoft.com/office/drawing/2014/main" id="{00C72D4D-8617-4E0E-B660-DC753DA43FBC}"/>
            </a:ext>
          </a:extLst>
        </xdr:cNvPr>
        <xdr:cNvSpPr/>
      </xdr:nvSpPr>
      <xdr:spPr>
        <a:xfrm>
          <a:off x="7810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102870</xdr:rowOff>
    </xdr:from>
    <xdr:to>
      <xdr:col>45</xdr:col>
      <xdr:colOff>177800</xdr:colOff>
      <xdr:row>86</xdr:row>
      <xdr:rowOff>102870</xdr:rowOff>
    </xdr:to>
    <xdr:cxnSp macro="">
      <xdr:nvCxnSpPr>
        <xdr:cNvPr id="366" name="直線コネクタ 365">
          <a:extLst>
            <a:ext uri="{FF2B5EF4-FFF2-40B4-BE49-F238E27FC236}">
              <a16:creationId xmlns:a16="http://schemas.microsoft.com/office/drawing/2014/main" id="{BDA34746-125C-4855-9518-1F39235D0519}"/>
            </a:ext>
          </a:extLst>
        </xdr:cNvPr>
        <xdr:cNvCxnSpPr/>
      </xdr:nvCxnSpPr>
      <xdr:spPr>
        <a:xfrm>
          <a:off x="7861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52070</xdr:rowOff>
    </xdr:from>
    <xdr:to>
      <xdr:col>36</xdr:col>
      <xdr:colOff>165100</xdr:colOff>
      <xdr:row>86</xdr:row>
      <xdr:rowOff>153670</xdr:rowOff>
    </xdr:to>
    <xdr:sp macro="" textlink="">
      <xdr:nvSpPr>
        <xdr:cNvPr id="367" name="楕円 366">
          <a:extLst>
            <a:ext uri="{FF2B5EF4-FFF2-40B4-BE49-F238E27FC236}">
              <a16:creationId xmlns:a16="http://schemas.microsoft.com/office/drawing/2014/main" id="{19262074-0741-48CC-87C4-1B8924AFBE2A}"/>
            </a:ext>
          </a:extLst>
        </xdr:cNvPr>
        <xdr:cNvSpPr/>
      </xdr:nvSpPr>
      <xdr:spPr>
        <a:xfrm>
          <a:off x="6921500" y="14796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102870</xdr:rowOff>
    </xdr:from>
    <xdr:to>
      <xdr:col>41</xdr:col>
      <xdr:colOff>50800</xdr:colOff>
      <xdr:row>86</xdr:row>
      <xdr:rowOff>102870</xdr:rowOff>
    </xdr:to>
    <xdr:cxnSp macro="">
      <xdr:nvCxnSpPr>
        <xdr:cNvPr id="368" name="直線コネクタ 367">
          <a:extLst>
            <a:ext uri="{FF2B5EF4-FFF2-40B4-BE49-F238E27FC236}">
              <a16:creationId xmlns:a16="http://schemas.microsoft.com/office/drawing/2014/main" id="{E7CF0115-3C80-43DC-8B9A-CDA1221E52AC}"/>
            </a:ext>
          </a:extLst>
        </xdr:cNvPr>
        <xdr:cNvCxnSpPr/>
      </xdr:nvCxnSpPr>
      <xdr:spPr>
        <a:xfrm>
          <a:off x="6972300" y="14847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40657</xdr:rowOff>
    </xdr:from>
    <xdr:ext cx="469744" cy="259045"/>
    <xdr:sp macro="" textlink="">
      <xdr:nvSpPr>
        <xdr:cNvPr id="369" name="n_1aveValue【福祉施設】&#10;一人当たり面積">
          <a:extLst>
            <a:ext uri="{FF2B5EF4-FFF2-40B4-BE49-F238E27FC236}">
              <a16:creationId xmlns:a16="http://schemas.microsoft.com/office/drawing/2014/main" id="{0ED16B35-8079-42C2-8887-EAF838B8CA4C}"/>
            </a:ext>
          </a:extLst>
        </xdr:cNvPr>
        <xdr:cNvSpPr txBox="1"/>
      </xdr:nvSpPr>
      <xdr:spPr>
        <a:xfrm>
          <a:off x="9391727" y="14271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36847</xdr:rowOff>
    </xdr:from>
    <xdr:ext cx="469744" cy="259045"/>
    <xdr:sp macro="" textlink="">
      <xdr:nvSpPr>
        <xdr:cNvPr id="370" name="n_2aveValue【福祉施設】&#10;一人当たり面積">
          <a:extLst>
            <a:ext uri="{FF2B5EF4-FFF2-40B4-BE49-F238E27FC236}">
              <a16:creationId xmlns:a16="http://schemas.microsoft.com/office/drawing/2014/main" id="{6E3DC419-8C6B-4F4F-B477-6BBE46DF46DB}"/>
            </a:ext>
          </a:extLst>
        </xdr:cNvPr>
        <xdr:cNvSpPr txBox="1"/>
      </xdr:nvSpPr>
      <xdr:spPr>
        <a:xfrm>
          <a:off x="8515427" y="14267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55897</xdr:rowOff>
    </xdr:from>
    <xdr:ext cx="469744" cy="259045"/>
    <xdr:sp macro="" textlink="">
      <xdr:nvSpPr>
        <xdr:cNvPr id="371" name="n_3aveValue【福祉施設】&#10;一人当たり面積">
          <a:extLst>
            <a:ext uri="{FF2B5EF4-FFF2-40B4-BE49-F238E27FC236}">
              <a16:creationId xmlns:a16="http://schemas.microsoft.com/office/drawing/2014/main" id="{6C4FFC7B-060A-4F83-8C43-3E2E98D6B5DD}"/>
            </a:ext>
          </a:extLst>
        </xdr:cNvPr>
        <xdr:cNvSpPr txBox="1"/>
      </xdr:nvSpPr>
      <xdr:spPr>
        <a:xfrm>
          <a:off x="7626427" y="14286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21607</xdr:rowOff>
    </xdr:from>
    <xdr:ext cx="469744" cy="259045"/>
    <xdr:sp macro="" textlink="">
      <xdr:nvSpPr>
        <xdr:cNvPr id="372" name="n_4aveValue【福祉施設】&#10;一人当たり面積">
          <a:extLst>
            <a:ext uri="{FF2B5EF4-FFF2-40B4-BE49-F238E27FC236}">
              <a16:creationId xmlns:a16="http://schemas.microsoft.com/office/drawing/2014/main" id="{1F2D78D4-4305-4709-B3EF-DFCBC37005BB}"/>
            </a:ext>
          </a:extLst>
        </xdr:cNvPr>
        <xdr:cNvSpPr txBox="1"/>
      </xdr:nvSpPr>
      <xdr:spPr>
        <a:xfrm>
          <a:off x="6737427" y="14251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144797</xdr:rowOff>
    </xdr:from>
    <xdr:ext cx="469744" cy="259045"/>
    <xdr:sp macro="" textlink="">
      <xdr:nvSpPr>
        <xdr:cNvPr id="373" name="n_1mainValue【福祉施設】&#10;一人当たり面積">
          <a:extLst>
            <a:ext uri="{FF2B5EF4-FFF2-40B4-BE49-F238E27FC236}">
              <a16:creationId xmlns:a16="http://schemas.microsoft.com/office/drawing/2014/main" id="{22763852-A19D-4EA0-ADDD-2EC40B67F110}"/>
            </a:ext>
          </a:extLst>
        </xdr:cNvPr>
        <xdr:cNvSpPr txBox="1"/>
      </xdr:nvSpPr>
      <xdr:spPr>
        <a:xfrm>
          <a:off x="93917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144797</xdr:rowOff>
    </xdr:from>
    <xdr:ext cx="469744" cy="259045"/>
    <xdr:sp macro="" textlink="">
      <xdr:nvSpPr>
        <xdr:cNvPr id="374" name="n_2mainValue【福祉施設】&#10;一人当たり面積">
          <a:extLst>
            <a:ext uri="{FF2B5EF4-FFF2-40B4-BE49-F238E27FC236}">
              <a16:creationId xmlns:a16="http://schemas.microsoft.com/office/drawing/2014/main" id="{4DF05F01-0860-423D-B3AD-80754B83FF8C}"/>
            </a:ext>
          </a:extLst>
        </xdr:cNvPr>
        <xdr:cNvSpPr txBox="1"/>
      </xdr:nvSpPr>
      <xdr:spPr>
        <a:xfrm>
          <a:off x="8515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144797</xdr:rowOff>
    </xdr:from>
    <xdr:ext cx="469744" cy="259045"/>
    <xdr:sp macro="" textlink="">
      <xdr:nvSpPr>
        <xdr:cNvPr id="375" name="n_3mainValue【福祉施設】&#10;一人当たり面積">
          <a:extLst>
            <a:ext uri="{FF2B5EF4-FFF2-40B4-BE49-F238E27FC236}">
              <a16:creationId xmlns:a16="http://schemas.microsoft.com/office/drawing/2014/main" id="{55BF07AA-E591-43DE-9872-36361E6065C9}"/>
            </a:ext>
          </a:extLst>
        </xdr:cNvPr>
        <xdr:cNvSpPr txBox="1"/>
      </xdr:nvSpPr>
      <xdr:spPr>
        <a:xfrm>
          <a:off x="7626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144797</xdr:rowOff>
    </xdr:from>
    <xdr:ext cx="469744" cy="259045"/>
    <xdr:sp macro="" textlink="">
      <xdr:nvSpPr>
        <xdr:cNvPr id="376" name="n_4mainValue【福祉施設】&#10;一人当たり面積">
          <a:extLst>
            <a:ext uri="{FF2B5EF4-FFF2-40B4-BE49-F238E27FC236}">
              <a16:creationId xmlns:a16="http://schemas.microsoft.com/office/drawing/2014/main" id="{F8616A0D-5A49-40A4-A1D4-92D72692FD20}"/>
            </a:ext>
          </a:extLst>
        </xdr:cNvPr>
        <xdr:cNvSpPr txBox="1"/>
      </xdr:nvSpPr>
      <xdr:spPr>
        <a:xfrm>
          <a:off x="6737427" y="14889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B2A72476-015F-4E70-8C30-7901D01457D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8799DA4A-279A-4E28-807E-262BCEB9EDD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819C828F-0920-4C39-A787-7F8878F329C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D8072D04-1B89-4B1D-B37A-29E7DCE63102}"/>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26CE8AE7-B983-492B-A70D-9BC0111D731C}"/>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7338CA31-7C1F-4D5F-A23C-850F3751F40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655D4119-604B-48D9-82A3-F56A4D0EF93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39F0E257-335B-4388-8CEA-53F5FF32B1CA}"/>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a:extLst>
            <a:ext uri="{FF2B5EF4-FFF2-40B4-BE49-F238E27FC236}">
              <a16:creationId xmlns:a16="http://schemas.microsoft.com/office/drawing/2014/main" id="{98587877-4297-4520-B408-65DCA5CF7ECD}"/>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a:extLst>
            <a:ext uri="{FF2B5EF4-FFF2-40B4-BE49-F238E27FC236}">
              <a16:creationId xmlns:a16="http://schemas.microsoft.com/office/drawing/2014/main" id="{0AB59B4E-2919-471E-A633-C35C0921175E}"/>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a:extLst>
            <a:ext uri="{FF2B5EF4-FFF2-40B4-BE49-F238E27FC236}">
              <a16:creationId xmlns:a16="http://schemas.microsoft.com/office/drawing/2014/main" id="{18F6E91B-B8A9-4A9E-8513-9D91AE09A6CF}"/>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8" name="直線コネクタ 387">
          <a:extLst>
            <a:ext uri="{FF2B5EF4-FFF2-40B4-BE49-F238E27FC236}">
              <a16:creationId xmlns:a16="http://schemas.microsoft.com/office/drawing/2014/main" id="{C845269A-3236-446F-8155-AA75EC713B21}"/>
            </a:ext>
          </a:extLst>
        </xdr:cNvPr>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9" name="テキスト ボックス 388">
          <a:extLst>
            <a:ext uri="{FF2B5EF4-FFF2-40B4-BE49-F238E27FC236}">
              <a16:creationId xmlns:a16="http://schemas.microsoft.com/office/drawing/2014/main" id="{467DE2CE-1947-4369-B5B1-1B074F9BBBC9}"/>
            </a:ext>
          </a:extLst>
        </xdr:cNvPr>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90" name="直線コネクタ 389">
          <a:extLst>
            <a:ext uri="{FF2B5EF4-FFF2-40B4-BE49-F238E27FC236}">
              <a16:creationId xmlns:a16="http://schemas.microsoft.com/office/drawing/2014/main" id="{D49CFA1B-F493-4109-8FA8-F08CCF86A656}"/>
            </a:ext>
          </a:extLst>
        </xdr:cNvPr>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91" name="テキスト ボックス 390">
          <a:extLst>
            <a:ext uri="{FF2B5EF4-FFF2-40B4-BE49-F238E27FC236}">
              <a16:creationId xmlns:a16="http://schemas.microsoft.com/office/drawing/2014/main" id="{579C3CFB-9D52-4924-AAD4-DCB267AF9953}"/>
            </a:ext>
          </a:extLst>
        </xdr:cNvPr>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2" name="直線コネクタ 391">
          <a:extLst>
            <a:ext uri="{FF2B5EF4-FFF2-40B4-BE49-F238E27FC236}">
              <a16:creationId xmlns:a16="http://schemas.microsoft.com/office/drawing/2014/main" id="{2EE6FCAA-E0EC-400F-98F7-FE1C3FF7A9F3}"/>
            </a:ext>
          </a:extLst>
        </xdr:cNvPr>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3" name="テキスト ボックス 392">
          <a:extLst>
            <a:ext uri="{FF2B5EF4-FFF2-40B4-BE49-F238E27FC236}">
              <a16:creationId xmlns:a16="http://schemas.microsoft.com/office/drawing/2014/main" id="{B8384FE2-F0F6-46C9-AF0B-9D1E80994B2C}"/>
            </a:ext>
          </a:extLst>
        </xdr:cNvPr>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4" name="直線コネクタ 393">
          <a:extLst>
            <a:ext uri="{FF2B5EF4-FFF2-40B4-BE49-F238E27FC236}">
              <a16:creationId xmlns:a16="http://schemas.microsoft.com/office/drawing/2014/main" id="{C9A2F365-4FDB-4AB3-A2DE-2AFA193FC07B}"/>
            </a:ext>
          </a:extLst>
        </xdr:cNvPr>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5" name="テキスト ボックス 394">
          <a:extLst>
            <a:ext uri="{FF2B5EF4-FFF2-40B4-BE49-F238E27FC236}">
              <a16:creationId xmlns:a16="http://schemas.microsoft.com/office/drawing/2014/main" id="{626A4032-91AF-4647-B01A-BC9C6D8FD5F4}"/>
            </a:ext>
          </a:extLst>
        </xdr:cNvPr>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6" name="直線コネクタ 395">
          <a:extLst>
            <a:ext uri="{FF2B5EF4-FFF2-40B4-BE49-F238E27FC236}">
              <a16:creationId xmlns:a16="http://schemas.microsoft.com/office/drawing/2014/main" id="{46B23092-CE0F-4F80-8C02-BCDBA352A3AF}"/>
            </a:ext>
          </a:extLst>
        </xdr:cNvPr>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7" name="テキスト ボックス 396">
          <a:extLst>
            <a:ext uri="{FF2B5EF4-FFF2-40B4-BE49-F238E27FC236}">
              <a16:creationId xmlns:a16="http://schemas.microsoft.com/office/drawing/2014/main" id="{466AE989-6591-42E8-8130-80BF4EE31562}"/>
            </a:ext>
          </a:extLst>
        </xdr:cNvPr>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8" name="直線コネクタ 397">
          <a:extLst>
            <a:ext uri="{FF2B5EF4-FFF2-40B4-BE49-F238E27FC236}">
              <a16:creationId xmlns:a16="http://schemas.microsoft.com/office/drawing/2014/main" id="{43229863-73B2-4079-95C7-39A44329376A}"/>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9" name="テキスト ボックス 398">
          <a:extLst>
            <a:ext uri="{FF2B5EF4-FFF2-40B4-BE49-F238E27FC236}">
              <a16:creationId xmlns:a16="http://schemas.microsoft.com/office/drawing/2014/main" id="{C9D35D53-77CC-4484-9C13-0D43C1401782}"/>
            </a:ext>
          </a:extLst>
        </xdr:cNvPr>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400" name="【市民会館】&#10;有形固定資産減価償却率グラフ枠">
          <a:extLst>
            <a:ext uri="{FF2B5EF4-FFF2-40B4-BE49-F238E27FC236}">
              <a16:creationId xmlns:a16="http://schemas.microsoft.com/office/drawing/2014/main" id="{969110F8-5400-4754-B8D8-FAD14CE955A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106680</xdr:rowOff>
    </xdr:from>
    <xdr:to>
      <xdr:col>24</xdr:col>
      <xdr:colOff>62865</xdr:colOff>
      <xdr:row>108</xdr:row>
      <xdr:rowOff>144780</xdr:rowOff>
    </xdr:to>
    <xdr:cxnSp macro="">
      <xdr:nvCxnSpPr>
        <xdr:cNvPr id="401" name="直線コネクタ 400">
          <a:extLst>
            <a:ext uri="{FF2B5EF4-FFF2-40B4-BE49-F238E27FC236}">
              <a16:creationId xmlns:a16="http://schemas.microsoft.com/office/drawing/2014/main" id="{6EEC443C-F436-41D3-993A-CE5BF423E944}"/>
            </a:ext>
          </a:extLst>
        </xdr:cNvPr>
        <xdr:cNvCxnSpPr/>
      </xdr:nvCxnSpPr>
      <xdr:spPr>
        <a:xfrm flipV="1">
          <a:off x="4634865" y="17080230"/>
          <a:ext cx="0" cy="1581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148607</xdr:rowOff>
    </xdr:from>
    <xdr:ext cx="405111" cy="259045"/>
    <xdr:sp macro="" textlink="">
      <xdr:nvSpPr>
        <xdr:cNvPr id="402" name="【市民会館】&#10;有形固定資産減価償却率最小値テキスト">
          <a:extLst>
            <a:ext uri="{FF2B5EF4-FFF2-40B4-BE49-F238E27FC236}">
              <a16:creationId xmlns:a16="http://schemas.microsoft.com/office/drawing/2014/main" id="{C0D7F6E0-891D-4EB8-B0C6-46E9D9060284}"/>
            </a:ext>
          </a:extLst>
        </xdr:cNvPr>
        <xdr:cNvSpPr txBox="1"/>
      </xdr:nvSpPr>
      <xdr:spPr>
        <a:xfrm>
          <a:off x="4673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144780</xdr:rowOff>
    </xdr:from>
    <xdr:to>
      <xdr:col>24</xdr:col>
      <xdr:colOff>152400</xdr:colOff>
      <xdr:row>108</xdr:row>
      <xdr:rowOff>144780</xdr:rowOff>
    </xdr:to>
    <xdr:cxnSp macro="">
      <xdr:nvCxnSpPr>
        <xdr:cNvPr id="403" name="直線コネクタ 402">
          <a:extLst>
            <a:ext uri="{FF2B5EF4-FFF2-40B4-BE49-F238E27FC236}">
              <a16:creationId xmlns:a16="http://schemas.microsoft.com/office/drawing/2014/main" id="{6C86D1A2-F0BA-4CF3-A7BD-8EF09F840C19}"/>
            </a:ext>
          </a:extLst>
        </xdr:cNvPr>
        <xdr:cNvCxnSpPr/>
      </xdr:nvCxnSpPr>
      <xdr:spPr>
        <a:xfrm>
          <a:off x="4546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53357</xdr:rowOff>
    </xdr:from>
    <xdr:ext cx="405111" cy="259045"/>
    <xdr:sp macro="" textlink="">
      <xdr:nvSpPr>
        <xdr:cNvPr id="404" name="【市民会館】&#10;有形固定資産減価償却率最大値テキスト">
          <a:extLst>
            <a:ext uri="{FF2B5EF4-FFF2-40B4-BE49-F238E27FC236}">
              <a16:creationId xmlns:a16="http://schemas.microsoft.com/office/drawing/2014/main" id="{B9283079-127C-402E-87AB-72DC8BB2185F}"/>
            </a:ext>
          </a:extLst>
        </xdr:cNvPr>
        <xdr:cNvSpPr txBox="1"/>
      </xdr:nvSpPr>
      <xdr:spPr>
        <a:xfrm>
          <a:off x="4673600" y="1685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106680</xdr:rowOff>
    </xdr:from>
    <xdr:to>
      <xdr:col>24</xdr:col>
      <xdr:colOff>152400</xdr:colOff>
      <xdr:row>99</xdr:row>
      <xdr:rowOff>106680</xdr:rowOff>
    </xdr:to>
    <xdr:cxnSp macro="">
      <xdr:nvCxnSpPr>
        <xdr:cNvPr id="405" name="直線コネクタ 404">
          <a:extLst>
            <a:ext uri="{FF2B5EF4-FFF2-40B4-BE49-F238E27FC236}">
              <a16:creationId xmlns:a16="http://schemas.microsoft.com/office/drawing/2014/main" id="{F7240046-7F8B-444D-A688-0999C15B070E}"/>
            </a:ext>
          </a:extLst>
        </xdr:cNvPr>
        <xdr:cNvCxnSpPr/>
      </xdr:nvCxnSpPr>
      <xdr:spPr>
        <a:xfrm>
          <a:off x="4546600" y="1708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106697</xdr:rowOff>
    </xdr:from>
    <xdr:ext cx="405111" cy="259045"/>
    <xdr:sp macro="" textlink="">
      <xdr:nvSpPr>
        <xdr:cNvPr id="406" name="【市民会館】&#10;有形固定資産減価償却率平均値テキスト">
          <a:extLst>
            <a:ext uri="{FF2B5EF4-FFF2-40B4-BE49-F238E27FC236}">
              <a16:creationId xmlns:a16="http://schemas.microsoft.com/office/drawing/2014/main" id="{E0469F57-95AE-4C59-8FA4-A22F6E6274D1}"/>
            </a:ext>
          </a:extLst>
        </xdr:cNvPr>
        <xdr:cNvSpPr txBox="1"/>
      </xdr:nvSpPr>
      <xdr:spPr>
        <a:xfrm>
          <a:off x="4673600" y="177660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407" name="フローチャート: 判断 406">
          <a:extLst>
            <a:ext uri="{FF2B5EF4-FFF2-40B4-BE49-F238E27FC236}">
              <a16:creationId xmlns:a16="http://schemas.microsoft.com/office/drawing/2014/main" id="{FDA09E21-E3EA-4F9F-B344-EFC0CC007F19}"/>
            </a:ext>
          </a:extLst>
        </xdr:cNvPr>
        <xdr:cNvSpPr/>
      </xdr:nvSpPr>
      <xdr:spPr>
        <a:xfrm>
          <a:off x="45847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111125</xdr:rowOff>
    </xdr:from>
    <xdr:to>
      <xdr:col>20</xdr:col>
      <xdr:colOff>38100</xdr:colOff>
      <xdr:row>104</xdr:row>
      <xdr:rowOff>41275</xdr:rowOff>
    </xdr:to>
    <xdr:sp macro="" textlink="">
      <xdr:nvSpPr>
        <xdr:cNvPr id="408" name="フローチャート: 判断 407">
          <a:extLst>
            <a:ext uri="{FF2B5EF4-FFF2-40B4-BE49-F238E27FC236}">
              <a16:creationId xmlns:a16="http://schemas.microsoft.com/office/drawing/2014/main" id="{2C16F767-2D53-4DCC-9BBC-A1EE3AD21052}"/>
            </a:ext>
          </a:extLst>
        </xdr:cNvPr>
        <xdr:cNvSpPr/>
      </xdr:nvSpPr>
      <xdr:spPr>
        <a:xfrm>
          <a:off x="3746500" y="17770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88264</xdr:rowOff>
    </xdr:from>
    <xdr:to>
      <xdr:col>15</xdr:col>
      <xdr:colOff>101600</xdr:colOff>
      <xdr:row>104</xdr:row>
      <xdr:rowOff>18414</xdr:rowOff>
    </xdr:to>
    <xdr:sp macro="" textlink="">
      <xdr:nvSpPr>
        <xdr:cNvPr id="409" name="フローチャート: 判断 408">
          <a:extLst>
            <a:ext uri="{FF2B5EF4-FFF2-40B4-BE49-F238E27FC236}">
              <a16:creationId xmlns:a16="http://schemas.microsoft.com/office/drawing/2014/main" id="{4129C86A-8F87-4151-A099-4CF211E44AB4}"/>
            </a:ext>
          </a:extLst>
        </xdr:cNvPr>
        <xdr:cNvSpPr/>
      </xdr:nvSpPr>
      <xdr:spPr>
        <a:xfrm>
          <a:off x="2857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52070</xdr:rowOff>
    </xdr:from>
    <xdr:to>
      <xdr:col>10</xdr:col>
      <xdr:colOff>165100</xdr:colOff>
      <xdr:row>103</xdr:row>
      <xdr:rowOff>153670</xdr:rowOff>
    </xdr:to>
    <xdr:sp macro="" textlink="">
      <xdr:nvSpPr>
        <xdr:cNvPr id="410" name="フローチャート: 判断 409">
          <a:extLst>
            <a:ext uri="{FF2B5EF4-FFF2-40B4-BE49-F238E27FC236}">
              <a16:creationId xmlns:a16="http://schemas.microsoft.com/office/drawing/2014/main" id="{2ED2DF53-BF6F-4B4D-9420-82941158FECA}"/>
            </a:ext>
          </a:extLst>
        </xdr:cNvPr>
        <xdr:cNvSpPr/>
      </xdr:nvSpPr>
      <xdr:spPr>
        <a:xfrm>
          <a:off x="1968500" y="1771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103</xdr:row>
      <xdr:rowOff>33020</xdr:rowOff>
    </xdr:from>
    <xdr:to>
      <xdr:col>6</xdr:col>
      <xdr:colOff>38100</xdr:colOff>
      <xdr:row>103</xdr:row>
      <xdr:rowOff>134620</xdr:rowOff>
    </xdr:to>
    <xdr:sp macro="" textlink="">
      <xdr:nvSpPr>
        <xdr:cNvPr id="411" name="フローチャート: 判断 410">
          <a:extLst>
            <a:ext uri="{FF2B5EF4-FFF2-40B4-BE49-F238E27FC236}">
              <a16:creationId xmlns:a16="http://schemas.microsoft.com/office/drawing/2014/main" id="{C17AFDAD-3C79-4FA6-9384-9772C195D9D0}"/>
            </a:ext>
          </a:extLst>
        </xdr:cNvPr>
        <xdr:cNvSpPr/>
      </xdr:nvSpPr>
      <xdr:spPr>
        <a:xfrm>
          <a:off x="10795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2895F06D-F35D-4BD0-841D-A665CB6A4DB1}"/>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3" name="テキスト ボックス 412">
          <a:extLst>
            <a:ext uri="{FF2B5EF4-FFF2-40B4-BE49-F238E27FC236}">
              <a16:creationId xmlns:a16="http://schemas.microsoft.com/office/drawing/2014/main" id="{B9604564-98F4-43BA-B8AB-C6768B4CEF66}"/>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4" name="テキスト ボックス 413">
          <a:extLst>
            <a:ext uri="{FF2B5EF4-FFF2-40B4-BE49-F238E27FC236}">
              <a16:creationId xmlns:a16="http://schemas.microsoft.com/office/drawing/2014/main" id="{1C064BD7-1A86-4983-B3D7-F38C97545B3D}"/>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1316419-4878-485A-8B75-C8CC5C7AFFE9}"/>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A2913862-9BEA-467B-BE5A-611D2C9191AF}"/>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158750</xdr:rowOff>
    </xdr:from>
    <xdr:to>
      <xdr:col>24</xdr:col>
      <xdr:colOff>114300</xdr:colOff>
      <xdr:row>103</xdr:row>
      <xdr:rowOff>88900</xdr:rowOff>
    </xdr:to>
    <xdr:sp macro="" textlink="">
      <xdr:nvSpPr>
        <xdr:cNvPr id="417" name="楕円 416">
          <a:extLst>
            <a:ext uri="{FF2B5EF4-FFF2-40B4-BE49-F238E27FC236}">
              <a16:creationId xmlns:a16="http://schemas.microsoft.com/office/drawing/2014/main" id="{CD8A9E89-68CA-4771-ADE5-B0E2307F2A89}"/>
            </a:ext>
          </a:extLst>
        </xdr:cNvPr>
        <xdr:cNvSpPr/>
      </xdr:nvSpPr>
      <xdr:spPr>
        <a:xfrm>
          <a:off x="458470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10177</xdr:rowOff>
    </xdr:from>
    <xdr:ext cx="405111" cy="259045"/>
    <xdr:sp macro="" textlink="">
      <xdr:nvSpPr>
        <xdr:cNvPr id="418" name="【市民会館】&#10;有形固定資産減価償却率該当値テキスト">
          <a:extLst>
            <a:ext uri="{FF2B5EF4-FFF2-40B4-BE49-F238E27FC236}">
              <a16:creationId xmlns:a16="http://schemas.microsoft.com/office/drawing/2014/main" id="{138E2A17-F6B9-4D41-AA21-5CF94FF761F9}"/>
            </a:ext>
          </a:extLst>
        </xdr:cNvPr>
        <xdr:cNvSpPr txBox="1"/>
      </xdr:nvSpPr>
      <xdr:spPr>
        <a:xfrm>
          <a:off x="4673600" y="1749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105411</xdr:rowOff>
    </xdr:from>
    <xdr:to>
      <xdr:col>20</xdr:col>
      <xdr:colOff>38100</xdr:colOff>
      <xdr:row>103</xdr:row>
      <xdr:rowOff>35561</xdr:rowOff>
    </xdr:to>
    <xdr:sp macro="" textlink="">
      <xdr:nvSpPr>
        <xdr:cNvPr id="419" name="楕円 418">
          <a:extLst>
            <a:ext uri="{FF2B5EF4-FFF2-40B4-BE49-F238E27FC236}">
              <a16:creationId xmlns:a16="http://schemas.microsoft.com/office/drawing/2014/main" id="{27A65A99-D06A-4E2D-B6D7-3B588A22AE20}"/>
            </a:ext>
          </a:extLst>
        </xdr:cNvPr>
        <xdr:cNvSpPr/>
      </xdr:nvSpPr>
      <xdr:spPr>
        <a:xfrm>
          <a:off x="3746500" y="17593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156211</xdr:rowOff>
    </xdr:from>
    <xdr:to>
      <xdr:col>24</xdr:col>
      <xdr:colOff>63500</xdr:colOff>
      <xdr:row>103</xdr:row>
      <xdr:rowOff>38100</xdr:rowOff>
    </xdr:to>
    <xdr:cxnSp macro="">
      <xdr:nvCxnSpPr>
        <xdr:cNvPr id="420" name="直線コネクタ 419">
          <a:extLst>
            <a:ext uri="{FF2B5EF4-FFF2-40B4-BE49-F238E27FC236}">
              <a16:creationId xmlns:a16="http://schemas.microsoft.com/office/drawing/2014/main" id="{1FC9A7EB-68D3-4C21-B179-B630C02784C8}"/>
            </a:ext>
          </a:extLst>
        </xdr:cNvPr>
        <xdr:cNvCxnSpPr/>
      </xdr:nvCxnSpPr>
      <xdr:spPr>
        <a:xfrm>
          <a:off x="3797300" y="1764411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53975</xdr:rowOff>
    </xdr:from>
    <xdr:to>
      <xdr:col>15</xdr:col>
      <xdr:colOff>101600</xdr:colOff>
      <xdr:row>102</xdr:row>
      <xdr:rowOff>155575</xdr:rowOff>
    </xdr:to>
    <xdr:sp macro="" textlink="">
      <xdr:nvSpPr>
        <xdr:cNvPr id="421" name="楕円 420">
          <a:extLst>
            <a:ext uri="{FF2B5EF4-FFF2-40B4-BE49-F238E27FC236}">
              <a16:creationId xmlns:a16="http://schemas.microsoft.com/office/drawing/2014/main" id="{67D6BF0A-25CA-4B45-9B7C-EE07C365A9C4}"/>
            </a:ext>
          </a:extLst>
        </xdr:cNvPr>
        <xdr:cNvSpPr/>
      </xdr:nvSpPr>
      <xdr:spPr>
        <a:xfrm>
          <a:off x="2857500" y="17541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104775</xdr:rowOff>
    </xdr:from>
    <xdr:to>
      <xdr:col>19</xdr:col>
      <xdr:colOff>177800</xdr:colOff>
      <xdr:row>102</xdr:row>
      <xdr:rowOff>156211</xdr:rowOff>
    </xdr:to>
    <xdr:cxnSp macro="">
      <xdr:nvCxnSpPr>
        <xdr:cNvPr id="422" name="直線コネクタ 421">
          <a:extLst>
            <a:ext uri="{FF2B5EF4-FFF2-40B4-BE49-F238E27FC236}">
              <a16:creationId xmlns:a16="http://schemas.microsoft.com/office/drawing/2014/main" id="{0FEA9F81-0CF0-4D6F-8D99-DBC969E2EA0A}"/>
            </a:ext>
          </a:extLst>
        </xdr:cNvPr>
        <xdr:cNvCxnSpPr/>
      </xdr:nvCxnSpPr>
      <xdr:spPr>
        <a:xfrm>
          <a:off x="2908300" y="17592675"/>
          <a:ext cx="8890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8255</xdr:rowOff>
    </xdr:from>
    <xdr:to>
      <xdr:col>10</xdr:col>
      <xdr:colOff>165100</xdr:colOff>
      <xdr:row>102</xdr:row>
      <xdr:rowOff>109855</xdr:rowOff>
    </xdr:to>
    <xdr:sp macro="" textlink="">
      <xdr:nvSpPr>
        <xdr:cNvPr id="423" name="楕円 422">
          <a:extLst>
            <a:ext uri="{FF2B5EF4-FFF2-40B4-BE49-F238E27FC236}">
              <a16:creationId xmlns:a16="http://schemas.microsoft.com/office/drawing/2014/main" id="{F03B3A18-B5F6-4721-BE37-B9EE6E6D5E37}"/>
            </a:ext>
          </a:extLst>
        </xdr:cNvPr>
        <xdr:cNvSpPr/>
      </xdr:nvSpPr>
      <xdr:spPr>
        <a:xfrm>
          <a:off x="1968500" y="17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59055</xdr:rowOff>
    </xdr:from>
    <xdr:to>
      <xdr:col>15</xdr:col>
      <xdr:colOff>50800</xdr:colOff>
      <xdr:row>102</xdr:row>
      <xdr:rowOff>104775</xdr:rowOff>
    </xdr:to>
    <xdr:cxnSp macro="">
      <xdr:nvCxnSpPr>
        <xdr:cNvPr id="424" name="直線コネクタ 423">
          <a:extLst>
            <a:ext uri="{FF2B5EF4-FFF2-40B4-BE49-F238E27FC236}">
              <a16:creationId xmlns:a16="http://schemas.microsoft.com/office/drawing/2014/main" id="{96FAB009-6678-4B85-B14F-64C8C53B8406}"/>
            </a:ext>
          </a:extLst>
        </xdr:cNvPr>
        <xdr:cNvCxnSpPr/>
      </xdr:nvCxnSpPr>
      <xdr:spPr>
        <a:xfrm>
          <a:off x="2019300" y="1754695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101</xdr:row>
      <xdr:rowOff>170180</xdr:rowOff>
    </xdr:from>
    <xdr:to>
      <xdr:col>6</xdr:col>
      <xdr:colOff>38100</xdr:colOff>
      <xdr:row>102</xdr:row>
      <xdr:rowOff>100330</xdr:rowOff>
    </xdr:to>
    <xdr:sp macro="" textlink="">
      <xdr:nvSpPr>
        <xdr:cNvPr id="425" name="楕円 424">
          <a:extLst>
            <a:ext uri="{FF2B5EF4-FFF2-40B4-BE49-F238E27FC236}">
              <a16:creationId xmlns:a16="http://schemas.microsoft.com/office/drawing/2014/main" id="{CF9D14AE-9630-49FD-8EC4-8A77DF819EC5}"/>
            </a:ext>
          </a:extLst>
        </xdr:cNvPr>
        <xdr:cNvSpPr/>
      </xdr:nvSpPr>
      <xdr:spPr>
        <a:xfrm>
          <a:off x="1079500" y="17486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49530</xdr:rowOff>
    </xdr:from>
    <xdr:to>
      <xdr:col>10</xdr:col>
      <xdr:colOff>114300</xdr:colOff>
      <xdr:row>102</xdr:row>
      <xdr:rowOff>59055</xdr:rowOff>
    </xdr:to>
    <xdr:cxnSp macro="">
      <xdr:nvCxnSpPr>
        <xdr:cNvPr id="426" name="直線コネクタ 425">
          <a:extLst>
            <a:ext uri="{FF2B5EF4-FFF2-40B4-BE49-F238E27FC236}">
              <a16:creationId xmlns:a16="http://schemas.microsoft.com/office/drawing/2014/main" id="{692D8517-7897-4C06-B759-AFB3266C7B66}"/>
            </a:ext>
          </a:extLst>
        </xdr:cNvPr>
        <xdr:cNvCxnSpPr/>
      </xdr:nvCxnSpPr>
      <xdr:spPr>
        <a:xfrm>
          <a:off x="1130300" y="1753743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32402</xdr:rowOff>
    </xdr:from>
    <xdr:ext cx="405111" cy="259045"/>
    <xdr:sp macro="" textlink="">
      <xdr:nvSpPr>
        <xdr:cNvPr id="427" name="n_1aveValue【市民会館】&#10;有形固定資産減価償却率">
          <a:extLst>
            <a:ext uri="{FF2B5EF4-FFF2-40B4-BE49-F238E27FC236}">
              <a16:creationId xmlns:a16="http://schemas.microsoft.com/office/drawing/2014/main" id="{020A2FE8-02C1-46D4-892E-18BEFD5E0A28}"/>
            </a:ext>
          </a:extLst>
        </xdr:cNvPr>
        <xdr:cNvSpPr txBox="1"/>
      </xdr:nvSpPr>
      <xdr:spPr>
        <a:xfrm>
          <a:off x="3582044" y="17863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9541</xdr:rowOff>
    </xdr:from>
    <xdr:ext cx="405111" cy="259045"/>
    <xdr:sp macro="" textlink="">
      <xdr:nvSpPr>
        <xdr:cNvPr id="428" name="n_2aveValue【市民会館】&#10;有形固定資産減価償却率">
          <a:extLst>
            <a:ext uri="{FF2B5EF4-FFF2-40B4-BE49-F238E27FC236}">
              <a16:creationId xmlns:a16="http://schemas.microsoft.com/office/drawing/2014/main" id="{9C7546B8-899D-4AA1-BA79-2CC6CD170C63}"/>
            </a:ext>
          </a:extLst>
        </xdr:cNvPr>
        <xdr:cNvSpPr txBox="1"/>
      </xdr:nvSpPr>
      <xdr:spPr>
        <a:xfrm>
          <a:off x="2705744"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144797</xdr:rowOff>
    </xdr:from>
    <xdr:ext cx="405111" cy="259045"/>
    <xdr:sp macro="" textlink="">
      <xdr:nvSpPr>
        <xdr:cNvPr id="429" name="n_3aveValue【市民会館】&#10;有形固定資産減価償却率">
          <a:extLst>
            <a:ext uri="{FF2B5EF4-FFF2-40B4-BE49-F238E27FC236}">
              <a16:creationId xmlns:a16="http://schemas.microsoft.com/office/drawing/2014/main" id="{895A24C9-3334-432D-86F0-E3B319F3B612}"/>
            </a:ext>
          </a:extLst>
        </xdr:cNvPr>
        <xdr:cNvSpPr txBox="1"/>
      </xdr:nvSpPr>
      <xdr:spPr>
        <a:xfrm>
          <a:off x="1816744" y="1780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125747</xdr:rowOff>
    </xdr:from>
    <xdr:ext cx="405111" cy="259045"/>
    <xdr:sp macro="" textlink="">
      <xdr:nvSpPr>
        <xdr:cNvPr id="430" name="n_4aveValue【市民会館】&#10;有形固定資産減価償却率">
          <a:extLst>
            <a:ext uri="{FF2B5EF4-FFF2-40B4-BE49-F238E27FC236}">
              <a16:creationId xmlns:a16="http://schemas.microsoft.com/office/drawing/2014/main" id="{3C6C40AF-55AF-4B6A-9D24-0932C5E5F6F7}"/>
            </a:ext>
          </a:extLst>
        </xdr:cNvPr>
        <xdr:cNvSpPr txBox="1"/>
      </xdr:nvSpPr>
      <xdr:spPr>
        <a:xfrm>
          <a:off x="927744" y="17785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52088</xdr:rowOff>
    </xdr:from>
    <xdr:ext cx="405111" cy="259045"/>
    <xdr:sp macro="" textlink="">
      <xdr:nvSpPr>
        <xdr:cNvPr id="431" name="n_1mainValue【市民会館】&#10;有形固定資産減価償却率">
          <a:extLst>
            <a:ext uri="{FF2B5EF4-FFF2-40B4-BE49-F238E27FC236}">
              <a16:creationId xmlns:a16="http://schemas.microsoft.com/office/drawing/2014/main" id="{85BF975A-9C55-42D7-9371-C8BABE0E2564}"/>
            </a:ext>
          </a:extLst>
        </xdr:cNvPr>
        <xdr:cNvSpPr txBox="1"/>
      </xdr:nvSpPr>
      <xdr:spPr>
        <a:xfrm>
          <a:off x="3582044" y="1736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652</xdr:rowOff>
    </xdr:from>
    <xdr:ext cx="405111" cy="259045"/>
    <xdr:sp macro="" textlink="">
      <xdr:nvSpPr>
        <xdr:cNvPr id="432" name="n_2mainValue【市民会館】&#10;有形固定資産減価償却率">
          <a:extLst>
            <a:ext uri="{FF2B5EF4-FFF2-40B4-BE49-F238E27FC236}">
              <a16:creationId xmlns:a16="http://schemas.microsoft.com/office/drawing/2014/main" id="{2F96046F-CBD6-48DF-93FE-B9749EA251D4}"/>
            </a:ext>
          </a:extLst>
        </xdr:cNvPr>
        <xdr:cNvSpPr txBox="1"/>
      </xdr:nvSpPr>
      <xdr:spPr>
        <a:xfrm>
          <a:off x="27057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126382</xdr:rowOff>
    </xdr:from>
    <xdr:ext cx="405111" cy="259045"/>
    <xdr:sp macro="" textlink="">
      <xdr:nvSpPr>
        <xdr:cNvPr id="433" name="n_3mainValue【市民会館】&#10;有形固定資産減価償却率">
          <a:extLst>
            <a:ext uri="{FF2B5EF4-FFF2-40B4-BE49-F238E27FC236}">
              <a16:creationId xmlns:a16="http://schemas.microsoft.com/office/drawing/2014/main" id="{BEA6EA24-63D4-4303-BD40-E865DD2735F4}"/>
            </a:ext>
          </a:extLst>
        </xdr:cNvPr>
        <xdr:cNvSpPr txBox="1"/>
      </xdr:nvSpPr>
      <xdr:spPr>
        <a:xfrm>
          <a:off x="1816744" y="1727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116857</xdr:rowOff>
    </xdr:from>
    <xdr:ext cx="405111" cy="259045"/>
    <xdr:sp macro="" textlink="">
      <xdr:nvSpPr>
        <xdr:cNvPr id="434" name="n_4mainValue【市民会館】&#10;有形固定資産減価償却率">
          <a:extLst>
            <a:ext uri="{FF2B5EF4-FFF2-40B4-BE49-F238E27FC236}">
              <a16:creationId xmlns:a16="http://schemas.microsoft.com/office/drawing/2014/main" id="{1EA1FF96-C6C1-4856-B219-0EF495E954F9}"/>
            </a:ext>
          </a:extLst>
        </xdr:cNvPr>
        <xdr:cNvSpPr txBox="1"/>
      </xdr:nvSpPr>
      <xdr:spPr>
        <a:xfrm>
          <a:off x="927744" y="1726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5" name="正方形/長方形 434">
          <a:extLst>
            <a:ext uri="{FF2B5EF4-FFF2-40B4-BE49-F238E27FC236}">
              <a16:creationId xmlns:a16="http://schemas.microsoft.com/office/drawing/2014/main" id="{9A3B8247-09CE-4A62-B698-687691809197}"/>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6" name="正方形/長方形 435">
          <a:extLst>
            <a:ext uri="{FF2B5EF4-FFF2-40B4-BE49-F238E27FC236}">
              <a16:creationId xmlns:a16="http://schemas.microsoft.com/office/drawing/2014/main" id="{EDA42175-F334-4AAB-835D-06B26B49A66A}"/>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7" name="正方形/長方形 436">
          <a:extLst>
            <a:ext uri="{FF2B5EF4-FFF2-40B4-BE49-F238E27FC236}">
              <a16:creationId xmlns:a16="http://schemas.microsoft.com/office/drawing/2014/main" id="{713BCD8D-B695-49E3-8F4E-D64D449E5B49}"/>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8" name="正方形/長方形 437">
          <a:extLst>
            <a:ext uri="{FF2B5EF4-FFF2-40B4-BE49-F238E27FC236}">
              <a16:creationId xmlns:a16="http://schemas.microsoft.com/office/drawing/2014/main" id="{444ABA13-6F93-44F7-984B-424B9384DE47}"/>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9" name="正方形/長方形 438">
          <a:extLst>
            <a:ext uri="{FF2B5EF4-FFF2-40B4-BE49-F238E27FC236}">
              <a16:creationId xmlns:a16="http://schemas.microsoft.com/office/drawing/2014/main" id="{1A55D432-7077-4570-AFED-D485CCCE136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0" name="正方形/長方形 439">
          <a:extLst>
            <a:ext uri="{FF2B5EF4-FFF2-40B4-BE49-F238E27FC236}">
              <a16:creationId xmlns:a16="http://schemas.microsoft.com/office/drawing/2014/main" id="{DF797359-1C15-4F21-A8AA-40CAF917F3E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1" name="正方形/長方形 440">
          <a:extLst>
            <a:ext uri="{FF2B5EF4-FFF2-40B4-BE49-F238E27FC236}">
              <a16:creationId xmlns:a16="http://schemas.microsoft.com/office/drawing/2014/main" id="{E71382D8-415D-4DE0-A704-D771C2D7CF13}"/>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2" name="正方形/長方形 441">
          <a:extLst>
            <a:ext uri="{FF2B5EF4-FFF2-40B4-BE49-F238E27FC236}">
              <a16:creationId xmlns:a16="http://schemas.microsoft.com/office/drawing/2014/main" id="{055C33A8-6F71-46B2-8A83-0BDDDC952A8D}"/>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3" name="テキスト ボックス 442">
          <a:extLst>
            <a:ext uri="{FF2B5EF4-FFF2-40B4-BE49-F238E27FC236}">
              <a16:creationId xmlns:a16="http://schemas.microsoft.com/office/drawing/2014/main" id="{49173E0E-9B8C-4600-B364-3CB58D45AF61}"/>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4" name="直線コネクタ 443">
          <a:extLst>
            <a:ext uri="{FF2B5EF4-FFF2-40B4-BE49-F238E27FC236}">
              <a16:creationId xmlns:a16="http://schemas.microsoft.com/office/drawing/2014/main" id="{669911C2-4D10-4166-A25E-D2250EA85528}"/>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5" name="直線コネクタ 444">
          <a:extLst>
            <a:ext uri="{FF2B5EF4-FFF2-40B4-BE49-F238E27FC236}">
              <a16:creationId xmlns:a16="http://schemas.microsoft.com/office/drawing/2014/main" id="{13ADA9DE-6EF2-4D82-A498-A09D3250A59C}"/>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6" name="テキスト ボックス 445">
          <a:extLst>
            <a:ext uri="{FF2B5EF4-FFF2-40B4-BE49-F238E27FC236}">
              <a16:creationId xmlns:a16="http://schemas.microsoft.com/office/drawing/2014/main" id="{3F4D5613-4C79-4FCF-ABB6-70B7C549E221}"/>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7" name="直線コネクタ 446">
          <a:extLst>
            <a:ext uri="{FF2B5EF4-FFF2-40B4-BE49-F238E27FC236}">
              <a16:creationId xmlns:a16="http://schemas.microsoft.com/office/drawing/2014/main" id="{C09F96B5-0804-4836-89CF-FD3C27BAED71}"/>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8" name="テキスト ボックス 447">
          <a:extLst>
            <a:ext uri="{FF2B5EF4-FFF2-40B4-BE49-F238E27FC236}">
              <a16:creationId xmlns:a16="http://schemas.microsoft.com/office/drawing/2014/main" id="{3C5A144D-B1DF-4451-B962-C1E734FE7D91}"/>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9" name="直線コネクタ 448">
          <a:extLst>
            <a:ext uri="{FF2B5EF4-FFF2-40B4-BE49-F238E27FC236}">
              <a16:creationId xmlns:a16="http://schemas.microsoft.com/office/drawing/2014/main" id="{7E0E489C-3679-4037-AB4D-5E6E34AB1E8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0" name="テキスト ボックス 449">
          <a:extLst>
            <a:ext uri="{FF2B5EF4-FFF2-40B4-BE49-F238E27FC236}">
              <a16:creationId xmlns:a16="http://schemas.microsoft.com/office/drawing/2014/main" id="{98806C50-D699-4DE4-AFB9-065092B53177}"/>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1" name="直線コネクタ 450">
          <a:extLst>
            <a:ext uri="{FF2B5EF4-FFF2-40B4-BE49-F238E27FC236}">
              <a16:creationId xmlns:a16="http://schemas.microsoft.com/office/drawing/2014/main" id="{9F3A3439-E524-401E-B19A-708EE4DB8F84}"/>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2" name="テキスト ボックス 451">
          <a:extLst>
            <a:ext uri="{FF2B5EF4-FFF2-40B4-BE49-F238E27FC236}">
              <a16:creationId xmlns:a16="http://schemas.microsoft.com/office/drawing/2014/main" id="{966D9D73-DEB3-4DAE-BBDB-E0B6F5942F19}"/>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3" name="直線コネクタ 452">
          <a:extLst>
            <a:ext uri="{FF2B5EF4-FFF2-40B4-BE49-F238E27FC236}">
              <a16:creationId xmlns:a16="http://schemas.microsoft.com/office/drawing/2014/main" id="{CCBD505C-16A7-48D9-A87C-419B67144743}"/>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4" name="テキスト ボックス 453">
          <a:extLst>
            <a:ext uri="{FF2B5EF4-FFF2-40B4-BE49-F238E27FC236}">
              <a16:creationId xmlns:a16="http://schemas.microsoft.com/office/drawing/2014/main" id="{97581D64-1FFC-4FBE-A0E7-9733E2BB1DA2}"/>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5" name="直線コネクタ 454">
          <a:extLst>
            <a:ext uri="{FF2B5EF4-FFF2-40B4-BE49-F238E27FC236}">
              <a16:creationId xmlns:a16="http://schemas.microsoft.com/office/drawing/2014/main" id="{8F9B1DAB-5105-4258-94F2-0B1D17530CCC}"/>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6" name="テキスト ボックス 455">
          <a:extLst>
            <a:ext uri="{FF2B5EF4-FFF2-40B4-BE49-F238E27FC236}">
              <a16:creationId xmlns:a16="http://schemas.microsoft.com/office/drawing/2014/main" id="{ED264ED7-4C11-48E9-9932-5F1843F2B75F}"/>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7" name="【市民会館】&#10;一人当たり面積グラフ枠">
          <a:extLst>
            <a:ext uri="{FF2B5EF4-FFF2-40B4-BE49-F238E27FC236}">
              <a16:creationId xmlns:a16="http://schemas.microsoft.com/office/drawing/2014/main" id="{8C636274-C72B-4AAC-B594-535C4D6A6AFE}"/>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7620</xdr:rowOff>
    </xdr:from>
    <xdr:to>
      <xdr:col>54</xdr:col>
      <xdr:colOff>189865</xdr:colOff>
      <xdr:row>108</xdr:row>
      <xdr:rowOff>38100</xdr:rowOff>
    </xdr:to>
    <xdr:cxnSp macro="">
      <xdr:nvCxnSpPr>
        <xdr:cNvPr id="458" name="直線コネクタ 457">
          <a:extLst>
            <a:ext uri="{FF2B5EF4-FFF2-40B4-BE49-F238E27FC236}">
              <a16:creationId xmlns:a16="http://schemas.microsoft.com/office/drawing/2014/main" id="{4811BE6F-E3C5-4D5E-9999-B74EE8AB1380}"/>
            </a:ext>
          </a:extLst>
        </xdr:cNvPr>
        <xdr:cNvCxnSpPr/>
      </xdr:nvCxnSpPr>
      <xdr:spPr>
        <a:xfrm flipV="1">
          <a:off x="10476865"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41927</xdr:rowOff>
    </xdr:from>
    <xdr:ext cx="469744" cy="259045"/>
    <xdr:sp macro="" textlink="">
      <xdr:nvSpPr>
        <xdr:cNvPr id="459" name="【市民会館】&#10;一人当たり面積最小値テキスト">
          <a:extLst>
            <a:ext uri="{FF2B5EF4-FFF2-40B4-BE49-F238E27FC236}">
              <a16:creationId xmlns:a16="http://schemas.microsoft.com/office/drawing/2014/main" id="{55876728-9FC4-4611-BE8E-E83EC25EC7CB}"/>
            </a:ext>
          </a:extLst>
        </xdr:cNvPr>
        <xdr:cNvSpPr txBox="1"/>
      </xdr:nvSpPr>
      <xdr:spPr>
        <a:xfrm>
          <a:off x="10515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38100</xdr:rowOff>
    </xdr:from>
    <xdr:to>
      <xdr:col>55</xdr:col>
      <xdr:colOff>88900</xdr:colOff>
      <xdr:row>108</xdr:row>
      <xdr:rowOff>38100</xdr:rowOff>
    </xdr:to>
    <xdr:cxnSp macro="">
      <xdr:nvCxnSpPr>
        <xdr:cNvPr id="460" name="直線コネクタ 459">
          <a:extLst>
            <a:ext uri="{FF2B5EF4-FFF2-40B4-BE49-F238E27FC236}">
              <a16:creationId xmlns:a16="http://schemas.microsoft.com/office/drawing/2014/main" id="{E891DB5F-D338-43C0-B0E7-26927A2F1A66}"/>
            </a:ext>
          </a:extLst>
        </xdr:cNvPr>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125747</xdr:rowOff>
    </xdr:from>
    <xdr:ext cx="469744" cy="259045"/>
    <xdr:sp macro="" textlink="">
      <xdr:nvSpPr>
        <xdr:cNvPr id="461" name="【市民会館】&#10;一人当たり面積最大値テキスト">
          <a:extLst>
            <a:ext uri="{FF2B5EF4-FFF2-40B4-BE49-F238E27FC236}">
              <a16:creationId xmlns:a16="http://schemas.microsoft.com/office/drawing/2014/main" id="{E524BE88-13B8-43CB-930B-4A6816AEC0D9}"/>
            </a:ext>
          </a:extLst>
        </xdr:cNvPr>
        <xdr:cNvSpPr txBox="1"/>
      </xdr:nvSpPr>
      <xdr:spPr>
        <a:xfrm>
          <a:off x="10515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7620</xdr:rowOff>
    </xdr:from>
    <xdr:to>
      <xdr:col>55</xdr:col>
      <xdr:colOff>88900</xdr:colOff>
      <xdr:row>100</xdr:row>
      <xdr:rowOff>7620</xdr:rowOff>
    </xdr:to>
    <xdr:cxnSp macro="">
      <xdr:nvCxnSpPr>
        <xdr:cNvPr id="462" name="直線コネクタ 461">
          <a:extLst>
            <a:ext uri="{FF2B5EF4-FFF2-40B4-BE49-F238E27FC236}">
              <a16:creationId xmlns:a16="http://schemas.microsoft.com/office/drawing/2014/main" id="{6F341F9F-B3D1-4C12-9C58-F0991510F78B}"/>
            </a:ext>
          </a:extLst>
        </xdr:cNvPr>
        <xdr:cNvCxnSpPr/>
      </xdr:nvCxnSpPr>
      <xdr:spPr>
        <a:xfrm>
          <a:off x="10388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34307</xdr:rowOff>
    </xdr:from>
    <xdr:ext cx="469744" cy="259045"/>
    <xdr:sp macro="" textlink="">
      <xdr:nvSpPr>
        <xdr:cNvPr id="463" name="【市民会館】&#10;一人当たり面積平均値テキスト">
          <a:extLst>
            <a:ext uri="{FF2B5EF4-FFF2-40B4-BE49-F238E27FC236}">
              <a16:creationId xmlns:a16="http://schemas.microsoft.com/office/drawing/2014/main" id="{3F562312-5121-4A70-BE31-FAD8BD6448DF}"/>
            </a:ext>
          </a:extLst>
        </xdr:cNvPr>
        <xdr:cNvSpPr txBox="1"/>
      </xdr:nvSpPr>
      <xdr:spPr>
        <a:xfrm>
          <a:off x="10515600" y="180365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55880</xdr:rowOff>
    </xdr:from>
    <xdr:to>
      <xdr:col>55</xdr:col>
      <xdr:colOff>50800</xdr:colOff>
      <xdr:row>105</xdr:row>
      <xdr:rowOff>157480</xdr:rowOff>
    </xdr:to>
    <xdr:sp macro="" textlink="">
      <xdr:nvSpPr>
        <xdr:cNvPr id="464" name="フローチャート: 判断 463">
          <a:extLst>
            <a:ext uri="{FF2B5EF4-FFF2-40B4-BE49-F238E27FC236}">
              <a16:creationId xmlns:a16="http://schemas.microsoft.com/office/drawing/2014/main" id="{E77AEACC-73BD-4CDE-9414-05ADD7CB121D}"/>
            </a:ext>
          </a:extLst>
        </xdr:cNvPr>
        <xdr:cNvSpPr/>
      </xdr:nvSpPr>
      <xdr:spPr>
        <a:xfrm>
          <a:off x="10426700" y="1805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52070</xdr:rowOff>
    </xdr:from>
    <xdr:to>
      <xdr:col>50</xdr:col>
      <xdr:colOff>165100</xdr:colOff>
      <xdr:row>105</xdr:row>
      <xdr:rowOff>153670</xdr:rowOff>
    </xdr:to>
    <xdr:sp macro="" textlink="">
      <xdr:nvSpPr>
        <xdr:cNvPr id="465" name="フローチャート: 判断 464">
          <a:extLst>
            <a:ext uri="{FF2B5EF4-FFF2-40B4-BE49-F238E27FC236}">
              <a16:creationId xmlns:a16="http://schemas.microsoft.com/office/drawing/2014/main" id="{197304F8-AFC5-4E44-94CC-4021EEF07B61}"/>
            </a:ext>
          </a:extLst>
        </xdr:cNvPr>
        <xdr:cNvSpPr/>
      </xdr:nvSpPr>
      <xdr:spPr>
        <a:xfrm>
          <a:off x="9588500" y="18054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59689</xdr:rowOff>
    </xdr:from>
    <xdr:to>
      <xdr:col>46</xdr:col>
      <xdr:colOff>38100</xdr:colOff>
      <xdr:row>105</xdr:row>
      <xdr:rowOff>161289</xdr:rowOff>
    </xdr:to>
    <xdr:sp macro="" textlink="">
      <xdr:nvSpPr>
        <xdr:cNvPr id="466" name="フローチャート: 判断 465">
          <a:extLst>
            <a:ext uri="{FF2B5EF4-FFF2-40B4-BE49-F238E27FC236}">
              <a16:creationId xmlns:a16="http://schemas.microsoft.com/office/drawing/2014/main" id="{A40C221B-4FB0-430E-A528-7C1975BB7297}"/>
            </a:ext>
          </a:extLst>
        </xdr:cNvPr>
        <xdr:cNvSpPr/>
      </xdr:nvSpPr>
      <xdr:spPr>
        <a:xfrm>
          <a:off x="86995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86361</xdr:rowOff>
    </xdr:from>
    <xdr:to>
      <xdr:col>41</xdr:col>
      <xdr:colOff>101600</xdr:colOff>
      <xdr:row>106</xdr:row>
      <xdr:rowOff>16511</xdr:rowOff>
    </xdr:to>
    <xdr:sp macro="" textlink="">
      <xdr:nvSpPr>
        <xdr:cNvPr id="467" name="フローチャート: 判断 466">
          <a:extLst>
            <a:ext uri="{FF2B5EF4-FFF2-40B4-BE49-F238E27FC236}">
              <a16:creationId xmlns:a16="http://schemas.microsoft.com/office/drawing/2014/main" id="{C2DBBA75-B6A1-4A2F-AAFD-354320912B5D}"/>
            </a:ext>
          </a:extLst>
        </xdr:cNvPr>
        <xdr:cNvSpPr/>
      </xdr:nvSpPr>
      <xdr:spPr>
        <a:xfrm>
          <a:off x="7810500" y="1808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82550</xdr:rowOff>
    </xdr:from>
    <xdr:to>
      <xdr:col>36</xdr:col>
      <xdr:colOff>165100</xdr:colOff>
      <xdr:row>106</xdr:row>
      <xdr:rowOff>12700</xdr:rowOff>
    </xdr:to>
    <xdr:sp macro="" textlink="">
      <xdr:nvSpPr>
        <xdr:cNvPr id="468" name="フローチャート: 判断 467">
          <a:extLst>
            <a:ext uri="{FF2B5EF4-FFF2-40B4-BE49-F238E27FC236}">
              <a16:creationId xmlns:a16="http://schemas.microsoft.com/office/drawing/2014/main" id="{9A52DC0B-364A-46FA-8130-1757A937A737}"/>
            </a:ext>
          </a:extLst>
        </xdr:cNvPr>
        <xdr:cNvSpPr/>
      </xdr:nvSpPr>
      <xdr:spPr>
        <a:xfrm>
          <a:off x="6921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75297A65-B400-4A05-9A08-5961053482F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756086D5-FB7A-416E-8530-06757BBA3F4C}"/>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1" name="テキスト ボックス 470">
          <a:extLst>
            <a:ext uri="{FF2B5EF4-FFF2-40B4-BE49-F238E27FC236}">
              <a16:creationId xmlns:a16="http://schemas.microsoft.com/office/drawing/2014/main" id="{3A0D33BE-E449-4A06-82FD-D8F55BFAB16C}"/>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D4047415-38CD-4F60-8D6E-711E17145D26}"/>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11E2D6-D474-44F1-8E03-4ED376631748}"/>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44450</xdr:rowOff>
    </xdr:from>
    <xdr:to>
      <xdr:col>55</xdr:col>
      <xdr:colOff>50800</xdr:colOff>
      <xdr:row>105</xdr:row>
      <xdr:rowOff>146050</xdr:rowOff>
    </xdr:to>
    <xdr:sp macro="" textlink="">
      <xdr:nvSpPr>
        <xdr:cNvPr id="474" name="楕円 473">
          <a:extLst>
            <a:ext uri="{FF2B5EF4-FFF2-40B4-BE49-F238E27FC236}">
              <a16:creationId xmlns:a16="http://schemas.microsoft.com/office/drawing/2014/main" id="{6EEF1E16-6EDE-4612-91A8-7E40E0CEEBA7}"/>
            </a:ext>
          </a:extLst>
        </xdr:cNvPr>
        <xdr:cNvSpPr/>
      </xdr:nvSpPr>
      <xdr:spPr>
        <a:xfrm>
          <a:off x="104267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67327</xdr:rowOff>
    </xdr:from>
    <xdr:ext cx="469744" cy="259045"/>
    <xdr:sp macro="" textlink="">
      <xdr:nvSpPr>
        <xdr:cNvPr id="475" name="【市民会館】&#10;一人当たり面積該当値テキスト">
          <a:extLst>
            <a:ext uri="{FF2B5EF4-FFF2-40B4-BE49-F238E27FC236}">
              <a16:creationId xmlns:a16="http://schemas.microsoft.com/office/drawing/2014/main" id="{1C60E1D9-68B0-476F-8B1E-DFCA0896B18A}"/>
            </a:ext>
          </a:extLst>
        </xdr:cNvPr>
        <xdr:cNvSpPr txBox="1"/>
      </xdr:nvSpPr>
      <xdr:spPr>
        <a:xfrm>
          <a:off x="10515600" y="1789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40639</xdr:rowOff>
    </xdr:from>
    <xdr:to>
      <xdr:col>50</xdr:col>
      <xdr:colOff>165100</xdr:colOff>
      <xdr:row>105</xdr:row>
      <xdr:rowOff>142239</xdr:rowOff>
    </xdr:to>
    <xdr:sp macro="" textlink="">
      <xdr:nvSpPr>
        <xdr:cNvPr id="476" name="楕円 475">
          <a:extLst>
            <a:ext uri="{FF2B5EF4-FFF2-40B4-BE49-F238E27FC236}">
              <a16:creationId xmlns:a16="http://schemas.microsoft.com/office/drawing/2014/main" id="{6DA33ECE-7541-4C78-BDFB-D96B73F16E43}"/>
            </a:ext>
          </a:extLst>
        </xdr:cNvPr>
        <xdr:cNvSpPr/>
      </xdr:nvSpPr>
      <xdr:spPr>
        <a:xfrm>
          <a:off x="9588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91439</xdr:rowOff>
    </xdr:from>
    <xdr:to>
      <xdr:col>55</xdr:col>
      <xdr:colOff>0</xdr:colOff>
      <xdr:row>105</xdr:row>
      <xdr:rowOff>95250</xdr:rowOff>
    </xdr:to>
    <xdr:cxnSp macro="">
      <xdr:nvCxnSpPr>
        <xdr:cNvPr id="477" name="直線コネクタ 476">
          <a:extLst>
            <a:ext uri="{FF2B5EF4-FFF2-40B4-BE49-F238E27FC236}">
              <a16:creationId xmlns:a16="http://schemas.microsoft.com/office/drawing/2014/main" id="{126293C5-6DEA-4162-9C21-392A3D0C5EB2}"/>
            </a:ext>
          </a:extLst>
        </xdr:cNvPr>
        <xdr:cNvCxnSpPr/>
      </xdr:nvCxnSpPr>
      <xdr:spPr>
        <a:xfrm>
          <a:off x="9639300" y="18093689"/>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105</xdr:row>
      <xdr:rowOff>40639</xdr:rowOff>
    </xdr:from>
    <xdr:to>
      <xdr:col>46</xdr:col>
      <xdr:colOff>38100</xdr:colOff>
      <xdr:row>105</xdr:row>
      <xdr:rowOff>142239</xdr:rowOff>
    </xdr:to>
    <xdr:sp macro="" textlink="">
      <xdr:nvSpPr>
        <xdr:cNvPr id="478" name="楕円 477">
          <a:extLst>
            <a:ext uri="{FF2B5EF4-FFF2-40B4-BE49-F238E27FC236}">
              <a16:creationId xmlns:a16="http://schemas.microsoft.com/office/drawing/2014/main" id="{1D425AFB-D5DA-4739-AF46-E1E44B1643F2}"/>
            </a:ext>
          </a:extLst>
        </xdr:cNvPr>
        <xdr:cNvSpPr/>
      </xdr:nvSpPr>
      <xdr:spPr>
        <a:xfrm>
          <a:off x="8699500" y="18042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105</xdr:row>
      <xdr:rowOff>91439</xdr:rowOff>
    </xdr:from>
    <xdr:to>
      <xdr:col>50</xdr:col>
      <xdr:colOff>114300</xdr:colOff>
      <xdr:row>105</xdr:row>
      <xdr:rowOff>91439</xdr:rowOff>
    </xdr:to>
    <xdr:cxnSp macro="">
      <xdr:nvCxnSpPr>
        <xdr:cNvPr id="479" name="直線コネクタ 478">
          <a:extLst>
            <a:ext uri="{FF2B5EF4-FFF2-40B4-BE49-F238E27FC236}">
              <a16:creationId xmlns:a16="http://schemas.microsoft.com/office/drawing/2014/main" id="{64FB387B-3094-4B54-A4B7-393E15EE491B}"/>
            </a:ext>
          </a:extLst>
        </xdr:cNvPr>
        <xdr:cNvCxnSpPr/>
      </xdr:nvCxnSpPr>
      <xdr:spPr>
        <a:xfrm>
          <a:off x="8750300" y="180936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105</xdr:row>
      <xdr:rowOff>44450</xdr:rowOff>
    </xdr:from>
    <xdr:to>
      <xdr:col>41</xdr:col>
      <xdr:colOff>101600</xdr:colOff>
      <xdr:row>105</xdr:row>
      <xdr:rowOff>146050</xdr:rowOff>
    </xdr:to>
    <xdr:sp macro="" textlink="">
      <xdr:nvSpPr>
        <xdr:cNvPr id="480" name="楕円 479">
          <a:extLst>
            <a:ext uri="{FF2B5EF4-FFF2-40B4-BE49-F238E27FC236}">
              <a16:creationId xmlns:a16="http://schemas.microsoft.com/office/drawing/2014/main" id="{7D639869-A51B-4691-A9AC-AF80D53D9CA5}"/>
            </a:ext>
          </a:extLst>
        </xdr:cNvPr>
        <xdr:cNvSpPr/>
      </xdr:nvSpPr>
      <xdr:spPr>
        <a:xfrm>
          <a:off x="7810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105</xdr:row>
      <xdr:rowOff>91439</xdr:rowOff>
    </xdr:from>
    <xdr:to>
      <xdr:col>45</xdr:col>
      <xdr:colOff>177800</xdr:colOff>
      <xdr:row>105</xdr:row>
      <xdr:rowOff>95250</xdr:rowOff>
    </xdr:to>
    <xdr:cxnSp macro="">
      <xdr:nvCxnSpPr>
        <xdr:cNvPr id="481" name="直線コネクタ 480">
          <a:extLst>
            <a:ext uri="{FF2B5EF4-FFF2-40B4-BE49-F238E27FC236}">
              <a16:creationId xmlns:a16="http://schemas.microsoft.com/office/drawing/2014/main" id="{83FFD30E-1D2C-42C6-B97F-575B49B69E28}"/>
            </a:ext>
          </a:extLst>
        </xdr:cNvPr>
        <xdr:cNvCxnSpPr/>
      </xdr:nvCxnSpPr>
      <xdr:spPr>
        <a:xfrm flipV="1">
          <a:off x="7861300" y="180936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44450</xdr:rowOff>
    </xdr:from>
    <xdr:to>
      <xdr:col>36</xdr:col>
      <xdr:colOff>165100</xdr:colOff>
      <xdr:row>105</xdr:row>
      <xdr:rowOff>146050</xdr:rowOff>
    </xdr:to>
    <xdr:sp macro="" textlink="">
      <xdr:nvSpPr>
        <xdr:cNvPr id="482" name="楕円 481">
          <a:extLst>
            <a:ext uri="{FF2B5EF4-FFF2-40B4-BE49-F238E27FC236}">
              <a16:creationId xmlns:a16="http://schemas.microsoft.com/office/drawing/2014/main" id="{613245FC-6EC3-4429-B902-05161D50B9DA}"/>
            </a:ext>
          </a:extLst>
        </xdr:cNvPr>
        <xdr:cNvSpPr/>
      </xdr:nvSpPr>
      <xdr:spPr>
        <a:xfrm>
          <a:off x="6921500" y="1804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105</xdr:row>
      <xdr:rowOff>95250</xdr:rowOff>
    </xdr:from>
    <xdr:to>
      <xdr:col>41</xdr:col>
      <xdr:colOff>50800</xdr:colOff>
      <xdr:row>105</xdr:row>
      <xdr:rowOff>95250</xdr:rowOff>
    </xdr:to>
    <xdr:cxnSp macro="">
      <xdr:nvCxnSpPr>
        <xdr:cNvPr id="483" name="直線コネクタ 482">
          <a:extLst>
            <a:ext uri="{FF2B5EF4-FFF2-40B4-BE49-F238E27FC236}">
              <a16:creationId xmlns:a16="http://schemas.microsoft.com/office/drawing/2014/main" id="{E14C6B01-7DCA-4269-BF4D-8D07D5594B8A}"/>
            </a:ext>
          </a:extLst>
        </xdr:cNvPr>
        <xdr:cNvCxnSpPr/>
      </xdr:nvCxnSpPr>
      <xdr:spPr>
        <a:xfrm>
          <a:off x="6972300" y="1809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144797</xdr:rowOff>
    </xdr:from>
    <xdr:ext cx="469744" cy="259045"/>
    <xdr:sp macro="" textlink="">
      <xdr:nvSpPr>
        <xdr:cNvPr id="484" name="n_1aveValue【市民会館】&#10;一人当たり面積">
          <a:extLst>
            <a:ext uri="{FF2B5EF4-FFF2-40B4-BE49-F238E27FC236}">
              <a16:creationId xmlns:a16="http://schemas.microsoft.com/office/drawing/2014/main" id="{230142E2-FA73-4D24-A80F-61EAAE25CC5C}"/>
            </a:ext>
          </a:extLst>
        </xdr:cNvPr>
        <xdr:cNvSpPr txBox="1"/>
      </xdr:nvSpPr>
      <xdr:spPr>
        <a:xfrm>
          <a:off x="9391727" y="18147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152416</xdr:rowOff>
    </xdr:from>
    <xdr:ext cx="469744" cy="259045"/>
    <xdr:sp macro="" textlink="">
      <xdr:nvSpPr>
        <xdr:cNvPr id="485" name="n_2aveValue【市民会館】&#10;一人当たり面積">
          <a:extLst>
            <a:ext uri="{FF2B5EF4-FFF2-40B4-BE49-F238E27FC236}">
              <a16:creationId xmlns:a16="http://schemas.microsoft.com/office/drawing/2014/main" id="{CA5A632F-744A-4595-88AB-0A94A4C94A12}"/>
            </a:ext>
          </a:extLst>
        </xdr:cNvPr>
        <xdr:cNvSpPr txBox="1"/>
      </xdr:nvSpPr>
      <xdr:spPr>
        <a:xfrm>
          <a:off x="85154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7638</xdr:rowOff>
    </xdr:from>
    <xdr:ext cx="469744" cy="259045"/>
    <xdr:sp macro="" textlink="">
      <xdr:nvSpPr>
        <xdr:cNvPr id="486" name="n_3aveValue【市民会館】&#10;一人当たり面積">
          <a:extLst>
            <a:ext uri="{FF2B5EF4-FFF2-40B4-BE49-F238E27FC236}">
              <a16:creationId xmlns:a16="http://schemas.microsoft.com/office/drawing/2014/main" id="{AA234CA2-A9D1-4F7B-8A59-162212652162}"/>
            </a:ext>
          </a:extLst>
        </xdr:cNvPr>
        <xdr:cNvSpPr txBox="1"/>
      </xdr:nvSpPr>
      <xdr:spPr>
        <a:xfrm>
          <a:off x="76264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3827</xdr:rowOff>
    </xdr:from>
    <xdr:ext cx="469744" cy="259045"/>
    <xdr:sp macro="" textlink="">
      <xdr:nvSpPr>
        <xdr:cNvPr id="487" name="n_4aveValue【市民会館】&#10;一人当たり面積">
          <a:extLst>
            <a:ext uri="{FF2B5EF4-FFF2-40B4-BE49-F238E27FC236}">
              <a16:creationId xmlns:a16="http://schemas.microsoft.com/office/drawing/2014/main" id="{A6C1E7C3-E1B2-4DA3-8C79-29319B38CD3A}"/>
            </a:ext>
          </a:extLst>
        </xdr:cNvPr>
        <xdr:cNvSpPr txBox="1"/>
      </xdr:nvSpPr>
      <xdr:spPr>
        <a:xfrm>
          <a:off x="6737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158766</xdr:rowOff>
    </xdr:from>
    <xdr:ext cx="469744" cy="259045"/>
    <xdr:sp macro="" textlink="">
      <xdr:nvSpPr>
        <xdr:cNvPr id="488" name="n_1mainValue【市民会館】&#10;一人当たり面積">
          <a:extLst>
            <a:ext uri="{FF2B5EF4-FFF2-40B4-BE49-F238E27FC236}">
              <a16:creationId xmlns:a16="http://schemas.microsoft.com/office/drawing/2014/main" id="{1AD84F67-BE0A-4FC1-871D-5ADE53C1A7F3}"/>
            </a:ext>
          </a:extLst>
        </xdr:cNvPr>
        <xdr:cNvSpPr txBox="1"/>
      </xdr:nvSpPr>
      <xdr:spPr>
        <a:xfrm>
          <a:off x="93917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158766</xdr:rowOff>
    </xdr:from>
    <xdr:ext cx="469744" cy="259045"/>
    <xdr:sp macro="" textlink="">
      <xdr:nvSpPr>
        <xdr:cNvPr id="489" name="n_2mainValue【市民会館】&#10;一人当たり面積">
          <a:extLst>
            <a:ext uri="{FF2B5EF4-FFF2-40B4-BE49-F238E27FC236}">
              <a16:creationId xmlns:a16="http://schemas.microsoft.com/office/drawing/2014/main" id="{5B9B729B-8719-45E5-82E3-5A1F96F0F700}"/>
            </a:ext>
          </a:extLst>
        </xdr:cNvPr>
        <xdr:cNvSpPr txBox="1"/>
      </xdr:nvSpPr>
      <xdr:spPr>
        <a:xfrm>
          <a:off x="8515427" y="17818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162577</xdr:rowOff>
    </xdr:from>
    <xdr:ext cx="469744" cy="259045"/>
    <xdr:sp macro="" textlink="">
      <xdr:nvSpPr>
        <xdr:cNvPr id="490" name="n_3mainValue【市民会館】&#10;一人当たり面積">
          <a:extLst>
            <a:ext uri="{FF2B5EF4-FFF2-40B4-BE49-F238E27FC236}">
              <a16:creationId xmlns:a16="http://schemas.microsoft.com/office/drawing/2014/main" id="{F82BD44F-0B98-43C9-B3E3-FD3F94899364}"/>
            </a:ext>
          </a:extLst>
        </xdr:cNvPr>
        <xdr:cNvSpPr txBox="1"/>
      </xdr:nvSpPr>
      <xdr:spPr>
        <a:xfrm>
          <a:off x="7626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103</xdr:row>
      <xdr:rowOff>162577</xdr:rowOff>
    </xdr:from>
    <xdr:ext cx="469744" cy="259045"/>
    <xdr:sp macro="" textlink="">
      <xdr:nvSpPr>
        <xdr:cNvPr id="491" name="n_4mainValue【市民会館】&#10;一人当たり面積">
          <a:extLst>
            <a:ext uri="{FF2B5EF4-FFF2-40B4-BE49-F238E27FC236}">
              <a16:creationId xmlns:a16="http://schemas.microsoft.com/office/drawing/2014/main" id="{A120DCE9-F4AF-4C81-82C7-908DA5E46367}"/>
            </a:ext>
          </a:extLst>
        </xdr:cNvPr>
        <xdr:cNvSpPr txBox="1"/>
      </xdr:nvSpPr>
      <xdr:spPr>
        <a:xfrm>
          <a:off x="6737427" y="1782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2" name="正方形/長方形 491">
          <a:extLst>
            <a:ext uri="{FF2B5EF4-FFF2-40B4-BE49-F238E27FC236}">
              <a16:creationId xmlns:a16="http://schemas.microsoft.com/office/drawing/2014/main" id="{8C6F56E2-6E81-472E-AE2F-4310E217C0D6}"/>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3" name="正方形/長方形 492">
          <a:extLst>
            <a:ext uri="{FF2B5EF4-FFF2-40B4-BE49-F238E27FC236}">
              <a16:creationId xmlns:a16="http://schemas.microsoft.com/office/drawing/2014/main" id="{61D1136B-6C8D-41D8-A95D-FEB11E57D62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4" name="正方形/長方形 493">
          <a:extLst>
            <a:ext uri="{FF2B5EF4-FFF2-40B4-BE49-F238E27FC236}">
              <a16:creationId xmlns:a16="http://schemas.microsoft.com/office/drawing/2014/main" id="{CDFA1925-2CBC-4626-8873-D8076966945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5" name="正方形/長方形 494">
          <a:extLst>
            <a:ext uri="{FF2B5EF4-FFF2-40B4-BE49-F238E27FC236}">
              <a16:creationId xmlns:a16="http://schemas.microsoft.com/office/drawing/2014/main" id="{327479BC-D256-44D3-897F-89F60EFEE15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6" name="正方形/長方形 495">
          <a:extLst>
            <a:ext uri="{FF2B5EF4-FFF2-40B4-BE49-F238E27FC236}">
              <a16:creationId xmlns:a16="http://schemas.microsoft.com/office/drawing/2014/main" id="{075AD796-FB89-45C2-924F-18FA759875A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7" name="正方形/長方形 496">
          <a:extLst>
            <a:ext uri="{FF2B5EF4-FFF2-40B4-BE49-F238E27FC236}">
              <a16:creationId xmlns:a16="http://schemas.microsoft.com/office/drawing/2014/main" id="{90C38200-6933-490E-8A30-B127935CB902}"/>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8" name="正方形/長方形 497">
          <a:extLst>
            <a:ext uri="{FF2B5EF4-FFF2-40B4-BE49-F238E27FC236}">
              <a16:creationId xmlns:a16="http://schemas.microsoft.com/office/drawing/2014/main" id="{C7943905-5C32-4CA1-A1B5-7491ED18ADF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9" name="正方形/長方形 498">
          <a:extLst>
            <a:ext uri="{FF2B5EF4-FFF2-40B4-BE49-F238E27FC236}">
              <a16:creationId xmlns:a16="http://schemas.microsoft.com/office/drawing/2014/main" id="{A93E9DB8-305C-4792-A11F-05583B252537}"/>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0" name="テキスト ボックス 499">
          <a:extLst>
            <a:ext uri="{FF2B5EF4-FFF2-40B4-BE49-F238E27FC236}">
              <a16:creationId xmlns:a16="http://schemas.microsoft.com/office/drawing/2014/main" id="{FC8E988F-9F35-432B-A0EE-233DCC7BC9FD}"/>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1" name="直線コネクタ 500">
          <a:extLst>
            <a:ext uri="{FF2B5EF4-FFF2-40B4-BE49-F238E27FC236}">
              <a16:creationId xmlns:a16="http://schemas.microsoft.com/office/drawing/2014/main" id="{74BD4471-C8D0-4C56-BE33-D99398FFAE95}"/>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2" name="テキスト ボックス 501">
          <a:extLst>
            <a:ext uri="{FF2B5EF4-FFF2-40B4-BE49-F238E27FC236}">
              <a16:creationId xmlns:a16="http://schemas.microsoft.com/office/drawing/2014/main" id="{76C3CB43-A5D5-4F55-A7F6-1D85CA9FABA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3" name="直線コネクタ 502">
          <a:extLst>
            <a:ext uri="{FF2B5EF4-FFF2-40B4-BE49-F238E27FC236}">
              <a16:creationId xmlns:a16="http://schemas.microsoft.com/office/drawing/2014/main" id="{BC3A1959-7866-4E3E-9DA7-4DB17E095F8D}"/>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4" name="テキスト ボックス 503">
          <a:extLst>
            <a:ext uri="{FF2B5EF4-FFF2-40B4-BE49-F238E27FC236}">
              <a16:creationId xmlns:a16="http://schemas.microsoft.com/office/drawing/2014/main" id="{F32146C9-E72E-4055-9D90-13FD8AF6C1C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5" name="直線コネクタ 504">
          <a:extLst>
            <a:ext uri="{FF2B5EF4-FFF2-40B4-BE49-F238E27FC236}">
              <a16:creationId xmlns:a16="http://schemas.microsoft.com/office/drawing/2014/main" id="{34D07492-C773-4B13-930B-0CDC1EB976F7}"/>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6" name="テキスト ボックス 505">
          <a:extLst>
            <a:ext uri="{FF2B5EF4-FFF2-40B4-BE49-F238E27FC236}">
              <a16:creationId xmlns:a16="http://schemas.microsoft.com/office/drawing/2014/main" id="{90A9CD15-1740-4DD0-AD49-DC2F5E122BF5}"/>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7" name="直線コネクタ 506">
          <a:extLst>
            <a:ext uri="{FF2B5EF4-FFF2-40B4-BE49-F238E27FC236}">
              <a16:creationId xmlns:a16="http://schemas.microsoft.com/office/drawing/2014/main" id="{461B78C2-5A94-450C-917C-19004470C77D}"/>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8" name="テキスト ボックス 507">
          <a:extLst>
            <a:ext uri="{FF2B5EF4-FFF2-40B4-BE49-F238E27FC236}">
              <a16:creationId xmlns:a16="http://schemas.microsoft.com/office/drawing/2014/main" id="{855E0A6E-D846-43A2-A0D9-03D88A18301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9" name="直線コネクタ 508">
          <a:extLst>
            <a:ext uri="{FF2B5EF4-FFF2-40B4-BE49-F238E27FC236}">
              <a16:creationId xmlns:a16="http://schemas.microsoft.com/office/drawing/2014/main" id="{3783C84A-892A-46FE-B484-E3A431A3F6F6}"/>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0" name="テキスト ボックス 509">
          <a:extLst>
            <a:ext uri="{FF2B5EF4-FFF2-40B4-BE49-F238E27FC236}">
              <a16:creationId xmlns:a16="http://schemas.microsoft.com/office/drawing/2014/main" id="{3FB04A4F-C931-4AAF-8088-645D3127B181}"/>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1" name="直線コネクタ 510">
          <a:extLst>
            <a:ext uri="{FF2B5EF4-FFF2-40B4-BE49-F238E27FC236}">
              <a16:creationId xmlns:a16="http://schemas.microsoft.com/office/drawing/2014/main" id="{F4E46552-C829-4293-B80E-013A05BE3D77}"/>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2" name="テキスト ボックス 511">
          <a:extLst>
            <a:ext uri="{FF2B5EF4-FFF2-40B4-BE49-F238E27FC236}">
              <a16:creationId xmlns:a16="http://schemas.microsoft.com/office/drawing/2014/main" id="{A694942F-111D-4F9E-8E52-AFAD0484E64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3" name="直線コネクタ 512">
          <a:extLst>
            <a:ext uri="{FF2B5EF4-FFF2-40B4-BE49-F238E27FC236}">
              <a16:creationId xmlns:a16="http://schemas.microsoft.com/office/drawing/2014/main" id="{CECB685A-CF63-443F-8E1E-CA7788D3DFA2}"/>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4" name="テキスト ボックス 513">
          <a:extLst>
            <a:ext uri="{FF2B5EF4-FFF2-40B4-BE49-F238E27FC236}">
              <a16:creationId xmlns:a16="http://schemas.microsoft.com/office/drawing/2014/main" id="{0838CAFD-5A0C-42B6-9122-7C3AB27D8D68}"/>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5" name="直線コネクタ 514">
          <a:extLst>
            <a:ext uri="{FF2B5EF4-FFF2-40B4-BE49-F238E27FC236}">
              <a16:creationId xmlns:a16="http://schemas.microsoft.com/office/drawing/2014/main" id="{8F63564C-3ACA-4629-A15B-D926AD296126}"/>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a:extLst>
            <a:ext uri="{FF2B5EF4-FFF2-40B4-BE49-F238E27FC236}">
              <a16:creationId xmlns:a16="http://schemas.microsoft.com/office/drawing/2014/main" id="{13DCDFB2-F7C5-41AB-AA2B-ABFE9146796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50074</xdr:rowOff>
    </xdr:from>
    <xdr:to>
      <xdr:col>85</xdr:col>
      <xdr:colOff>126364</xdr:colOff>
      <xdr:row>41</xdr:row>
      <xdr:rowOff>141515</xdr:rowOff>
    </xdr:to>
    <xdr:cxnSp macro="">
      <xdr:nvCxnSpPr>
        <xdr:cNvPr id="517" name="直線コネクタ 516">
          <a:extLst>
            <a:ext uri="{FF2B5EF4-FFF2-40B4-BE49-F238E27FC236}">
              <a16:creationId xmlns:a16="http://schemas.microsoft.com/office/drawing/2014/main" id="{333BD115-92D2-4171-9BD4-77449116E561}"/>
            </a:ext>
          </a:extLst>
        </xdr:cNvPr>
        <xdr:cNvCxnSpPr/>
      </xdr:nvCxnSpPr>
      <xdr:spPr>
        <a:xfrm flipV="1">
          <a:off x="16318864" y="5879374"/>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145342</xdr:rowOff>
    </xdr:from>
    <xdr:ext cx="405111" cy="259045"/>
    <xdr:sp macro="" textlink="">
      <xdr:nvSpPr>
        <xdr:cNvPr id="518" name="【一般廃棄物処理施設】&#10;有形固定資産減価償却率最小値テキスト">
          <a:extLst>
            <a:ext uri="{FF2B5EF4-FFF2-40B4-BE49-F238E27FC236}">
              <a16:creationId xmlns:a16="http://schemas.microsoft.com/office/drawing/2014/main" id="{43AE3965-0CB2-47D0-952D-FF480CD8A174}"/>
            </a:ext>
          </a:extLst>
        </xdr:cNvPr>
        <xdr:cNvSpPr txBox="1"/>
      </xdr:nvSpPr>
      <xdr:spPr>
        <a:xfrm>
          <a:off x="16357600" y="717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141515</xdr:rowOff>
    </xdr:from>
    <xdr:to>
      <xdr:col>86</xdr:col>
      <xdr:colOff>25400</xdr:colOff>
      <xdr:row>41</xdr:row>
      <xdr:rowOff>141515</xdr:rowOff>
    </xdr:to>
    <xdr:cxnSp macro="">
      <xdr:nvCxnSpPr>
        <xdr:cNvPr id="519" name="直線コネクタ 518">
          <a:extLst>
            <a:ext uri="{FF2B5EF4-FFF2-40B4-BE49-F238E27FC236}">
              <a16:creationId xmlns:a16="http://schemas.microsoft.com/office/drawing/2014/main" id="{DD731288-EF54-4FA3-8BD5-D01D12CAAEC7}"/>
            </a:ext>
          </a:extLst>
        </xdr:cNvPr>
        <xdr:cNvCxnSpPr/>
      </xdr:nvCxnSpPr>
      <xdr:spPr>
        <a:xfrm>
          <a:off x="16230600" y="7170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168201</xdr:rowOff>
    </xdr:from>
    <xdr:ext cx="405111" cy="259045"/>
    <xdr:sp macro="" textlink="">
      <xdr:nvSpPr>
        <xdr:cNvPr id="520" name="【一般廃棄物処理施設】&#10;有形固定資産減価償却率最大値テキスト">
          <a:extLst>
            <a:ext uri="{FF2B5EF4-FFF2-40B4-BE49-F238E27FC236}">
              <a16:creationId xmlns:a16="http://schemas.microsoft.com/office/drawing/2014/main" id="{8FFEFC5E-8F4E-46DC-B700-D66A74C85CD8}"/>
            </a:ext>
          </a:extLst>
        </xdr:cNvPr>
        <xdr:cNvSpPr txBox="1"/>
      </xdr:nvSpPr>
      <xdr:spPr>
        <a:xfrm>
          <a:off x="16357600" y="565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50074</xdr:rowOff>
    </xdr:from>
    <xdr:to>
      <xdr:col>86</xdr:col>
      <xdr:colOff>25400</xdr:colOff>
      <xdr:row>34</xdr:row>
      <xdr:rowOff>50074</xdr:rowOff>
    </xdr:to>
    <xdr:cxnSp macro="">
      <xdr:nvCxnSpPr>
        <xdr:cNvPr id="521" name="直線コネクタ 520">
          <a:extLst>
            <a:ext uri="{FF2B5EF4-FFF2-40B4-BE49-F238E27FC236}">
              <a16:creationId xmlns:a16="http://schemas.microsoft.com/office/drawing/2014/main" id="{59EFF7B6-7AB1-4E00-BC06-2CCCD81482BE}"/>
            </a:ext>
          </a:extLst>
        </xdr:cNvPr>
        <xdr:cNvCxnSpPr/>
      </xdr:nvCxnSpPr>
      <xdr:spPr>
        <a:xfrm>
          <a:off x="16230600" y="587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80571</xdr:rowOff>
    </xdr:from>
    <xdr:ext cx="405111" cy="259045"/>
    <xdr:sp macro="" textlink="">
      <xdr:nvSpPr>
        <xdr:cNvPr id="522" name="【一般廃棄物処理施設】&#10;有形固定資産減価償却率平均値テキスト">
          <a:extLst>
            <a:ext uri="{FF2B5EF4-FFF2-40B4-BE49-F238E27FC236}">
              <a16:creationId xmlns:a16="http://schemas.microsoft.com/office/drawing/2014/main" id="{D9BAE670-C9F4-4388-B40A-9AE3F151356C}"/>
            </a:ext>
          </a:extLst>
        </xdr:cNvPr>
        <xdr:cNvSpPr txBox="1"/>
      </xdr:nvSpPr>
      <xdr:spPr>
        <a:xfrm>
          <a:off x="16357600" y="65956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102144</xdr:rowOff>
    </xdr:from>
    <xdr:to>
      <xdr:col>85</xdr:col>
      <xdr:colOff>177800</xdr:colOff>
      <xdr:row>39</xdr:row>
      <xdr:rowOff>32294</xdr:rowOff>
    </xdr:to>
    <xdr:sp macro="" textlink="">
      <xdr:nvSpPr>
        <xdr:cNvPr id="523" name="フローチャート: 判断 522">
          <a:extLst>
            <a:ext uri="{FF2B5EF4-FFF2-40B4-BE49-F238E27FC236}">
              <a16:creationId xmlns:a16="http://schemas.microsoft.com/office/drawing/2014/main" id="{F7749422-3160-406B-BCDB-BA41BE2CF74E}"/>
            </a:ext>
          </a:extLst>
        </xdr:cNvPr>
        <xdr:cNvSpPr/>
      </xdr:nvSpPr>
      <xdr:spPr>
        <a:xfrm>
          <a:off x="162687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76019</xdr:rowOff>
    </xdr:from>
    <xdr:to>
      <xdr:col>81</xdr:col>
      <xdr:colOff>101600</xdr:colOff>
      <xdr:row>39</xdr:row>
      <xdr:rowOff>6169</xdr:rowOff>
    </xdr:to>
    <xdr:sp macro="" textlink="">
      <xdr:nvSpPr>
        <xdr:cNvPr id="524" name="フローチャート: 判断 523">
          <a:extLst>
            <a:ext uri="{FF2B5EF4-FFF2-40B4-BE49-F238E27FC236}">
              <a16:creationId xmlns:a16="http://schemas.microsoft.com/office/drawing/2014/main" id="{AE3F1557-ACFB-4591-B0D8-3048A48C1AA5}"/>
            </a:ext>
          </a:extLst>
        </xdr:cNvPr>
        <xdr:cNvSpPr/>
      </xdr:nvSpPr>
      <xdr:spPr>
        <a:xfrm>
          <a:off x="15430500" y="659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113574</xdr:rowOff>
    </xdr:from>
    <xdr:to>
      <xdr:col>76</xdr:col>
      <xdr:colOff>165100</xdr:colOff>
      <xdr:row>39</xdr:row>
      <xdr:rowOff>43724</xdr:rowOff>
    </xdr:to>
    <xdr:sp macro="" textlink="">
      <xdr:nvSpPr>
        <xdr:cNvPr id="525" name="フローチャート: 判断 524">
          <a:extLst>
            <a:ext uri="{FF2B5EF4-FFF2-40B4-BE49-F238E27FC236}">
              <a16:creationId xmlns:a16="http://schemas.microsoft.com/office/drawing/2014/main" id="{16D7B0D2-288E-4854-BC68-784686102A63}"/>
            </a:ext>
          </a:extLst>
        </xdr:cNvPr>
        <xdr:cNvSpPr/>
      </xdr:nvSpPr>
      <xdr:spPr>
        <a:xfrm>
          <a:off x="14541500" y="662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116840</xdr:rowOff>
    </xdr:from>
    <xdr:to>
      <xdr:col>72</xdr:col>
      <xdr:colOff>38100</xdr:colOff>
      <xdr:row>39</xdr:row>
      <xdr:rowOff>46990</xdr:rowOff>
    </xdr:to>
    <xdr:sp macro="" textlink="">
      <xdr:nvSpPr>
        <xdr:cNvPr id="526" name="フローチャート: 判断 525">
          <a:extLst>
            <a:ext uri="{FF2B5EF4-FFF2-40B4-BE49-F238E27FC236}">
              <a16:creationId xmlns:a16="http://schemas.microsoft.com/office/drawing/2014/main" id="{6A71D9A8-8BE1-48FA-B693-35DCA2CFC158}"/>
            </a:ext>
          </a:extLst>
        </xdr:cNvPr>
        <xdr:cNvSpPr/>
      </xdr:nvSpPr>
      <xdr:spPr>
        <a:xfrm>
          <a:off x="13652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39</xdr:row>
      <xdr:rowOff>27033</xdr:rowOff>
    </xdr:from>
    <xdr:to>
      <xdr:col>67</xdr:col>
      <xdr:colOff>101600</xdr:colOff>
      <xdr:row>39</xdr:row>
      <xdr:rowOff>128633</xdr:rowOff>
    </xdr:to>
    <xdr:sp macro="" textlink="">
      <xdr:nvSpPr>
        <xdr:cNvPr id="527" name="フローチャート: 判断 526">
          <a:extLst>
            <a:ext uri="{FF2B5EF4-FFF2-40B4-BE49-F238E27FC236}">
              <a16:creationId xmlns:a16="http://schemas.microsoft.com/office/drawing/2014/main" id="{45971E3D-9020-4792-B91C-EEA356D539B3}"/>
            </a:ext>
          </a:extLst>
        </xdr:cNvPr>
        <xdr:cNvSpPr/>
      </xdr:nvSpPr>
      <xdr:spPr>
        <a:xfrm>
          <a:off x="12763500" y="6713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a:extLst>
            <a:ext uri="{FF2B5EF4-FFF2-40B4-BE49-F238E27FC236}">
              <a16:creationId xmlns:a16="http://schemas.microsoft.com/office/drawing/2014/main" id="{94DC282B-60ED-4F51-ACE4-382A16F7F0C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a:extLst>
            <a:ext uri="{FF2B5EF4-FFF2-40B4-BE49-F238E27FC236}">
              <a16:creationId xmlns:a16="http://schemas.microsoft.com/office/drawing/2014/main" id="{79D511C0-6ACB-44F0-A61B-BAB77C9D4ED9}"/>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95BD97EC-7E10-46CC-BBA2-595C5D773CA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61BEB347-0BDF-4E3C-A382-9EA879A4798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F4366E81-B8C2-4CAA-A250-D97D6B996D45}"/>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111942</xdr:rowOff>
    </xdr:from>
    <xdr:to>
      <xdr:col>85</xdr:col>
      <xdr:colOff>177800</xdr:colOff>
      <xdr:row>38</xdr:row>
      <xdr:rowOff>42092</xdr:rowOff>
    </xdr:to>
    <xdr:sp macro="" textlink="">
      <xdr:nvSpPr>
        <xdr:cNvPr id="533" name="楕円 532">
          <a:extLst>
            <a:ext uri="{FF2B5EF4-FFF2-40B4-BE49-F238E27FC236}">
              <a16:creationId xmlns:a16="http://schemas.microsoft.com/office/drawing/2014/main" id="{DCB741AC-12CC-45D3-89FA-C8BBC9F432F9}"/>
            </a:ext>
          </a:extLst>
        </xdr:cNvPr>
        <xdr:cNvSpPr/>
      </xdr:nvSpPr>
      <xdr:spPr>
        <a:xfrm>
          <a:off x="162687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134819</xdr:rowOff>
    </xdr:from>
    <xdr:ext cx="405111" cy="259045"/>
    <xdr:sp macro="" textlink="">
      <xdr:nvSpPr>
        <xdr:cNvPr id="534" name="【一般廃棄物処理施設】&#10;有形固定資産減価償却率該当値テキスト">
          <a:extLst>
            <a:ext uri="{FF2B5EF4-FFF2-40B4-BE49-F238E27FC236}">
              <a16:creationId xmlns:a16="http://schemas.microsoft.com/office/drawing/2014/main" id="{6CF84A1B-393C-450F-8176-96051D90C76A}"/>
            </a:ext>
          </a:extLst>
        </xdr:cNvPr>
        <xdr:cNvSpPr txBox="1"/>
      </xdr:nvSpPr>
      <xdr:spPr>
        <a:xfrm>
          <a:off x="16357600" y="630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72753</xdr:rowOff>
    </xdr:from>
    <xdr:to>
      <xdr:col>81</xdr:col>
      <xdr:colOff>101600</xdr:colOff>
      <xdr:row>38</xdr:row>
      <xdr:rowOff>2903</xdr:rowOff>
    </xdr:to>
    <xdr:sp macro="" textlink="">
      <xdr:nvSpPr>
        <xdr:cNvPr id="535" name="楕円 534">
          <a:extLst>
            <a:ext uri="{FF2B5EF4-FFF2-40B4-BE49-F238E27FC236}">
              <a16:creationId xmlns:a16="http://schemas.microsoft.com/office/drawing/2014/main" id="{F12868B6-3BDD-4912-88FE-C7A3D13D2E93}"/>
            </a:ext>
          </a:extLst>
        </xdr:cNvPr>
        <xdr:cNvSpPr/>
      </xdr:nvSpPr>
      <xdr:spPr>
        <a:xfrm>
          <a:off x="15430500" y="641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123553</xdr:rowOff>
    </xdr:from>
    <xdr:to>
      <xdr:col>85</xdr:col>
      <xdr:colOff>127000</xdr:colOff>
      <xdr:row>37</xdr:row>
      <xdr:rowOff>162741</xdr:rowOff>
    </xdr:to>
    <xdr:cxnSp macro="">
      <xdr:nvCxnSpPr>
        <xdr:cNvPr id="536" name="直線コネクタ 535">
          <a:extLst>
            <a:ext uri="{FF2B5EF4-FFF2-40B4-BE49-F238E27FC236}">
              <a16:creationId xmlns:a16="http://schemas.microsoft.com/office/drawing/2014/main" id="{646717EE-8564-40BB-861F-26B21516EA90}"/>
            </a:ext>
          </a:extLst>
        </xdr:cNvPr>
        <xdr:cNvCxnSpPr/>
      </xdr:nvCxnSpPr>
      <xdr:spPr>
        <a:xfrm>
          <a:off x="15481300" y="646720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27033</xdr:rowOff>
    </xdr:from>
    <xdr:to>
      <xdr:col>76</xdr:col>
      <xdr:colOff>165100</xdr:colOff>
      <xdr:row>37</xdr:row>
      <xdr:rowOff>128633</xdr:rowOff>
    </xdr:to>
    <xdr:sp macro="" textlink="">
      <xdr:nvSpPr>
        <xdr:cNvPr id="537" name="楕円 536">
          <a:extLst>
            <a:ext uri="{FF2B5EF4-FFF2-40B4-BE49-F238E27FC236}">
              <a16:creationId xmlns:a16="http://schemas.microsoft.com/office/drawing/2014/main" id="{348935FE-5D38-4652-8491-97141C8405FD}"/>
            </a:ext>
          </a:extLst>
        </xdr:cNvPr>
        <xdr:cNvSpPr/>
      </xdr:nvSpPr>
      <xdr:spPr>
        <a:xfrm>
          <a:off x="14541500" y="6370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77833</xdr:rowOff>
    </xdr:from>
    <xdr:to>
      <xdr:col>81</xdr:col>
      <xdr:colOff>50800</xdr:colOff>
      <xdr:row>37</xdr:row>
      <xdr:rowOff>123553</xdr:rowOff>
    </xdr:to>
    <xdr:cxnSp macro="">
      <xdr:nvCxnSpPr>
        <xdr:cNvPr id="538" name="直線コネクタ 537">
          <a:extLst>
            <a:ext uri="{FF2B5EF4-FFF2-40B4-BE49-F238E27FC236}">
              <a16:creationId xmlns:a16="http://schemas.microsoft.com/office/drawing/2014/main" id="{90399607-5458-4AAC-B93A-FA2BA1431E14}"/>
            </a:ext>
          </a:extLst>
        </xdr:cNvPr>
        <xdr:cNvCxnSpPr/>
      </xdr:nvCxnSpPr>
      <xdr:spPr>
        <a:xfrm>
          <a:off x="14592300" y="642148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156028</xdr:rowOff>
    </xdr:from>
    <xdr:to>
      <xdr:col>72</xdr:col>
      <xdr:colOff>38100</xdr:colOff>
      <xdr:row>37</xdr:row>
      <xdr:rowOff>86178</xdr:rowOff>
    </xdr:to>
    <xdr:sp macro="" textlink="">
      <xdr:nvSpPr>
        <xdr:cNvPr id="539" name="楕円 538">
          <a:extLst>
            <a:ext uri="{FF2B5EF4-FFF2-40B4-BE49-F238E27FC236}">
              <a16:creationId xmlns:a16="http://schemas.microsoft.com/office/drawing/2014/main" id="{4DB93BAE-3BF7-4153-BBFE-A33056902FFC}"/>
            </a:ext>
          </a:extLst>
        </xdr:cNvPr>
        <xdr:cNvSpPr/>
      </xdr:nvSpPr>
      <xdr:spPr>
        <a:xfrm>
          <a:off x="13652500" y="632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35378</xdr:rowOff>
    </xdr:from>
    <xdr:to>
      <xdr:col>76</xdr:col>
      <xdr:colOff>114300</xdr:colOff>
      <xdr:row>37</xdr:row>
      <xdr:rowOff>77833</xdr:rowOff>
    </xdr:to>
    <xdr:cxnSp macro="">
      <xdr:nvCxnSpPr>
        <xdr:cNvPr id="540" name="直線コネクタ 539">
          <a:extLst>
            <a:ext uri="{FF2B5EF4-FFF2-40B4-BE49-F238E27FC236}">
              <a16:creationId xmlns:a16="http://schemas.microsoft.com/office/drawing/2014/main" id="{548380F5-D236-433C-A4AD-A690D5A25E5C}"/>
            </a:ext>
          </a:extLst>
        </xdr:cNvPr>
        <xdr:cNvCxnSpPr/>
      </xdr:nvCxnSpPr>
      <xdr:spPr>
        <a:xfrm>
          <a:off x="13703300" y="6379028"/>
          <a:ext cx="8890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108676</xdr:rowOff>
    </xdr:from>
    <xdr:to>
      <xdr:col>67</xdr:col>
      <xdr:colOff>101600</xdr:colOff>
      <xdr:row>37</xdr:row>
      <xdr:rowOff>38826</xdr:rowOff>
    </xdr:to>
    <xdr:sp macro="" textlink="">
      <xdr:nvSpPr>
        <xdr:cNvPr id="541" name="楕円 540">
          <a:extLst>
            <a:ext uri="{FF2B5EF4-FFF2-40B4-BE49-F238E27FC236}">
              <a16:creationId xmlns:a16="http://schemas.microsoft.com/office/drawing/2014/main" id="{9091FD86-BE8F-47A7-B04E-E5DCC6BFD092}"/>
            </a:ext>
          </a:extLst>
        </xdr:cNvPr>
        <xdr:cNvSpPr/>
      </xdr:nvSpPr>
      <xdr:spPr>
        <a:xfrm>
          <a:off x="12763500" y="6280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159476</xdr:rowOff>
    </xdr:from>
    <xdr:to>
      <xdr:col>71</xdr:col>
      <xdr:colOff>177800</xdr:colOff>
      <xdr:row>37</xdr:row>
      <xdr:rowOff>35378</xdr:rowOff>
    </xdr:to>
    <xdr:cxnSp macro="">
      <xdr:nvCxnSpPr>
        <xdr:cNvPr id="542" name="直線コネクタ 541">
          <a:extLst>
            <a:ext uri="{FF2B5EF4-FFF2-40B4-BE49-F238E27FC236}">
              <a16:creationId xmlns:a16="http://schemas.microsoft.com/office/drawing/2014/main" id="{350C4E48-3913-43E6-A87E-D2B169F10F2A}"/>
            </a:ext>
          </a:extLst>
        </xdr:cNvPr>
        <xdr:cNvCxnSpPr/>
      </xdr:nvCxnSpPr>
      <xdr:spPr>
        <a:xfrm>
          <a:off x="12814300" y="6331676"/>
          <a:ext cx="889000" cy="47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168746</xdr:rowOff>
    </xdr:from>
    <xdr:ext cx="405111" cy="259045"/>
    <xdr:sp macro="" textlink="">
      <xdr:nvSpPr>
        <xdr:cNvPr id="543" name="n_1aveValue【一般廃棄物処理施設】&#10;有形固定資産減価償却率">
          <a:extLst>
            <a:ext uri="{FF2B5EF4-FFF2-40B4-BE49-F238E27FC236}">
              <a16:creationId xmlns:a16="http://schemas.microsoft.com/office/drawing/2014/main" id="{580D8337-9143-47D3-8825-E99C2B631BED}"/>
            </a:ext>
          </a:extLst>
        </xdr:cNvPr>
        <xdr:cNvSpPr txBox="1"/>
      </xdr:nvSpPr>
      <xdr:spPr>
        <a:xfrm>
          <a:off x="15266044" y="668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34851</xdr:rowOff>
    </xdr:from>
    <xdr:ext cx="405111" cy="259045"/>
    <xdr:sp macro="" textlink="">
      <xdr:nvSpPr>
        <xdr:cNvPr id="544" name="n_2aveValue【一般廃棄物処理施設】&#10;有形固定資産減価償却率">
          <a:extLst>
            <a:ext uri="{FF2B5EF4-FFF2-40B4-BE49-F238E27FC236}">
              <a16:creationId xmlns:a16="http://schemas.microsoft.com/office/drawing/2014/main" id="{10E61185-08B4-4F6F-817D-50337100AF4C}"/>
            </a:ext>
          </a:extLst>
        </xdr:cNvPr>
        <xdr:cNvSpPr txBox="1"/>
      </xdr:nvSpPr>
      <xdr:spPr>
        <a:xfrm>
          <a:off x="14389744" y="672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38117</xdr:rowOff>
    </xdr:from>
    <xdr:ext cx="405111" cy="259045"/>
    <xdr:sp macro="" textlink="">
      <xdr:nvSpPr>
        <xdr:cNvPr id="545" name="n_3aveValue【一般廃棄物処理施設】&#10;有形固定資産減価償却率">
          <a:extLst>
            <a:ext uri="{FF2B5EF4-FFF2-40B4-BE49-F238E27FC236}">
              <a16:creationId xmlns:a16="http://schemas.microsoft.com/office/drawing/2014/main" id="{7D8E0F36-D267-4860-A7D6-9F9C80B8C7B9}"/>
            </a:ext>
          </a:extLst>
        </xdr:cNvPr>
        <xdr:cNvSpPr txBox="1"/>
      </xdr:nvSpPr>
      <xdr:spPr>
        <a:xfrm>
          <a:off x="13500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119760</xdr:rowOff>
    </xdr:from>
    <xdr:ext cx="405111" cy="259045"/>
    <xdr:sp macro="" textlink="">
      <xdr:nvSpPr>
        <xdr:cNvPr id="546" name="n_4aveValue【一般廃棄物処理施設】&#10;有形固定資産減価償却率">
          <a:extLst>
            <a:ext uri="{FF2B5EF4-FFF2-40B4-BE49-F238E27FC236}">
              <a16:creationId xmlns:a16="http://schemas.microsoft.com/office/drawing/2014/main" id="{B2944F2C-D80E-46D0-A673-A95B4A635E66}"/>
            </a:ext>
          </a:extLst>
        </xdr:cNvPr>
        <xdr:cNvSpPr txBox="1"/>
      </xdr:nvSpPr>
      <xdr:spPr>
        <a:xfrm>
          <a:off x="12611744" y="680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19430</xdr:rowOff>
    </xdr:from>
    <xdr:ext cx="405111" cy="259045"/>
    <xdr:sp macro="" textlink="">
      <xdr:nvSpPr>
        <xdr:cNvPr id="547" name="n_1mainValue【一般廃棄物処理施設】&#10;有形固定資産減価償却率">
          <a:extLst>
            <a:ext uri="{FF2B5EF4-FFF2-40B4-BE49-F238E27FC236}">
              <a16:creationId xmlns:a16="http://schemas.microsoft.com/office/drawing/2014/main" id="{D1EFC022-F382-4B15-B423-21C37477C1A9}"/>
            </a:ext>
          </a:extLst>
        </xdr:cNvPr>
        <xdr:cNvSpPr txBox="1"/>
      </xdr:nvSpPr>
      <xdr:spPr>
        <a:xfrm>
          <a:off x="15266044" y="61916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145160</xdr:rowOff>
    </xdr:from>
    <xdr:ext cx="405111" cy="259045"/>
    <xdr:sp macro="" textlink="">
      <xdr:nvSpPr>
        <xdr:cNvPr id="548" name="n_2mainValue【一般廃棄物処理施設】&#10;有形固定資産減価償却率">
          <a:extLst>
            <a:ext uri="{FF2B5EF4-FFF2-40B4-BE49-F238E27FC236}">
              <a16:creationId xmlns:a16="http://schemas.microsoft.com/office/drawing/2014/main" id="{95BCF0E2-FF1B-4EB7-BE67-F7D868978EFF}"/>
            </a:ext>
          </a:extLst>
        </xdr:cNvPr>
        <xdr:cNvSpPr txBox="1"/>
      </xdr:nvSpPr>
      <xdr:spPr>
        <a:xfrm>
          <a:off x="14389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102705</xdr:rowOff>
    </xdr:from>
    <xdr:ext cx="405111" cy="259045"/>
    <xdr:sp macro="" textlink="">
      <xdr:nvSpPr>
        <xdr:cNvPr id="549" name="n_3mainValue【一般廃棄物処理施設】&#10;有形固定資産減価償却率">
          <a:extLst>
            <a:ext uri="{FF2B5EF4-FFF2-40B4-BE49-F238E27FC236}">
              <a16:creationId xmlns:a16="http://schemas.microsoft.com/office/drawing/2014/main" id="{03ED5E4D-D32F-40DF-B7EA-463856D338D7}"/>
            </a:ext>
          </a:extLst>
        </xdr:cNvPr>
        <xdr:cNvSpPr txBox="1"/>
      </xdr:nvSpPr>
      <xdr:spPr>
        <a:xfrm>
          <a:off x="13500744" y="6103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55353</xdr:rowOff>
    </xdr:from>
    <xdr:ext cx="405111" cy="259045"/>
    <xdr:sp macro="" textlink="">
      <xdr:nvSpPr>
        <xdr:cNvPr id="550" name="n_4mainValue【一般廃棄物処理施設】&#10;有形固定資産減価償却率">
          <a:extLst>
            <a:ext uri="{FF2B5EF4-FFF2-40B4-BE49-F238E27FC236}">
              <a16:creationId xmlns:a16="http://schemas.microsoft.com/office/drawing/2014/main" id="{657BFEFB-9250-4EE2-891C-406B0EEED5F2}"/>
            </a:ext>
          </a:extLst>
        </xdr:cNvPr>
        <xdr:cNvSpPr txBox="1"/>
      </xdr:nvSpPr>
      <xdr:spPr>
        <a:xfrm>
          <a:off x="12611744" y="60561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a:extLst>
            <a:ext uri="{FF2B5EF4-FFF2-40B4-BE49-F238E27FC236}">
              <a16:creationId xmlns:a16="http://schemas.microsoft.com/office/drawing/2014/main" id="{C9938E44-36E2-44D4-A702-172A51897AD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a:extLst>
            <a:ext uri="{FF2B5EF4-FFF2-40B4-BE49-F238E27FC236}">
              <a16:creationId xmlns:a16="http://schemas.microsoft.com/office/drawing/2014/main" id="{EF3CE3B4-E406-4BD3-BE9A-11F0518F51E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a:extLst>
            <a:ext uri="{FF2B5EF4-FFF2-40B4-BE49-F238E27FC236}">
              <a16:creationId xmlns:a16="http://schemas.microsoft.com/office/drawing/2014/main" id="{297BD819-0FE0-4502-9145-F842C638FCCC}"/>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a:extLst>
            <a:ext uri="{FF2B5EF4-FFF2-40B4-BE49-F238E27FC236}">
              <a16:creationId xmlns:a16="http://schemas.microsoft.com/office/drawing/2014/main" id="{AC15655C-1E06-4BF8-ABF4-BA3910642D14}"/>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a:extLst>
            <a:ext uri="{FF2B5EF4-FFF2-40B4-BE49-F238E27FC236}">
              <a16:creationId xmlns:a16="http://schemas.microsoft.com/office/drawing/2014/main" id="{0966B934-D464-4052-B712-9C28AFA7D26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a:extLst>
            <a:ext uri="{FF2B5EF4-FFF2-40B4-BE49-F238E27FC236}">
              <a16:creationId xmlns:a16="http://schemas.microsoft.com/office/drawing/2014/main" id="{08979509-63AF-4D44-B0EB-C6914583CD05}"/>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a:extLst>
            <a:ext uri="{FF2B5EF4-FFF2-40B4-BE49-F238E27FC236}">
              <a16:creationId xmlns:a16="http://schemas.microsoft.com/office/drawing/2014/main" id="{51320FC8-D480-4DE1-BE1A-7A12D29C9B04}"/>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a:extLst>
            <a:ext uri="{FF2B5EF4-FFF2-40B4-BE49-F238E27FC236}">
              <a16:creationId xmlns:a16="http://schemas.microsoft.com/office/drawing/2014/main" id="{6ECBB972-7606-4424-BF7B-E35976E2EF4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a:extLst>
            <a:ext uri="{FF2B5EF4-FFF2-40B4-BE49-F238E27FC236}">
              <a16:creationId xmlns:a16="http://schemas.microsoft.com/office/drawing/2014/main" id="{3999DC0D-D052-42B8-95CE-4A36C1F30A2D}"/>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a:extLst>
            <a:ext uri="{FF2B5EF4-FFF2-40B4-BE49-F238E27FC236}">
              <a16:creationId xmlns:a16="http://schemas.microsoft.com/office/drawing/2014/main" id="{B4FA04D3-5CA7-40D0-A2CE-D8E57D37012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a:extLst>
            <a:ext uri="{FF2B5EF4-FFF2-40B4-BE49-F238E27FC236}">
              <a16:creationId xmlns:a16="http://schemas.microsoft.com/office/drawing/2014/main" id="{4D9B27BA-7324-4B91-96E4-44C08E11A11D}"/>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a:extLst>
            <a:ext uri="{FF2B5EF4-FFF2-40B4-BE49-F238E27FC236}">
              <a16:creationId xmlns:a16="http://schemas.microsoft.com/office/drawing/2014/main" id="{40BFA012-0403-4EF9-B6D6-27C90A6B89E7}"/>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a:extLst>
            <a:ext uri="{FF2B5EF4-FFF2-40B4-BE49-F238E27FC236}">
              <a16:creationId xmlns:a16="http://schemas.microsoft.com/office/drawing/2014/main" id="{7443437D-4C45-4DB5-B4E5-41E9F1260673}"/>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4" name="テキスト ボックス 563">
          <a:extLst>
            <a:ext uri="{FF2B5EF4-FFF2-40B4-BE49-F238E27FC236}">
              <a16:creationId xmlns:a16="http://schemas.microsoft.com/office/drawing/2014/main" id="{6F362B0A-8EA8-4D9E-8ACB-36CC6D20DD63}"/>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575704B9-F6DF-4784-85F8-B25E856660B5}"/>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963B7AF7-13E9-4DE5-A652-1A4A15FD7B9E}"/>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a:extLst>
            <a:ext uri="{FF2B5EF4-FFF2-40B4-BE49-F238E27FC236}">
              <a16:creationId xmlns:a16="http://schemas.microsoft.com/office/drawing/2014/main" id="{643F8DD0-CE85-4782-84AC-0D977197BAAB}"/>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68" name="テキスト ボックス 567">
          <a:extLst>
            <a:ext uri="{FF2B5EF4-FFF2-40B4-BE49-F238E27FC236}">
              <a16:creationId xmlns:a16="http://schemas.microsoft.com/office/drawing/2014/main" id="{B8EEDA6A-03BB-437A-A4D3-87D7FF54AA4E}"/>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a:extLst>
            <a:ext uri="{FF2B5EF4-FFF2-40B4-BE49-F238E27FC236}">
              <a16:creationId xmlns:a16="http://schemas.microsoft.com/office/drawing/2014/main" id="{FF52AEE8-6299-4D5A-98BE-C1E3E1C500AA}"/>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a:extLst>
            <a:ext uri="{FF2B5EF4-FFF2-40B4-BE49-F238E27FC236}">
              <a16:creationId xmlns:a16="http://schemas.microsoft.com/office/drawing/2014/main" id="{5C8788DB-D6FD-4E75-A791-C2B2BD1C4F7D}"/>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a:extLst>
            <a:ext uri="{FF2B5EF4-FFF2-40B4-BE49-F238E27FC236}">
              <a16:creationId xmlns:a16="http://schemas.microsoft.com/office/drawing/2014/main" id="{E72FB608-746A-4A90-9605-6F6EFA6008BE}"/>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a:extLst>
            <a:ext uri="{FF2B5EF4-FFF2-40B4-BE49-F238E27FC236}">
              <a16:creationId xmlns:a16="http://schemas.microsoft.com/office/drawing/2014/main" id="{F444E18E-AAD5-4DEE-9C63-B4E252F27296}"/>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a:extLst>
            <a:ext uri="{FF2B5EF4-FFF2-40B4-BE49-F238E27FC236}">
              <a16:creationId xmlns:a16="http://schemas.microsoft.com/office/drawing/2014/main" id="{4AB73425-E003-4D4D-A8A1-7449E369193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103582</xdr:rowOff>
    </xdr:from>
    <xdr:to>
      <xdr:col>116</xdr:col>
      <xdr:colOff>62864</xdr:colOff>
      <xdr:row>42</xdr:row>
      <xdr:rowOff>36397</xdr:rowOff>
    </xdr:to>
    <xdr:cxnSp macro="">
      <xdr:nvCxnSpPr>
        <xdr:cNvPr id="574" name="直線コネクタ 573">
          <a:extLst>
            <a:ext uri="{FF2B5EF4-FFF2-40B4-BE49-F238E27FC236}">
              <a16:creationId xmlns:a16="http://schemas.microsoft.com/office/drawing/2014/main" id="{173CB4D7-63A4-4637-BBAC-E857AD8DE0DA}"/>
            </a:ext>
          </a:extLst>
        </xdr:cNvPr>
        <xdr:cNvCxnSpPr/>
      </xdr:nvCxnSpPr>
      <xdr:spPr>
        <a:xfrm flipV="1">
          <a:off x="22160864" y="5932882"/>
          <a:ext cx="0" cy="1304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575" name="【一般廃棄物処理施設】&#10;一人当たり有形固定資産（償却資産）額最小値テキスト">
          <a:extLst>
            <a:ext uri="{FF2B5EF4-FFF2-40B4-BE49-F238E27FC236}">
              <a16:creationId xmlns:a16="http://schemas.microsoft.com/office/drawing/2014/main" id="{81298B44-4ECB-419E-A395-1707D2FD232E}"/>
            </a:ext>
          </a:extLst>
        </xdr:cNvPr>
        <xdr:cNvSpPr txBox="1"/>
      </xdr:nvSpPr>
      <xdr:spPr>
        <a:xfrm>
          <a:off x="22199600"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576" name="直線コネクタ 575">
          <a:extLst>
            <a:ext uri="{FF2B5EF4-FFF2-40B4-BE49-F238E27FC236}">
              <a16:creationId xmlns:a16="http://schemas.microsoft.com/office/drawing/2014/main" id="{B61B10D3-BE70-4071-82AA-B713DB9BDA45}"/>
            </a:ext>
          </a:extLst>
        </xdr:cNvPr>
        <xdr:cNvCxnSpPr/>
      </xdr:nvCxnSpPr>
      <xdr:spPr>
        <a:xfrm>
          <a:off x="22072600" y="723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50259</xdr:rowOff>
    </xdr:from>
    <xdr:ext cx="599010" cy="259045"/>
    <xdr:sp macro="" textlink="">
      <xdr:nvSpPr>
        <xdr:cNvPr id="577" name="【一般廃棄物処理施設】&#10;一人当たり有形固定資産（償却資産）額最大値テキスト">
          <a:extLst>
            <a:ext uri="{FF2B5EF4-FFF2-40B4-BE49-F238E27FC236}">
              <a16:creationId xmlns:a16="http://schemas.microsoft.com/office/drawing/2014/main" id="{A3701F99-C23E-4009-9233-492870157D3D}"/>
            </a:ext>
          </a:extLst>
        </xdr:cNvPr>
        <xdr:cNvSpPr txBox="1"/>
      </xdr:nvSpPr>
      <xdr:spPr>
        <a:xfrm>
          <a:off x="22199600" y="5708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103582</xdr:rowOff>
    </xdr:from>
    <xdr:to>
      <xdr:col>116</xdr:col>
      <xdr:colOff>152400</xdr:colOff>
      <xdr:row>34</xdr:row>
      <xdr:rowOff>103582</xdr:rowOff>
    </xdr:to>
    <xdr:cxnSp macro="">
      <xdr:nvCxnSpPr>
        <xdr:cNvPr id="578" name="直線コネクタ 577">
          <a:extLst>
            <a:ext uri="{FF2B5EF4-FFF2-40B4-BE49-F238E27FC236}">
              <a16:creationId xmlns:a16="http://schemas.microsoft.com/office/drawing/2014/main" id="{99A64917-3BBB-422F-B57C-B476835C501D}"/>
            </a:ext>
          </a:extLst>
        </xdr:cNvPr>
        <xdr:cNvCxnSpPr/>
      </xdr:nvCxnSpPr>
      <xdr:spPr>
        <a:xfrm>
          <a:off x="22072600" y="5932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168471</xdr:rowOff>
    </xdr:from>
    <xdr:ext cx="534377" cy="259045"/>
    <xdr:sp macro="" textlink="">
      <xdr:nvSpPr>
        <xdr:cNvPr id="579" name="【一般廃棄物処理施設】&#10;一人当たり有形固定資産（償却資産）額平均値テキスト">
          <a:extLst>
            <a:ext uri="{FF2B5EF4-FFF2-40B4-BE49-F238E27FC236}">
              <a16:creationId xmlns:a16="http://schemas.microsoft.com/office/drawing/2014/main" id="{C2DE03C0-6937-416D-8E8E-0233A002F7EC}"/>
            </a:ext>
          </a:extLst>
        </xdr:cNvPr>
        <xdr:cNvSpPr txBox="1"/>
      </xdr:nvSpPr>
      <xdr:spPr>
        <a:xfrm>
          <a:off x="22199600" y="66835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145594</xdr:rowOff>
    </xdr:from>
    <xdr:to>
      <xdr:col>116</xdr:col>
      <xdr:colOff>114300</xdr:colOff>
      <xdr:row>40</xdr:row>
      <xdr:rowOff>75744</xdr:rowOff>
    </xdr:to>
    <xdr:sp macro="" textlink="">
      <xdr:nvSpPr>
        <xdr:cNvPr id="580" name="フローチャート: 判断 579">
          <a:extLst>
            <a:ext uri="{FF2B5EF4-FFF2-40B4-BE49-F238E27FC236}">
              <a16:creationId xmlns:a16="http://schemas.microsoft.com/office/drawing/2014/main" id="{C6CC68C8-397B-4D16-9694-1314562C3F86}"/>
            </a:ext>
          </a:extLst>
        </xdr:cNvPr>
        <xdr:cNvSpPr/>
      </xdr:nvSpPr>
      <xdr:spPr>
        <a:xfrm>
          <a:off x="22110700" y="6832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145495</xdr:rowOff>
    </xdr:from>
    <xdr:to>
      <xdr:col>112</xdr:col>
      <xdr:colOff>38100</xdr:colOff>
      <xdr:row>40</xdr:row>
      <xdr:rowOff>75645</xdr:rowOff>
    </xdr:to>
    <xdr:sp macro="" textlink="">
      <xdr:nvSpPr>
        <xdr:cNvPr id="581" name="フローチャート: 判断 580">
          <a:extLst>
            <a:ext uri="{FF2B5EF4-FFF2-40B4-BE49-F238E27FC236}">
              <a16:creationId xmlns:a16="http://schemas.microsoft.com/office/drawing/2014/main" id="{D7BF1010-2464-45BF-9924-99EF0E9E5A14}"/>
            </a:ext>
          </a:extLst>
        </xdr:cNvPr>
        <xdr:cNvSpPr/>
      </xdr:nvSpPr>
      <xdr:spPr>
        <a:xfrm>
          <a:off x="21272500" y="6832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2453</xdr:rowOff>
    </xdr:from>
    <xdr:to>
      <xdr:col>107</xdr:col>
      <xdr:colOff>101600</xdr:colOff>
      <xdr:row>40</xdr:row>
      <xdr:rowOff>104053</xdr:rowOff>
    </xdr:to>
    <xdr:sp macro="" textlink="">
      <xdr:nvSpPr>
        <xdr:cNvPr id="582" name="フローチャート: 判断 581">
          <a:extLst>
            <a:ext uri="{FF2B5EF4-FFF2-40B4-BE49-F238E27FC236}">
              <a16:creationId xmlns:a16="http://schemas.microsoft.com/office/drawing/2014/main" id="{E7C1C316-A3C1-4B2F-81A3-694F27074EDE}"/>
            </a:ext>
          </a:extLst>
        </xdr:cNvPr>
        <xdr:cNvSpPr/>
      </xdr:nvSpPr>
      <xdr:spPr>
        <a:xfrm>
          <a:off x="20383500" y="6860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152852</xdr:rowOff>
    </xdr:from>
    <xdr:to>
      <xdr:col>102</xdr:col>
      <xdr:colOff>165100</xdr:colOff>
      <xdr:row>40</xdr:row>
      <xdr:rowOff>83002</xdr:rowOff>
    </xdr:to>
    <xdr:sp macro="" textlink="">
      <xdr:nvSpPr>
        <xdr:cNvPr id="583" name="フローチャート: 判断 582">
          <a:extLst>
            <a:ext uri="{FF2B5EF4-FFF2-40B4-BE49-F238E27FC236}">
              <a16:creationId xmlns:a16="http://schemas.microsoft.com/office/drawing/2014/main" id="{33076535-F289-474B-9435-B5E4E8B9A6D1}"/>
            </a:ext>
          </a:extLst>
        </xdr:cNvPr>
        <xdr:cNvSpPr/>
      </xdr:nvSpPr>
      <xdr:spPr>
        <a:xfrm>
          <a:off x="19494500" y="6839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152018</xdr:rowOff>
    </xdr:from>
    <xdr:to>
      <xdr:col>98</xdr:col>
      <xdr:colOff>38100</xdr:colOff>
      <xdr:row>40</xdr:row>
      <xdr:rowOff>82168</xdr:rowOff>
    </xdr:to>
    <xdr:sp macro="" textlink="">
      <xdr:nvSpPr>
        <xdr:cNvPr id="584" name="フローチャート: 判断 583">
          <a:extLst>
            <a:ext uri="{FF2B5EF4-FFF2-40B4-BE49-F238E27FC236}">
              <a16:creationId xmlns:a16="http://schemas.microsoft.com/office/drawing/2014/main" id="{CAA07B9C-DB74-48DA-BE17-353754B7EB48}"/>
            </a:ext>
          </a:extLst>
        </xdr:cNvPr>
        <xdr:cNvSpPr/>
      </xdr:nvSpPr>
      <xdr:spPr>
        <a:xfrm>
          <a:off x="18605500" y="683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3117F4FC-58FA-4F3C-809C-CF17F5C4CFF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2913336C-9BA4-4046-B3CD-A6DE0DEDA64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3450A4D1-FB92-4EB2-838E-14A0C43CB4F2}"/>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a:extLst>
            <a:ext uri="{FF2B5EF4-FFF2-40B4-BE49-F238E27FC236}">
              <a16:creationId xmlns:a16="http://schemas.microsoft.com/office/drawing/2014/main" id="{9466923E-ABCB-4C8A-A31A-3336D07A35BE}"/>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a:extLst>
            <a:ext uri="{FF2B5EF4-FFF2-40B4-BE49-F238E27FC236}">
              <a16:creationId xmlns:a16="http://schemas.microsoft.com/office/drawing/2014/main" id="{C92A6BA4-79B4-4019-B4A0-87778E37F70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90528</xdr:rowOff>
    </xdr:from>
    <xdr:to>
      <xdr:col>116</xdr:col>
      <xdr:colOff>114300</xdr:colOff>
      <xdr:row>42</xdr:row>
      <xdr:rowOff>20678</xdr:rowOff>
    </xdr:to>
    <xdr:sp macro="" textlink="">
      <xdr:nvSpPr>
        <xdr:cNvPr id="590" name="楕円 589">
          <a:extLst>
            <a:ext uri="{FF2B5EF4-FFF2-40B4-BE49-F238E27FC236}">
              <a16:creationId xmlns:a16="http://schemas.microsoft.com/office/drawing/2014/main" id="{FF315772-078A-4DF7-B1EA-53D2CC644EF9}"/>
            </a:ext>
          </a:extLst>
        </xdr:cNvPr>
        <xdr:cNvSpPr/>
      </xdr:nvSpPr>
      <xdr:spPr>
        <a:xfrm>
          <a:off x="22110700" y="7119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5455</xdr:rowOff>
    </xdr:from>
    <xdr:ext cx="534377" cy="259045"/>
    <xdr:sp macro="" textlink="">
      <xdr:nvSpPr>
        <xdr:cNvPr id="591" name="【一般廃棄物処理施設】&#10;一人当たり有形固定資産（償却資産）額該当値テキスト">
          <a:extLst>
            <a:ext uri="{FF2B5EF4-FFF2-40B4-BE49-F238E27FC236}">
              <a16:creationId xmlns:a16="http://schemas.microsoft.com/office/drawing/2014/main" id="{6AEFDBDA-62BF-4D9C-A43F-C29B6B4272BF}"/>
            </a:ext>
          </a:extLst>
        </xdr:cNvPr>
        <xdr:cNvSpPr txBox="1"/>
      </xdr:nvSpPr>
      <xdr:spPr>
        <a:xfrm>
          <a:off x="22199600" y="703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90425</xdr:rowOff>
    </xdr:from>
    <xdr:to>
      <xdr:col>112</xdr:col>
      <xdr:colOff>38100</xdr:colOff>
      <xdr:row>42</xdr:row>
      <xdr:rowOff>20575</xdr:rowOff>
    </xdr:to>
    <xdr:sp macro="" textlink="">
      <xdr:nvSpPr>
        <xdr:cNvPr id="592" name="楕円 591">
          <a:extLst>
            <a:ext uri="{FF2B5EF4-FFF2-40B4-BE49-F238E27FC236}">
              <a16:creationId xmlns:a16="http://schemas.microsoft.com/office/drawing/2014/main" id="{99DB6CB1-15DF-4E14-946A-0FBA037DD2C0}"/>
            </a:ext>
          </a:extLst>
        </xdr:cNvPr>
        <xdr:cNvSpPr/>
      </xdr:nvSpPr>
      <xdr:spPr>
        <a:xfrm>
          <a:off x="21272500" y="711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141225</xdr:rowOff>
    </xdr:from>
    <xdr:to>
      <xdr:col>116</xdr:col>
      <xdr:colOff>63500</xdr:colOff>
      <xdr:row>41</xdr:row>
      <xdr:rowOff>141328</xdr:rowOff>
    </xdr:to>
    <xdr:cxnSp macro="">
      <xdr:nvCxnSpPr>
        <xdr:cNvPr id="593" name="直線コネクタ 592">
          <a:extLst>
            <a:ext uri="{FF2B5EF4-FFF2-40B4-BE49-F238E27FC236}">
              <a16:creationId xmlns:a16="http://schemas.microsoft.com/office/drawing/2014/main" id="{6D75749B-56DE-4E38-BCA3-911EDF4C9274}"/>
            </a:ext>
          </a:extLst>
        </xdr:cNvPr>
        <xdr:cNvCxnSpPr/>
      </xdr:nvCxnSpPr>
      <xdr:spPr>
        <a:xfrm>
          <a:off x="21323300" y="7170675"/>
          <a:ext cx="8382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90353</xdr:rowOff>
    </xdr:from>
    <xdr:to>
      <xdr:col>107</xdr:col>
      <xdr:colOff>101600</xdr:colOff>
      <xdr:row>42</xdr:row>
      <xdr:rowOff>20503</xdr:rowOff>
    </xdr:to>
    <xdr:sp macro="" textlink="">
      <xdr:nvSpPr>
        <xdr:cNvPr id="594" name="楕円 593">
          <a:extLst>
            <a:ext uri="{FF2B5EF4-FFF2-40B4-BE49-F238E27FC236}">
              <a16:creationId xmlns:a16="http://schemas.microsoft.com/office/drawing/2014/main" id="{2B20A2F6-3715-40EA-9BAD-4A1B69960747}"/>
            </a:ext>
          </a:extLst>
        </xdr:cNvPr>
        <xdr:cNvSpPr/>
      </xdr:nvSpPr>
      <xdr:spPr>
        <a:xfrm>
          <a:off x="20383500" y="7119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141153</xdr:rowOff>
    </xdr:from>
    <xdr:to>
      <xdr:col>111</xdr:col>
      <xdr:colOff>177800</xdr:colOff>
      <xdr:row>41</xdr:row>
      <xdr:rowOff>141225</xdr:rowOff>
    </xdr:to>
    <xdr:cxnSp macro="">
      <xdr:nvCxnSpPr>
        <xdr:cNvPr id="595" name="直線コネクタ 594">
          <a:extLst>
            <a:ext uri="{FF2B5EF4-FFF2-40B4-BE49-F238E27FC236}">
              <a16:creationId xmlns:a16="http://schemas.microsoft.com/office/drawing/2014/main" id="{AA0CFF1B-3340-4C01-8489-D96567D1EBC2}"/>
            </a:ext>
          </a:extLst>
        </xdr:cNvPr>
        <xdr:cNvCxnSpPr/>
      </xdr:nvCxnSpPr>
      <xdr:spPr>
        <a:xfrm>
          <a:off x="20434300" y="7170603"/>
          <a:ext cx="8890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91229</xdr:rowOff>
    </xdr:from>
    <xdr:to>
      <xdr:col>102</xdr:col>
      <xdr:colOff>165100</xdr:colOff>
      <xdr:row>42</xdr:row>
      <xdr:rowOff>21379</xdr:rowOff>
    </xdr:to>
    <xdr:sp macro="" textlink="">
      <xdr:nvSpPr>
        <xdr:cNvPr id="596" name="楕円 595">
          <a:extLst>
            <a:ext uri="{FF2B5EF4-FFF2-40B4-BE49-F238E27FC236}">
              <a16:creationId xmlns:a16="http://schemas.microsoft.com/office/drawing/2014/main" id="{557B41C7-2643-4B70-AB3B-0883E849654C}"/>
            </a:ext>
          </a:extLst>
        </xdr:cNvPr>
        <xdr:cNvSpPr/>
      </xdr:nvSpPr>
      <xdr:spPr>
        <a:xfrm>
          <a:off x="19494500" y="7120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141153</xdr:rowOff>
    </xdr:from>
    <xdr:to>
      <xdr:col>107</xdr:col>
      <xdr:colOff>50800</xdr:colOff>
      <xdr:row>41</xdr:row>
      <xdr:rowOff>142029</xdr:rowOff>
    </xdr:to>
    <xdr:cxnSp macro="">
      <xdr:nvCxnSpPr>
        <xdr:cNvPr id="597" name="直線コネクタ 596">
          <a:extLst>
            <a:ext uri="{FF2B5EF4-FFF2-40B4-BE49-F238E27FC236}">
              <a16:creationId xmlns:a16="http://schemas.microsoft.com/office/drawing/2014/main" id="{F687B1D7-EE95-4A0A-89E4-54FD9A3CF129}"/>
            </a:ext>
          </a:extLst>
        </xdr:cNvPr>
        <xdr:cNvCxnSpPr/>
      </xdr:nvCxnSpPr>
      <xdr:spPr>
        <a:xfrm flipV="1">
          <a:off x="19545300" y="7170603"/>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41</xdr:row>
      <xdr:rowOff>91256</xdr:rowOff>
    </xdr:from>
    <xdr:to>
      <xdr:col>98</xdr:col>
      <xdr:colOff>38100</xdr:colOff>
      <xdr:row>42</xdr:row>
      <xdr:rowOff>21406</xdr:rowOff>
    </xdr:to>
    <xdr:sp macro="" textlink="">
      <xdr:nvSpPr>
        <xdr:cNvPr id="598" name="楕円 597">
          <a:extLst>
            <a:ext uri="{FF2B5EF4-FFF2-40B4-BE49-F238E27FC236}">
              <a16:creationId xmlns:a16="http://schemas.microsoft.com/office/drawing/2014/main" id="{02F039E1-D715-47EE-8D2D-2166D751C93D}"/>
            </a:ext>
          </a:extLst>
        </xdr:cNvPr>
        <xdr:cNvSpPr/>
      </xdr:nvSpPr>
      <xdr:spPr>
        <a:xfrm>
          <a:off x="18605500" y="712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142029</xdr:rowOff>
    </xdr:from>
    <xdr:to>
      <xdr:col>102</xdr:col>
      <xdr:colOff>114300</xdr:colOff>
      <xdr:row>41</xdr:row>
      <xdr:rowOff>142056</xdr:rowOff>
    </xdr:to>
    <xdr:cxnSp macro="">
      <xdr:nvCxnSpPr>
        <xdr:cNvPr id="599" name="直線コネクタ 598">
          <a:extLst>
            <a:ext uri="{FF2B5EF4-FFF2-40B4-BE49-F238E27FC236}">
              <a16:creationId xmlns:a16="http://schemas.microsoft.com/office/drawing/2014/main" id="{29341DA0-6735-4834-AD4D-58D216CD730A}"/>
            </a:ext>
          </a:extLst>
        </xdr:cNvPr>
        <xdr:cNvCxnSpPr/>
      </xdr:nvCxnSpPr>
      <xdr:spPr>
        <a:xfrm flipV="1">
          <a:off x="18656300" y="7171479"/>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92172</xdr:rowOff>
    </xdr:from>
    <xdr:ext cx="534377" cy="259045"/>
    <xdr:sp macro="" textlink="">
      <xdr:nvSpPr>
        <xdr:cNvPr id="600" name="n_1aveValue【一般廃棄物処理施設】&#10;一人当たり有形固定資産（償却資産）額">
          <a:extLst>
            <a:ext uri="{FF2B5EF4-FFF2-40B4-BE49-F238E27FC236}">
              <a16:creationId xmlns:a16="http://schemas.microsoft.com/office/drawing/2014/main" id="{AA2398F0-E3E7-4BA6-A37F-49DDE976D2A4}"/>
            </a:ext>
          </a:extLst>
        </xdr:cNvPr>
        <xdr:cNvSpPr txBox="1"/>
      </xdr:nvSpPr>
      <xdr:spPr>
        <a:xfrm>
          <a:off x="21043411" y="660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120580</xdr:rowOff>
    </xdr:from>
    <xdr:ext cx="534377" cy="259045"/>
    <xdr:sp macro="" textlink="">
      <xdr:nvSpPr>
        <xdr:cNvPr id="601" name="n_2aveValue【一般廃棄物処理施設】&#10;一人当たり有形固定資産（償却資産）額">
          <a:extLst>
            <a:ext uri="{FF2B5EF4-FFF2-40B4-BE49-F238E27FC236}">
              <a16:creationId xmlns:a16="http://schemas.microsoft.com/office/drawing/2014/main" id="{D7C9F6B2-9147-4486-9B6A-DB5EC427A814}"/>
            </a:ext>
          </a:extLst>
        </xdr:cNvPr>
        <xdr:cNvSpPr txBox="1"/>
      </xdr:nvSpPr>
      <xdr:spPr>
        <a:xfrm>
          <a:off x="20167111" y="6635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99529</xdr:rowOff>
    </xdr:from>
    <xdr:ext cx="534377" cy="259045"/>
    <xdr:sp macro="" textlink="">
      <xdr:nvSpPr>
        <xdr:cNvPr id="602" name="n_3aveValue【一般廃棄物処理施設】&#10;一人当たり有形固定資産（償却資産）額">
          <a:extLst>
            <a:ext uri="{FF2B5EF4-FFF2-40B4-BE49-F238E27FC236}">
              <a16:creationId xmlns:a16="http://schemas.microsoft.com/office/drawing/2014/main" id="{5C6A4EF7-E5E2-4554-90A1-46F043CE960A}"/>
            </a:ext>
          </a:extLst>
        </xdr:cNvPr>
        <xdr:cNvSpPr txBox="1"/>
      </xdr:nvSpPr>
      <xdr:spPr>
        <a:xfrm>
          <a:off x="19278111" y="6614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98695</xdr:rowOff>
    </xdr:from>
    <xdr:ext cx="534377" cy="259045"/>
    <xdr:sp macro="" textlink="">
      <xdr:nvSpPr>
        <xdr:cNvPr id="603" name="n_4aveValue【一般廃棄物処理施設】&#10;一人当たり有形固定資産（償却資産）額">
          <a:extLst>
            <a:ext uri="{FF2B5EF4-FFF2-40B4-BE49-F238E27FC236}">
              <a16:creationId xmlns:a16="http://schemas.microsoft.com/office/drawing/2014/main" id="{11D2D7CB-7549-45C5-834A-F269F8CA671A}"/>
            </a:ext>
          </a:extLst>
        </xdr:cNvPr>
        <xdr:cNvSpPr txBox="1"/>
      </xdr:nvSpPr>
      <xdr:spPr>
        <a:xfrm>
          <a:off x="18389111" y="661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11702</xdr:rowOff>
    </xdr:from>
    <xdr:ext cx="534377" cy="259045"/>
    <xdr:sp macro="" textlink="">
      <xdr:nvSpPr>
        <xdr:cNvPr id="604" name="n_1mainValue【一般廃棄物処理施設】&#10;一人当たり有形固定資産（償却資産）額">
          <a:extLst>
            <a:ext uri="{FF2B5EF4-FFF2-40B4-BE49-F238E27FC236}">
              <a16:creationId xmlns:a16="http://schemas.microsoft.com/office/drawing/2014/main" id="{4FFB4B90-4234-42F6-BFCF-230A6E69B06F}"/>
            </a:ext>
          </a:extLst>
        </xdr:cNvPr>
        <xdr:cNvSpPr txBox="1"/>
      </xdr:nvSpPr>
      <xdr:spPr>
        <a:xfrm>
          <a:off x="21043411" y="721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11630</xdr:rowOff>
    </xdr:from>
    <xdr:ext cx="534377" cy="259045"/>
    <xdr:sp macro="" textlink="">
      <xdr:nvSpPr>
        <xdr:cNvPr id="605" name="n_2mainValue【一般廃棄物処理施設】&#10;一人当たり有形固定資産（償却資産）額">
          <a:extLst>
            <a:ext uri="{FF2B5EF4-FFF2-40B4-BE49-F238E27FC236}">
              <a16:creationId xmlns:a16="http://schemas.microsoft.com/office/drawing/2014/main" id="{0111FD8D-4DD6-4B74-B4AB-74EEBF4624CF}"/>
            </a:ext>
          </a:extLst>
        </xdr:cNvPr>
        <xdr:cNvSpPr txBox="1"/>
      </xdr:nvSpPr>
      <xdr:spPr>
        <a:xfrm>
          <a:off x="20167111" y="7212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12506</xdr:rowOff>
    </xdr:from>
    <xdr:ext cx="534377" cy="259045"/>
    <xdr:sp macro="" textlink="">
      <xdr:nvSpPr>
        <xdr:cNvPr id="606" name="n_3mainValue【一般廃棄物処理施設】&#10;一人当たり有形固定資産（償却資産）額">
          <a:extLst>
            <a:ext uri="{FF2B5EF4-FFF2-40B4-BE49-F238E27FC236}">
              <a16:creationId xmlns:a16="http://schemas.microsoft.com/office/drawing/2014/main" id="{6A910C6B-466F-411A-BBC5-0ACA440CE541}"/>
            </a:ext>
          </a:extLst>
        </xdr:cNvPr>
        <xdr:cNvSpPr txBox="1"/>
      </xdr:nvSpPr>
      <xdr:spPr>
        <a:xfrm>
          <a:off x="19278111" y="721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42</xdr:row>
      <xdr:rowOff>12533</xdr:rowOff>
    </xdr:from>
    <xdr:ext cx="534377" cy="259045"/>
    <xdr:sp macro="" textlink="">
      <xdr:nvSpPr>
        <xdr:cNvPr id="607" name="n_4mainValue【一般廃棄物処理施設】&#10;一人当たり有形固定資産（償却資産）額">
          <a:extLst>
            <a:ext uri="{FF2B5EF4-FFF2-40B4-BE49-F238E27FC236}">
              <a16:creationId xmlns:a16="http://schemas.microsoft.com/office/drawing/2014/main" id="{81548780-0C1D-4971-BFB5-ABE2F472B2B0}"/>
            </a:ext>
          </a:extLst>
        </xdr:cNvPr>
        <xdr:cNvSpPr txBox="1"/>
      </xdr:nvSpPr>
      <xdr:spPr>
        <a:xfrm>
          <a:off x="18389111" y="721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a:extLst>
            <a:ext uri="{FF2B5EF4-FFF2-40B4-BE49-F238E27FC236}">
              <a16:creationId xmlns:a16="http://schemas.microsoft.com/office/drawing/2014/main" id="{C7065EB0-3306-410C-AEFE-6541FD095707}"/>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a:extLst>
            <a:ext uri="{FF2B5EF4-FFF2-40B4-BE49-F238E27FC236}">
              <a16:creationId xmlns:a16="http://schemas.microsoft.com/office/drawing/2014/main" id="{EE167627-93E9-45A8-8841-91DCA72DE5C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a:extLst>
            <a:ext uri="{FF2B5EF4-FFF2-40B4-BE49-F238E27FC236}">
              <a16:creationId xmlns:a16="http://schemas.microsoft.com/office/drawing/2014/main" id="{A0C0CC85-4050-4BF4-8724-79178ACA1C97}"/>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a:extLst>
            <a:ext uri="{FF2B5EF4-FFF2-40B4-BE49-F238E27FC236}">
              <a16:creationId xmlns:a16="http://schemas.microsoft.com/office/drawing/2014/main" id="{1F8C5758-382C-4DF8-90FB-0D3B8B07C6CD}"/>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a:extLst>
            <a:ext uri="{FF2B5EF4-FFF2-40B4-BE49-F238E27FC236}">
              <a16:creationId xmlns:a16="http://schemas.microsoft.com/office/drawing/2014/main" id="{790E88E5-B1F2-40A8-98BA-2C9253F03BBD}"/>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a:extLst>
            <a:ext uri="{FF2B5EF4-FFF2-40B4-BE49-F238E27FC236}">
              <a16:creationId xmlns:a16="http://schemas.microsoft.com/office/drawing/2014/main" id="{229E3BDB-1092-439E-BBF8-06ED813F95EC}"/>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a:extLst>
            <a:ext uri="{FF2B5EF4-FFF2-40B4-BE49-F238E27FC236}">
              <a16:creationId xmlns:a16="http://schemas.microsoft.com/office/drawing/2014/main" id="{D7F6E498-D793-4304-8C07-C09AFA8FCC7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a:extLst>
            <a:ext uri="{FF2B5EF4-FFF2-40B4-BE49-F238E27FC236}">
              <a16:creationId xmlns:a16="http://schemas.microsoft.com/office/drawing/2014/main" id="{676BF861-7909-4EC7-A61E-6B41A0407CB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a:extLst>
            <a:ext uri="{FF2B5EF4-FFF2-40B4-BE49-F238E27FC236}">
              <a16:creationId xmlns:a16="http://schemas.microsoft.com/office/drawing/2014/main" id="{4629D28C-6123-4881-8A67-C0FB059B6D77}"/>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a:extLst>
            <a:ext uri="{FF2B5EF4-FFF2-40B4-BE49-F238E27FC236}">
              <a16:creationId xmlns:a16="http://schemas.microsoft.com/office/drawing/2014/main" id="{0571436A-F653-4ED0-BA8C-410BADD91B6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a:extLst>
            <a:ext uri="{FF2B5EF4-FFF2-40B4-BE49-F238E27FC236}">
              <a16:creationId xmlns:a16="http://schemas.microsoft.com/office/drawing/2014/main" id="{D99E086C-73F2-4D3C-9330-5A291C9B6E4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9" name="直線コネクタ 618">
          <a:extLst>
            <a:ext uri="{FF2B5EF4-FFF2-40B4-BE49-F238E27FC236}">
              <a16:creationId xmlns:a16="http://schemas.microsoft.com/office/drawing/2014/main" id="{0CDF7F29-9278-4A6A-B359-529D11E531F2}"/>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0" name="テキスト ボックス 619">
          <a:extLst>
            <a:ext uri="{FF2B5EF4-FFF2-40B4-BE49-F238E27FC236}">
              <a16:creationId xmlns:a16="http://schemas.microsoft.com/office/drawing/2014/main" id="{6F289AC4-650C-4E82-B120-F050CD0E5B3F}"/>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1" name="直線コネクタ 620">
          <a:extLst>
            <a:ext uri="{FF2B5EF4-FFF2-40B4-BE49-F238E27FC236}">
              <a16:creationId xmlns:a16="http://schemas.microsoft.com/office/drawing/2014/main" id="{AD153D90-4EFC-4170-9E33-3519818FCFB9}"/>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2" name="テキスト ボックス 621">
          <a:extLst>
            <a:ext uri="{FF2B5EF4-FFF2-40B4-BE49-F238E27FC236}">
              <a16:creationId xmlns:a16="http://schemas.microsoft.com/office/drawing/2014/main" id="{0D60615C-5880-4C93-88B4-3EA9BBA4427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3" name="直線コネクタ 622">
          <a:extLst>
            <a:ext uri="{FF2B5EF4-FFF2-40B4-BE49-F238E27FC236}">
              <a16:creationId xmlns:a16="http://schemas.microsoft.com/office/drawing/2014/main" id="{86A3DC3B-5528-4C50-A23E-3BE40114313F}"/>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4" name="テキスト ボックス 623">
          <a:extLst>
            <a:ext uri="{FF2B5EF4-FFF2-40B4-BE49-F238E27FC236}">
              <a16:creationId xmlns:a16="http://schemas.microsoft.com/office/drawing/2014/main" id="{68A7BC16-4856-47A3-9EF7-91670850E447}"/>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5" name="直線コネクタ 624">
          <a:extLst>
            <a:ext uri="{FF2B5EF4-FFF2-40B4-BE49-F238E27FC236}">
              <a16:creationId xmlns:a16="http://schemas.microsoft.com/office/drawing/2014/main" id="{5953B033-6F69-4CBE-A44F-A8A40CC7F3FD}"/>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6" name="テキスト ボックス 625">
          <a:extLst>
            <a:ext uri="{FF2B5EF4-FFF2-40B4-BE49-F238E27FC236}">
              <a16:creationId xmlns:a16="http://schemas.microsoft.com/office/drawing/2014/main" id="{1A926FB8-71C7-4D45-B83B-8FC418139F5B}"/>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7" name="直線コネクタ 626">
          <a:extLst>
            <a:ext uri="{FF2B5EF4-FFF2-40B4-BE49-F238E27FC236}">
              <a16:creationId xmlns:a16="http://schemas.microsoft.com/office/drawing/2014/main" id="{A9DD0D7F-87D2-4696-B160-5DB02158BBC3}"/>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8" name="テキスト ボックス 627">
          <a:extLst>
            <a:ext uri="{FF2B5EF4-FFF2-40B4-BE49-F238E27FC236}">
              <a16:creationId xmlns:a16="http://schemas.microsoft.com/office/drawing/2014/main" id="{44A2B3FD-2869-4432-B925-51DC0E91112B}"/>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9" name="直線コネクタ 628">
          <a:extLst>
            <a:ext uri="{FF2B5EF4-FFF2-40B4-BE49-F238E27FC236}">
              <a16:creationId xmlns:a16="http://schemas.microsoft.com/office/drawing/2014/main" id="{ED4A2B79-0185-4943-BC76-8E2F9A5E91CB}"/>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0" name="テキスト ボックス 629">
          <a:extLst>
            <a:ext uri="{FF2B5EF4-FFF2-40B4-BE49-F238E27FC236}">
              <a16:creationId xmlns:a16="http://schemas.microsoft.com/office/drawing/2014/main" id="{2DE72A30-7C58-41C7-BBFE-C66EC9856CF9}"/>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1" name="直線コネクタ 630">
          <a:extLst>
            <a:ext uri="{FF2B5EF4-FFF2-40B4-BE49-F238E27FC236}">
              <a16:creationId xmlns:a16="http://schemas.microsoft.com/office/drawing/2014/main" id="{B102C7DC-78B4-49C0-97B1-B946AAECCEA9}"/>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2" name="【保健センター・保健所】&#10;有形固定資産減価償却率グラフ枠">
          <a:extLst>
            <a:ext uri="{FF2B5EF4-FFF2-40B4-BE49-F238E27FC236}">
              <a16:creationId xmlns:a16="http://schemas.microsoft.com/office/drawing/2014/main" id="{E9D8599C-DA18-492A-BC9F-2CA9CC0C538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111034</xdr:rowOff>
    </xdr:from>
    <xdr:to>
      <xdr:col>85</xdr:col>
      <xdr:colOff>126364</xdr:colOff>
      <xdr:row>64</xdr:row>
      <xdr:rowOff>130628</xdr:rowOff>
    </xdr:to>
    <xdr:cxnSp macro="">
      <xdr:nvCxnSpPr>
        <xdr:cNvPr id="633" name="直線コネクタ 632">
          <a:extLst>
            <a:ext uri="{FF2B5EF4-FFF2-40B4-BE49-F238E27FC236}">
              <a16:creationId xmlns:a16="http://schemas.microsoft.com/office/drawing/2014/main" id="{7C125265-BC94-4A61-B9CE-8FBA17E9AB3C}"/>
            </a:ext>
          </a:extLst>
        </xdr:cNvPr>
        <xdr:cNvCxnSpPr/>
      </xdr:nvCxnSpPr>
      <xdr:spPr>
        <a:xfrm flipV="1">
          <a:off x="16318864" y="9540784"/>
          <a:ext cx="0" cy="1562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4" name="【保健センター・保健所】&#10;有形固定資産減価償却率最小値テキスト">
          <a:extLst>
            <a:ext uri="{FF2B5EF4-FFF2-40B4-BE49-F238E27FC236}">
              <a16:creationId xmlns:a16="http://schemas.microsoft.com/office/drawing/2014/main" id="{ED6948CB-BD0B-4F6D-8967-58255F330701}"/>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5" name="直線コネクタ 634">
          <a:extLst>
            <a:ext uri="{FF2B5EF4-FFF2-40B4-BE49-F238E27FC236}">
              <a16:creationId xmlns:a16="http://schemas.microsoft.com/office/drawing/2014/main" id="{9F3A5B86-5BC6-4296-9236-B6250196E079}"/>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57711</xdr:rowOff>
    </xdr:from>
    <xdr:ext cx="340478" cy="259045"/>
    <xdr:sp macro="" textlink="">
      <xdr:nvSpPr>
        <xdr:cNvPr id="636" name="【保健センター・保健所】&#10;有形固定資産減価償却率最大値テキスト">
          <a:extLst>
            <a:ext uri="{FF2B5EF4-FFF2-40B4-BE49-F238E27FC236}">
              <a16:creationId xmlns:a16="http://schemas.microsoft.com/office/drawing/2014/main" id="{47107CB8-8DA5-4F49-BAA4-57C0B7CC73DC}"/>
            </a:ext>
          </a:extLst>
        </xdr:cNvPr>
        <xdr:cNvSpPr txBox="1"/>
      </xdr:nvSpPr>
      <xdr:spPr>
        <a:xfrm>
          <a:off x="16357600" y="931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111034</xdr:rowOff>
    </xdr:from>
    <xdr:to>
      <xdr:col>86</xdr:col>
      <xdr:colOff>25400</xdr:colOff>
      <xdr:row>55</xdr:row>
      <xdr:rowOff>111034</xdr:rowOff>
    </xdr:to>
    <xdr:cxnSp macro="">
      <xdr:nvCxnSpPr>
        <xdr:cNvPr id="637" name="直線コネクタ 636">
          <a:extLst>
            <a:ext uri="{FF2B5EF4-FFF2-40B4-BE49-F238E27FC236}">
              <a16:creationId xmlns:a16="http://schemas.microsoft.com/office/drawing/2014/main" id="{5926559C-61E8-47AE-9577-018D5B5549AF}"/>
            </a:ext>
          </a:extLst>
        </xdr:cNvPr>
        <xdr:cNvCxnSpPr/>
      </xdr:nvCxnSpPr>
      <xdr:spPr>
        <a:xfrm>
          <a:off x="16230600" y="954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50454</xdr:rowOff>
    </xdr:from>
    <xdr:ext cx="405111" cy="259045"/>
    <xdr:sp macro="" textlink="">
      <xdr:nvSpPr>
        <xdr:cNvPr id="638" name="【保健センター・保健所】&#10;有形固定資産減価償却率平均値テキスト">
          <a:extLst>
            <a:ext uri="{FF2B5EF4-FFF2-40B4-BE49-F238E27FC236}">
              <a16:creationId xmlns:a16="http://schemas.microsoft.com/office/drawing/2014/main" id="{67902878-44B2-4BD8-BD90-D1DAF0828662}"/>
            </a:ext>
          </a:extLst>
        </xdr:cNvPr>
        <xdr:cNvSpPr txBox="1"/>
      </xdr:nvSpPr>
      <xdr:spPr>
        <a:xfrm>
          <a:off x="16357600" y="101660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27577</xdr:rowOff>
    </xdr:from>
    <xdr:to>
      <xdr:col>85</xdr:col>
      <xdr:colOff>177800</xdr:colOff>
      <xdr:row>60</xdr:row>
      <xdr:rowOff>129177</xdr:rowOff>
    </xdr:to>
    <xdr:sp macro="" textlink="">
      <xdr:nvSpPr>
        <xdr:cNvPr id="639" name="フローチャート: 判断 638">
          <a:extLst>
            <a:ext uri="{FF2B5EF4-FFF2-40B4-BE49-F238E27FC236}">
              <a16:creationId xmlns:a16="http://schemas.microsoft.com/office/drawing/2014/main" id="{FF9AAD46-FBC7-4DCA-837B-8F28586B5469}"/>
            </a:ext>
          </a:extLst>
        </xdr:cNvPr>
        <xdr:cNvSpPr/>
      </xdr:nvSpPr>
      <xdr:spPr>
        <a:xfrm>
          <a:off x="16268700" y="1031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25944</xdr:rowOff>
    </xdr:from>
    <xdr:to>
      <xdr:col>81</xdr:col>
      <xdr:colOff>101600</xdr:colOff>
      <xdr:row>60</xdr:row>
      <xdr:rowOff>127544</xdr:rowOff>
    </xdr:to>
    <xdr:sp macro="" textlink="">
      <xdr:nvSpPr>
        <xdr:cNvPr id="640" name="フローチャート: 判断 639">
          <a:extLst>
            <a:ext uri="{FF2B5EF4-FFF2-40B4-BE49-F238E27FC236}">
              <a16:creationId xmlns:a16="http://schemas.microsoft.com/office/drawing/2014/main" id="{C517D929-F9EA-4789-9012-EE766CA61995}"/>
            </a:ext>
          </a:extLst>
        </xdr:cNvPr>
        <xdr:cNvSpPr/>
      </xdr:nvSpPr>
      <xdr:spPr>
        <a:xfrm>
          <a:off x="15430500" y="1031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3084</xdr:rowOff>
    </xdr:from>
    <xdr:to>
      <xdr:col>76</xdr:col>
      <xdr:colOff>165100</xdr:colOff>
      <xdr:row>60</xdr:row>
      <xdr:rowOff>104684</xdr:rowOff>
    </xdr:to>
    <xdr:sp macro="" textlink="">
      <xdr:nvSpPr>
        <xdr:cNvPr id="641" name="フローチャート: 判断 640">
          <a:extLst>
            <a:ext uri="{FF2B5EF4-FFF2-40B4-BE49-F238E27FC236}">
              <a16:creationId xmlns:a16="http://schemas.microsoft.com/office/drawing/2014/main" id="{37D040C9-5CEE-47B0-BDAB-5224FB9A6B54}"/>
            </a:ext>
          </a:extLst>
        </xdr:cNvPr>
        <xdr:cNvSpPr/>
      </xdr:nvSpPr>
      <xdr:spPr>
        <a:xfrm>
          <a:off x="14541500" y="1029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1451</xdr:rowOff>
    </xdr:from>
    <xdr:to>
      <xdr:col>72</xdr:col>
      <xdr:colOff>38100</xdr:colOff>
      <xdr:row>60</xdr:row>
      <xdr:rowOff>103051</xdr:rowOff>
    </xdr:to>
    <xdr:sp macro="" textlink="">
      <xdr:nvSpPr>
        <xdr:cNvPr id="642" name="フローチャート: 判断 641">
          <a:extLst>
            <a:ext uri="{FF2B5EF4-FFF2-40B4-BE49-F238E27FC236}">
              <a16:creationId xmlns:a16="http://schemas.microsoft.com/office/drawing/2014/main" id="{3305A24A-9C82-4F07-AC8C-36CE4FBB0F0A}"/>
            </a:ext>
          </a:extLst>
        </xdr:cNvPr>
        <xdr:cNvSpPr/>
      </xdr:nvSpPr>
      <xdr:spPr>
        <a:xfrm>
          <a:off x="13652500" y="10288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148409</xdr:rowOff>
    </xdr:from>
    <xdr:to>
      <xdr:col>67</xdr:col>
      <xdr:colOff>101600</xdr:colOff>
      <xdr:row>60</xdr:row>
      <xdr:rowOff>78559</xdr:rowOff>
    </xdr:to>
    <xdr:sp macro="" textlink="">
      <xdr:nvSpPr>
        <xdr:cNvPr id="643" name="フローチャート: 判断 642">
          <a:extLst>
            <a:ext uri="{FF2B5EF4-FFF2-40B4-BE49-F238E27FC236}">
              <a16:creationId xmlns:a16="http://schemas.microsoft.com/office/drawing/2014/main" id="{4E587C4E-75DC-4FD0-8A28-FBB2A7CCBE50}"/>
            </a:ext>
          </a:extLst>
        </xdr:cNvPr>
        <xdr:cNvSpPr/>
      </xdr:nvSpPr>
      <xdr:spPr>
        <a:xfrm>
          <a:off x="127635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4C5619EC-5AE3-45B6-98EC-B2B90529864C}"/>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A26A6632-9E88-4400-95F7-2DE912648D4D}"/>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AFE8E8E6-EF7E-4BCE-9E3C-257F3B7042E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CCBC2BB2-A8E7-4BDF-8816-A6CF9CF646E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3D700F26-1846-44B4-9500-BE8B7FB8CAF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153307</xdr:rowOff>
    </xdr:from>
    <xdr:to>
      <xdr:col>85</xdr:col>
      <xdr:colOff>177800</xdr:colOff>
      <xdr:row>62</xdr:row>
      <xdr:rowOff>83457</xdr:rowOff>
    </xdr:to>
    <xdr:sp macro="" textlink="">
      <xdr:nvSpPr>
        <xdr:cNvPr id="649" name="楕円 648">
          <a:extLst>
            <a:ext uri="{FF2B5EF4-FFF2-40B4-BE49-F238E27FC236}">
              <a16:creationId xmlns:a16="http://schemas.microsoft.com/office/drawing/2014/main" id="{39493C5F-5F8E-4B94-A1AF-8D96FBBC7226}"/>
            </a:ext>
          </a:extLst>
        </xdr:cNvPr>
        <xdr:cNvSpPr/>
      </xdr:nvSpPr>
      <xdr:spPr>
        <a:xfrm>
          <a:off x="16268700" y="1061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131734</xdr:rowOff>
    </xdr:from>
    <xdr:ext cx="405111" cy="259045"/>
    <xdr:sp macro="" textlink="">
      <xdr:nvSpPr>
        <xdr:cNvPr id="650" name="【保健センター・保健所】&#10;有形固定資産減価償却率該当値テキスト">
          <a:extLst>
            <a:ext uri="{FF2B5EF4-FFF2-40B4-BE49-F238E27FC236}">
              <a16:creationId xmlns:a16="http://schemas.microsoft.com/office/drawing/2014/main" id="{F61C86C8-3C7F-44C4-AE93-07BD30C01DE1}"/>
            </a:ext>
          </a:extLst>
        </xdr:cNvPr>
        <xdr:cNvSpPr txBox="1"/>
      </xdr:nvSpPr>
      <xdr:spPr>
        <a:xfrm>
          <a:off x="16357600" y="10590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117384</xdr:rowOff>
    </xdr:from>
    <xdr:to>
      <xdr:col>81</xdr:col>
      <xdr:colOff>101600</xdr:colOff>
      <xdr:row>62</xdr:row>
      <xdr:rowOff>47534</xdr:rowOff>
    </xdr:to>
    <xdr:sp macro="" textlink="">
      <xdr:nvSpPr>
        <xdr:cNvPr id="651" name="楕円 650">
          <a:extLst>
            <a:ext uri="{FF2B5EF4-FFF2-40B4-BE49-F238E27FC236}">
              <a16:creationId xmlns:a16="http://schemas.microsoft.com/office/drawing/2014/main" id="{5413BAF8-77FA-480A-BE04-97AC0CD4F359}"/>
            </a:ext>
          </a:extLst>
        </xdr:cNvPr>
        <xdr:cNvSpPr/>
      </xdr:nvSpPr>
      <xdr:spPr>
        <a:xfrm>
          <a:off x="15430500" y="10575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168184</xdr:rowOff>
    </xdr:from>
    <xdr:to>
      <xdr:col>85</xdr:col>
      <xdr:colOff>127000</xdr:colOff>
      <xdr:row>62</xdr:row>
      <xdr:rowOff>32657</xdr:rowOff>
    </xdr:to>
    <xdr:cxnSp macro="">
      <xdr:nvCxnSpPr>
        <xdr:cNvPr id="652" name="直線コネクタ 651">
          <a:extLst>
            <a:ext uri="{FF2B5EF4-FFF2-40B4-BE49-F238E27FC236}">
              <a16:creationId xmlns:a16="http://schemas.microsoft.com/office/drawing/2014/main" id="{90186166-A736-49DE-B338-56F760247706}"/>
            </a:ext>
          </a:extLst>
        </xdr:cNvPr>
        <xdr:cNvCxnSpPr/>
      </xdr:nvCxnSpPr>
      <xdr:spPr>
        <a:xfrm>
          <a:off x="15481300" y="1062663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63500</xdr:rowOff>
    </xdr:from>
    <xdr:to>
      <xdr:col>76</xdr:col>
      <xdr:colOff>165100</xdr:colOff>
      <xdr:row>61</xdr:row>
      <xdr:rowOff>165100</xdr:rowOff>
    </xdr:to>
    <xdr:sp macro="" textlink="">
      <xdr:nvSpPr>
        <xdr:cNvPr id="653" name="楕円 652">
          <a:extLst>
            <a:ext uri="{FF2B5EF4-FFF2-40B4-BE49-F238E27FC236}">
              <a16:creationId xmlns:a16="http://schemas.microsoft.com/office/drawing/2014/main" id="{D80BC58D-F950-4C95-BA59-2FF4E85C5CE0}"/>
            </a:ext>
          </a:extLst>
        </xdr:cNvPr>
        <xdr:cNvSpPr/>
      </xdr:nvSpPr>
      <xdr:spPr>
        <a:xfrm>
          <a:off x="14541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114300</xdr:rowOff>
    </xdr:from>
    <xdr:to>
      <xdr:col>81</xdr:col>
      <xdr:colOff>50800</xdr:colOff>
      <xdr:row>61</xdr:row>
      <xdr:rowOff>168184</xdr:rowOff>
    </xdr:to>
    <xdr:cxnSp macro="">
      <xdr:nvCxnSpPr>
        <xdr:cNvPr id="654" name="直線コネクタ 653">
          <a:extLst>
            <a:ext uri="{FF2B5EF4-FFF2-40B4-BE49-F238E27FC236}">
              <a16:creationId xmlns:a16="http://schemas.microsoft.com/office/drawing/2014/main" id="{07AA1264-2B83-4A44-ACD7-1BEEF10EE257}"/>
            </a:ext>
          </a:extLst>
        </xdr:cNvPr>
        <xdr:cNvCxnSpPr/>
      </xdr:nvCxnSpPr>
      <xdr:spPr>
        <a:xfrm>
          <a:off x="14592300" y="10572750"/>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9616</xdr:rowOff>
    </xdr:from>
    <xdr:to>
      <xdr:col>72</xdr:col>
      <xdr:colOff>38100</xdr:colOff>
      <xdr:row>61</xdr:row>
      <xdr:rowOff>111216</xdr:rowOff>
    </xdr:to>
    <xdr:sp macro="" textlink="">
      <xdr:nvSpPr>
        <xdr:cNvPr id="655" name="楕円 654">
          <a:extLst>
            <a:ext uri="{FF2B5EF4-FFF2-40B4-BE49-F238E27FC236}">
              <a16:creationId xmlns:a16="http://schemas.microsoft.com/office/drawing/2014/main" id="{D5D7E721-FE83-44F8-9B43-7E6EBB079D34}"/>
            </a:ext>
          </a:extLst>
        </xdr:cNvPr>
        <xdr:cNvSpPr/>
      </xdr:nvSpPr>
      <xdr:spPr>
        <a:xfrm>
          <a:off x="13652500" y="10468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60416</xdr:rowOff>
    </xdr:from>
    <xdr:to>
      <xdr:col>76</xdr:col>
      <xdr:colOff>114300</xdr:colOff>
      <xdr:row>61</xdr:row>
      <xdr:rowOff>114300</xdr:rowOff>
    </xdr:to>
    <xdr:cxnSp macro="">
      <xdr:nvCxnSpPr>
        <xdr:cNvPr id="656" name="直線コネクタ 655">
          <a:extLst>
            <a:ext uri="{FF2B5EF4-FFF2-40B4-BE49-F238E27FC236}">
              <a16:creationId xmlns:a16="http://schemas.microsoft.com/office/drawing/2014/main" id="{B04E9CFE-030A-4B02-8403-38120D8B5BAB}"/>
            </a:ext>
          </a:extLst>
        </xdr:cNvPr>
        <xdr:cNvCxnSpPr/>
      </xdr:nvCxnSpPr>
      <xdr:spPr>
        <a:xfrm>
          <a:off x="13703300" y="1051886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127181</xdr:rowOff>
    </xdr:from>
    <xdr:to>
      <xdr:col>67</xdr:col>
      <xdr:colOff>101600</xdr:colOff>
      <xdr:row>61</xdr:row>
      <xdr:rowOff>57331</xdr:rowOff>
    </xdr:to>
    <xdr:sp macro="" textlink="">
      <xdr:nvSpPr>
        <xdr:cNvPr id="657" name="楕円 656">
          <a:extLst>
            <a:ext uri="{FF2B5EF4-FFF2-40B4-BE49-F238E27FC236}">
              <a16:creationId xmlns:a16="http://schemas.microsoft.com/office/drawing/2014/main" id="{5A8731F4-9860-4634-B82C-E5840F3D11DE}"/>
            </a:ext>
          </a:extLst>
        </xdr:cNvPr>
        <xdr:cNvSpPr/>
      </xdr:nvSpPr>
      <xdr:spPr>
        <a:xfrm>
          <a:off x="12763500" y="1041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6531</xdr:rowOff>
    </xdr:from>
    <xdr:to>
      <xdr:col>71</xdr:col>
      <xdr:colOff>177800</xdr:colOff>
      <xdr:row>61</xdr:row>
      <xdr:rowOff>60416</xdr:rowOff>
    </xdr:to>
    <xdr:cxnSp macro="">
      <xdr:nvCxnSpPr>
        <xdr:cNvPr id="658" name="直線コネクタ 657">
          <a:extLst>
            <a:ext uri="{FF2B5EF4-FFF2-40B4-BE49-F238E27FC236}">
              <a16:creationId xmlns:a16="http://schemas.microsoft.com/office/drawing/2014/main" id="{FF3BD824-7112-42B1-B5E9-3901A76B1537}"/>
            </a:ext>
          </a:extLst>
        </xdr:cNvPr>
        <xdr:cNvCxnSpPr/>
      </xdr:nvCxnSpPr>
      <xdr:spPr>
        <a:xfrm>
          <a:off x="12814300" y="10464981"/>
          <a:ext cx="88900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144071</xdr:rowOff>
    </xdr:from>
    <xdr:ext cx="405111" cy="259045"/>
    <xdr:sp macro="" textlink="">
      <xdr:nvSpPr>
        <xdr:cNvPr id="659" name="n_1aveValue【保健センター・保健所】&#10;有形固定資産減価償却率">
          <a:extLst>
            <a:ext uri="{FF2B5EF4-FFF2-40B4-BE49-F238E27FC236}">
              <a16:creationId xmlns:a16="http://schemas.microsoft.com/office/drawing/2014/main" id="{7EBEAB25-7CB2-45DC-9FF7-3C42DB3AB2A8}"/>
            </a:ext>
          </a:extLst>
        </xdr:cNvPr>
        <xdr:cNvSpPr txBox="1"/>
      </xdr:nvSpPr>
      <xdr:spPr>
        <a:xfrm>
          <a:off x="15266044" y="100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121211</xdr:rowOff>
    </xdr:from>
    <xdr:ext cx="405111" cy="259045"/>
    <xdr:sp macro="" textlink="">
      <xdr:nvSpPr>
        <xdr:cNvPr id="660" name="n_2aveValue【保健センター・保健所】&#10;有形固定資産減価償却率">
          <a:extLst>
            <a:ext uri="{FF2B5EF4-FFF2-40B4-BE49-F238E27FC236}">
              <a16:creationId xmlns:a16="http://schemas.microsoft.com/office/drawing/2014/main" id="{C09583E6-50CB-41E0-B7CB-46AD7FC2A8C5}"/>
            </a:ext>
          </a:extLst>
        </xdr:cNvPr>
        <xdr:cNvSpPr txBox="1"/>
      </xdr:nvSpPr>
      <xdr:spPr>
        <a:xfrm>
          <a:off x="14389744" y="10065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119578</xdr:rowOff>
    </xdr:from>
    <xdr:ext cx="405111" cy="259045"/>
    <xdr:sp macro="" textlink="">
      <xdr:nvSpPr>
        <xdr:cNvPr id="661" name="n_3aveValue【保健センター・保健所】&#10;有形固定資産減価償却率">
          <a:extLst>
            <a:ext uri="{FF2B5EF4-FFF2-40B4-BE49-F238E27FC236}">
              <a16:creationId xmlns:a16="http://schemas.microsoft.com/office/drawing/2014/main" id="{C6687371-A3C8-418F-96B4-00AFACA5F17C}"/>
            </a:ext>
          </a:extLst>
        </xdr:cNvPr>
        <xdr:cNvSpPr txBox="1"/>
      </xdr:nvSpPr>
      <xdr:spPr>
        <a:xfrm>
          <a:off x="13500744" y="100636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95086</xdr:rowOff>
    </xdr:from>
    <xdr:ext cx="405111" cy="259045"/>
    <xdr:sp macro="" textlink="">
      <xdr:nvSpPr>
        <xdr:cNvPr id="662" name="n_4aveValue【保健センター・保健所】&#10;有形固定資産減価償却率">
          <a:extLst>
            <a:ext uri="{FF2B5EF4-FFF2-40B4-BE49-F238E27FC236}">
              <a16:creationId xmlns:a16="http://schemas.microsoft.com/office/drawing/2014/main" id="{8884E986-B296-4D95-9B4E-61517D26D4B9}"/>
            </a:ext>
          </a:extLst>
        </xdr:cNvPr>
        <xdr:cNvSpPr txBox="1"/>
      </xdr:nvSpPr>
      <xdr:spPr>
        <a:xfrm>
          <a:off x="12611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38661</xdr:rowOff>
    </xdr:from>
    <xdr:ext cx="405111" cy="259045"/>
    <xdr:sp macro="" textlink="">
      <xdr:nvSpPr>
        <xdr:cNvPr id="663" name="n_1mainValue【保健センター・保健所】&#10;有形固定資産減価償却率">
          <a:extLst>
            <a:ext uri="{FF2B5EF4-FFF2-40B4-BE49-F238E27FC236}">
              <a16:creationId xmlns:a16="http://schemas.microsoft.com/office/drawing/2014/main" id="{F137A305-AEA5-445C-BD05-BE3F6F76FC76}"/>
            </a:ext>
          </a:extLst>
        </xdr:cNvPr>
        <xdr:cNvSpPr txBox="1"/>
      </xdr:nvSpPr>
      <xdr:spPr>
        <a:xfrm>
          <a:off x="15266044" y="10668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156227</xdr:rowOff>
    </xdr:from>
    <xdr:ext cx="405111" cy="259045"/>
    <xdr:sp macro="" textlink="">
      <xdr:nvSpPr>
        <xdr:cNvPr id="664" name="n_2mainValue【保健センター・保健所】&#10;有形固定資産減価償却率">
          <a:extLst>
            <a:ext uri="{FF2B5EF4-FFF2-40B4-BE49-F238E27FC236}">
              <a16:creationId xmlns:a16="http://schemas.microsoft.com/office/drawing/2014/main" id="{AD3B472B-B29E-42B9-BB91-962558B0EE26}"/>
            </a:ext>
          </a:extLst>
        </xdr:cNvPr>
        <xdr:cNvSpPr txBox="1"/>
      </xdr:nvSpPr>
      <xdr:spPr>
        <a:xfrm>
          <a:off x="14389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102343</xdr:rowOff>
    </xdr:from>
    <xdr:ext cx="405111" cy="259045"/>
    <xdr:sp macro="" textlink="">
      <xdr:nvSpPr>
        <xdr:cNvPr id="665" name="n_3mainValue【保健センター・保健所】&#10;有形固定資産減価償却率">
          <a:extLst>
            <a:ext uri="{FF2B5EF4-FFF2-40B4-BE49-F238E27FC236}">
              <a16:creationId xmlns:a16="http://schemas.microsoft.com/office/drawing/2014/main" id="{CF8F2190-27AC-4F4E-9338-F9186491E54F}"/>
            </a:ext>
          </a:extLst>
        </xdr:cNvPr>
        <xdr:cNvSpPr txBox="1"/>
      </xdr:nvSpPr>
      <xdr:spPr>
        <a:xfrm>
          <a:off x="13500744" y="10560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48458</xdr:rowOff>
    </xdr:from>
    <xdr:ext cx="405111" cy="259045"/>
    <xdr:sp macro="" textlink="">
      <xdr:nvSpPr>
        <xdr:cNvPr id="666" name="n_4mainValue【保健センター・保健所】&#10;有形固定資産減価償却率">
          <a:extLst>
            <a:ext uri="{FF2B5EF4-FFF2-40B4-BE49-F238E27FC236}">
              <a16:creationId xmlns:a16="http://schemas.microsoft.com/office/drawing/2014/main" id="{4718DF6D-3B3E-46F6-8E1A-27FC733910E2}"/>
            </a:ext>
          </a:extLst>
        </xdr:cNvPr>
        <xdr:cNvSpPr txBox="1"/>
      </xdr:nvSpPr>
      <xdr:spPr>
        <a:xfrm>
          <a:off x="12611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7" name="正方形/長方形 666">
          <a:extLst>
            <a:ext uri="{FF2B5EF4-FFF2-40B4-BE49-F238E27FC236}">
              <a16:creationId xmlns:a16="http://schemas.microsoft.com/office/drawing/2014/main" id="{80B05761-DE0A-4218-AA71-D23B7030981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8" name="正方形/長方形 667">
          <a:extLst>
            <a:ext uri="{FF2B5EF4-FFF2-40B4-BE49-F238E27FC236}">
              <a16:creationId xmlns:a16="http://schemas.microsoft.com/office/drawing/2014/main" id="{F767F6E7-341C-480F-B461-851A998A0961}"/>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9" name="正方形/長方形 668">
          <a:extLst>
            <a:ext uri="{FF2B5EF4-FFF2-40B4-BE49-F238E27FC236}">
              <a16:creationId xmlns:a16="http://schemas.microsoft.com/office/drawing/2014/main" id="{987101A3-6CD6-42BF-B300-1BB770579C6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0" name="正方形/長方形 669">
          <a:extLst>
            <a:ext uri="{FF2B5EF4-FFF2-40B4-BE49-F238E27FC236}">
              <a16:creationId xmlns:a16="http://schemas.microsoft.com/office/drawing/2014/main" id="{1E1444F4-BC6C-42CB-B7DA-99904A862EC8}"/>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1" name="正方形/長方形 670">
          <a:extLst>
            <a:ext uri="{FF2B5EF4-FFF2-40B4-BE49-F238E27FC236}">
              <a16:creationId xmlns:a16="http://schemas.microsoft.com/office/drawing/2014/main" id="{186C64F1-6B1A-4156-9D5C-BA2B769D1D8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2" name="正方形/長方形 671">
          <a:extLst>
            <a:ext uri="{FF2B5EF4-FFF2-40B4-BE49-F238E27FC236}">
              <a16:creationId xmlns:a16="http://schemas.microsoft.com/office/drawing/2014/main" id="{F2D9082D-F386-41E2-81E1-8ABAB06BE61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3" name="正方形/長方形 672">
          <a:extLst>
            <a:ext uri="{FF2B5EF4-FFF2-40B4-BE49-F238E27FC236}">
              <a16:creationId xmlns:a16="http://schemas.microsoft.com/office/drawing/2014/main" id="{11169780-63CA-45E7-835E-62F636BFE86D}"/>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4" name="正方形/長方形 673">
          <a:extLst>
            <a:ext uri="{FF2B5EF4-FFF2-40B4-BE49-F238E27FC236}">
              <a16:creationId xmlns:a16="http://schemas.microsoft.com/office/drawing/2014/main" id="{02F002FC-DCA8-4A19-90EF-59CD57D08785}"/>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5" name="テキスト ボックス 674">
          <a:extLst>
            <a:ext uri="{FF2B5EF4-FFF2-40B4-BE49-F238E27FC236}">
              <a16:creationId xmlns:a16="http://schemas.microsoft.com/office/drawing/2014/main" id="{F3BE278F-F943-4208-981B-5B882CF4919A}"/>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6" name="直線コネクタ 675">
          <a:extLst>
            <a:ext uri="{FF2B5EF4-FFF2-40B4-BE49-F238E27FC236}">
              <a16:creationId xmlns:a16="http://schemas.microsoft.com/office/drawing/2014/main" id="{06E9BEBF-F003-462E-9707-F065ED47C777}"/>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7" name="直線コネクタ 676">
          <a:extLst>
            <a:ext uri="{FF2B5EF4-FFF2-40B4-BE49-F238E27FC236}">
              <a16:creationId xmlns:a16="http://schemas.microsoft.com/office/drawing/2014/main" id="{97404021-A7EC-47B2-857C-92DE07F06899}"/>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8" name="テキスト ボックス 677">
          <a:extLst>
            <a:ext uri="{FF2B5EF4-FFF2-40B4-BE49-F238E27FC236}">
              <a16:creationId xmlns:a16="http://schemas.microsoft.com/office/drawing/2014/main" id="{08BDFA46-4716-4063-BACB-0E41D1EED66B}"/>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9" name="直線コネクタ 678">
          <a:extLst>
            <a:ext uri="{FF2B5EF4-FFF2-40B4-BE49-F238E27FC236}">
              <a16:creationId xmlns:a16="http://schemas.microsoft.com/office/drawing/2014/main" id="{593CBE09-3D98-48F8-B41A-0896343149C3}"/>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80" name="テキスト ボックス 679">
          <a:extLst>
            <a:ext uri="{FF2B5EF4-FFF2-40B4-BE49-F238E27FC236}">
              <a16:creationId xmlns:a16="http://schemas.microsoft.com/office/drawing/2014/main" id="{D2D8F1DF-D79F-41E6-84B1-ADE0093F253B}"/>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1" name="直線コネクタ 680">
          <a:extLst>
            <a:ext uri="{FF2B5EF4-FFF2-40B4-BE49-F238E27FC236}">
              <a16:creationId xmlns:a16="http://schemas.microsoft.com/office/drawing/2014/main" id="{530B48AA-991B-43BF-BD78-BCD49086A5F1}"/>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2" name="テキスト ボックス 681">
          <a:extLst>
            <a:ext uri="{FF2B5EF4-FFF2-40B4-BE49-F238E27FC236}">
              <a16:creationId xmlns:a16="http://schemas.microsoft.com/office/drawing/2014/main" id="{03D4B1CA-8BB8-4409-9402-40A08148CF54}"/>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3" name="直線コネクタ 682">
          <a:extLst>
            <a:ext uri="{FF2B5EF4-FFF2-40B4-BE49-F238E27FC236}">
              <a16:creationId xmlns:a16="http://schemas.microsoft.com/office/drawing/2014/main" id="{18D39930-5F71-482F-9995-09DE3B956B99}"/>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4" name="テキスト ボックス 683">
          <a:extLst>
            <a:ext uri="{FF2B5EF4-FFF2-40B4-BE49-F238E27FC236}">
              <a16:creationId xmlns:a16="http://schemas.microsoft.com/office/drawing/2014/main" id="{E057256A-7EF1-452C-9A43-EE46EE293A6A}"/>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5" name="直線コネクタ 684">
          <a:extLst>
            <a:ext uri="{FF2B5EF4-FFF2-40B4-BE49-F238E27FC236}">
              <a16:creationId xmlns:a16="http://schemas.microsoft.com/office/drawing/2014/main" id="{CE44CFBB-C1F6-41FE-BBAB-2B1D52A0E55F}"/>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6" name="テキスト ボックス 685">
          <a:extLst>
            <a:ext uri="{FF2B5EF4-FFF2-40B4-BE49-F238E27FC236}">
              <a16:creationId xmlns:a16="http://schemas.microsoft.com/office/drawing/2014/main" id="{D9B41ADA-C5B8-47FE-95C1-C5EDA3DBB35E}"/>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7" name="直線コネクタ 686">
          <a:extLst>
            <a:ext uri="{FF2B5EF4-FFF2-40B4-BE49-F238E27FC236}">
              <a16:creationId xmlns:a16="http://schemas.microsoft.com/office/drawing/2014/main" id="{00B9AA0B-0594-4261-BFF0-9F9C0801106F}"/>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8" name="テキスト ボックス 687">
          <a:extLst>
            <a:ext uri="{FF2B5EF4-FFF2-40B4-BE49-F238E27FC236}">
              <a16:creationId xmlns:a16="http://schemas.microsoft.com/office/drawing/2014/main" id="{285F019F-8512-4B4B-B223-D4BE4A00F99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485BFAFE-01F2-43CE-9AFF-E4D9BED5EDF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E65326FA-D984-4776-9737-EE81BCCE989D}"/>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A2D3D6D7-5BA3-44B5-BBCD-3034BE4562F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0</xdr:rowOff>
    </xdr:from>
    <xdr:to>
      <xdr:col>116</xdr:col>
      <xdr:colOff>62864</xdr:colOff>
      <xdr:row>64</xdr:row>
      <xdr:rowOff>108857</xdr:rowOff>
    </xdr:to>
    <xdr:cxnSp macro="">
      <xdr:nvCxnSpPr>
        <xdr:cNvPr id="692" name="直線コネクタ 691">
          <a:extLst>
            <a:ext uri="{FF2B5EF4-FFF2-40B4-BE49-F238E27FC236}">
              <a16:creationId xmlns:a16="http://schemas.microsoft.com/office/drawing/2014/main" id="{5696276B-BB9D-4337-9BE2-3A04CEFA8529}"/>
            </a:ext>
          </a:extLst>
        </xdr:cNvPr>
        <xdr:cNvCxnSpPr/>
      </xdr:nvCxnSpPr>
      <xdr:spPr>
        <a:xfrm flipV="1">
          <a:off x="22160864" y="96012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44281F8D-6EDC-48FD-A8D2-AF7955B14670}"/>
            </a:ext>
          </a:extLst>
        </xdr:cNvPr>
        <xdr:cNvSpPr txBox="1"/>
      </xdr:nvSpPr>
      <xdr:spPr>
        <a:xfrm>
          <a:off x="22199600"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694" name="直線コネクタ 693">
          <a:extLst>
            <a:ext uri="{FF2B5EF4-FFF2-40B4-BE49-F238E27FC236}">
              <a16:creationId xmlns:a16="http://schemas.microsoft.com/office/drawing/2014/main" id="{FB6C912D-9C5E-454D-A610-1AD03C97B275}"/>
            </a:ext>
          </a:extLst>
        </xdr:cNvPr>
        <xdr:cNvCxnSpPr/>
      </xdr:nvCxnSpPr>
      <xdr:spPr>
        <a:xfrm>
          <a:off x="22072600" y="1108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118127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90FD70F9-1391-4063-A8BA-71B8DA461DCD}"/>
            </a:ext>
          </a:extLst>
        </xdr:cNvPr>
        <xdr:cNvSpPr txBox="1"/>
      </xdr:nvSpPr>
      <xdr:spPr>
        <a:xfrm>
          <a:off x="22199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0</xdr:rowOff>
    </xdr:from>
    <xdr:to>
      <xdr:col>116</xdr:col>
      <xdr:colOff>152400</xdr:colOff>
      <xdr:row>56</xdr:row>
      <xdr:rowOff>0</xdr:rowOff>
    </xdr:to>
    <xdr:cxnSp macro="">
      <xdr:nvCxnSpPr>
        <xdr:cNvPr id="696" name="直線コネクタ 695">
          <a:extLst>
            <a:ext uri="{FF2B5EF4-FFF2-40B4-BE49-F238E27FC236}">
              <a16:creationId xmlns:a16="http://schemas.microsoft.com/office/drawing/2014/main" id="{6DA1462E-3E00-4830-94C8-B9260EB84D4B}"/>
            </a:ext>
          </a:extLst>
        </xdr:cNvPr>
        <xdr:cNvCxnSpPr/>
      </xdr:nvCxnSpPr>
      <xdr:spPr>
        <a:xfrm>
          <a:off x="22072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148970</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9A91E238-8B50-4B8C-8C76-B3C417AAAF48}"/>
            </a:ext>
          </a:extLst>
        </xdr:cNvPr>
        <xdr:cNvSpPr txBox="1"/>
      </xdr:nvSpPr>
      <xdr:spPr>
        <a:xfrm>
          <a:off x="22199600" y="104359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126093</xdr:rowOff>
    </xdr:from>
    <xdr:to>
      <xdr:col>116</xdr:col>
      <xdr:colOff>114300</xdr:colOff>
      <xdr:row>62</xdr:row>
      <xdr:rowOff>56243</xdr:rowOff>
    </xdr:to>
    <xdr:sp macro="" textlink="">
      <xdr:nvSpPr>
        <xdr:cNvPr id="698" name="フローチャート: 判断 697">
          <a:extLst>
            <a:ext uri="{FF2B5EF4-FFF2-40B4-BE49-F238E27FC236}">
              <a16:creationId xmlns:a16="http://schemas.microsoft.com/office/drawing/2014/main" id="{72719774-0DB4-468A-B7BD-3058D2E7ADD6}"/>
            </a:ext>
          </a:extLst>
        </xdr:cNvPr>
        <xdr:cNvSpPr/>
      </xdr:nvSpPr>
      <xdr:spPr>
        <a:xfrm>
          <a:off x="22110700" y="10584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99" name="フローチャート: 判断 698">
          <a:extLst>
            <a:ext uri="{FF2B5EF4-FFF2-40B4-BE49-F238E27FC236}">
              <a16:creationId xmlns:a16="http://schemas.microsoft.com/office/drawing/2014/main" id="{BDCFE3A6-243A-4FB7-886E-1F946B5D0BC5}"/>
            </a:ext>
          </a:extLst>
        </xdr:cNvPr>
        <xdr:cNvSpPr/>
      </xdr:nvSpPr>
      <xdr:spPr>
        <a:xfrm>
          <a:off x="21272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147865</xdr:rowOff>
    </xdr:from>
    <xdr:to>
      <xdr:col>107</xdr:col>
      <xdr:colOff>101600</xdr:colOff>
      <xdr:row>62</xdr:row>
      <xdr:rowOff>78015</xdr:rowOff>
    </xdr:to>
    <xdr:sp macro="" textlink="">
      <xdr:nvSpPr>
        <xdr:cNvPr id="700" name="フローチャート: 判断 699">
          <a:extLst>
            <a:ext uri="{FF2B5EF4-FFF2-40B4-BE49-F238E27FC236}">
              <a16:creationId xmlns:a16="http://schemas.microsoft.com/office/drawing/2014/main" id="{1966824E-739A-4AA8-8E0E-A11CA6AE4C3B}"/>
            </a:ext>
          </a:extLst>
        </xdr:cNvPr>
        <xdr:cNvSpPr/>
      </xdr:nvSpPr>
      <xdr:spPr>
        <a:xfrm>
          <a:off x="20383500" y="10606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701" name="フローチャート: 判断 700">
          <a:extLst>
            <a:ext uri="{FF2B5EF4-FFF2-40B4-BE49-F238E27FC236}">
              <a16:creationId xmlns:a16="http://schemas.microsoft.com/office/drawing/2014/main" id="{098F64C3-EAC2-43A6-9B35-21F2EA4F06F3}"/>
            </a:ext>
          </a:extLst>
        </xdr:cNvPr>
        <xdr:cNvSpPr/>
      </xdr:nvSpPr>
      <xdr:spPr>
        <a:xfrm>
          <a:off x="19494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702" name="フローチャート: 判断 701">
          <a:extLst>
            <a:ext uri="{FF2B5EF4-FFF2-40B4-BE49-F238E27FC236}">
              <a16:creationId xmlns:a16="http://schemas.microsoft.com/office/drawing/2014/main" id="{7FA3176F-5882-4C0D-B317-52DDE12DA8D3}"/>
            </a:ext>
          </a:extLst>
        </xdr:cNvPr>
        <xdr:cNvSpPr/>
      </xdr:nvSpPr>
      <xdr:spPr>
        <a:xfrm>
          <a:off x="18605500" y="1059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F058D186-DED0-4585-BBE7-E1521876CBA4}"/>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A9049979-61D1-4C93-8CB2-9606D864ED7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138E4FE2-252F-4CD0-9E69-2D0BE1FE2647}"/>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C748C3F9-988A-4C6F-9AC2-1E1C034780B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D90519E0-FB7C-4AB3-B382-9FF49B1E959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85272</xdr:rowOff>
    </xdr:from>
    <xdr:to>
      <xdr:col>116</xdr:col>
      <xdr:colOff>114300</xdr:colOff>
      <xdr:row>63</xdr:row>
      <xdr:rowOff>15422</xdr:rowOff>
    </xdr:to>
    <xdr:sp macro="" textlink="">
      <xdr:nvSpPr>
        <xdr:cNvPr id="708" name="楕円 707">
          <a:extLst>
            <a:ext uri="{FF2B5EF4-FFF2-40B4-BE49-F238E27FC236}">
              <a16:creationId xmlns:a16="http://schemas.microsoft.com/office/drawing/2014/main" id="{7AFCD837-BCD4-4E9C-8BB7-82765404D392}"/>
            </a:ext>
          </a:extLst>
        </xdr:cNvPr>
        <xdr:cNvSpPr/>
      </xdr:nvSpPr>
      <xdr:spPr>
        <a:xfrm>
          <a:off x="221107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63699</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EEC47E56-E3A7-4568-A55F-B7CD0BF6F226}"/>
            </a:ext>
          </a:extLst>
        </xdr:cNvPr>
        <xdr:cNvSpPr txBox="1"/>
      </xdr:nvSpPr>
      <xdr:spPr>
        <a:xfrm>
          <a:off x="22199600" y="10693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85272</xdr:rowOff>
    </xdr:from>
    <xdr:to>
      <xdr:col>112</xdr:col>
      <xdr:colOff>38100</xdr:colOff>
      <xdr:row>63</xdr:row>
      <xdr:rowOff>15422</xdr:rowOff>
    </xdr:to>
    <xdr:sp macro="" textlink="">
      <xdr:nvSpPr>
        <xdr:cNvPr id="710" name="楕円 709">
          <a:extLst>
            <a:ext uri="{FF2B5EF4-FFF2-40B4-BE49-F238E27FC236}">
              <a16:creationId xmlns:a16="http://schemas.microsoft.com/office/drawing/2014/main" id="{8A9E03F0-1E5B-490A-86EE-EA2EDA9A0CC5}"/>
            </a:ext>
          </a:extLst>
        </xdr:cNvPr>
        <xdr:cNvSpPr/>
      </xdr:nvSpPr>
      <xdr:spPr>
        <a:xfrm>
          <a:off x="21272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136072</xdr:rowOff>
    </xdr:from>
    <xdr:to>
      <xdr:col>116</xdr:col>
      <xdr:colOff>63500</xdr:colOff>
      <xdr:row>62</xdr:row>
      <xdr:rowOff>136072</xdr:rowOff>
    </xdr:to>
    <xdr:cxnSp macro="">
      <xdr:nvCxnSpPr>
        <xdr:cNvPr id="711" name="直線コネクタ 710">
          <a:extLst>
            <a:ext uri="{FF2B5EF4-FFF2-40B4-BE49-F238E27FC236}">
              <a16:creationId xmlns:a16="http://schemas.microsoft.com/office/drawing/2014/main" id="{3E32A876-DC4F-4445-A38D-DF257A3BCBCD}"/>
            </a:ext>
          </a:extLst>
        </xdr:cNvPr>
        <xdr:cNvCxnSpPr/>
      </xdr:nvCxnSpPr>
      <xdr:spPr>
        <a:xfrm>
          <a:off x="21323300" y="1076597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85272</xdr:rowOff>
    </xdr:from>
    <xdr:to>
      <xdr:col>107</xdr:col>
      <xdr:colOff>101600</xdr:colOff>
      <xdr:row>63</xdr:row>
      <xdr:rowOff>15422</xdr:rowOff>
    </xdr:to>
    <xdr:sp macro="" textlink="">
      <xdr:nvSpPr>
        <xdr:cNvPr id="712" name="楕円 711">
          <a:extLst>
            <a:ext uri="{FF2B5EF4-FFF2-40B4-BE49-F238E27FC236}">
              <a16:creationId xmlns:a16="http://schemas.microsoft.com/office/drawing/2014/main" id="{7DECA476-98CD-4B23-899A-4004B5A08484}"/>
            </a:ext>
          </a:extLst>
        </xdr:cNvPr>
        <xdr:cNvSpPr/>
      </xdr:nvSpPr>
      <xdr:spPr>
        <a:xfrm>
          <a:off x="20383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136072</xdr:rowOff>
    </xdr:from>
    <xdr:to>
      <xdr:col>111</xdr:col>
      <xdr:colOff>177800</xdr:colOff>
      <xdr:row>62</xdr:row>
      <xdr:rowOff>136072</xdr:rowOff>
    </xdr:to>
    <xdr:cxnSp macro="">
      <xdr:nvCxnSpPr>
        <xdr:cNvPr id="713" name="直線コネクタ 712">
          <a:extLst>
            <a:ext uri="{FF2B5EF4-FFF2-40B4-BE49-F238E27FC236}">
              <a16:creationId xmlns:a16="http://schemas.microsoft.com/office/drawing/2014/main" id="{BBAFAA11-3B45-4AAF-8CBF-3D26B524115C}"/>
            </a:ext>
          </a:extLst>
        </xdr:cNvPr>
        <xdr:cNvCxnSpPr/>
      </xdr:nvCxnSpPr>
      <xdr:spPr>
        <a:xfrm>
          <a:off x="20434300" y="10765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85272</xdr:rowOff>
    </xdr:from>
    <xdr:to>
      <xdr:col>102</xdr:col>
      <xdr:colOff>165100</xdr:colOff>
      <xdr:row>63</xdr:row>
      <xdr:rowOff>15422</xdr:rowOff>
    </xdr:to>
    <xdr:sp macro="" textlink="">
      <xdr:nvSpPr>
        <xdr:cNvPr id="714" name="楕円 713">
          <a:extLst>
            <a:ext uri="{FF2B5EF4-FFF2-40B4-BE49-F238E27FC236}">
              <a16:creationId xmlns:a16="http://schemas.microsoft.com/office/drawing/2014/main" id="{70091B5A-4478-4DA7-B46C-673D5F99A434}"/>
            </a:ext>
          </a:extLst>
        </xdr:cNvPr>
        <xdr:cNvSpPr/>
      </xdr:nvSpPr>
      <xdr:spPr>
        <a:xfrm>
          <a:off x="19494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136072</xdr:rowOff>
    </xdr:from>
    <xdr:to>
      <xdr:col>107</xdr:col>
      <xdr:colOff>50800</xdr:colOff>
      <xdr:row>62</xdr:row>
      <xdr:rowOff>136072</xdr:rowOff>
    </xdr:to>
    <xdr:cxnSp macro="">
      <xdr:nvCxnSpPr>
        <xdr:cNvPr id="715" name="直線コネクタ 714">
          <a:extLst>
            <a:ext uri="{FF2B5EF4-FFF2-40B4-BE49-F238E27FC236}">
              <a16:creationId xmlns:a16="http://schemas.microsoft.com/office/drawing/2014/main" id="{9ED60F43-AEBE-4296-A19F-3CDDCC871842}"/>
            </a:ext>
          </a:extLst>
        </xdr:cNvPr>
        <xdr:cNvCxnSpPr/>
      </xdr:nvCxnSpPr>
      <xdr:spPr>
        <a:xfrm>
          <a:off x="19545300" y="10765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85272</xdr:rowOff>
    </xdr:from>
    <xdr:to>
      <xdr:col>98</xdr:col>
      <xdr:colOff>38100</xdr:colOff>
      <xdr:row>63</xdr:row>
      <xdr:rowOff>15422</xdr:rowOff>
    </xdr:to>
    <xdr:sp macro="" textlink="">
      <xdr:nvSpPr>
        <xdr:cNvPr id="716" name="楕円 715">
          <a:extLst>
            <a:ext uri="{FF2B5EF4-FFF2-40B4-BE49-F238E27FC236}">
              <a16:creationId xmlns:a16="http://schemas.microsoft.com/office/drawing/2014/main" id="{1B7F0628-D985-43A9-A34D-284A251CBBA6}"/>
            </a:ext>
          </a:extLst>
        </xdr:cNvPr>
        <xdr:cNvSpPr/>
      </xdr:nvSpPr>
      <xdr:spPr>
        <a:xfrm>
          <a:off x="18605500" y="10715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136072</xdr:rowOff>
    </xdr:from>
    <xdr:to>
      <xdr:col>102</xdr:col>
      <xdr:colOff>114300</xdr:colOff>
      <xdr:row>62</xdr:row>
      <xdr:rowOff>136072</xdr:rowOff>
    </xdr:to>
    <xdr:cxnSp macro="">
      <xdr:nvCxnSpPr>
        <xdr:cNvPr id="717" name="直線コネクタ 716">
          <a:extLst>
            <a:ext uri="{FF2B5EF4-FFF2-40B4-BE49-F238E27FC236}">
              <a16:creationId xmlns:a16="http://schemas.microsoft.com/office/drawing/2014/main" id="{6C4DFBB9-7ACD-4289-AF42-980F7D53DC75}"/>
            </a:ext>
          </a:extLst>
        </xdr:cNvPr>
        <xdr:cNvCxnSpPr/>
      </xdr:nvCxnSpPr>
      <xdr:spPr>
        <a:xfrm>
          <a:off x="18656300" y="107659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94542</xdr:rowOff>
    </xdr:from>
    <xdr:ext cx="469744" cy="259045"/>
    <xdr:sp macro="" textlink="">
      <xdr:nvSpPr>
        <xdr:cNvPr id="718" name="n_1aveValue【保健センター・保健所】&#10;一人当たり面積">
          <a:extLst>
            <a:ext uri="{FF2B5EF4-FFF2-40B4-BE49-F238E27FC236}">
              <a16:creationId xmlns:a16="http://schemas.microsoft.com/office/drawing/2014/main" id="{DD95FC7E-D284-4596-A303-9CE6DCFB72AB}"/>
            </a:ext>
          </a:extLst>
        </xdr:cNvPr>
        <xdr:cNvSpPr txBox="1"/>
      </xdr:nvSpPr>
      <xdr:spPr>
        <a:xfrm>
          <a:off x="210757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94542</xdr:rowOff>
    </xdr:from>
    <xdr:ext cx="469744" cy="259045"/>
    <xdr:sp macro="" textlink="">
      <xdr:nvSpPr>
        <xdr:cNvPr id="719" name="n_2aveValue【保健センター・保健所】&#10;一人当たり面積">
          <a:extLst>
            <a:ext uri="{FF2B5EF4-FFF2-40B4-BE49-F238E27FC236}">
              <a16:creationId xmlns:a16="http://schemas.microsoft.com/office/drawing/2014/main" id="{7528B542-6CE7-433F-B991-C4962B67FEC0}"/>
            </a:ext>
          </a:extLst>
        </xdr:cNvPr>
        <xdr:cNvSpPr txBox="1"/>
      </xdr:nvSpPr>
      <xdr:spPr>
        <a:xfrm>
          <a:off x="20199427" y="10381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83655</xdr:rowOff>
    </xdr:from>
    <xdr:ext cx="469744" cy="259045"/>
    <xdr:sp macro="" textlink="">
      <xdr:nvSpPr>
        <xdr:cNvPr id="720" name="n_3aveValue【保健センター・保健所】&#10;一人当たり面積">
          <a:extLst>
            <a:ext uri="{FF2B5EF4-FFF2-40B4-BE49-F238E27FC236}">
              <a16:creationId xmlns:a16="http://schemas.microsoft.com/office/drawing/2014/main" id="{7666AF47-76AB-48B0-8207-056937FCF5D4}"/>
            </a:ext>
          </a:extLst>
        </xdr:cNvPr>
        <xdr:cNvSpPr txBox="1"/>
      </xdr:nvSpPr>
      <xdr:spPr>
        <a:xfrm>
          <a:off x="19310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83655</xdr:rowOff>
    </xdr:from>
    <xdr:ext cx="469744" cy="259045"/>
    <xdr:sp macro="" textlink="">
      <xdr:nvSpPr>
        <xdr:cNvPr id="721" name="n_4aveValue【保健センター・保健所】&#10;一人当たり面積">
          <a:extLst>
            <a:ext uri="{FF2B5EF4-FFF2-40B4-BE49-F238E27FC236}">
              <a16:creationId xmlns:a16="http://schemas.microsoft.com/office/drawing/2014/main" id="{37CF6494-89E6-440E-B485-CFCC2D5DD8EF}"/>
            </a:ext>
          </a:extLst>
        </xdr:cNvPr>
        <xdr:cNvSpPr txBox="1"/>
      </xdr:nvSpPr>
      <xdr:spPr>
        <a:xfrm>
          <a:off x="18421427" y="10370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6549</xdr:rowOff>
    </xdr:from>
    <xdr:ext cx="469744" cy="259045"/>
    <xdr:sp macro="" textlink="">
      <xdr:nvSpPr>
        <xdr:cNvPr id="722" name="n_1mainValue【保健センター・保健所】&#10;一人当たり面積">
          <a:extLst>
            <a:ext uri="{FF2B5EF4-FFF2-40B4-BE49-F238E27FC236}">
              <a16:creationId xmlns:a16="http://schemas.microsoft.com/office/drawing/2014/main" id="{EEAB0126-78CE-400C-A494-E46376B26127}"/>
            </a:ext>
          </a:extLst>
        </xdr:cNvPr>
        <xdr:cNvSpPr txBox="1"/>
      </xdr:nvSpPr>
      <xdr:spPr>
        <a:xfrm>
          <a:off x="210757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6549</xdr:rowOff>
    </xdr:from>
    <xdr:ext cx="469744" cy="259045"/>
    <xdr:sp macro="" textlink="">
      <xdr:nvSpPr>
        <xdr:cNvPr id="723" name="n_2mainValue【保健センター・保健所】&#10;一人当たり面積">
          <a:extLst>
            <a:ext uri="{FF2B5EF4-FFF2-40B4-BE49-F238E27FC236}">
              <a16:creationId xmlns:a16="http://schemas.microsoft.com/office/drawing/2014/main" id="{F47E56DA-B655-4FB3-A94E-B07C38EC96F8}"/>
            </a:ext>
          </a:extLst>
        </xdr:cNvPr>
        <xdr:cNvSpPr txBox="1"/>
      </xdr:nvSpPr>
      <xdr:spPr>
        <a:xfrm>
          <a:off x="20199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6549</xdr:rowOff>
    </xdr:from>
    <xdr:ext cx="469744" cy="259045"/>
    <xdr:sp macro="" textlink="">
      <xdr:nvSpPr>
        <xdr:cNvPr id="724" name="n_3mainValue【保健センター・保健所】&#10;一人当たり面積">
          <a:extLst>
            <a:ext uri="{FF2B5EF4-FFF2-40B4-BE49-F238E27FC236}">
              <a16:creationId xmlns:a16="http://schemas.microsoft.com/office/drawing/2014/main" id="{0EEC93B1-DD4F-4EB0-8A33-6CBF32D83526}"/>
            </a:ext>
          </a:extLst>
        </xdr:cNvPr>
        <xdr:cNvSpPr txBox="1"/>
      </xdr:nvSpPr>
      <xdr:spPr>
        <a:xfrm>
          <a:off x="19310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6549</xdr:rowOff>
    </xdr:from>
    <xdr:ext cx="469744" cy="259045"/>
    <xdr:sp macro="" textlink="">
      <xdr:nvSpPr>
        <xdr:cNvPr id="725" name="n_4mainValue【保健センター・保健所】&#10;一人当たり面積">
          <a:extLst>
            <a:ext uri="{FF2B5EF4-FFF2-40B4-BE49-F238E27FC236}">
              <a16:creationId xmlns:a16="http://schemas.microsoft.com/office/drawing/2014/main" id="{B4CA88D5-AFDD-4906-99FC-CAB3C5185BAC}"/>
            </a:ext>
          </a:extLst>
        </xdr:cNvPr>
        <xdr:cNvSpPr txBox="1"/>
      </xdr:nvSpPr>
      <xdr:spPr>
        <a:xfrm>
          <a:off x="18421427" y="1080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67D75B64-3F46-4DBC-8FEB-8C6D33C39202}"/>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4F1B372-A499-4FB1-8226-A21441003CFC}"/>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1A505900-3C1A-4669-934B-CB658FDB8C9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827A0A05-4ED0-4E03-B493-23D7595485CC}"/>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75714547-ED62-475D-ABD9-D72D454246D8}"/>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95490739-ADC7-4D29-8B27-CAD1B9ACEA4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7FEF13D1-4B52-4E06-B4D2-9D3C80DF5ACB}"/>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A1669D6E-A5B1-4B03-8E42-CBB089CC0666}"/>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9808D6DC-BB52-424A-8236-C2102D007D3B}"/>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7BFA4F8D-18C1-44B0-9869-0A94DACC05DB}"/>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6897A1AC-B3C9-41A0-8942-6535C3E8F8F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978B7ADF-229F-44D0-8178-144A849935D5}"/>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57DDEB1E-014C-430E-9F85-0F5DA0D537D9}"/>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892C92A2-0769-45A5-99D1-64DD1902EFFB}"/>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8FE8B529-6E40-49E2-A29E-920EF0D42594}"/>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B339C5FA-4EBF-48AB-9BB0-86105F681851}"/>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9200455C-905E-4B01-99C2-595F08CD0F9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14DDC6B9-0659-4CD4-9DE5-8E61250F9B3F}"/>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2C313B18-1ADB-4DD1-B545-F6C46532A08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7682CBE9-F0F7-4750-B06D-D962E00C946C}"/>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2F499F71-B462-4F31-9589-3D2A4CB17F12}"/>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704F1E1-536B-431B-8CD9-A53EA84B73C2}"/>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E31DBEC3-D84B-4B01-84A6-90F512E2A371}"/>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B7C1B954-7C02-449B-A6C6-13FBCEBA41FD}"/>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59055</xdr:rowOff>
    </xdr:from>
    <xdr:to>
      <xdr:col>85</xdr:col>
      <xdr:colOff>126364</xdr:colOff>
      <xdr:row>86</xdr:row>
      <xdr:rowOff>83820</xdr:rowOff>
    </xdr:to>
    <xdr:cxnSp macro="">
      <xdr:nvCxnSpPr>
        <xdr:cNvPr id="750" name="直線コネクタ 749">
          <a:extLst>
            <a:ext uri="{FF2B5EF4-FFF2-40B4-BE49-F238E27FC236}">
              <a16:creationId xmlns:a16="http://schemas.microsoft.com/office/drawing/2014/main" id="{366333CE-451F-4FFC-BE1C-1B32401B28DF}"/>
            </a:ext>
          </a:extLst>
        </xdr:cNvPr>
        <xdr:cNvCxnSpPr/>
      </xdr:nvCxnSpPr>
      <xdr:spPr>
        <a:xfrm flipV="1">
          <a:off x="16318864" y="13432155"/>
          <a:ext cx="0" cy="1396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87647</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F2503FC3-140B-4F6F-A59C-6DEC1F517EC8}"/>
            </a:ext>
          </a:extLst>
        </xdr:cNvPr>
        <xdr:cNvSpPr txBox="1"/>
      </xdr:nvSpPr>
      <xdr:spPr>
        <a:xfrm>
          <a:off x="16357600" y="1483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83820</xdr:rowOff>
    </xdr:from>
    <xdr:to>
      <xdr:col>86</xdr:col>
      <xdr:colOff>25400</xdr:colOff>
      <xdr:row>86</xdr:row>
      <xdr:rowOff>83820</xdr:rowOff>
    </xdr:to>
    <xdr:cxnSp macro="">
      <xdr:nvCxnSpPr>
        <xdr:cNvPr id="752" name="直線コネクタ 751">
          <a:extLst>
            <a:ext uri="{FF2B5EF4-FFF2-40B4-BE49-F238E27FC236}">
              <a16:creationId xmlns:a16="http://schemas.microsoft.com/office/drawing/2014/main" id="{FE07022E-E9C3-4B49-91F6-2DB76372AF28}"/>
            </a:ext>
          </a:extLst>
        </xdr:cNvPr>
        <xdr:cNvCxnSpPr/>
      </xdr:nvCxnSpPr>
      <xdr:spPr>
        <a:xfrm>
          <a:off x="16230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5732</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68C26E5C-59B7-4736-B867-F7BFEAB6345D}"/>
            </a:ext>
          </a:extLst>
        </xdr:cNvPr>
        <xdr:cNvSpPr txBox="1"/>
      </xdr:nvSpPr>
      <xdr:spPr>
        <a:xfrm>
          <a:off x="16357600" y="1320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59055</xdr:rowOff>
    </xdr:from>
    <xdr:to>
      <xdr:col>86</xdr:col>
      <xdr:colOff>25400</xdr:colOff>
      <xdr:row>78</xdr:row>
      <xdr:rowOff>59055</xdr:rowOff>
    </xdr:to>
    <xdr:cxnSp macro="">
      <xdr:nvCxnSpPr>
        <xdr:cNvPr id="754" name="直線コネクタ 753">
          <a:extLst>
            <a:ext uri="{FF2B5EF4-FFF2-40B4-BE49-F238E27FC236}">
              <a16:creationId xmlns:a16="http://schemas.microsoft.com/office/drawing/2014/main" id="{EAA7EB0D-3226-4240-B89A-DC18167056F8}"/>
            </a:ext>
          </a:extLst>
        </xdr:cNvPr>
        <xdr:cNvCxnSpPr/>
      </xdr:nvCxnSpPr>
      <xdr:spPr>
        <a:xfrm>
          <a:off x="16230600" y="1343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95902</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416F681-FD17-4D1C-91F3-87A47C97454B}"/>
            </a:ext>
          </a:extLst>
        </xdr:cNvPr>
        <xdr:cNvSpPr txBox="1"/>
      </xdr:nvSpPr>
      <xdr:spPr>
        <a:xfrm>
          <a:off x="16357600" y="139833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73025</xdr:rowOff>
    </xdr:from>
    <xdr:to>
      <xdr:col>85</xdr:col>
      <xdr:colOff>177800</xdr:colOff>
      <xdr:row>83</xdr:row>
      <xdr:rowOff>3175</xdr:rowOff>
    </xdr:to>
    <xdr:sp macro="" textlink="">
      <xdr:nvSpPr>
        <xdr:cNvPr id="756" name="フローチャート: 判断 755">
          <a:extLst>
            <a:ext uri="{FF2B5EF4-FFF2-40B4-BE49-F238E27FC236}">
              <a16:creationId xmlns:a16="http://schemas.microsoft.com/office/drawing/2014/main" id="{D6FCDC9B-FE2D-45F5-9ACE-E57608D98A98}"/>
            </a:ext>
          </a:extLst>
        </xdr:cNvPr>
        <xdr:cNvSpPr/>
      </xdr:nvSpPr>
      <xdr:spPr>
        <a:xfrm>
          <a:off x="16268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53975</xdr:rowOff>
    </xdr:from>
    <xdr:to>
      <xdr:col>81</xdr:col>
      <xdr:colOff>101600</xdr:colOff>
      <xdr:row>82</xdr:row>
      <xdr:rowOff>155575</xdr:rowOff>
    </xdr:to>
    <xdr:sp macro="" textlink="">
      <xdr:nvSpPr>
        <xdr:cNvPr id="757" name="フローチャート: 判断 756">
          <a:extLst>
            <a:ext uri="{FF2B5EF4-FFF2-40B4-BE49-F238E27FC236}">
              <a16:creationId xmlns:a16="http://schemas.microsoft.com/office/drawing/2014/main" id="{5CFF042C-47F4-471C-AC5F-D76910C79C90}"/>
            </a:ext>
          </a:extLst>
        </xdr:cNvPr>
        <xdr:cNvSpPr/>
      </xdr:nvSpPr>
      <xdr:spPr>
        <a:xfrm>
          <a:off x="15430500" y="14112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19686</xdr:rowOff>
    </xdr:from>
    <xdr:to>
      <xdr:col>76</xdr:col>
      <xdr:colOff>165100</xdr:colOff>
      <xdr:row>82</xdr:row>
      <xdr:rowOff>121286</xdr:rowOff>
    </xdr:to>
    <xdr:sp macro="" textlink="">
      <xdr:nvSpPr>
        <xdr:cNvPr id="758" name="フローチャート: 判断 757">
          <a:extLst>
            <a:ext uri="{FF2B5EF4-FFF2-40B4-BE49-F238E27FC236}">
              <a16:creationId xmlns:a16="http://schemas.microsoft.com/office/drawing/2014/main" id="{28E78413-D345-42D5-AFA5-9B0DCF983345}"/>
            </a:ext>
          </a:extLst>
        </xdr:cNvPr>
        <xdr:cNvSpPr/>
      </xdr:nvSpPr>
      <xdr:spPr>
        <a:xfrm>
          <a:off x="14541500" y="14078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4445</xdr:rowOff>
    </xdr:from>
    <xdr:to>
      <xdr:col>72</xdr:col>
      <xdr:colOff>38100</xdr:colOff>
      <xdr:row>82</xdr:row>
      <xdr:rowOff>106045</xdr:rowOff>
    </xdr:to>
    <xdr:sp macro="" textlink="">
      <xdr:nvSpPr>
        <xdr:cNvPr id="759" name="フローチャート: 判断 758">
          <a:extLst>
            <a:ext uri="{FF2B5EF4-FFF2-40B4-BE49-F238E27FC236}">
              <a16:creationId xmlns:a16="http://schemas.microsoft.com/office/drawing/2014/main" id="{0A99610F-AB7C-4848-BCCC-6719F8F693F9}"/>
            </a:ext>
          </a:extLst>
        </xdr:cNvPr>
        <xdr:cNvSpPr/>
      </xdr:nvSpPr>
      <xdr:spPr>
        <a:xfrm>
          <a:off x="13652500" y="1406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160655</xdr:rowOff>
    </xdr:from>
    <xdr:to>
      <xdr:col>67</xdr:col>
      <xdr:colOff>101600</xdr:colOff>
      <xdr:row>82</xdr:row>
      <xdr:rowOff>90805</xdr:rowOff>
    </xdr:to>
    <xdr:sp macro="" textlink="">
      <xdr:nvSpPr>
        <xdr:cNvPr id="760" name="フローチャート: 判断 759">
          <a:extLst>
            <a:ext uri="{FF2B5EF4-FFF2-40B4-BE49-F238E27FC236}">
              <a16:creationId xmlns:a16="http://schemas.microsoft.com/office/drawing/2014/main" id="{BD2CF553-2B76-45B5-B4C4-46429486EB7A}"/>
            </a:ext>
          </a:extLst>
        </xdr:cNvPr>
        <xdr:cNvSpPr/>
      </xdr:nvSpPr>
      <xdr:spPr>
        <a:xfrm>
          <a:off x="127635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88B21166-5181-4FFD-99F0-E4FA88069742}"/>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4FD8720B-E174-46BD-9332-24DA43B33892}"/>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93527B74-5F21-4C8D-AB4F-EDA46BFBEBC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643E3EB6-21AC-4446-9578-B65D1FC904DA}"/>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D359A458-8EB2-492B-A479-E97E3E2CBE8A}"/>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133986</xdr:rowOff>
    </xdr:from>
    <xdr:to>
      <xdr:col>85</xdr:col>
      <xdr:colOff>177800</xdr:colOff>
      <xdr:row>84</xdr:row>
      <xdr:rowOff>64136</xdr:rowOff>
    </xdr:to>
    <xdr:sp macro="" textlink="">
      <xdr:nvSpPr>
        <xdr:cNvPr id="766" name="楕円 765">
          <a:extLst>
            <a:ext uri="{FF2B5EF4-FFF2-40B4-BE49-F238E27FC236}">
              <a16:creationId xmlns:a16="http://schemas.microsoft.com/office/drawing/2014/main" id="{D9B5812B-FCDF-4812-BEE8-2FEF9FD17651}"/>
            </a:ext>
          </a:extLst>
        </xdr:cNvPr>
        <xdr:cNvSpPr/>
      </xdr:nvSpPr>
      <xdr:spPr>
        <a:xfrm>
          <a:off x="162687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112413</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4BB4DCFF-91D6-45DB-A017-75D57C448FBD}"/>
            </a:ext>
          </a:extLst>
        </xdr:cNvPr>
        <xdr:cNvSpPr txBox="1"/>
      </xdr:nvSpPr>
      <xdr:spPr>
        <a:xfrm>
          <a:off x="16357600" y="14342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139700</xdr:rowOff>
    </xdr:from>
    <xdr:to>
      <xdr:col>81</xdr:col>
      <xdr:colOff>101600</xdr:colOff>
      <xdr:row>84</xdr:row>
      <xdr:rowOff>69850</xdr:rowOff>
    </xdr:to>
    <xdr:sp macro="" textlink="">
      <xdr:nvSpPr>
        <xdr:cNvPr id="768" name="楕円 767">
          <a:extLst>
            <a:ext uri="{FF2B5EF4-FFF2-40B4-BE49-F238E27FC236}">
              <a16:creationId xmlns:a16="http://schemas.microsoft.com/office/drawing/2014/main" id="{5526B1B8-37FC-4587-9408-F7BC9DE12D3C}"/>
            </a:ext>
          </a:extLst>
        </xdr:cNvPr>
        <xdr:cNvSpPr/>
      </xdr:nvSpPr>
      <xdr:spPr>
        <a:xfrm>
          <a:off x="15430500" y="1437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13336</xdr:rowOff>
    </xdr:from>
    <xdr:to>
      <xdr:col>85</xdr:col>
      <xdr:colOff>127000</xdr:colOff>
      <xdr:row>84</xdr:row>
      <xdr:rowOff>19050</xdr:rowOff>
    </xdr:to>
    <xdr:cxnSp macro="">
      <xdr:nvCxnSpPr>
        <xdr:cNvPr id="769" name="直線コネクタ 768">
          <a:extLst>
            <a:ext uri="{FF2B5EF4-FFF2-40B4-BE49-F238E27FC236}">
              <a16:creationId xmlns:a16="http://schemas.microsoft.com/office/drawing/2014/main" id="{D1D2A994-51C1-464A-A237-7AA973BD1B53}"/>
            </a:ext>
          </a:extLst>
        </xdr:cNvPr>
        <xdr:cNvCxnSpPr/>
      </xdr:nvCxnSpPr>
      <xdr:spPr>
        <a:xfrm flipV="1">
          <a:off x="15481300" y="14415136"/>
          <a:ext cx="8382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118745</xdr:rowOff>
    </xdr:from>
    <xdr:to>
      <xdr:col>76</xdr:col>
      <xdr:colOff>165100</xdr:colOff>
      <xdr:row>84</xdr:row>
      <xdr:rowOff>48895</xdr:rowOff>
    </xdr:to>
    <xdr:sp macro="" textlink="">
      <xdr:nvSpPr>
        <xdr:cNvPr id="770" name="楕円 769">
          <a:extLst>
            <a:ext uri="{FF2B5EF4-FFF2-40B4-BE49-F238E27FC236}">
              <a16:creationId xmlns:a16="http://schemas.microsoft.com/office/drawing/2014/main" id="{CDC8C47E-8E0C-463D-8F0D-E78D2286505B}"/>
            </a:ext>
          </a:extLst>
        </xdr:cNvPr>
        <xdr:cNvSpPr/>
      </xdr:nvSpPr>
      <xdr:spPr>
        <a:xfrm>
          <a:off x="14541500" y="1434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169545</xdr:rowOff>
    </xdr:from>
    <xdr:to>
      <xdr:col>81</xdr:col>
      <xdr:colOff>50800</xdr:colOff>
      <xdr:row>84</xdr:row>
      <xdr:rowOff>19050</xdr:rowOff>
    </xdr:to>
    <xdr:cxnSp macro="">
      <xdr:nvCxnSpPr>
        <xdr:cNvPr id="771" name="直線コネクタ 770">
          <a:extLst>
            <a:ext uri="{FF2B5EF4-FFF2-40B4-BE49-F238E27FC236}">
              <a16:creationId xmlns:a16="http://schemas.microsoft.com/office/drawing/2014/main" id="{1E279AEF-DF74-49BC-B312-3F83D3B5043A}"/>
            </a:ext>
          </a:extLst>
        </xdr:cNvPr>
        <xdr:cNvCxnSpPr/>
      </xdr:nvCxnSpPr>
      <xdr:spPr>
        <a:xfrm>
          <a:off x="14592300" y="14399895"/>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93980</xdr:rowOff>
    </xdr:from>
    <xdr:to>
      <xdr:col>72</xdr:col>
      <xdr:colOff>38100</xdr:colOff>
      <xdr:row>84</xdr:row>
      <xdr:rowOff>24130</xdr:rowOff>
    </xdr:to>
    <xdr:sp macro="" textlink="">
      <xdr:nvSpPr>
        <xdr:cNvPr id="772" name="楕円 771">
          <a:extLst>
            <a:ext uri="{FF2B5EF4-FFF2-40B4-BE49-F238E27FC236}">
              <a16:creationId xmlns:a16="http://schemas.microsoft.com/office/drawing/2014/main" id="{003C3046-A61F-499A-97F0-B26A0871AA5F}"/>
            </a:ext>
          </a:extLst>
        </xdr:cNvPr>
        <xdr:cNvSpPr/>
      </xdr:nvSpPr>
      <xdr:spPr>
        <a:xfrm>
          <a:off x="13652500" y="1432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144780</xdr:rowOff>
    </xdr:from>
    <xdr:to>
      <xdr:col>76</xdr:col>
      <xdr:colOff>114300</xdr:colOff>
      <xdr:row>83</xdr:row>
      <xdr:rowOff>169545</xdr:rowOff>
    </xdr:to>
    <xdr:cxnSp macro="">
      <xdr:nvCxnSpPr>
        <xdr:cNvPr id="773" name="直線コネクタ 772">
          <a:extLst>
            <a:ext uri="{FF2B5EF4-FFF2-40B4-BE49-F238E27FC236}">
              <a16:creationId xmlns:a16="http://schemas.microsoft.com/office/drawing/2014/main" id="{CE83F1C8-DD20-4842-8592-A6C2C935DA2F}"/>
            </a:ext>
          </a:extLst>
        </xdr:cNvPr>
        <xdr:cNvCxnSpPr/>
      </xdr:nvCxnSpPr>
      <xdr:spPr>
        <a:xfrm>
          <a:off x="13703300" y="14375130"/>
          <a:ext cx="8890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71120</xdr:rowOff>
    </xdr:from>
    <xdr:to>
      <xdr:col>67</xdr:col>
      <xdr:colOff>101600</xdr:colOff>
      <xdr:row>84</xdr:row>
      <xdr:rowOff>1270</xdr:rowOff>
    </xdr:to>
    <xdr:sp macro="" textlink="">
      <xdr:nvSpPr>
        <xdr:cNvPr id="774" name="楕円 773">
          <a:extLst>
            <a:ext uri="{FF2B5EF4-FFF2-40B4-BE49-F238E27FC236}">
              <a16:creationId xmlns:a16="http://schemas.microsoft.com/office/drawing/2014/main" id="{EC756D6E-C62F-4A18-89B4-CAD35F51E5C9}"/>
            </a:ext>
          </a:extLst>
        </xdr:cNvPr>
        <xdr:cNvSpPr/>
      </xdr:nvSpPr>
      <xdr:spPr>
        <a:xfrm>
          <a:off x="12763500" y="1430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121920</xdr:rowOff>
    </xdr:from>
    <xdr:to>
      <xdr:col>71</xdr:col>
      <xdr:colOff>177800</xdr:colOff>
      <xdr:row>83</xdr:row>
      <xdr:rowOff>144780</xdr:rowOff>
    </xdr:to>
    <xdr:cxnSp macro="">
      <xdr:nvCxnSpPr>
        <xdr:cNvPr id="775" name="直線コネクタ 774">
          <a:extLst>
            <a:ext uri="{FF2B5EF4-FFF2-40B4-BE49-F238E27FC236}">
              <a16:creationId xmlns:a16="http://schemas.microsoft.com/office/drawing/2014/main" id="{713258EE-4314-4F80-A06D-9BA37FF2F98B}"/>
            </a:ext>
          </a:extLst>
        </xdr:cNvPr>
        <xdr:cNvCxnSpPr/>
      </xdr:nvCxnSpPr>
      <xdr:spPr>
        <a:xfrm>
          <a:off x="12814300" y="1435227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652</xdr:rowOff>
    </xdr:from>
    <xdr:ext cx="405111" cy="259045"/>
    <xdr:sp macro="" textlink="">
      <xdr:nvSpPr>
        <xdr:cNvPr id="776" name="n_1aveValue【消防施設】&#10;有形固定資産減価償却率">
          <a:extLst>
            <a:ext uri="{FF2B5EF4-FFF2-40B4-BE49-F238E27FC236}">
              <a16:creationId xmlns:a16="http://schemas.microsoft.com/office/drawing/2014/main" id="{862058B1-16AA-4393-9F53-0BE3E0F67789}"/>
            </a:ext>
          </a:extLst>
        </xdr:cNvPr>
        <xdr:cNvSpPr txBox="1"/>
      </xdr:nvSpPr>
      <xdr:spPr>
        <a:xfrm>
          <a:off x="15266044" y="13888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137813</xdr:rowOff>
    </xdr:from>
    <xdr:ext cx="405111" cy="259045"/>
    <xdr:sp macro="" textlink="">
      <xdr:nvSpPr>
        <xdr:cNvPr id="777" name="n_2aveValue【消防施設】&#10;有形固定資産減価償却率">
          <a:extLst>
            <a:ext uri="{FF2B5EF4-FFF2-40B4-BE49-F238E27FC236}">
              <a16:creationId xmlns:a16="http://schemas.microsoft.com/office/drawing/2014/main" id="{BA7DB977-4127-4532-BC13-CB658743BCAA}"/>
            </a:ext>
          </a:extLst>
        </xdr:cNvPr>
        <xdr:cNvSpPr txBox="1"/>
      </xdr:nvSpPr>
      <xdr:spPr>
        <a:xfrm>
          <a:off x="14389744" y="13853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122572</xdr:rowOff>
    </xdr:from>
    <xdr:ext cx="405111" cy="259045"/>
    <xdr:sp macro="" textlink="">
      <xdr:nvSpPr>
        <xdr:cNvPr id="778" name="n_3aveValue【消防施設】&#10;有形固定資産減価償却率">
          <a:extLst>
            <a:ext uri="{FF2B5EF4-FFF2-40B4-BE49-F238E27FC236}">
              <a16:creationId xmlns:a16="http://schemas.microsoft.com/office/drawing/2014/main" id="{60B10102-3144-4E17-9DBC-FFFCAFAFE8AC}"/>
            </a:ext>
          </a:extLst>
        </xdr:cNvPr>
        <xdr:cNvSpPr txBox="1"/>
      </xdr:nvSpPr>
      <xdr:spPr>
        <a:xfrm>
          <a:off x="13500744" y="1383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107332</xdr:rowOff>
    </xdr:from>
    <xdr:ext cx="405111" cy="259045"/>
    <xdr:sp macro="" textlink="">
      <xdr:nvSpPr>
        <xdr:cNvPr id="779" name="n_4aveValue【消防施設】&#10;有形固定資産減価償却率">
          <a:extLst>
            <a:ext uri="{FF2B5EF4-FFF2-40B4-BE49-F238E27FC236}">
              <a16:creationId xmlns:a16="http://schemas.microsoft.com/office/drawing/2014/main" id="{852B2407-CBA4-4BA8-8E6E-F603B5D493B3}"/>
            </a:ext>
          </a:extLst>
        </xdr:cNvPr>
        <xdr:cNvSpPr txBox="1"/>
      </xdr:nvSpPr>
      <xdr:spPr>
        <a:xfrm>
          <a:off x="12611744" y="1382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60977</xdr:rowOff>
    </xdr:from>
    <xdr:ext cx="405111" cy="259045"/>
    <xdr:sp macro="" textlink="">
      <xdr:nvSpPr>
        <xdr:cNvPr id="780" name="n_1mainValue【消防施設】&#10;有形固定資産減価償却率">
          <a:extLst>
            <a:ext uri="{FF2B5EF4-FFF2-40B4-BE49-F238E27FC236}">
              <a16:creationId xmlns:a16="http://schemas.microsoft.com/office/drawing/2014/main" id="{E4DDB243-2506-492C-BE5D-983BD9047174}"/>
            </a:ext>
          </a:extLst>
        </xdr:cNvPr>
        <xdr:cNvSpPr txBox="1"/>
      </xdr:nvSpPr>
      <xdr:spPr>
        <a:xfrm>
          <a:off x="15266044" y="1446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40022</xdr:rowOff>
    </xdr:from>
    <xdr:ext cx="405111" cy="259045"/>
    <xdr:sp macro="" textlink="">
      <xdr:nvSpPr>
        <xdr:cNvPr id="781" name="n_2mainValue【消防施設】&#10;有形固定資産減価償却率">
          <a:extLst>
            <a:ext uri="{FF2B5EF4-FFF2-40B4-BE49-F238E27FC236}">
              <a16:creationId xmlns:a16="http://schemas.microsoft.com/office/drawing/2014/main" id="{B099845D-C49C-42D2-8945-5FF18C522635}"/>
            </a:ext>
          </a:extLst>
        </xdr:cNvPr>
        <xdr:cNvSpPr txBox="1"/>
      </xdr:nvSpPr>
      <xdr:spPr>
        <a:xfrm>
          <a:off x="14389744" y="1444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15257</xdr:rowOff>
    </xdr:from>
    <xdr:ext cx="405111" cy="259045"/>
    <xdr:sp macro="" textlink="">
      <xdr:nvSpPr>
        <xdr:cNvPr id="782" name="n_3mainValue【消防施設】&#10;有形固定資産減価償却率">
          <a:extLst>
            <a:ext uri="{FF2B5EF4-FFF2-40B4-BE49-F238E27FC236}">
              <a16:creationId xmlns:a16="http://schemas.microsoft.com/office/drawing/2014/main" id="{1D9893AB-AAEE-419A-B631-865E936CBDBE}"/>
            </a:ext>
          </a:extLst>
        </xdr:cNvPr>
        <xdr:cNvSpPr txBox="1"/>
      </xdr:nvSpPr>
      <xdr:spPr>
        <a:xfrm>
          <a:off x="13500744" y="1441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163847</xdr:rowOff>
    </xdr:from>
    <xdr:ext cx="405111" cy="259045"/>
    <xdr:sp macro="" textlink="">
      <xdr:nvSpPr>
        <xdr:cNvPr id="783" name="n_4mainValue【消防施設】&#10;有形固定資産減価償却率">
          <a:extLst>
            <a:ext uri="{FF2B5EF4-FFF2-40B4-BE49-F238E27FC236}">
              <a16:creationId xmlns:a16="http://schemas.microsoft.com/office/drawing/2014/main" id="{055B2840-DE90-4160-A8B4-B78AF4A6B1F1}"/>
            </a:ext>
          </a:extLst>
        </xdr:cNvPr>
        <xdr:cNvSpPr txBox="1"/>
      </xdr:nvSpPr>
      <xdr:spPr>
        <a:xfrm>
          <a:off x="12611744" y="14394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162A06BB-84EE-4499-A6BD-4273DA6E038F}"/>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75384673-06B4-4396-A0C6-20970D1C3A3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8FBA9420-9FF5-4A0E-8CC8-FAF5C9D488D4}"/>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8B60F281-14BC-4FFB-94A2-937D79B70B9D}"/>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A574CE60-E0F1-47A4-B1AA-B4C5C1F1837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69536C2D-1C19-4068-AC74-1DB85C7B3D6B}"/>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4B2C1F14-076C-4B2D-9D88-479BC7FC0A0E}"/>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BA69DD78-0A79-43FF-BF24-58C081D4CA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47C89893-0BB6-424F-88FF-DD367D652A06}"/>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2615CA6B-ECA8-4605-8D10-3F0536AC9C84}"/>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794" name="直線コネクタ 793">
          <a:extLst>
            <a:ext uri="{FF2B5EF4-FFF2-40B4-BE49-F238E27FC236}">
              <a16:creationId xmlns:a16="http://schemas.microsoft.com/office/drawing/2014/main" id="{9A57518B-1CC2-404A-82B8-641B389EF576}"/>
            </a:ext>
          </a:extLst>
        </xdr:cNvPr>
        <xdr:cNvCxnSpPr/>
      </xdr:nvCxnSpPr>
      <xdr:spPr>
        <a:xfrm>
          <a:off x="18288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795" name="テキスト ボックス 794">
          <a:extLst>
            <a:ext uri="{FF2B5EF4-FFF2-40B4-BE49-F238E27FC236}">
              <a16:creationId xmlns:a16="http://schemas.microsoft.com/office/drawing/2014/main" id="{EE8B9D46-EFB5-4624-AAA2-D5C55B3DE110}"/>
            </a:ext>
          </a:extLst>
        </xdr:cNvPr>
        <xdr:cNvSpPr txBox="1"/>
      </xdr:nvSpPr>
      <xdr:spPr>
        <a:xfrm>
          <a:off x="17820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a:extLst>
            <a:ext uri="{FF2B5EF4-FFF2-40B4-BE49-F238E27FC236}">
              <a16:creationId xmlns:a16="http://schemas.microsoft.com/office/drawing/2014/main" id="{ECE6D40B-E505-478D-ABC6-10493803440D}"/>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a:extLst>
            <a:ext uri="{FF2B5EF4-FFF2-40B4-BE49-F238E27FC236}">
              <a16:creationId xmlns:a16="http://schemas.microsoft.com/office/drawing/2014/main" id="{97A6AE7B-D95B-4BEA-876C-70CED1094AF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98" name="直線コネクタ 797">
          <a:extLst>
            <a:ext uri="{FF2B5EF4-FFF2-40B4-BE49-F238E27FC236}">
              <a16:creationId xmlns:a16="http://schemas.microsoft.com/office/drawing/2014/main" id="{BC8BC3E2-0829-4DDD-8DA8-2E57DDC543CC}"/>
            </a:ext>
          </a:extLst>
        </xdr:cNvPr>
        <xdr:cNvCxnSpPr/>
      </xdr:nvCxnSpPr>
      <xdr:spPr>
        <a:xfrm>
          <a:off x="18288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99" name="テキスト ボックス 798">
          <a:extLst>
            <a:ext uri="{FF2B5EF4-FFF2-40B4-BE49-F238E27FC236}">
              <a16:creationId xmlns:a16="http://schemas.microsoft.com/office/drawing/2014/main" id="{91BBDCA0-CA12-4DE2-8290-05AC477C43D2}"/>
            </a:ext>
          </a:extLst>
        </xdr:cNvPr>
        <xdr:cNvSpPr txBox="1"/>
      </xdr:nvSpPr>
      <xdr:spPr>
        <a:xfrm>
          <a:off x="17820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0" name="直線コネクタ 799">
          <a:extLst>
            <a:ext uri="{FF2B5EF4-FFF2-40B4-BE49-F238E27FC236}">
              <a16:creationId xmlns:a16="http://schemas.microsoft.com/office/drawing/2014/main" id="{4584784F-FDEC-49CC-8055-4A83C6BAA76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1" name="テキスト ボックス 800">
          <a:extLst>
            <a:ext uri="{FF2B5EF4-FFF2-40B4-BE49-F238E27FC236}">
              <a16:creationId xmlns:a16="http://schemas.microsoft.com/office/drawing/2014/main" id="{359749DA-1B2A-4ACA-89D9-1873C0B9B56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2" name="【消防施設】&#10;一人当たり面積グラフ枠">
          <a:extLst>
            <a:ext uri="{FF2B5EF4-FFF2-40B4-BE49-F238E27FC236}">
              <a16:creationId xmlns:a16="http://schemas.microsoft.com/office/drawing/2014/main" id="{31DACACE-C7C1-47EA-B388-EAB40EB39154}"/>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9525</xdr:rowOff>
    </xdr:from>
    <xdr:to>
      <xdr:col>116</xdr:col>
      <xdr:colOff>62864</xdr:colOff>
      <xdr:row>85</xdr:row>
      <xdr:rowOff>55245</xdr:rowOff>
    </xdr:to>
    <xdr:cxnSp macro="">
      <xdr:nvCxnSpPr>
        <xdr:cNvPr id="803" name="直線コネクタ 802">
          <a:extLst>
            <a:ext uri="{FF2B5EF4-FFF2-40B4-BE49-F238E27FC236}">
              <a16:creationId xmlns:a16="http://schemas.microsoft.com/office/drawing/2014/main" id="{C0B6AD83-DBBF-4036-AC39-9726D93681A5}"/>
            </a:ext>
          </a:extLst>
        </xdr:cNvPr>
        <xdr:cNvCxnSpPr/>
      </xdr:nvCxnSpPr>
      <xdr:spPr>
        <a:xfrm flipV="1">
          <a:off x="22160864" y="13382625"/>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804" name="【消防施設】&#10;一人当たり面積最小値テキスト">
          <a:extLst>
            <a:ext uri="{FF2B5EF4-FFF2-40B4-BE49-F238E27FC236}">
              <a16:creationId xmlns:a16="http://schemas.microsoft.com/office/drawing/2014/main" id="{5A8E7CC6-3601-46F0-91FF-59960F6CFDE5}"/>
            </a:ext>
          </a:extLst>
        </xdr:cNvPr>
        <xdr:cNvSpPr txBox="1"/>
      </xdr:nvSpPr>
      <xdr:spPr>
        <a:xfrm>
          <a:off x="22199600" y="1463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805" name="直線コネクタ 804">
          <a:extLst>
            <a:ext uri="{FF2B5EF4-FFF2-40B4-BE49-F238E27FC236}">
              <a16:creationId xmlns:a16="http://schemas.microsoft.com/office/drawing/2014/main" id="{AB6389A7-3ACB-47FE-9733-74DCFC2A5F0E}"/>
            </a:ext>
          </a:extLst>
        </xdr:cNvPr>
        <xdr:cNvCxnSpPr/>
      </xdr:nvCxnSpPr>
      <xdr:spPr>
        <a:xfrm>
          <a:off x="22072600" y="1462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127652</xdr:rowOff>
    </xdr:from>
    <xdr:ext cx="469744" cy="259045"/>
    <xdr:sp macro="" textlink="">
      <xdr:nvSpPr>
        <xdr:cNvPr id="806" name="【消防施設】&#10;一人当たり面積最大値テキスト">
          <a:extLst>
            <a:ext uri="{FF2B5EF4-FFF2-40B4-BE49-F238E27FC236}">
              <a16:creationId xmlns:a16="http://schemas.microsoft.com/office/drawing/2014/main" id="{FEBDC9D3-6D76-40F6-A51A-51A41C4CA882}"/>
            </a:ext>
          </a:extLst>
        </xdr:cNvPr>
        <xdr:cNvSpPr txBox="1"/>
      </xdr:nvSpPr>
      <xdr:spPr>
        <a:xfrm>
          <a:off x="22199600" y="13157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9525</xdr:rowOff>
    </xdr:from>
    <xdr:to>
      <xdr:col>116</xdr:col>
      <xdr:colOff>152400</xdr:colOff>
      <xdr:row>78</xdr:row>
      <xdr:rowOff>9525</xdr:rowOff>
    </xdr:to>
    <xdr:cxnSp macro="">
      <xdr:nvCxnSpPr>
        <xdr:cNvPr id="807" name="直線コネクタ 806">
          <a:extLst>
            <a:ext uri="{FF2B5EF4-FFF2-40B4-BE49-F238E27FC236}">
              <a16:creationId xmlns:a16="http://schemas.microsoft.com/office/drawing/2014/main" id="{DFC80CA5-3FA4-45BC-A13C-1ED2117BF279}"/>
            </a:ext>
          </a:extLst>
        </xdr:cNvPr>
        <xdr:cNvCxnSpPr/>
      </xdr:nvCxnSpPr>
      <xdr:spPr>
        <a:xfrm>
          <a:off x="22072600" y="133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81</xdr:row>
      <xdr:rowOff>95902</xdr:rowOff>
    </xdr:from>
    <xdr:ext cx="469744" cy="259045"/>
    <xdr:sp macro="" textlink="">
      <xdr:nvSpPr>
        <xdr:cNvPr id="808" name="【消防施設】&#10;一人当たり面積平均値テキスト">
          <a:extLst>
            <a:ext uri="{FF2B5EF4-FFF2-40B4-BE49-F238E27FC236}">
              <a16:creationId xmlns:a16="http://schemas.microsoft.com/office/drawing/2014/main" id="{344558A1-E9EF-43D4-83BC-3EEAFD72D2B3}"/>
            </a:ext>
          </a:extLst>
        </xdr:cNvPr>
        <xdr:cNvSpPr txBox="1"/>
      </xdr:nvSpPr>
      <xdr:spPr>
        <a:xfrm>
          <a:off x="22199600" y="13983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73025</xdr:rowOff>
    </xdr:from>
    <xdr:to>
      <xdr:col>116</xdr:col>
      <xdr:colOff>114300</xdr:colOff>
      <xdr:row>83</xdr:row>
      <xdr:rowOff>3175</xdr:rowOff>
    </xdr:to>
    <xdr:sp macro="" textlink="">
      <xdr:nvSpPr>
        <xdr:cNvPr id="809" name="フローチャート: 判断 808">
          <a:extLst>
            <a:ext uri="{FF2B5EF4-FFF2-40B4-BE49-F238E27FC236}">
              <a16:creationId xmlns:a16="http://schemas.microsoft.com/office/drawing/2014/main" id="{5C32D2CD-7DD9-4491-B9AB-166B758C6E66}"/>
            </a:ext>
          </a:extLst>
        </xdr:cNvPr>
        <xdr:cNvSpPr/>
      </xdr:nvSpPr>
      <xdr:spPr>
        <a:xfrm>
          <a:off x="22110700" y="1413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55880</xdr:rowOff>
    </xdr:from>
    <xdr:to>
      <xdr:col>112</xdr:col>
      <xdr:colOff>38100</xdr:colOff>
      <xdr:row>82</xdr:row>
      <xdr:rowOff>157480</xdr:rowOff>
    </xdr:to>
    <xdr:sp macro="" textlink="">
      <xdr:nvSpPr>
        <xdr:cNvPr id="810" name="フローチャート: 判断 809">
          <a:extLst>
            <a:ext uri="{FF2B5EF4-FFF2-40B4-BE49-F238E27FC236}">
              <a16:creationId xmlns:a16="http://schemas.microsoft.com/office/drawing/2014/main" id="{C2D6D271-F244-4894-AFD4-6B7E732706A5}"/>
            </a:ext>
          </a:extLst>
        </xdr:cNvPr>
        <xdr:cNvSpPr/>
      </xdr:nvSpPr>
      <xdr:spPr>
        <a:xfrm>
          <a:off x="21272500" y="1411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38736</xdr:rowOff>
    </xdr:from>
    <xdr:to>
      <xdr:col>107</xdr:col>
      <xdr:colOff>101600</xdr:colOff>
      <xdr:row>82</xdr:row>
      <xdr:rowOff>140336</xdr:rowOff>
    </xdr:to>
    <xdr:sp macro="" textlink="">
      <xdr:nvSpPr>
        <xdr:cNvPr id="811" name="フローチャート: 判断 810">
          <a:extLst>
            <a:ext uri="{FF2B5EF4-FFF2-40B4-BE49-F238E27FC236}">
              <a16:creationId xmlns:a16="http://schemas.microsoft.com/office/drawing/2014/main" id="{7C24DB4B-85A6-4081-B7DE-DD20BB8220DD}"/>
            </a:ext>
          </a:extLst>
        </xdr:cNvPr>
        <xdr:cNvSpPr/>
      </xdr:nvSpPr>
      <xdr:spPr>
        <a:xfrm>
          <a:off x="20383500" y="1409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90170</xdr:rowOff>
    </xdr:from>
    <xdr:to>
      <xdr:col>102</xdr:col>
      <xdr:colOff>165100</xdr:colOff>
      <xdr:row>83</xdr:row>
      <xdr:rowOff>20320</xdr:rowOff>
    </xdr:to>
    <xdr:sp macro="" textlink="">
      <xdr:nvSpPr>
        <xdr:cNvPr id="812" name="フローチャート: 判断 811">
          <a:extLst>
            <a:ext uri="{FF2B5EF4-FFF2-40B4-BE49-F238E27FC236}">
              <a16:creationId xmlns:a16="http://schemas.microsoft.com/office/drawing/2014/main" id="{37E4E895-5962-402A-8492-0C8A0C381B6C}"/>
            </a:ext>
          </a:extLst>
        </xdr:cNvPr>
        <xdr:cNvSpPr/>
      </xdr:nvSpPr>
      <xdr:spPr>
        <a:xfrm>
          <a:off x="19494500" y="1414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44450</xdr:rowOff>
    </xdr:from>
    <xdr:to>
      <xdr:col>98</xdr:col>
      <xdr:colOff>38100</xdr:colOff>
      <xdr:row>82</xdr:row>
      <xdr:rowOff>146050</xdr:rowOff>
    </xdr:to>
    <xdr:sp macro="" textlink="">
      <xdr:nvSpPr>
        <xdr:cNvPr id="813" name="フローチャート: 判断 812">
          <a:extLst>
            <a:ext uri="{FF2B5EF4-FFF2-40B4-BE49-F238E27FC236}">
              <a16:creationId xmlns:a16="http://schemas.microsoft.com/office/drawing/2014/main" id="{9903D8E5-821F-425A-B538-6A9CFCF7A2FF}"/>
            </a:ext>
          </a:extLst>
        </xdr:cNvPr>
        <xdr:cNvSpPr/>
      </xdr:nvSpPr>
      <xdr:spPr>
        <a:xfrm>
          <a:off x="18605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4" name="テキスト ボックス 813">
          <a:extLst>
            <a:ext uri="{FF2B5EF4-FFF2-40B4-BE49-F238E27FC236}">
              <a16:creationId xmlns:a16="http://schemas.microsoft.com/office/drawing/2014/main" id="{9AF2D394-2CE5-44A5-93E3-802FBD220A28}"/>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5" name="テキスト ボックス 814">
          <a:extLst>
            <a:ext uri="{FF2B5EF4-FFF2-40B4-BE49-F238E27FC236}">
              <a16:creationId xmlns:a16="http://schemas.microsoft.com/office/drawing/2014/main" id="{4C694C9A-004C-465A-8A3F-89664481A4DF}"/>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11134BE3-92A7-454C-92E9-AD628EF98CEB}"/>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C370DC72-6573-400B-908E-94529844117F}"/>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C7669EEB-14FC-4545-8DF0-780E1D60D1C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141605</xdr:rowOff>
    </xdr:from>
    <xdr:to>
      <xdr:col>116</xdr:col>
      <xdr:colOff>114300</xdr:colOff>
      <xdr:row>84</xdr:row>
      <xdr:rowOff>71755</xdr:rowOff>
    </xdr:to>
    <xdr:sp macro="" textlink="">
      <xdr:nvSpPr>
        <xdr:cNvPr id="819" name="楕円 818">
          <a:extLst>
            <a:ext uri="{FF2B5EF4-FFF2-40B4-BE49-F238E27FC236}">
              <a16:creationId xmlns:a16="http://schemas.microsoft.com/office/drawing/2014/main" id="{952A6599-D687-4A97-AB3C-020CAACD07CE}"/>
            </a:ext>
          </a:extLst>
        </xdr:cNvPr>
        <xdr:cNvSpPr/>
      </xdr:nvSpPr>
      <xdr:spPr>
        <a:xfrm>
          <a:off x="221107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120032</xdr:rowOff>
    </xdr:from>
    <xdr:ext cx="469744" cy="259045"/>
    <xdr:sp macro="" textlink="">
      <xdr:nvSpPr>
        <xdr:cNvPr id="820" name="【消防施設】&#10;一人当たり面積該当値テキスト">
          <a:extLst>
            <a:ext uri="{FF2B5EF4-FFF2-40B4-BE49-F238E27FC236}">
              <a16:creationId xmlns:a16="http://schemas.microsoft.com/office/drawing/2014/main" id="{4CEBD30F-0209-41A6-B0BD-184AFFED20B9}"/>
            </a:ext>
          </a:extLst>
        </xdr:cNvPr>
        <xdr:cNvSpPr txBox="1"/>
      </xdr:nvSpPr>
      <xdr:spPr>
        <a:xfrm>
          <a:off x="22199600" y="14350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141605</xdr:rowOff>
    </xdr:from>
    <xdr:to>
      <xdr:col>112</xdr:col>
      <xdr:colOff>38100</xdr:colOff>
      <xdr:row>84</xdr:row>
      <xdr:rowOff>71755</xdr:rowOff>
    </xdr:to>
    <xdr:sp macro="" textlink="">
      <xdr:nvSpPr>
        <xdr:cNvPr id="821" name="楕円 820">
          <a:extLst>
            <a:ext uri="{FF2B5EF4-FFF2-40B4-BE49-F238E27FC236}">
              <a16:creationId xmlns:a16="http://schemas.microsoft.com/office/drawing/2014/main" id="{7DF3AC69-3B50-4E8B-B7E0-C0956D1B2328}"/>
            </a:ext>
          </a:extLst>
        </xdr:cNvPr>
        <xdr:cNvSpPr/>
      </xdr:nvSpPr>
      <xdr:spPr>
        <a:xfrm>
          <a:off x="21272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20955</xdr:rowOff>
    </xdr:from>
    <xdr:to>
      <xdr:col>116</xdr:col>
      <xdr:colOff>63500</xdr:colOff>
      <xdr:row>84</xdr:row>
      <xdr:rowOff>20955</xdr:rowOff>
    </xdr:to>
    <xdr:cxnSp macro="">
      <xdr:nvCxnSpPr>
        <xdr:cNvPr id="822" name="直線コネクタ 821">
          <a:extLst>
            <a:ext uri="{FF2B5EF4-FFF2-40B4-BE49-F238E27FC236}">
              <a16:creationId xmlns:a16="http://schemas.microsoft.com/office/drawing/2014/main" id="{ACBA52A9-B192-450E-B839-321B905BA5B1}"/>
            </a:ext>
          </a:extLst>
        </xdr:cNvPr>
        <xdr:cNvCxnSpPr/>
      </xdr:nvCxnSpPr>
      <xdr:spPr>
        <a:xfrm>
          <a:off x="21323300" y="144227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147320</xdr:rowOff>
    </xdr:from>
    <xdr:to>
      <xdr:col>107</xdr:col>
      <xdr:colOff>101600</xdr:colOff>
      <xdr:row>84</xdr:row>
      <xdr:rowOff>77470</xdr:rowOff>
    </xdr:to>
    <xdr:sp macro="" textlink="">
      <xdr:nvSpPr>
        <xdr:cNvPr id="823" name="楕円 822">
          <a:extLst>
            <a:ext uri="{FF2B5EF4-FFF2-40B4-BE49-F238E27FC236}">
              <a16:creationId xmlns:a16="http://schemas.microsoft.com/office/drawing/2014/main" id="{CF95F0E7-E847-483B-9A61-0825D6A40307}"/>
            </a:ext>
          </a:extLst>
        </xdr:cNvPr>
        <xdr:cNvSpPr/>
      </xdr:nvSpPr>
      <xdr:spPr>
        <a:xfrm>
          <a:off x="20383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20955</xdr:rowOff>
    </xdr:from>
    <xdr:to>
      <xdr:col>111</xdr:col>
      <xdr:colOff>177800</xdr:colOff>
      <xdr:row>84</xdr:row>
      <xdr:rowOff>26670</xdr:rowOff>
    </xdr:to>
    <xdr:cxnSp macro="">
      <xdr:nvCxnSpPr>
        <xdr:cNvPr id="824" name="直線コネクタ 823">
          <a:extLst>
            <a:ext uri="{FF2B5EF4-FFF2-40B4-BE49-F238E27FC236}">
              <a16:creationId xmlns:a16="http://schemas.microsoft.com/office/drawing/2014/main" id="{FE8EAE9E-2D69-4FF6-B9F6-45D55A007BE8}"/>
            </a:ext>
          </a:extLst>
        </xdr:cNvPr>
        <xdr:cNvCxnSpPr/>
      </xdr:nvCxnSpPr>
      <xdr:spPr>
        <a:xfrm flipV="1">
          <a:off x="20434300" y="1442275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147320</xdr:rowOff>
    </xdr:from>
    <xdr:to>
      <xdr:col>102</xdr:col>
      <xdr:colOff>165100</xdr:colOff>
      <xdr:row>84</xdr:row>
      <xdr:rowOff>77470</xdr:rowOff>
    </xdr:to>
    <xdr:sp macro="" textlink="">
      <xdr:nvSpPr>
        <xdr:cNvPr id="825" name="楕円 824">
          <a:extLst>
            <a:ext uri="{FF2B5EF4-FFF2-40B4-BE49-F238E27FC236}">
              <a16:creationId xmlns:a16="http://schemas.microsoft.com/office/drawing/2014/main" id="{BBFFB90A-970F-4797-A194-5C263604A2B0}"/>
            </a:ext>
          </a:extLst>
        </xdr:cNvPr>
        <xdr:cNvSpPr/>
      </xdr:nvSpPr>
      <xdr:spPr>
        <a:xfrm>
          <a:off x="19494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26670</xdr:rowOff>
    </xdr:from>
    <xdr:to>
      <xdr:col>107</xdr:col>
      <xdr:colOff>50800</xdr:colOff>
      <xdr:row>84</xdr:row>
      <xdr:rowOff>26670</xdr:rowOff>
    </xdr:to>
    <xdr:cxnSp macro="">
      <xdr:nvCxnSpPr>
        <xdr:cNvPr id="826" name="直線コネクタ 825">
          <a:extLst>
            <a:ext uri="{FF2B5EF4-FFF2-40B4-BE49-F238E27FC236}">
              <a16:creationId xmlns:a16="http://schemas.microsoft.com/office/drawing/2014/main" id="{98B96969-B9C6-4A0D-AD26-A5EEE4D2D6B7}"/>
            </a:ext>
          </a:extLst>
        </xdr:cNvPr>
        <xdr:cNvCxnSpPr/>
      </xdr:nvCxnSpPr>
      <xdr:spPr>
        <a:xfrm>
          <a:off x="19545300" y="1442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147320</xdr:rowOff>
    </xdr:from>
    <xdr:to>
      <xdr:col>98</xdr:col>
      <xdr:colOff>38100</xdr:colOff>
      <xdr:row>84</xdr:row>
      <xdr:rowOff>77470</xdr:rowOff>
    </xdr:to>
    <xdr:sp macro="" textlink="">
      <xdr:nvSpPr>
        <xdr:cNvPr id="827" name="楕円 826">
          <a:extLst>
            <a:ext uri="{FF2B5EF4-FFF2-40B4-BE49-F238E27FC236}">
              <a16:creationId xmlns:a16="http://schemas.microsoft.com/office/drawing/2014/main" id="{CED35A21-5884-4F5B-AA2F-8D4A5B82FB4D}"/>
            </a:ext>
          </a:extLst>
        </xdr:cNvPr>
        <xdr:cNvSpPr/>
      </xdr:nvSpPr>
      <xdr:spPr>
        <a:xfrm>
          <a:off x="18605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26670</xdr:rowOff>
    </xdr:from>
    <xdr:to>
      <xdr:col>102</xdr:col>
      <xdr:colOff>114300</xdr:colOff>
      <xdr:row>84</xdr:row>
      <xdr:rowOff>26670</xdr:rowOff>
    </xdr:to>
    <xdr:cxnSp macro="">
      <xdr:nvCxnSpPr>
        <xdr:cNvPr id="828" name="直線コネクタ 827">
          <a:extLst>
            <a:ext uri="{FF2B5EF4-FFF2-40B4-BE49-F238E27FC236}">
              <a16:creationId xmlns:a16="http://schemas.microsoft.com/office/drawing/2014/main" id="{8C31D68D-8141-43FC-9F57-4FA8AB34CE38}"/>
            </a:ext>
          </a:extLst>
        </xdr:cNvPr>
        <xdr:cNvCxnSpPr/>
      </xdr:nvCxnSpPr>
      <xdr:spPr>
        <a:xfrm>
          <a:off x="18656300" y="14428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2557</xdr:rowOff>
    </xdr:from>
    <xdr:ext cx="469744" cy="259045"/>
    <xdr:sp macro="" textlink="">
      <xdr:nvSpPr>
        <xdr:cNvPr id="829" name="n_1aveValue【消防施設】&#10;一人当たり面積">
          <a:extLst>
            <a:ext uri="{FF2B5EF4-FFF2-40B4-BE49-F238E27FC236}">
              <a16:creationId xmlns:a16="http://schemas.microsoft.com/office/drawing/2014/main" id="{93441118-E265-4AFD-B206-B74E6CE6ECC3}"/>
            </a:ext>
          </a:extLst>
        </xdr:cNvPr>
        <xdr:cNvSpPr txBox="1"/>
      </xdr:nvSpPr>
      <xdr:spPr>
        <a:xfrm>
          <a:off x="21075727" y="13890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156863</xdr:rowOff>
    </xdr:from>
    <xdr:ext cx="469744" cy="259045"/>
    <xdr:sp macro="" textlink="">
      <xdr:nvSpPr>
        <xdr:cNvPr id="830" name="n_2aveValue【消防施設】&#10;一人当たり面積">
          <a:extLst>
            <a:ext uri="{FF2B5EF4-FFF2-40B4-BE49-F238E27FC236}">
              <a16:creationId xmlns:a16="http://schemas.microsoft.com/office/drawing/2014/main" id="{C2F2F4AA-B384-49F9-816A-66FA4D650F07}"/>
            </a:ext>
          </a:extLst>
        </xdr:cNvPr>
        <xdr:cNvSpPr txBox="1"/>
      </xdr:nvSpPr>
      <xdr:spPr>
        <a:xfrm>
          <a:off x="20199427" y="13872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36847</xdr:rowOff>
    </xdr:from>
    <xdr:ext cx="469744" cy="259045"/>
    <xdr:sp macro="" textlink="">
      <xdr:nvSpPr>
        <xdr:cNvPr id="831" name="n_3aveValue【消防施設】&#10;一人当たり面積">
          <a:extLst>
            <a:ext uri="{FF2B5EF4-FFF2-40B4-BE49-F238E27FC236}">
              <a16:creationId xmlns:a16="http://schemas.microsoft.com/office/drawing/2014/main" id="{2A22A444-99B9-4391-88BE-81DFFA081FE2}"/>
            </a:ext>
          </a:extLst>
        </xdr:cNvPr>
        <xdr:cNvSpPr txBox="1"/>
      </xdr:nvSpPr>
      <xdr:spPr>
        <a:xfrm>
          <a:off x="19310427" y="1392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80</xdr:row>
      <xdr:rowOff>162577</xdr:rowOff>
    </xdr:from>
    <xdr:ext cx="469744" cy="259045"/>
    <xdr:sp macro="" textlink="">
      <xdr:nvSpPr>
        <xdr:cNvPr id="832" name="n_4aveValue【消防施設】&#10;一人当たり面積">
          <a:extLst>
            <a:ext uri="{FF2B5EF4-FFF2-40B4-BE49-F238E27FC236}">
              <a16:creationId xmlns:a16="http://schemas.microsoft.com/office/drawing/2014/main" id="{FD03E1D2-EB08-4D2B-BA98-2BA2A29F2549}"/>
            </a:ext>
          </a:extLst>
        </xdr:cNvPr>
        <xdr:cNvSpPr txBox="1"/>
      </xdr:nvSpPr>
      <xdr:spPr>
        <a:xfrm>
          <a:off x="18421427" y="1387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62882</xdr:rowOff>
    </xdr:from>
    <xdr:ext cx="469744" cy="259045"/>
    <xdr:sp macro="" textlink="">
      <xdr:nvSpPr>
        <xdr:cNvPr id="833" name="n_1mainValue【消防施設】&#10;一人当たり面積">
          <a:extLst>
            <a:ext uri="{FF2B5EF4-FFF2-40B4-BE49-F238E27FC236}">
              <a16:creationId xmlns:a16="http://schemas.microsoft.com/office/drawing/2014/main" id="{0867C133-43B3-4A6D-A48B-CD037A8EA998}"/>
            </a:ext>
          </a:extLst>
        </xdr:cNvPr>
        <xdr:cNvSpPr txBox="1"/>
      </xdr:nvSpPr>
      <xdr:spPr>
        <a:xfrm>
          <a:off x="21075727" y="1446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68597</xdr:rowOff>
    </xdr:from>
    <xdr:ext cx="469744" cy="259045"/>
    <xdr:sp macro="" textlink="">
      <xdr:nvSpPr>
        <xdr:cNvPr id="834" name="n_2mainValue【消防施設】&#10;一人当たり面積">
          <a:extLst>
            <a:ext uri="{FF2B5EF4-FFF2-40B4-BE49-F238E27FC236}">
              <a16:creationId xmlns:a16="http://schemas.microsoft.com/office/drawing/2014/main" id="{3ECDACB4-5A7B-462A-9E5A-E6DEA7A5F679}"/>
            </a:ext>
          </a:extLst>
        </xdr:cNvPr>
        <xdr:cNvSpPr txBox="1"/>
      </xdr:nvSpPr>
      <xdr:spPr>
        <a:xfrm>
          <a:off x="20199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68597</xdr:rowOff>
    </xdr:from>
    <xdr:ext cx="469744" cy="259045"/>
    <xdr:sp macro="" textlink="">
      <xdr:nvSpPr>
        <xdr:cNvPr id="835" name="n_3mainValue【消防施設】&#10;一人当たり面積">
          <a:extLst>
            <a:ext uri="{FF2B5EF4-FFF2-40B4-BE49-F238E27FC236}">
              <a16:creationId xmlns:a16="http://schemas.microsoft.com/office/drawing/2014/main" id="{4D758A33-2C9A-4295-97FF-47783B7BAD75}"/>
            </a:ext>
          </a:extLst>
        </xdr:cNvPr>
        <xdr:cNvSpPr txBox="1"/>
      </xdr:nvSpPr>
      <xdr:spPr>
        <a:xfrm>
          <a:off x="19310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68597</xdr:rowOff>
    </xdr:from>
    <xdr:ext cx="469744" cy="259045"/>
    <xdr:sp macro="" textlink="">
      <xdr:nvSpPr>
        <xdr:cNvPr id="836" name="n_4mainValue【消防施設】&#10;一人当たり面積">
          <a:extLst>
            <a:ext uri="{FF2B5EF4-FFF2-40B4-BE49-F238E27FC236}">
              <a16:creationId xmlns:a16="http://schemas.microsoft.com/office/drawing/2014/main" id="{F0B7535B-F59B-4A07-A169-63EF759DF733}"/>
            </a:ext>
          </a:extLst>
        </xdr:cNvPr>
        <xdr:cNvSpPr txBox="1"/>
      </xdr:nvSpPr>
      <xdr:spPr>
        <a:xfrm>
          <a:off x="18421427" y="1447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7" name="正方形/長方形 836">
          <a:extLst>
            <a:ext uri="{FF2B5EF4-FFF2-40B4-BE49-F238E27FC236}">
              <a16:creationId xmlns:a16="http://schemas.microsoft.com/office/drawing/2014/main" id="{FBD82054-455E-40AB-8F6F-7BC61063093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8" name="正方形/長方形 837">
          <a:extLst>
            <a:ext uri="{FF2B5EF4-FFF2-40B4-BE49-F238E27FC236}">
              <a16:creationId xmlns:a16="http://schemas.microsoft.com/office/drawing/2014/main" id="{CA9E6B06-3975-41A5-ADE6-43E9496CFD66}"/>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9" name="正方形/長方形 838">
          <a:extLst>
            <a:ext uri="{FF2B5EF4-FFF2-40B4-BE49-F238E27FC236}">
              <a16:creationId xmlns:a16="http://schemas.microsoft.com/office/drawing/2014/main" id="{A5DF5E8E-5EAC-4567-BC5C-7DDF250BD86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0" name="正方形/長方形 839">
          <a:extLst>
            <a:ext uri="{FF2B5EF4-FFF2-40B4-BE49-F238E27FC236}">
              <a16:creationId xmlns:a16="http://schemas.microsoft.com/office/drawing/2014/main" id="{FC9D7DBD-149D-43B5-8189-910C34BF3C7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1" name="正方形/長方形 840">
          <a:extLst>
            <a:ext uri="{FF2B5EF4-FFF2-40B4-BE49-F238E27FC236}">
              <a16:creationId xmlns:a16="http://schemas.microsoft.com/office/drawing/2014/main" id="{24A4DB4D-E714-49DD-9FBE-81A6C112F5DA}"/>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2" name="正方形/長方形 841">
          <a:extLst>
            <a:ext uri="{FF2B5EF4-FFF2-40B4-BE49-F238E27FC236}">
              <a16:creationId xmlns:a16="http://schemas.microsoft.com/office/drawing/2014/main" id="{68A1988E-95B3-4AD4-87DB-330689BA466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3" name="正方形/長方形 842">
          <a:extLst>
            <a:ext uri="{FF2B5EF4-FFF2-40B4-BE49-F238E27FC236}">
              <a16:creationId xmlns:a16="http://schemas.microsoft.com/office/drawing/2014/main" id="{8C4BB9DF-DEC0-4BE5-A205-FF80811EDC5C}"/>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正方形/長方形 843">
          <a:extLst>
            <a:ext uri="{FF2B5EF4-FFF2-40B4-BE49-F238E27FC236}">
              <a16:creationId xmlns:a16="http://schemas.microsoft.com/office/drawing/2014/main" id="{BC20FDD0-052F-4B4E-96A9-351E7B0E16A9}"/>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5" name="テキスト ボックス 844">
          <a:extLst>
            <a:ext uri="{FF2B5EF4-FFF2-40B4-BE49-F238E27FC236}">
              <a16:creationId xmlns:a16="http://schemas.microsoft.com/office/drawing/2014/main" id="{C9621418-F2CD-4DB0-BBFF-BC0253852D23}"/>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6" name="直線コネクタ 845">
          <a:extLst>
            <a:ext uri="{FF2B5EF4-FFF2-40B4-BE49-F238E27FC236}">
              <a16:creationId xmlns:a16="http://schemas.microsoft.com/office/drawing/2014/main" id="{A69FE888-8342-4268-A73E-C41739D6E5A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7" name="テキスト ボックス 846">
          <a:extLst>
            <a:ext uri="{FF2B5EF4-FFF2-40B4-BE49-F238E27FC236}">
              <a16:creationId xmlns:a16="http://schemas.microsoft.com/office/drawing/2014/main" id="{9F0D6F20-7162-475F-8B7D-393CF59308A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8" name="直線コネクタ 847">
          <a:extLst>
            <a:ext uri="{FF2B5EF4-FFF2-40B4-BE49-F238E27FC236}">
              <a16:creationId xmlns:a16="http://schemas.microsoft.com/office/drawing/2014/main" id="{FBC6DC2A-9CB8-49D0-B953-BA4D3449AAF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9" name="テキスト ボックス 848">
          <a:extLst>
            <a:ext uri="{FF2B5EF4-FFF2-40B4-BE49-F238E27FC236}">
              <a16:creationId xmlns:a16="http://schemas.microsoft.com/office/drawing/2014/main" id="{26F22BE2-7291-49A9-9ACB-5E6C99E1C70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0" name="直線コネクタ 849">
          <a:extLst>
            <a:ext uri="{FF2B5EF4-FFF2-40B4-BE49-F238E27FC236}">
              <a16:creationId xmlns:a16="http://schemas.microsoft.com/office/drawing/2014/main" id="{34DEF214-E666-430F-8A59-96DE2D0F477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1" name="テキスト ボックス 850">
          <a:extLst>
            <a:ext uri="{FF2B5EF4-FFF2-40B4-BE49-F238E27FC236}">
              <a16:creationId xmlns:a16="http://schemas.microsoft.com/office/drawing/2014/main" id="{17275FA1-BD0E-4343-9CDA-2C2E3EFD98F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2" name="直線コネクタ 851">
          <a:extLst>
            <a:ext uri="{FF2B5EF4-FFF2-40B4-BE49-F238E27FC236}">
              <a16:creationId xmlns:a16="http://schemas.microsoft.com/office/drawing/2014/main" id="{F621B17F-D5DC-43B0-A1F6-BD97ACD3A745}"/>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3" name="テキスト ボックス 852">
          <a:extLst>
            <a:ext uri="{FF2B5EF4-FFF2-40B4-BE49-F238E27FC236}">
              <a16:creationId xmlns:a16="http://schemas.microsoft.com/office/drawing/2014/main" id="{B49DC445-103C-497D-86C4-0F15B02DC4A8}"/>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4" name="直線コネクタ 853">
          <a:extLst>
            <a:ext uri="{FF2B5EF4-FFF2-40B4-BE49-F238E27FC236}">
              <a16:creationId xmlns:a16="http://schemas.microsoft.com/office/drawing/2014/main" id="{A6763D4B-48AE-4581-AC5B-F07A39E49E2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5" name="テキスト ボックス 854">
          <a:extLst>
            <a:ext uri="{FF2B5EF4-FFF2-40B4-BE49-F238E27FC236}">
              <a16:creationId xmlns:a16="http://schemas.microsoft.com/office/drawing/2014/main" id="{AB229347-7FC4-4E52-ABA4-F278878E244B}"/>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6" name="直線コネクタ 855">
          <a:extLst>
            <a:ext uri="{FF2B5EF4-FFF2-40B4-BE49-F238E27FC236}">
              <a16:creationId xmlns:a16="http://schemas.microsoft.com/office/drawing/2014/main" id="{195C6C5D-325F-4460-BB75-04445E7EF72C}"/>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7" name="テキスト ボックス 856">
          <a:extLst>
            <a:ext uri="{FF2B5EF4-FFF2-40B4-BE49-F238E27FC236}">
              <a16:creationId xmlns:a16="http://schemas.microsoft.com/office/drawing/2014/main" id="{25D74AA7-3776-44D9-AF68-083C50126ABB}"/>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8" name="直線コネクタ 857">
          <a:extLst>
            <a:ext uri="{FF2B5EF4-FFF2-40B4-BE49-F238E27FC236}">
              <a16:creationId xmlns:a16="http://schemas.microsoft.com/office/drawing/2014/main" id="{65A0B70F-EDB5-41DB-88F6-D37B7F0EE93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9" name="テキスト ボックス 858">
          <a:extLst>
            <a:ext uri="{FF2B5EF4-FFF2-40B4-BE49-F238E27FC236}">
              <a16:creationId xmlns:a16="http://schemas.microsoft.com/office/drawing/2014/main" id="{0CF84871-4174-493A-8A5B-6D238ED797F4}"/>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0" name="直線コネクタ 859">
          <a:extLst>
            <a:ext uri="{FF2B5EF4-FFF2-40B4-BE49-F238E27FC236}">
              <a16:creationId xmlns:a16="http://schemas.microsoft.com/office/drawing/2014/main" id="{F7672080-BEDF-456B-933E-D645252CBF25}"/>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1" name="【庁舎】&#10;有形固定資産減価償却率グラフ枠">
          <a:extLst>
            <a:ext uri="{FF2B5EF4-FFF2-40B4-BE49-F238E27FC236}">
              <a16:creationId xmlns:a16="http://schemas.microsoft.com/office/drawing/2014/main" id="{50074D50-FD60-44D5-B3C4-40F4B9FBDB87}"/>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136616</xdr:rowOff>
    </xdr:from>
    <xdr:to>
      <xdr:col>85</xdr:col>
      <xdr:colOff>126364</xdr:colOff>
      <xdr:row>109</xdr:row>
      <xdr:rowOff>33745</xdr:rowOff>
    </xdr:to>
    <xdr:cxnSp macro="">
      <xdr:nvCxnSpPr>
        <xdr:cNvPr id="862" name="直線コネクタ 861">
          <a:extLst>
            <a:ext uri="{FF2B5EF4-FFF2-40B4-BE49-F238E27FC236}">
              <a16:creationId xmlns:a16="http://schemas.microsoft.com/office/drawing/2014/main" id="{61A306D2-A3CC-4BDA-B66D-D36EC46DBF28}"/>
            </a:ext>
          </a:extLst>
        </xdr:cNvPr>
        <xdr:cNvCxnSpPr/>
      </xdr:nvCxnSpPr>
      <xdr:spPr>
        <a:xfrm flipV="1">
          <a:off x="16318864" y="17281616"/>
          <a:ext cx="0" cy="1440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3" name="【庁舎】&#10;有形固定資産減価償却率最小値テキスト">
          <a:extLst>
            <a:ext uri="{FF2B5EF4-FFF2-40B4-BE49-F238E27FC236}">
              <a16:creationId xmlns:a16="http://schemas.microsoft.com/office/drawing/2014/main" id="{CBC5D943-E78A-4E6F-85F8-126D8B22FA65}"/>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4" name="直線コネクタ 863">
          <a:extLst>
            <a:ext uri="{FF2B5EF4-FFF2-40B4-BE49-F238E27FC236}">
              <a16:creationId xmlns:a16="http://schemas.microsoft.com/office/drawing/2014/main" id="{29969AB0-D109-4719-8B69-63ECC240C9EE}"/>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83293</xdr:rowOff>
    </xdr:from>
    <xdr:ext cx="405111" cy="259045"/>
    <xdr:sp macro="" textlink="">
      <xdr:nvSpPr>
        <xdr:cNvPr id="865" name="【庁舎】&#10;有形固定資産減価償却率最大値テキスト">
          <a:extLst>
            <a:ext uri="{FF2B5EF4-FFF2-40B4-BE49-F238E27FC236}">
              <a16:creationId xmlns:a16="http://schemas.microsoft.com/office/drawing/2014/main" id="{8FF39B8F-607E-4C89-8A9E-2711C12EBF43}"/>
            </a:ext>
          </a:extLst>
        </xdr:cNvPr>
        <xdr:cNvSpPr txBox="1"/>
      </xdr:nvSpPr>
      <xdr:spPr>
        <a:xfrm>
          <a:off x="16357600" y="170568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136616</xdr:rowOff>
    </xdr:from>
    <xdr:to>
      <xdr:col>86</xdr:col>
      <xdr:colOff>25400</xdr:colOff>
      <xdr:row>100</xdr:row>
      <xdr:rowOff>136616</xdr:rowOff>
    </xdr:to>
    <xdr:cxnSp macro="">
      <xdr:nvCxnSpPr>
        <xdr:cNvPr id="866" name="直線コネクタ 865">
          <a:extLst>
            <a:ext uri="{FF2B5EF4-FFF2-40B4-BE49-F238E27FC236}">
              <a16:creationId xmlns:a16="http://schemas.microsoft.com/office/drawing/2014/main" id="{EB0039EA-D742-491E-90FE-FF883357E99F}"/>
            </a:ext>
          </a:extLst>
        </xdr:cNvPr>
        <xdr:cNvCxnSpPr/>
      </xdr:nvCxnSpPr>
      <xdr:spPr>
        <a:xfrm>
          <a:off x="16230600" y="17281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7" name="【庁舎】&#10;有形固定資産減価償却率平均値テキスト">
          <a:extLst>
            <a:ext uri="{FF2B5EF4-FFF2-40B4-BE49-F238E27FC236}">
              <a16:creationId xmlns:a16="http://schemas.microsoft.com/office/drawing/2014/main" id="{BA5A2844-E13A-4055-A8FA-BF72131B8160}"/>
            </a:ext>
          </a:extLst>
        </xdr:cNvPr>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68" name="フローチャート: 判断 867">
          <a:extLst>
            <a:ext uri="{FF2B5EF4-FFF2-40B4-BE49-F238E27FC236}">
              <a16:creationId xmlns:a16="http://schemas.microsoft.com/office/drawing/2014/main" id="{84DDE18E-7E31-451E-8C67-5764B3711984}"/>
            </a:ext>
          </a:extLst>
        </xdr:cNvPr>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17236</xdr:rowOff>
    </xdr:from>
    <xdr:to>
      <xdr:col>81</xdr:col>
      <xdr:colOff>101600</xdr:colOff>
      <xdr:row>104</xdr:row>
      <xdr:rowOff>118836</xdr:rowOff>
    </xdr:to>
    <xdr:sp macro="" textlink="">
      <xdr:nvSpPr>
        <xdr:cNvPr id="869" name="フローチャート: 判断 868">
          <a:extLst>
            <a:ext uri="{FF2B5EF4-FFF2-40B4-BE49-F238E27FC236}">
              <a16:creationId xmlns:a16="http://schemas.microsoft.com/office/drawing/2014/main" id="{673963A2-757D-4235-8632-17D362E127AE}"/>
            </a:ext>
          </a:extLst>
        </xdr:cNvPr>
        <xdr:cNvSpPr/>
      </xdr:nvSpPr>
      <xdr:spPr>
        <a:xfrm>
          <a:off x="15430500" y="1784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13970</xdr:rowOff>
    </xdr:from>
    <xdr:to>
      <xdr:col>76</xdr:col>
      <xdr:colOff>165100</xdr:colOff>
      <xdr:row>104</xdr:row>
      <xdr:rowOff>115570</xdr:rowOff>
    </xdr:to>
    <xdr:sp macro="" textlink="">
      <xdr:nvSpPr>
        <xdr:cNvPr id="870" name="フローチャート: 判断 869">
          <a:extLst>
            <a:ext uri="{FF2B5EF4-FFF2-40B4-BE49-F238E27FC236}">
              <a16:creationId xmlns:a16="http://schemas.microsoft.com/office/drawing/2014/main" id="{8A860162-082D-459C-9068-F3BAE5917FEA}"/>
            </a:ext>
          </a:extLst>
        </xdr:cNvPr>
        <xdr:cNvSpPr/>
      </xdr:nvSpPr>
      <xdr:spPr>
        <a:xfrm>
          <a:off x="145415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38463</xdr:rowOff>
    </xdr:from>
    <xdr:to>
      <xdr:col>72</xdr:col>
      <xdr:colOff>38100</xdr:colOff>
      <xdr:row>104</xdr:row>
      <xdr:rowOff>140063</xdr:rowOff>
    </xdr:to>
    <xdr:sp macro="" textlink="">
      <xdr:nvSpPr>
        <xdr:cNvPr id="871" name="フローチャート: 判断 870">
          <a:extLst>
            <a:ext uri="{FF2B5EF4-FFF2-40B4-BE49-F238E27FC236}">
              <a16:creationId xmlns:a16="http://schemas.microsoft.com/office/drawing/2014/main" id="{9E1F4094-E6F3-429D-A2FD-EFC93ACB8D44}"/>
            </a:ext>
          </a:extLst>
        </xdr:cNvPr>
        <xdr:cNvSpPr/>
      </xdr:nvSpPr>
      <xdr:spPr>
        <a:xfrm>
          <a:off x="13652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872" name="フローチャート: 判断 871">
          <a:extLst>
            <a:ext uri="{FF2B5EF4-FFF2-40B4-BE49-F238E27FC236}">
              <a16:creationId xmlns:a16="http://schemas.microsoft.com/office/drawing/2014/main" id="{783A96BE-9BC1-4B19-86B9-61531BCF1DB8}"/>
            </a:ext>
          </a:extLst>
        </xdr:cNvPr>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3" name="テキスト ボックス 872">
          <a:extLst>
            <a:ext uri="{FF2B5EF4-FFF2-40B4-BE49-F238E27FC236}">
              <a16:creationId xmlns:a16="http://schemas.microsoft.com/office/drawing/2014/main" id="{AD25F4DE-0569-4938-AFFB-26EA541C6902}"/>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4" name="テキスト ボックス 873">
          <a:extLst>
            <a:ext uri="{FF2B5EF4-FFF2-40B4-BE49-F238E27FC236}">
              <a16:creationId xmlns:a16="http://schemas.microsoft.com/office/drawing/2014/main" id="{7667D473-C717-46C5-9346-23C23C40D93A}"/>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4693DB7C-616B-469F-8E0F-0B093A685B46}"/>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1DE33FDF-A3F6-4DE5-839A-A2D537CF2EAD}"/>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5A416087-3D2D-45F6-9955-E414B9FCA547}"/>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144599</xdr:rowOff>
    </xdr:from>
    <xdr:to>
      <xdr:col>85</xdr:col>
      <xdr:colOff>177800</xdr:colOff>
      <xdr:row>107</xdr:row>
      <xdr:rowOff>74749</xdr:rowOff>
    </xdr:to>
    <xdr:sp macro="" textlink="">
      <xdr:nvSpPr>
        <xdr:cNvPr id="878" name="楕円 877">
          <a:extLst>
            <a:ext uri="{FF2B5EF4-FFF2-40B4-BE49-F238E27FC236}">
              <a16:creationId xmlns:a16="http://schemas.microsoft.com/office/drawing/2014/main" id="{1B3E0BE8-1EC9-4267-A21A-4EA87EFAFB87}"/>
            </a:ext>
          </a:extLst>
        </xdr:cNvPr>
        <xdr:cNvSpPr/>
      </xdr:nvSpPr>
      <xdr:spPr>
        <a:xfrm>
          <a:off x="16268700" y="1831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123026</xdr:rowOff>
    </xdr:from>
    <xdr:ext cx="405111" cy="259045"/>
    <xdr:sp macro="" textlink="">
      <xdr:nvSpPr>
        <xdr:cNvPr id="879" name="【庁舎】&#10;有形固定資産減価償却率該当値テキスト">
          <a:extLst>
            <a:ext uri="{FF2B5EF4-FFF2-40B4-BE49-F238E27FC236}">
              <a16:creationId xmlns:a16="http://schemas.microsoft.com/office/drawing/2014/main" id="{D954EFF7-59ED-441F-8024-31DBF461DA37}"/>
            </a:ext>
          </a:extLst>
        </xdr:cNvPr>
        <xdr:cNvSpPr txBox="1"/>
      </xdr:nvSpPr>
      <xdr:spPr>
        <a:xfrm>
          <a:off x="16357600" y="1829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102144</xdr:rowOff>
    </xdr:from>
    <xdr:to>
      <xdr:col>81</xdr:col>
      <xdr:colOff>101600</xdr:colOff>
      <xdr:row>107</xdr:row>
      <xdr:rowOff>32294</xdr:rowOff>
    </xdr:to>
    <xdr:sp macro="" textlink="">
      <xdr:nvSpPr>
        <xdr:cNvPr id="880" name="楕円 879">
          <a:extLst>
            <a:ext uri="{FF2B5EF4-FFF2-40B4-BE49-F238E27FC236}">
              <a16:creationId xmlns:a16="http://schemas.microsoft.com/office/drawing/2014/main" id="{0AA2F838-BB9D-4AA9-8281-9BF8170D69DE}"/>
            </a:ext>
          </a:extLst>
        </xdr:cNvPr>
        <xdr:cNvSpPr/>
      </xdr:nvSpPr>
      <xdr:spPr>
        <a:xfrm>
          <a:off x="15430500" y="18275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152944</xdr:rowOff>
    </xdr:from>
    <xdr:to>
      <xdr:col>85</xdr:col>
      <xdr:colOff>127000</xdr:colOff>
      <xdr:row>107</xdr:row>
      <xdr:rowOff>23949</xdr:rowOff>
    </xdr:to>
    <xdr:cxnSp macro="">
      <xdr:nvCxnSpPr>
        <xdr:cNvPr id="881" name="直線コネクタ 880">
          <a:extLst>
            <a:ext uri="{FF2B5EF4-FFF2-40B4-BE49-F238E27FC236}">
              <a16:creationId xmlns:a16="http://schemas.microsoft.com/office/drawing/2014/main" id="{1D22CA1E-646C-4770-AF8C-3007F4502440}"/>
            </a:ext>
          </a:extLst>
        </xdr:cNvPr>
        <xdr:cNvCxnSpPr/>
      </xdr:nvCxnSpPr>
      <xdr:spPr>
        <a:xfrm>
          <a:off x="15481300" y="18326644"/>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87449</xdr:rowOff>
    </xdr:from>
    <xdr:to>
      <xdr:col>76</xdr:col>
      <xdr:colOff>165100</xdr:colOff>
      <xdr:row>107</xdr:row>
      <xdr:rowOff>17599</xdr:rowOff>
    </xdr:to>
    <xdr:sp macro="" textlink="">
      <xdr:nvSpPr>
        <xdr:cNvPr id="882" name="楕円 881">
          <a:extLst>
            <a:ext uri="{FF2B5EF4-FFF2-40B4-BE49-F238E27FC236}">
              <a16:creationId xmlns:a16="http://schemas.microsoft.com/office/drawing/2014/main" id="{4F412F21-93AD-430F-BCF5-218E2FABC5C8}"/>
            </a:ext>
          </a:extLst>
        </xdr:cNvPr>
        <xdr:cNvSpPr/>
      </xdr:nvSpPr>
      <xdr:spPr>
        <a:xfrm>
          <a:off x="14541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138249</xdr:rowOff>
    </xdr:from>
    <xdr:to>
      <xdr:col>81</xdr:col>
      <xdr:colOff>50800</xdr:colOff>
      <xdr:row>106</xdr:row>
      <xdr:rowOff>152944</xdr:rowOff>
    </xdr:to>
    <xdr:cxnSp macro="">
      <xdr:nvCxnSpPr>
        <xdr:cNvPr id="883" name="直線コネクタ 882">
          <a:extLst>
            <a:ext uri="{FF2B5EF4-FFF2-40B4-BE49-F238E27FC236}">
              <a16:creationId xmlns:a16="http://schemas.microsoft.com/office/drawing/2014/main" id="{1F983BDB-4611-41E0-AAC7-D994A1695BED}"/>
            </a:ext>
          </a:extLst>
        </xdr:cNvPr>
        <xdr:cNvCxnSpPr/>
      </xdr:nvCxnSpPr>
      <xdr:spPr>
        <a:xfrm>
          <a:off x="14592300" y="18311949"/>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49893</xdr:rowOff>
    </xdr:from>
    <xdr:to>
      <xdr:col>72</xdr:col>
      <xdr:colOff>38100</xdr:colOff>
      <xdr:row>106</xdr:row>
      <xdr:rowOff>151493</xdr:rowOff>
    </xdr:to>
    <xdr:sp macro="" textlink="">
      <xdr:nvSpPr>
        <xdr:cNvPr id="884" name="楕円 883">
          <a:extLst>
            <a:ext uri="{FF2B5EF4-FFF2-40B4-BE49-F238E27FC236}">
              <a16:creationId xmlns:a16="http://schemas.microsoft.com/office/drawing/2014/main" id="{EE8BBB06-F619-4BBF-953E-2080574B116A}"/>
            </a:ext>
          </a:extLst>
        </xdr:cNvPr>
        <xdr:cNvSpPr/>
      </xdr:nvSpPr>
      <xdr:spPr>
        <a:xfrm>
          <a:off x="13652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100693</xdr:rowOff>
    </xdr:from>
    <xdr:to>
      <xdr:col>76</xdr:col>
      <xdr:colOff>114300</xdr:colOff>
      <xdr:row>106</xdr:row>
      <xdr:rowOff>138249</xdr:rowOff>
    </xdr:to>
    <xdr:cxnSp macro="">
      <xdr:nvCxnSpPr>
        <xdr:cNvPr id="885" name="直線コネクタ 884">
          <a:extLst>
            <a:ext uri="{FF2B5EF4-FFF2-40B4-BE49-F238E27FC236}">
              <a16:creationId xmlns:a16="http://schemas.microsoft.com/office/drawing/2014/main" id="{B27F4EBC-C70A-411A-8829-D14FFF874712}"/>
            </a:ext>
          </a:extLst>
        </xdr:cNvPr>
        <xdr:cNvCxnSpPr/>
      </xdr:nvCxnSpPr>
      <xdr:spPr>
        <a:xfrm>
          <a:off x="13703300" y="1827439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36830</xdr:rowOff>
    </xdr:from>
    <xdr:to>
      <xdr:col>67</xdr:col>
      <xdr:colOff>101600</xdr:colOff>
      <xdr:row>106</xdr:row>
      <xdr:rowOff>138430</xdr:rowOff>
    </xdr:to>
    <xdr:sp macro="" textlink="">
      <xdr:nvSpPr>
        <xdr:cNvPr id="886" name="楕円 885">
          <a:extLst>
            <a:ext uri="{FF2B5EF4-FFF2-40B4-BE49-F238E27FC236}">
              <a16:creationId xmlns:a16="http://schemas.microsoft.com/office/drawing/2014/main" id="{68E50F2D-D49D-487B-9578-6F8841DBDF57}"/>
            </a:ext>
          </a:extLst>
        </xdr:cNvPr>
        <xdr:cNvSpPr/>
      </xdr:nvSpPr>
      <xdr:spPr>
        <a:xfrm>
          <a:off x="12763500" y="1821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87630</xdr:rowOff>
    </xdr:from>
    <xdr:to>
      <xdr:col>71</xdr:col>
      <xdr:colOff>177800</xdr:colOff>
      <xdr:row>106</xdr:row>
      <xdr:rowOff>100693</xdr:rowOff>
    </xdr:to>
    <xdr:cxnSp macro="">
      <xdr:nvCxnSpPr>
        <xdr:cNvPr id="887" name="直線コネクタ 886">
          <a:extLst>
            <a:ext uri="{FF2B5EF4-FFF2-40B4-BE49-F238E27FC236}">
              <a16:creationId xmlns:a16="http://schemas.microsoft.com/office/drawing/2014/main" id="{0E249E37-F057-429B-B7BC-0271AE79857F}"/>
            </a:ext>
          </a:extLst>
        </xdr:cNvPr>
        <xdr:cNvCxnSpPr/>
      </xdr:nvCxnSpPr>
      <xdr:spPr>
        <a:xfrm>
          <a:off x="12814300" y="1826133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135363</xdr:rowOff>
    </xdr:from>
    <xdr:ext cx="405111" cy="259045"/>
    <xdr:sp macro="" textlink="">
      <xdr:nvSpPr>
        <xdr:cNvPr id="888" name="n_1aveValue【庁舎】&#10;有形固定資産減価償却率">
          <a:extLst>
            <a:ext uri="{FF2B5EF4-FFF2-40B4-BE49-F238E27FC236}">
              <a16:creationId xmlns:a16="http://schemas.microsoft.com/office/drawing/2014/main" id="{919C0D7D-AC6B-435C-B94D-AF42F3B6F179}"/>
            </a:ext>
          </a:extLst>
        </xdr:cNvPr>
        <xdr:cNvSpPr txBox="1"/>
      </xdr:nvSpPr>
      <xdr:spPr>
        <a:xfrm>
          <a:off x="15266044" y="1762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132097</xdr:rowOff>
    </xdr:from>
    <xdr:ext cx="405111" cy="259045"/>
    <xdr:sp macro="" textlink="">
      <xdr:nvSpPr>
        <xdr:cNvPr id="889" name="n_2aveValue【庁舎】&#10;有形固定資産減価償却率">
          <a:extLst>
            <a:ext uri="{FF2B5EF4-FFF2-40B4-BE49-F238E27FC236}">
              <a16:creationId xmlns:a16="http://schemas.microsoft.com/office/drawing/2014/main" id="{3B12358F-5809-4BB6-9687-805E9079512E}"/>
            </a:ext>
          </a:extLst>
        </xdr:cNvPr>
        <xdr:cNvSpPr txBox="1"/>
      </xdr:nvSpPr>
      <xdr:spPr>
        <a:xfrm>
          <a:off x="14389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156590</xdr:rowOff>
    </xdr:from>
    <xdr:ext cx="405111" cy="259045"/>
    <xdr:sp macro="" textlink="">
      <xdr:nvSpPr>
        <xdr:cNvPr id="890" name="n_3aveValue【庁舎】&#10;有形固定資産減価償却率">
          <a:extLst>
            <a:ext uri="{FF2B5EF4-FFF2-40B4-BE49-F238E27FC236}">
              <a16:creationId xmlns:a16="http://schemas.microsoft.com/office/drawing/2014/main" id="{8EA9A8E0-2551-4A90-B810-2FFC312137CE}"/>
            </a:ext>
          </a:extLst>
        </xdr:cNvPr>
        <xdr:cNvSpPr txBox="1"/>
      </xdr:nvSpPr>
      <xdr:spPr>
        <a:xfrm>
          <a:off x="13500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37391</xdr:rowOff>
    </xdr:from>
    <xdr:ext cx="405111" cy="259045"/>
    <xdr:sp macro="" textlink="">
      <xdr:nvSpPr>
        <xdr:cNvPr id="891" name="n_4aveValue【庁舎】&#10;有形固定資産減価償却率">
          <a:extLst>
            <a:ext uri="{FF2B5EF4-FFF2-40B4-BE49-F238E27FC236}">
              <a16:creationId xmlns:a16="http://schemas.microsoft.com/office/drawing/2014/main" id="{01808859-E41D-4263-B83D-8B954A5AF7BC}"/>
            </a:ext>
          </a:extLst>
        </xdr:cNvPr>
        <xdr:cNvSpPr txBox="1"/>
      </xdr:nvSpPr>
      <xdr:spPr>
        <a:xfrm>
          <a:off x="12611744" y="1769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23421</xdr:rowOff>
    </xdr:from>
    <xdr:ext cx="405111" cy="259045"/>
    <xdr:sp macro="" textlink="">
      <xdr:nvSpPr>
        <xdr:cNvPr id="892" name="n_1mainValue【庁舎】&#10;有形固定資産減価償却率">
          <a:extLst>
            <a:ext uri="{FF2B5EF4-FFF2-40B4-BE49-F238E27FC236}">
              <a16:creationId xmlns:a16="http://schemas.microsoft.com/office/drawing/2014/main" id="{C7595B71-74B0-45CC-887F-55D8A822D946}"/>
            </a:ext>
          </a:extLst>
        </xdr:cNvPr>
        <xdr:cNvSpPr txBox="1"/>
      </xdr:nvSpPr>
      <xdr:spPr>
        <a:xfrm>
          <a:off x="15266044" y="18368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8726</xdr:rowOff>
    </xdr:from>
    <xdr:ext cx="405111" cy="259045"/>
    <xdr:sp macro="" textlink="">
      <xdr:nvSpPr>
        <xdr:cNvPr id="893" name="n_2mainValue【庁舎】&#10;有形固定資産減価償却率">
          <a:extLst>
            <a:ext uri="{FF2B5EF4-FFF2-40B4-BE49-F238E27FC236}">
              <a16:creationId xmlns:a16="http://schemas.microsoft.com/office/drawing/2014/main" id="{81FE5407-41E7-4BA7-9094-96A82FBF2EDB}"/>
            </a:ext>
          </a:extLst>
        </xdr:cNvPr>
        <xdr:cNvSpPr txBox="1"/>
      </xdr:nvSpPr>
      <xdr:spPr>
        <a:xfrm>
          <a:off x="14389744" y="18353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142620</xdr:rowOff>
    </xdr:from>
    <xdr:ext cx="405111" cy="259045"/>
    <xdr:sp macro="" textlink="">
      <xdr:nvSpPr>
        <xdr:cNvPr id="894" name="n_3mainValue【庁舎】&#10;有形固定資産減価償却率">
          <a:extLst>
            <a:ext uri="{FF2B5EF4-FFF2-40B4-BE49-F238E27FC236}">
              <a16:creationId xmlns:a16="http://schemas.microsoft.com/office/drawing/2014/main" id="{104E5456-2DAE-488F-8D7D-DFB0119E5EE9}"/>
            </a:ext>
          </a:extLst>
        </xdr:cNvPr>
        <xdr:cNvSpPr txBox="1"/>
      </xdr:nvSpPr>
      <xdr:spPr>
        <a:xfrm>
          <a:off x="13500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129557</xdr:rowOff>
    </xdr:from>
    <xdr:ext cx="405111" cy="259045"/>
    <xdr:sp macro="" textlink="">
      <xdr:nvSpPr>
        <xdr:cNvPr id="895" name="n_4mainValue【庁舎】&#10;有形固定資産減価償却率">
          <a:extLst>
            <a:ext uri="{FF2B5EF4-FFF2-40B4-BE49-F238E27FC236}">
              <a16:creationId xmlns:a16="http://schemas.microsoft.com/office/drawing/2014/main" id="{3C0EB10E-044B-4639-AADB-46E7CD7153FA}"/>
            </a:ext>
          </a:extLst>
        </xdr:cNvPr>
        <xdr:cNvSpPr txBox="1"/>
      </xdr:nvSpPr>
      <xdr:spPr>
        <a:xfrm>
          <a:off x="12611744" y="1830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6" name="正方形/長方形 895">
          <a:extLst>
            <a:ext uri="{FF2B5EF4-FFF2-40B4-BE49-F238E27FC236}">
              <a16:creationId xmlns:a16="http://schemas.microsoft.com/office/drawing/2014/main" id="{A799E75B-3727-47D6-922D-5FCAA6BA9E2B}"/>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7" name="正方形/長方形 896">
          <a:extLst>
            <a:ext uri="{FF2B5EF4-FFF2-40B4-BE49-F238E27FC236}">
              <a16:creationId xmlns:a16="http://schemas.microsoft.com/office/drawing/2014/main" id="{6FA37295-1A74-44D8-BD6F-28E9850B1934}"/>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8" name="正方形/長方形 897">
          <a:extLst>
            <a:ext uri="{FF2B5EF4-FFF2-40B4-BE49-F238E27FC236}">
              <a16:creationId xmlns:a16="http://schemas.microsoft.com/office/drawing/2014/main" id="{712D435C-CEC9-4EF4-A15C-9E2DB4323B36}"/>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9" name="正方形/長方形 898">
          <a:extLst>
            <a:ext uri="{FF2B5EF4-FFF2-40B4-BE49-F238E27FC236}">
              <a16:creationId xmlns:a16="http://schemas.microsoft.com/office/drawing/2014/main" id="{0EFC5257-B973-4501-92EB-A0CD8E92239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0" name="正方形/長方形 899">
          <a:extLst>
            <a:ext uri="{FF2B5EF4-FFF2-40B4-BE49-F238E27FC236}">
              <a16:creationId xmlns:a16="http://schemas.microsoft.com/office/drawing/2014/main" id="{65F7AF38-D8C9-48A7-82D5-D1500B9A3C4C}"/>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1" name="正方形/長方形 900">
          <a:extLst>
            <a:ext uri="{FF2B5EF4-FFF2-40B4-BE49-F238E27FC236}">
              <a16:creationId xmlns:a16="http://schemas.microsoft.com/office/drawing/2014/main" id="{F562254B-8074-408F-8DB1-E1F6EE8EA8CF}"/>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2" name="正方形/長方形 901">
          <a:extLst>
            <a:ext uri="{FF2B5EF4-FFF2-40B4-BE49-F238E27FC236}">
              <a16:creationId xmlns:a16="http://schemas.microsoft.com/office/drawing/2014/main" id="{8C73C9A4-8E80-4594-BD9F-0CBD3F77DD54}"/>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3" name="正方形/長方形 902">
          <a:extLst>
            <a:ext uri="{FF2B5EF4-FFF2-40B4-BE49-F238E27FC236}">
              <a16:creationId xmlns:a16="http://schemas.microsoft.com/office/drawing/2014/main" id="{B421AECF-1FCE-4E79-A759-6A00B4ECF305}"/>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4" name="テキスト ボックス 903">
          <a:extLst>
            <a:ext uri="{FF2B5EF4-FFF2-40B4-BE49-F238E27FC236}">
              <a16:creationId xmlns:a16="http://schemas.microsoft.com/office/drawing/2014/main" id="{242A280E-38ED-4817-BED1-A46DFDCCB6A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5" name="直線コネクタ 904">
          <a:extLst>
            <a:ext uri="{FF2B5EF4-FFF2-40B4-BE49-F238E27FC236}">
              <a16:creationId xmlns:a16="http://schemas.microsoft.com/office/drawing/2014/main" id="{A0150DAF-8AF3-452E-A8CA-72491EA959CE}"/>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6" name="テキスト ボックス 905">
          <a:extLst>
            <a:ext uri="{FF2B5EF4-FFF2-40B4-BE49-F238E27FC236}">
              <a16:creationId xmlns:a16="http://schemas.microsoft.com/office/drawing/2014/main" id="{4BEEADD6-3B5F-4AC2-93E1-F01D6F731D5F}"/>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907" name="直線コネクタ 906">
          <a:extLst>
            <a:ext uri="{FF2B5EF4-FFF2-40B4-BE49-F238E27FC236}">
              <a16:creationId xmlns:a16="http://schemas.microsoft.com/office/drawing/2014/main" id="{E5775411-7F04-4E44-A7F2-0EDE088E581F}"/>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8" name="テキスト ボックス 907">
          <a:extLst>
            <a:ext uri="{FF2B5EF4-FFF2-40B4-BE49-F238E27FC236}">
              <a16:creationId xmlns:a16="http://schemas.microsoft.com/office/drawing/2014/main" id="{DE89D8BF-90C9-4C16-94D9-A77D3145EC3E}"/>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09" name="直線コネクタ 908">
          <a:extLst>
            <a:ext uri="{FF2B5EF4-FFF2-40B4-BE49-F238E27FC236}">
              <a16:creationId xmlns:a16="http://schemas.microsoft.com/office/drawing/2014/main" id="{365172B2-7D7A-42CB-AC87-E8E1A0A0BFEC}"/>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0" name="テキスト ボックス 909">
          <a:extLst>
            <a:ext uri="{FF2B5EF4-FFF2-40B4-BE49-F238E27FC236}">
              <a16:creationId xmlns:a16="http://schemas.microsoft.com/office/drawing/2014/main" id="{95F03491-2DBB-46F2-9152-839DA0ED6825}"/>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1" name="直線コネクタ 910">
          <a:extLst>
            <a:ext uri="{FF2B5EF4-FFF2-40B4-BE49-F238E27FC236}">
              <a16:creationId xmlns:a16="http://schemas.microsoft.com/office/drawing/2014/main" id="{DCC83315-5419-4C5F-86F3-B18AF4DA9ED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2" name="テキスト ボックス 911">
          <a:extLst>
            <a:ext uri="{FF2B5EF4-FFF2-40B4-BE49-F238E27FC236}">
              <a16:creationId xmlns:a16="http://schemas.microsoft.com/office/drawing/2014/main" id="{9AEB4B1D-FBCF-4DE9-8DFC-5AE635D4EF0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3" name="直線コネクタ 912">
          <a:extLst>
            <a:ext uri="{FF2B5EF4-FFF2-40B4-BE49-F238E27FC236}">
              <a16:creationId xmlns:a16="http://schemas.microsoft.com/office/drawing/2014/main" id="{F3CA18B3-2BEB-43ED-9CA0-E2D3F1087CC3}"/>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4" name="テキスト ボックス 913">
          <a:extLst>
            <a:ext uri="{FF2B5EF4-FFF2-40B4-BE49-F238E27FC236}">
              <a16:creationId xmlns:a16="http://schemas.microsoft.com/office/drawing/2014/main" id="{C680B1E6-10E1-4795-9B38-74492BAD6814}"/>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5" name="直線コネクタ 914">
          <a:extLst>
            <a:ext uri="{FF2B5EF4-FFF2-40B4-BE49-F238E27FC236}">
              <a16:creationId xmlns:a16="http://schemas.microsoft.com/office/drawing/2014/main" id="{5E7D2851-A01F-4B21-877C-7AC1303B21F6}"/>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6" name="テキスト ボックス 915">
          <a:extLst>
            <a:ext uri="{FF2B5EF4-FFF2-40B4-BE49-F238E27FC236}">
              <a16:creationId xmlns:a16="http://schemas.microsoft.com/office/drawing/2014/main" id="{5E2C6E69-C127-4D03-B345-25C37A832953}"/>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7" name="直線コネクタ 916">
          <a:extLst>
            <a:ext uri="{FF2B5EF4-FFF2-40B4-BE49-F238E27FC236}">
              <a16:creationId xmlns:a16="http://schemas.microsoft.com/office/drawing/2014/main" id="{21E314A8-8057-46A9-AD5D-08CF0A7F6C5D}"/>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8" name="テキスト ボックス 917">
          <a:extLst>
            <a:ext uri="{FF2B5EF4-FFF2-40B4-BE49-F238E27FC236}">
              <a16:creationId xmlns:a16="http://schemas.microsoft.com/office/drawing/2014/main" id="{E77C371F-282E-4C02-BFBA-D29B33FB5694}"/>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9" name="直線コネクタ 918">
          <a:extLst>
            <a:ext uri="{FF2B5EF4-FFF2-40B4-BE49-F238E27FC236}">
              <a16:creationId xmlns:a16="http://schemas.microsoft.com/office/drawing/2014/main" id="{8EF74C3C-4861-47FA-9682-A1B111B748F6}"/>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0" name="テキスト ボックス 919">
          <a:extLst>
            <a:ext uri="{FF2B5EF4-FFF2-40B4-BE49-F238E27FC236}">
              <a16:creationId xmlns:a16="http://schemas.microsoft.com/office/drawing/2014/main" id="{6E0597E5-822F-4214-8EFB-930EB95AA65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1" name="【庁舎】&#10;一人当たり面積グラフ枠">
          <a:extLst>
            <a:ext uri="{FF2B5EF4-FFF2-40B4-BE49-F238E27FC236}">
              <a16:creationId xmlns:a16="http://schemas.microsoft.com/office/drawing/2014/main" id="{C4D007B7-FE2C-4CBB-B3AD-B17C8479C84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23949</xdr:rowOff>
    </xdr:from>
    <xdr:to>
      <xdr:col>116</xdr:col>
      <xdr:colOff>62864</xdr:colOff>
      <xdr:row>109</xdr:row>
      <xdr:rowOff>32113</xdr:rowOff>
    </xdr:to>
    <xdr:cxnSp macro="">
      <xdr:nvCxnSpPr>
        <xdr:cNvPr id="922" name="直線コネクタ 921">
          <a:extLst>
            <a:ext uri="{FF2B5EF4-FFF2-40B4-BE49-F238E27FC236}">
              <a16:creationId xmlns:a16="http://schemas.microsoft.com/office/drawing/2014/main" id="{C1FD8ABC-1C6D-4CC5-8E3E-A6A693354E65}"/>
            </a:ext>
          </a:extLst>
        </xdr:cNvPr>
        <xdr:cNvCxnSpPr/>
      </xdr:nvCxnSpPr>
      <xdr:spPr>
        <a:xfrm flipV="1">
          <a:off x="22160864" y="17168949"/>
          <a:ext cx="0" cy="15512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923" name="【庁舎】&#10;一人当たり面積最小値テキスト">
          <a:extLst>
            <a:ext uri="{FF2B5EF4-FFF2-40B4-BE49-F238E27FC236}">
              <a16:creationId xmlns:a16="http://schemas.microsoft.com/office/drawing/2014/main" id="{7DF04C7E-0203-404F-8D2D-FB6E0B1337E5}"/>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924" name="直線コネクタ 923">
          <a:extLst>
            <a:ext uri="{FF2B5EF4-FFF2-40B4-BE49-F238E27FC236}">
              <a16:creationId xmlns:a16="http://schemas.microsoft.com/office/drawing/2014/main" id="{5A7BFC45-AF87-45C7-AFE0-A18389627132}"/>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142076</xdr:rowOff>
    </xdr:from>
    <xdr:ext cx="469744" cy="259045"/>
    <xdr:sp macro="" textlink="">
      <xdr:nvSpPr>
        <xdr:cNvPr id="925" name="【庁舎】&#10;一人当たり面積最大値テキスト">
          <a:extLst>
            <a:ext uri="{FF2B5EF4-FFF2-40B4-BE49-F238E27FC236}">
              <a16:creationId xmlns:a16="http://schemas.microsoft.com/office/drawing/2014/main" id="{5F00ECBC-832D-4B56-989A-8A6387FC40BA}"/>
            </a:ext>
          </a:extLst>
        </xdr:cNvPr>
        <xdr:cNvSpPr txBox="1"/>
      </xdr:nvSpPr>
      <xdr:spPr>
        <a:xfrm>
          <a:off x="22199600" y="1694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23949</xdr:rowOff>
    </xdr:from>
    <xdr:to>
      <xdr:col>116</xdr:col>
      <xdr:colOff>152400</xdr:colOff>
      <xdr:row>100</xdr:row>
      <xdr:rowOff>23949</xdr:rowOff>
    </xdr:to>
    <xdr:cxnSp macro="">
      <xdr:nvCxnSpPr>
        <xdr:cNvPr id="926" name="直線コネクタ 925">
          <a:extLst>
            <a:ext uri="{FF2B5EF4-FFF2-40B4-BE49-F238E27FC236}">
              <a16:creationId xmlns:a16="http://schemas.microsoft.com/office/drawing/2014/main" id="{A5FD6055-7855-47FD-9551-429E9A748C53}"/>
            </a:ext>
          </a:extLst>
        </xdr:cNvPr>
        <xdr:cNvCxnSpPr/>
      </xdr:nvCxnSpPr>
      <xdr:spPr>
        <a:xfrm>
          <a:off x="22072600" y="1716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64606</xdr:rowOff>
    </xdr:from>
    <xdr:ext cx="469744" cy="259045"/>
    <xdr:sp macro="" textlink="">
      <xdr:nvSpPr>
        <xdr:cNvPr id="927" name="【庁舎】&#10;一人当たり面積平均値テキスト">
          <a:extLst>
            <a:ext uri="{FF2B5EF4-FFF2-40B4-BE49-F238E27FC236}">
              <a16:creationId xmlns:a16="http://schemas.microsoft.com/office/drawing/2014/main" id="{9756F78F-74E8-40EF-8639-2D2F2DFA5674}"/>
            </a:ext>
          </a:extLst>
        </xdr:cNvPr>
        <xdr:cNvSpPr txBox="1"/>
      </xdr:nvSpPr>
      <xdr:spPr>
        <a:xfrm>
          <a:off x="22199600" y="18066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41729</xdr:rowOff>
    </xdr:from>
    <xdr:to>
      <xdr:col>116</xdr:col>
      <xdr:colOff>114300</xdr:colOff>
      <xdr:row>106</xdr:row>
      <xdr:rowOff>143329</xdr:rowOff>
    </xdr:to>
    <xdr:sp macro="" textlink="">
      <xdr:nvSpPr>
        <xdr:cNvPr id="928" name="フローチャート: 判断 927">
          <a:extLst>
            <a:ext uri="{FF2B5EF4-FFF2-40B4-BE49-F238E27FC236}">
              <a16:creationId xmlns:a16="http://schemas.microsoft.com/office/drawing/2014/main" id="{A5B52633-8EBE-4FF0-B875-7459F86C9E9D}"/>
            </a:ext>
          </a:extLst>
        </xdr:cNvPr>
        <xdr:cNvSpPr/>
      </xdr:nvSpPr>
      <xdr:spPr>
        <a:xfrm>
          <a:off x="22110700" y="1821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74386</xdr:rowOff>
    </xdr:from>
    <xdr:to>
      <xdr:col>112</xdr:col>
      <xdr:colOff>38100</xdr:colOff>
      <xdr:row>107</xdr:row>
      <xdr:rowOff>4536</xdr:rowOff>
    </xdr:to>
    <xdr:sp macro="" textlink="">
      <xdr:nvSpPr>
        <xdr:cNvPr id="929" name="フローチャート: 判断 928">
          <a:extLst>
            <a:ext uri="{FF2B5EF4-FFF2-40B4-BE49-F238E27FC236}">
              <a16:creationId xmlns:a16="http://schemas.microsoft.com/office/drawing/2014/main" id="{F4F8AD06-3236-438D-B44F-FAFCE0AAF97E}"/>
            </a:ext>
          </a:extLst>
        </xdr:cNvPr>
        <xdr:cNvSpPr/>
      </xdr:nvSpPr>
      <xdr:spPr>
        <a:xfrm>
          <a:off x="21272500" y="1824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77651</xdr:rowOff>
    </xdr:from>
    <xdr:to>
      <xdr:col>107</xdr:col>
      <xdr:colOff>101600</xdr:colOff>
      <xdr:row>107</xdr:row>
      <xdr:rowOff>7801</xdr:rowOff>
    </xdr:to>
    <xdr:sp macro="" textlink="">
      <xdr:nvSpPr>
        <xdr:cNvPr id="930" name="フローチャート: 判断 929">
          <a:extLst>
            <a:ext uri="{FF2B5EF4-FFF2-40B4-BE49-F238E27FC236}">
              <a16:creationId xmlns:a16="http://schemas.microsoft.com/office/drawing/2014/main" id="{C23C3A67-6E09-4100-8362-3453436C138F}"/>
            </a:ext>
          </a:extLst>
        </xdr:cNvPr>
        <xdr:cNvSpPr/>
      </xdr:nvSpPr>
      <xdr:spPr>
        <a:xfrm>
          <a:off x="20383500" y="18251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120106</xdr:rowOff>
    </xdr:from>
    <xdr:to>
      <xdr:col>102</xdr:col>
      <xdr:colOff>165100</xdr:colOff>
      <xdr:row>107</xdr:row>
      <xdr:rowOff>50256</xdr:rowOff>
    </xdr:to>
    <xdr:sp macro="" textlink="">
      <xdr:nvSpPr>
        <xdr:cNvPr id="931" name="フローチャート: 判断 930">
          <a:extLst>
            <a:ext uri="{FF2B5EF4-FFF2-40B4-BE49-F238E27FC236}">
              <a16:creationId xmlns:a16="http://schemas.microsoft.com/office/drawing/2014/main" id="{2DCED842-779A-4B43-AFC7-92F883F7C771}"/>
            </a:ext>
          </a:extLst>
        </xdr:cNvPr>
        <xdr:cNvSpPr/>
      </xdr:nvSpPr>
      <xdr:spPr>
        <a:xfrm>
          <a:off x="19494500" y="182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87449</xdr:rowOff>
    </xdr:from>
    <xdr:to>
      <xdr:col>98</xdr:col>
      <xdr:colOff>38100</xdr:colOff>
      <xdr:row>107</xdr:row>
      <xdr:rowOff>17599</xdr:rowOff>
    </xdr:to>
    <xdr:sp macro="" textlink="">
      <xdr:nvSpPr>
        <xdr:cNvPr id="932" name="フローチャート: 判断 931">
          <a:extLst>
            <a:ext uri="{FF2B5EF4-FFF2-40B4-BE49-F238E27FC236}">
              <a16:creationId xmlns:a16="http://schemas.microsoft.com/office/drawing/2014/main" id="{30CED14B-22B5-4266-B7C7-CBE4D7BF8237}"/>
            </a:ext>
          </a:extLst>
        </xdr:cNvPr>
        <xdr:cNvSpPr/>
      </xdr:nvSpPr>
      <xdr:spPr>
        <a:xfrm>
          <a:off x="18605500" y="1826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DB00E3FD-438E-42C4-BEE8-2D8A21BB6DCD}"/>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9274A16-AA78-4574-BDF3-9A9D17259D6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5" name="テキスト ボックス 934">
          <a:extLst>
            <a:ext uri="{FF2B5EF4-FFF2-40B4-BE49-F238E27FC236}">
              <a16:creationId xmlns:a16="http://schemas.microsoft.com/office/drawing/2014/main" id="{33BF8F34-FB2D-4C89-8733-950CD62D5C89}"/>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6" name="テキスト ボックス 935">
          <a:extLst>
            <a:ext uri="{FF2B5EF4-FFF2-40B4-BE49-F238E27FC236}">
              <a16:creationId xmlns:a16="http://schemas.microsoft.com/office/drawing/2014/main" id="{CAC60BFE-385E-499A-B68E-456F4D0AC69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7" name="テキスト ボックス 936">
          <a:extLst>
            <a:ext uri="{FF2B5EF4-FFF2-40B4-BE49-F238E27FC236}">
              <a16:creationId xmlns:a16="http://schemas.microsoft.com/office/drawing/2014/main" id="{4FDD1CA3-C1D7-4713-950B-A056BA8EE08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111942</xdr:rowOff>
    </xdr:from>
    <xdr:to>
      <xdr:col>116</xdr:col>
      <xdr:colOff>114300</xdr:colOff>
      <xdr:row>108</xdr:row>
      <xdr:rowOff>42092</xdr:rowOff>
    </xdr:to>
    <xdr:sp macro="" textlink="">
      <xdr:nvSpPr>
        <xdr:cNvPr id="938" name="楕円 937">
          <a:extLst>
            <a:ext uri="{FF2B5EF4-FFF2-40B4-BE49-F238E27FC236}">
              <a16:creationId xmlns:a16="http://schemas.microsoft.com/office/drawing/2014/main" id="{4D4B21D0-B52A-4E46-B9EC-1CEC7721DA49}"/>
            </a:ext>
          </a:extLst>
        </xdr:cNvPr>
        <xdr:cNvSpPr/>
      </xdr:nvSpPr>
      <xdr:spPr>
        <a:xfrm>
          <a:off x="221107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90369</xdr:rowOff>
    </xdr:from>
    <xdr:ext cx="469744" cy="259045"/>
    <xdr:sp macro="" textlink="">
      <xdr:nvSpPr>
        <xdr:cNvPr id="939" name="【庁舎】&#10;一人当たり面積該当値テキスト">
          <a:extLst>
            <a:ext uri="{FF2B5EF4-FFF2-40B4-BE49-F238E27FC236}">
              <a16:creationId xmlns:a16="http://schemas.microsoft.com/office/drawing/2014/main" id="{B4979177-B477-4A1C-825A-8C0417E8EBD3}"/>
            </a:ext>
          </a:extLst>
        </xdr:cNvPr>
        <xdr:cNvSpPr txBox="1"/>
      </xdr:nvSpPr>
      <xdr:spPr>
        <a:xfrm>
          <a:off x="22199600"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111942</xdr:rowOff>
    </xdr:from>
    <xdr:to>
      <xdr:col>112</xdr:col>
      <xdr:colOff>38100</xdr:colOff>
      <xdr:row>108</xdr:row>
      <xdr:rowOff>42092</xdr:rowOff>
    </xdr:to>
    <xdr:sp macro="" textlink="">
      <xdr:nvSpPr>
        <xdr:cNvPr id="940" name="楕円 939">
          <a:extLst>
            <a:ext uri="{FF2B5EF4-FFF2-40B4-BE49-F238E27FC236}">
              <a16:creationId xmlns:a16="http://schemas.microsoft.com/office/drawing/2014/main" id="{2DB9BA81-2804-4B66-84B4-18B70FFEB9E3}"/>
            </a:ext>
          </a:extLst>
        </xdr:cNvPr>
        <xdr:cNvSpPr/>
      </xdr:nvSpPr>
      <xdr:spPr>
        <a:xfrm>
          <a:off x="21272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162742</xdr:rowOff>
    </xdr:from>
    <xdr:to>
      <xdr:col>116</xdr:col>
      <xdr:colOff>63500</xdr:colOff>
      <xdr:row>107</xdr:row>
      <xdr:rowOff>162742</xdr:rowOff>
    </xdr:to>
    <xdr:cxnSp macro="">
      <xdr:nvCxnSpPr>
        <xdr:cNvPr id="941" name="直線コネクタ 940">
          <a:extLst>
            <a:ext uri="{FF2B5EF4-FFF2-40B4-BE49-F238E27FC236}">
              <a16:creationId xmlns:a16="http://schemas.microsoft.com/office/drawing/2014/main" id="{E96748A9-3316-4A31-B66A-1A51B52CFA99}"/>
            </a:ext>
          </a:extLst>
        </xdr:cNvPr>
        <xdr:cNvCxnSpPr/>
      </xdr:nvCxnSpPr>
      <xdr:spPr>
        <a:xfrm>
          <a:off x="21323300" y="18507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111942</xdr:rowOff>
    </xdr:from>
    <xdr:to>
      <xdr:col>107</xdr:col>
      <xdr:colOff>101600</xdr:colOff>
      <xdr:row>108</xdr:row>
      <xdr:rowOff>42092</xdr:rowOff>
    </xdr:to>
    <xdr:sp macro="" textlink="">
      <xdr:nvSpPr>
        <xdr:cNvPr id="942" name="楕円 941">
          <a:extLst>
            <a:ext uri="{FF2B5EF4-FFF2-40B4-BE49-F238E27FC236}">
              <a16:creationId xmlns:a16="http://schemas.microsoft.com/office/drawing/2014/main" id="{1F5F7C9A-F2D2-4FB0-93F6-132FE4CDAD01}"/>
            </a:ext>
          </a:extLst>
        </xdr:cNvPr>
        <xdr:cNvSpPr/>
      </xdr:nvSpPr>
      <xdr:spPr>
        <a:xfrm>
          <a:off x="20383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162742</xdr:rowOff>
    </xdr:from>
    <xdr:to>
      <xdr:col>111</xdr:col>
      <xdr:colOff>177800</xdr:colOff>
      <xdr:row>107</xdr:row>
      <xdr:rowOff>162742</xdr:rowOff>
    </xdr:to>
    <xdr:cxnSp macro="">
      <xdr:nvCxnSpPr>
        <xdr:cNvPr id="943" name="直線コネクタ 942">
          <a:extLst>
            <a:ext uri="{FF2B5EF4-FFF2-40B4-BE49-F238E27FC236}">
              <a16:creationId xmlns:a16="http://schemas.microsoft.com/office/drawing/2014/main" id="{7AA6BF62-1BE3-4832-ADF7-C36347876E6A}"/>
            </a:ext>
          </a:extLst>
        </xdr:cNvPr>
        <xdr:cNvCxnSpPr/>
      </xdr:nvCxnSpPr>
      <xdr:spPr>
        <a:xfrm>
          <a:off x="20434300" y="18507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111942</xdr:rowOff>
    </xdr:from>
    <xdr:to>
      <xdr:col>102</xdr:col>
      <xdr:colOff>165100</xdr:colOff>
      <xdr:row>108</xdr:row>
      <xdr:rowOff>42092</xdr:rowOff>
    </xdr:to>
    <xdr:sp macro="" textlink="">
      <xdr:nvSpPr>
        <xdr:cNvPr id="944" name="楕円 943">
          <a:extLst>
            <a:ext uri="{FF2B5EF4-FFF2-40B4-BE49-F238E27FC236}">
              <a16:creationId xmlns:a16="http://schemas.microsoft.com/office/drawing/2014/main" id="{94AF3594-6C59-4567-9F99-BC0F06F40453}"/>
            </a:ext>
          </a:extLst>
        </xdr:cNvPr>
        <xdr:cNvSpPr/>
      </xdr:nvSpPr>
      <xdr:spPr>
        <a:xfrm>
          <a:off x="19494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162742</xdr:rowOff>
    </xdr:from>
    <xdr:to>
      <xdr:col>107</xdr:col>
      <xdr:colOff>50800</xdr:colOff>
      <xdr:row>107</xdr:row>
      <xdr:rowOff>162742</xdr:rowOff>
    </xdr:to>
    <xdr:cxnSp macro="">
      <xdr:nvCxnSpPr>
        <xdr:cNvPr id="945" name="直線コネクタ 944">
          <a:extLst>
            <a:ext uri="{FF2B5EF4-FFF2-40B4-BE49-F238E27FC236}">
              <a16:creationId xmlns:a16="http://schemas.microsoft.com/office/drawing/2014/main" id="{53C07B76-C58B-40E8-A29B-AA8508DB668B}"/>
            </a:ext>
          </a:extLst>
        </xdr:cNvPr>
        <xdr:cNvCxnSpPr/>
      </xdr:nvCxnSpPr>
      <xdr:spPr>
        <a:xfrm>
          <a:off x="19545300" y="18507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111942</xdr:rowOff>
    </xdr:from>
    <xdr:to>
      <xdr:col>98</xdr:col>
      <xdr:colOff>38100</xdr:colOff>
      <xdr:row>108</xdr:row>
      <xdr:rowOff>42092</xdr:rowOff>
    </xdr:to>
    <xdr:sp macro="" textlink="">
      <xdr:nvSpPr>
        <xdr:cNvPr id="946" name="楕円 945">
          <a:extLst>
            <a:ext uri="{FF2B5EF4-FFF2-40B4-BE49-F238E27FC236}">
              <a16:creationId xmlns:a16="http://schemas.microsoft.com/office/drawing/2014/main" id="{928A111D-019D-40E8-A60E-1C0927B1C9B3}"/>
            </a:ext>
          </a:extLst>
        </xdr:cNvPr>
        <xdr:cNvSpPr/>
      </xdr:nvSpPr>
      <xdr:spPr>
        <a:xfrm>
          <a:off x="18605500" y="1845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162742</xdr:rowOff>
    </xdr:from>
    <xdr:to>
      <xdr:col>102</xdr:col>
      <xdr:colOff>114300</xdr:colOff>
      <xdr:row>107</xdr:row>
      <xdr:rowOff>162742</xdr:rowOff>
    </xdr:to>
    <xdr:cxnSp macro="">
      <xdr:nvCxnSpPr>
        <xdr:cNvPr id="947" name="直線コネクタ 946">
          <a:extLst>
            <a:ext uri="{FF2B5EF4-FFF2-40B4-BE49-F238E27FC236}">
              <a16:creationId xmlns:a16="http://schemas.microsoft.com/office/drawing/2014/main" id="{5358C767-1C1C-428B-B9B2-2C85DA71DDD9}"/>
            </a:ext>
          </a:extLst>
        </xdr:cNvPr>
        <xdr:cNvCxnSpPr/>
      </xdr:nvCxnSpPr>
      <xdr:spPr>
        <a:xfrm>
          <a:off x="18656300" y="18507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21063</xdr:rowOff>
    </xdr:from>
    <xdr:ext cx="469744" cy="259045"/>
    <xdr:sp macro="" textlink="">
      <xdr:nvSpPr>
        <xdr:cNvPr id="948" name="n_1aveValue【庁舎】&#10;一人当たり面積">
          <a:extLst>
            <a:ext uri="{FF2B5EF4-FFF2-40B4-BE49-F238E27FC236}">
              <a16:creationId xmlns:a16="http://schemas.microsoft.com/office/drawing/2014/main" id="{6CD84D30-8BB7-4450-95C9-37F9B8848053}"/>
            </a:ext>
          </a:extLst>
        </xdr:cNvPr>
        <xdr:cNvSpPr txBox="1"/>
      </xdr:nvSpPr>
      <xdr:spPr>
        <a:xfrm>
          <a:off x="21075727" y="180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24328</xdr:rowOff>
    </xdr:from>
    <xdr:ext cx="469744" cy="259045"/>
    <xdr:sp macro="" textlink="">
      <xdr:nvSpPr>
        <xdr:cNvPr id="949" name="n_2aveValue【庁舎】&#10;一人当たり面積">
          <a:extLst>
            <a:ext uri="{FF2B5EF4-FFF2-40B4-BE49-F238E27FC236}">
              <a16:creationId xmlns:a16="http://schemas.microsoft.com/office/drawing/2014/main" id="{54BB1CA3-3311-424F-AB3E-DD2B011E3523}"/>
            </a:ext>
          </a:extLst>
        </xdr:cNvPr>
        <xdr:cNvSpPr txBox="1"/>
      </xdr:nvSpPr>
      <xdr:spPr>
        <a:xfrm>
          <a:off x="20199427" y="18026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66783</xdr:rowOff>
    </xdr:from>
    <xdr:ext cx="469744" cy="259045"/>
    <xdr:sp macro="" textlink="">
      <xdr:nvSpPr>
        <xdr:cNvPr id="950" name="n_3aveValue【庁舎】&#10;一人当たり面積">
          <a:extLst>
            <a:ext uri="{FF2B5EF4-FFF2-40B4-BE49-F238E27FC236}">
              <a16:creationId xmlns:a16="http://schemas.microsoft.com/office/drawing/2014/main" id="{E63528F1-8602-4436-A03C-6A537638E845}"/>
            </a:ext>
          </a:extLst>
        </xdr:cNvPr>
        <xdr:cNvSpPr txBox="1"/>
      </xdr:nvSpPr>
      <xdr:spPr>
        <a:xfrm>
          <a:off x="193104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34126</xdr:rowOff>
    </xdr:from>
    <xdr:ext cx="469744" cy="259045"/>
    <xdr:sp macro="" textlink="">
      <xdr:nvSpPr>
        <xdr:cNvPr id="951" name="n_4aveValue【庁舎】&#10;一人当たり面積">
          <a:extLst>
            <a:ext uri="{FF2B5EF4-FFF2-40B4-BE49-F238E27FC236}">
              <a16:creationId xmlns:a16="http://schemas.microsoft.com/office/drawing/2014/main" id="{122DA678-A91E-4539-A3E8-4D1A6FD368E0}"/>
            </a:ext>
          </a:extLst>
        </xdr:cNvPr>
        <xdr:cNvSpPr txBox="1"/>
      </xdr:nvSpPr>
      <xdr:spPr>
        <a:xfrm>
          <a:off x="18421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33219</xdr:rowOff>
    </xdr:from>
    <xdr:ext cx="469744" cy="259045"/>
    <xdr:sp macro="" textlink="">
      <xdr:nvSpPr>
        <xdr:cNvPr id="952" name="n_1mainValue【庁舎】&#10;一人当たり面積">
          <a:extLst>
            <a:ext uri="{FF2B5EF4-FFF2-40B4-BE49-F238E27FC236}">
              <a16:creationId xmlns:a16="http://schemas.microsoft.com/office/drawing/2014/main" id="{9DF61DA7-CB77-49C1-9B1F-A532712C4B8A}"/>
            </a:ext>
          </a:extLst>
        </xdr:cNvPr>
        <xdr:cNvSpPr txBox="1"/>
      </xdr:nvSpPr>
      <xdr:spPr>
        <a:xfrm>
          <a:off x="210757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33219</xdr:rowOff>
    </xdr:from>
    <xdr:ext cx="469744" cy="259045"/>
    <xdr:sp macro="" textlink="">
      <xdr:nvSpPr>
        <xdr:cNvPr id="953" name="n_2mainValue【庁舎】&#10;一人当たり面積">
          <a:extLst>
            <a:ext uri="{FF2B5EF4-FFF2-40B4-BE49-F238E27FC236}">
              <a16:creationId xmlns:a16="http://schemas.microsoft.com/office/drawing/2014/main" id="{01E74485-E565-481C-A955-4B061BF453F5}"/>
            </a:ext>
          </a:extLst>
        </xdr:cNvPr>
        <xdr:cNvSpPr txBox="1"/>
      </xdr:nvSpPr>
      <xdr:spPr>
        <a:xfrm>
          <a:off x="20199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33219</xdr:rowOff>
    </xdr:from>
    <xdr:ext cx="469744" cy="259045"/>
    <xdr:sp macro="" textlink="">
      <xdr:nvSpPr>
        <xdr:cNvPr id="954" name="n_3mainValue【庁舎】&#10;一人当たり面積">
          <a:extLst>
            <a:ext uri="{FF2B5EF4-FFF2-40B4-BE49-F238E27FC236}">
              <a16:creationId xmlns:a16="http://schemas.microsoft.com/office/drawing/2014/main" id="{FF3BAC2B-3436-4A8E-B5E1-0FC5B0B2A64A}"/>
            </a:ext>
          </a:extLst>
        </xdr:cNvPr>
        <xdr:cNvSpPr txBox="1"/>
      </xdr:nvSpPr>
      <xdr:spPr>
        <a:xfrm>
          <a:off x="19310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33219</xdr:rowOff>
    </xdr:from>
    <xdr:ext cx="469744" cy="259045"/>
    <xdr:sp macro="" textlink="">
      <xdr:nvSpPr>
        <xdr:cNvPr id="955" name="n_4mainValue【庁舎】&#10;一人当たり面積">
          <a:extLst>
            <a:ext uri="{FF2B5EF4-FFF2-40B4-BE49-F238E27FC236}">
              <a16:creationId xmlns:a16="http://schemas.microsoft.com/office/drawing/2014/main" id="{48A5EDCA-6CEA-4CD9-94A6-160A88D4C726}"/>
            </a:ext>
          </a:extLst>
        </xdr:cNvPr>
        <xdr:cNvSpPr txBox="1"/>
      </xdr:nvSpPr>
      <xdr:spPr>
        <a:xfrm>
          <a:off x="18421427" y="18549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6" name="正方形/長方形 955">
          <a:extLst>
            <a:ext uri="{FF2B5EF4-FFF2-40B4-BE49-F238E27FC236}">
              <a16:creationId xmlns:a16="http://schemas.microsoft.com/office/drawing/2014/main" id="{19E101DF-A6B1-4139-85D9-4BD8D523CAC4}"/>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7" name="正方形/長方形 956">
          <a:extLst>
            <a:ext uri="{FF2B5EF4-FFF2-40B4-BE49-F238E27FC236}">
              <a16:creationId xmlns:a16="http://schemas.microsoft.com/office/drawing/2014/main" id="{EF6F4D99-2608-4DE6-8D88-E66CCF0541E6}"/>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8" name="テキスト ボックス 957">
          <a:extLst>
            <a:ext uri="{FF2B5EF4-FFF2-40B4-BE49-F238E27FC236}">
              <a16:creationId xmlns:a16="http://schemas.microsoft.com/office/drawing/2014/main" id="{9D4B6D73-C226-49B9-B558-8C3C584EFB9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類似団体と比較すると有形固定資産減価償却率が低い施設として一般廃棄物処理施設、福祉施設、市民会館があげられる。これらの施設については、分析表①に記載のとおりの状況である。</a:t>
          </a:r>
          <a:endParaRPr lang="ja-JP" altLang="ja-JP" sz="1400">
            <a:effectLst/>
          </a:endParaRPr>
        </a:p>
        <a:p>
          <a:r>
            <a:rPr kumimoji="1" lang="ja-JP" altLang="ja-JP" sz="1100">
              <a:solidFill>
                <a:schemeClr val="dk1"/>
              </a:solidFill>
              <a:effectLst/>
              <a:latin typeface="+mn-lt"/>
              <a:ea typeface="+mn-ea"/>
              <a:cs typeface="+mn-cs"/>
            </a:rPr>
            <a:t>また、有形固定資産減価償却率が高い施設として、体育館、庁舎等があげられるが、既に耐震化等を行ったため、維持に努めていく。ただし、体育館は、近隣市の同種施設との差別化についても検討が必要であ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 zeroHeight="1" x14ac:dyDescent="0.2"/>
  <cols>
    <col min="1" max="11" width="2.08984375" style="180" customWidth="1"/>
    <col min="12" max="12" width="2.26953125" style="180" customWidth="1"/>
    <col min="13" max="17" width="2.36328125" style="180" customWidth="1"/>
    <col min="18" max="119" width="2.08984375" style="180" customWidth="1"/>
    <col min="120" max="16384" width="0" style="180" hidden="1"/>
  </cols>
  <sheetData>
    <row r="1" spans="1:119" ht="33" customHeight="1" x14ac:dyDescent="0.2">
      <c r="B1" s="415" t="s">
        <v>76</v>
      </c>
      <c r="C1" s="415"/>
      <c r="D1" s="415"/>
      <c r="E1" s="415"/>
      <c r="F1" s="415"/>
      <c r="G1" s="415"/>
      <c r="H1" s="415"/>
      <c r="I1" s="415"/>
      <c r="J1" s="415"/>
      <c r="K1" s="415"/>
      <c r="L1" s="415"/>
      <c r="M1" s="415"/>
      <c r="N1" s="415"/>
      <c r="O1" s="415"/>
      <c r="P1" s="415"/>
      <c r="Q1" s="415"/>
      <c r="R1" s="415"/>
      <c r="S1" s="415"/>
      <c r="T1" s="415"/>
      <c r="U1" s="415"/>
      <c r="V1" s="415"/>
      <c r="W1" s="415"/>
      <c r="X1" s="415"/>
      <c r="Y1" s="415"/>
      <c r="Z1" s="415"/>
      <c r="AA1" s="415"/>
      <c r="AB1" s="415"/>
      <c r="AC1" s="415"/>
      <c r="AD1" s="415"/>
      <c r="AE1" s="415"/>
      <c r="AF1" s="415"/>
      <c r="AG1" s="415"/>
      <c r="AH1" s="415"/>
      <c r="AI1" s="415"/>
      <c r="AJ1" s="415"/>
      <c r="AK1" s="415"/>
      <c r="AL1" s="415"/>
      <c r="AM1" s="415"/>
      <c r="AN1" s="415"/>
      <c r="AO1" s="415"/>
      <c r="AP1" s="415"/>
      <c r="AQ1" s="415"/>
      <c r="AR1" s="415"/>
      <c r="AS1" s="415"/>
      <c r="AT1" s="415"/>
      <c r="AU1" s="415"/>
      <c r="AV1" s="415"/>
      <c r="AW1" s="415"/>
      <c r="AX1" s="415"/>
      <c r="AY1" s="415"/>
      <c r="AZ1" s="415"/>
      <c r="BA1" s="415"/>
      <c r="BB1" s="415"/>
      <c r="BC1" s="415"/>
      <c r="BD1" s="415"/>
      <c r="BE1" s="415"/>
      <c r="BF1" s="415"/>
      <c r="BG1" s="415"/>
      <c r="BH1" s="415"/>
      <c r="BI1" s="415"/>
      <c r="BJ1" s="415"/>
      <c r="BK1" s="415"/>
      <c r="BL1" s="415"/>
      <c r="BM1" s="415"/>
      <c r="BN1" s="415"/>
      <c r="BO1" s="415"/>
      <c r="BP1" s="415"/>
      <c r="BQ1" s="415"/>
      <c r="BR1" s="415"/>
      <c r="BS1" s="415"/>
      <c r="BT1" s="415"/>
      <c r="BU1" s="415"/>
      <c r="BV1" s="415"/>
      <c r="BW1" s="415"/>
      <c r="BX1" s="415"/>
      <c r="BY1" s="415"/>
      <c r="BZ1" s="415"/>
      <c r="CA1" s="415"/>
      <c r="CB1" s="415"/>
      <c r="CC1" s="415"/>
      <c r="CD1" s="415"/>
      <c r="CE1" s="415"/>
      <c r="CF1" s="415"/>
      <c r="CG1" s="415"/>
      <c r="CH1" s="415"/>
      <c r="CI1" s="415"/>
      <c r="CJ1" s="415"/>
      <c r="CK1" s="415"/>
      <c r="CL1" s="415"/>
      <c r="CM1" s="415"/>
      <c r="CN1" s="415"/>
      <c r="CO1" s="415"/>
      <c r="CP1" s="415"/>
      <c r="CQ1" s="415"/>
      <c r="CR1" s="415"/>
      <c r="CS1" s="415"/>
      <c r="CT1" s="415"/>
      <c r="CU1" s="415"/>
      <c r="CV1" s="415"/>
      <c r="CW1" s="415"/>
      <c r="CX1" s="415"/>
      <c r="CY1" s="415"/>
      <c r="CZ1" s="415"/>
      <c r="DA1" s="415"/>
      <c r="DB1" s="415"/>
      <c r="DC1" s="415"/>
      <c r="DD1" s="415"/>
      <c r="DE1" s="415"/>
      <c r="DF1" s="415"/>
      <c r="DG1" s="415"/>
      <c r="DH1" s="415"/>
      <c r="DI1" s="415"/>
      <c r="DJ1" s="181"/>
      <c r="DK1" s="181"/>
      <c r="DL1" s="181"/>
      <c r="DM1" s="181"/>
      <c r="DN1" s="181"/>
      <c r="DO1" s="181"/>
    </row>
    <row r="2" spans="1:119" ht="24" thickBot="1" x14ac:dyDescent="0.25">
      <c r="B2" s="182" t="s">
        <v>77</v>
      </c>
      <c r="C2" s="182"/>
      <c r="D2" s="183"/>
    </row>
    <row r="3" spans="1:119" ht="18.75" customHeight="1" thickBot="1" x14ac:dyDescent="0.25">
      <c r="A3" s="181"/>
      <c r="B3" s="416" t="s">
        <v>78</v>
      </c>
      <c r="C3" s="417"/>
      <c r="D3" s="417"/>
      <c r="E3" s="418"/>
      <c r="F3" s="418"/>
      <c r="G3" s="418"/>
      <c r="H3" s="418"/>
      <c r="I3" s="418"/>
      <c r="J3" s="418"/>
      <c r="K3" s="418"/>
      <c r="L3" s="418" t="s">
        <v>79</v>
      </c>
      <c r="M3" s="418"/>
      <c r="N3" s="418"/>
      <c r="O3" s="418"/>
      <c r="P3" s="418"/>
      <c r="Q3" s="418"/>
      <c r="R3" s="425"/>
      <c r="S3" s="425"/>
      <c r="T3" s="425"/>
      <c r="U3" s="425"/>
      <c r="V3" s="426"/>
      <c r="W3" s="400" t="s">
        <v>80</v>
      </c>
      <c r="X3" s="401"/>
      <c r="Y3" s="401"/>
      <c r="Z3" s="401"/>
      <c r="AA3" s="401"/>
      <c r="AB3" s="417"/>
      <c r="AC3" s="425" t="s">
        <v>81</v>
      </c>
      <c r="AD3" s="401"/>
      <c r="AE3" s="401"/>
      <c r="AF3" s="401"/>
      <c r="AG3" s="401"/>
      <c r="AH3" s="401"/>
      <c r="AI3" s="401"/>
      <c r="AJ3" s="401"/>
      <c r="AK3" s="401"/>
      <c r="AL3" s="402"/>
      <c r="AM3" s="400" t="s">
        <v>82</v>
      </c>
      <c r="AN3" s="401"/>
      <c r="AO3" s="401"/>
      <c r="AP3" s="401"/>
      <c r="AQ3" s="401"/>
      <c r="AR3" s="401"/>
      <c r="AS3" s="401"/>
      <c r="AT3" s="401"/>
      <c r="AU3" s="401"/>
      <c r="AV3" s="401"/>
      <c r="AW3" s="401"/>
      <c r="AX3" s="402"/>
      <c r="AY3" s="437" t="s">
        <v>1</v>
      </c>
      <c r="AZ3" s="438"/>
      <c r="BA3" s="438"/>
      <c r="BB3" s="438"/>
      <c r="BC3" s="438"/>
      <c r="BD3" s="438"/>
      <c r="BE3" s="438"/>
      <c r="BF3" s="438"/>
      <c r="BG3" s="438"/>
      <c r="BH3" s="438"/>
      <c r="BI3" s="438"/>
      <c r="BJ3" s="438"/>
      <c r="BK3" s="438"/>
      <c r="BL3" s="438"/>
      <c r="BM3" s="439"/>
      <c r="BN3" s="400" t="s">
        <v>83</v>
      </c>
      <c r="BO3" s="401"/>
      <c r="BP3" s="401"/>
      <c r="BQ3" s="401"/>
      <c r="BR3" s="401"/>
      <c r="BS3" s="401"/>
      <c r="BT3" s="401"/>
      <c r="BU3" s="402"/>
      <c r="BV3" s="400" t="s">
        <v>84</v>
      </c>
      <c r="BW3" s="401"/>
      <c r="BX3" s="401"/>
      <c r="BY3" s="401"/>
      <c r="BZ3" s="401"/>
      <c r="CA3" s="401"/>
      <c r="CB3" s="401"/>
      <c r="CC3" s="402"/>
      <c r="CD3" s="437" t="s">
        <v>1</v>
      </c>
      <c r="CE3" s="438"/>
      <c r="CF3" s="438"/>
      <c r="CG3" s="438"/>
      <c r="CH3" s="438"/>
      <c r="CI3" s="438"/>
      <c r="CJ3" s="438"/>
      <c r="CK3" s="438"/>
      <c r="CL3" s="438"/>
      <c r="CM3" s="438"/>
      <c r="CN3" s="438"/>
      <c r="CO3" s="438"/>
      <c r="CP3" s="438"/>
      <c r="CQ3" s="438"/>
      <c r="CR3" s="438"/>
      <c r="CS3" s="439"/>
      <c r="CT3" s="400" t="s">
        <v>85</v>
      </c>
      <c r="CU3" s="401"/>
      <c r="CV3" s="401"/>
      <c r="CW3" s="401"/>
      <c r="CX3" s="401"/>
      <c r="CY3" s="401"/>
      <c r="CZ3" s="401"/>
      <c r="DA3" s="402"/>
      <c r="DB3" s="400" t="s">
        <v>86</v>
      </c>
      <c r="DC3" s="401"/>
      <c r="DD3" s="401"/>
      <c r="DE3" s="401"/>
      <c r="DF3" s="401"/>
      <c r="DG3" s="401"/>
      <c r="DH3" s="401"/>
      <c r="DI3" s="402"/>
    </row>
    <row r="4" spans="1:119" ht="18.75" customHeight="1" x14ac:dyDescent="0.2">
      <c r="A4" s="181"/>
      <c r="B4" s="419"/>
      <c r="C4" s="420"/>
      <c r="D4" s="420"/>
      <c r="E4" s="421"/>
      <c r="F4" s="421"/>
      <c r="G4" s="421"/>
      <c r="H4" s="421"/>
      <c r="I4" s="421"/>
      <c r="J4" s="421"/>
      <c r="K4" s="421"/>
      <c r="L4" s="421"/>
      <c r="M4" s="421"/>
      <c r="N4" s="421"/>
      <c r="O4" s="421"/>
      <c r="P4" s="421"/>
      <c r="Q4" s="421"/>
      <c r="R4" s="427"/>
      <c r="S4" s="427"/>
      <c r="T4" s="427"/>
      <c r="U4" s="427"/>
      <c r="V4" s="428"/>
      <c r="W4" s="431"/>
      <c r="X4" s="432"/>
      <c r="Y4" s="432"/>
      <c r="Z4" s="432"/>
      <c r="AA4" s="432"/>
      <c r="AB4" s="420"/>
      <c r="AC4" s="427"/>
      <c r="AD4" s="432"/>
      <c r="AE4" s="432"/>
      <c r="AF4" s="432"/>
      <c r="AG4" s="432"/>
      <c r="AH4" s="432"/>
      <c r="AI4" s="432"/>
      <c r="AJ4" s="432"/>
      <c r="AK4" s="432"/>
      <c r="AL4" s="435"/>
      <c r="AM4" s="433"/>
      <c r="AN4" s="434"/>
      <c r="AO4" s="434"/>
      <c r="AP4" s="434"/>
      <c r="AQ4" s="434"/>
      <c r="AR4" s="434"/>
      <c r="AS4" s="434"/>
      <c r="AT4" s="434"/>
      <c r="AU4" s="434"/>
      <c r="AV4" s="434"/>
      <c r="AW4" s="434"/>
      <c r="AX4" s="436"/>
      <c r="AY4" s="403" t="s">
        <v>87</v>
      </c>
      <c r="AZ4" s="404"/>
      <c r="BA4" s="404"/>
      <c r="BB4" s="404"/>
      <c r="BC4" s="404"/>
      <c r="BD4" s="404"/>
      <c r="BE4" s="404"/>
      <c r="BF4" s="404"/>
      <c r="BG4" s="404"/>
      <c r="BH4" s="404"/>
      <c r="BI4" s="404"/>
      <c r="BJ4" s="404"/>
      <c r="BK4" s="404"/>
      <c r="BL4" s="404"/>
      <c r="BM4" s="405"/>
      <c r="BN4" s="406">
        <v>26341372</v>
      </c>
      <c r="BO4" s="407"/>
      <c r="BP4" s="407"/>
      <c r="BQ4" s="407"/>
      <c r="BR4" s="407"/>
      <c r="BS4" s="407"/>
      <c r="BT4" s="407"/>
      <c r="BU4" s="408"/>
      <c r="BV4" s="406">
        <v>26011070</v>
      </c>
      <c r="BW4" s="407"/>
      <c r="BX4" s="407"/>
      <c r="BY4" s="407"/>
      <c r="BZ4" s="407"/>
      <c r="CA4" s="407"/>
      <c r="CB4" s="407"/>
      <c r="CC4" s="408"/>
      <c r="CD4" s="409" t="s">
        <v>88</v>
      </c>
      <c r="CE4" s="410"/>
      <c r="CF4" s="410"/>
      <c r="CG4" s="410"/>
      <c r="CH4" s="410"/>
      <c r="CI4" s="410"/>
      <c r="CJ4" s="410"/>
      <c r="CK4" s="410"/>
      <c r="CL4" s="410"/>
      <c r="CM4" s="410"/>
      <c r="CN4" s="410"/>
      <c r="CO4" s="410"/>
      <c r="CP4" s="410"/>
      <c r="CQ4" s="410"/>
      <c r="CR4" s="410"/>
      <c r="CS4" s="411"/>
      <c r="CT4" s="412">
        <v>10</v>
      </c>
      <c r="CU4" s="413"/>
      <c r="CV4" s="413"/>
      <c r="CW4" s="413"/>
      <c r="CX4" s="413"/>
      <c r="CY4" s="413"/>
      <c r="CZ4" s="413"/>
      <c r="DA4" s="414"/>
      <c r="DB4" s="412">
        <v>9.8000000000000007</v>
      </c>
      <c r="DC4" s="413"/>
      <c r="DD4" s="413"/>
      <c r="DE4" s="413"/>
      <c r="DF4" s="413"/>
      <c r="DG4" s="413"/>
      <c r="DH4" s="413"/>
      <c r="DI4" s="414"/>
    </row>
    <row r="5" spans="1:119" ht="18.75" customHeight="1" x14ac:dyDescent="0.2">
      <c r="A5" s="181"/>
      <c r="B5" s="422"/>
      <c r="C5" s="423"/>
      <c r="D5" s="423"/>
      <c r="E5" s="424"/>
      <c r="F5" s="424"/>
      <c r="G5" s="424"/>
      <c r="H5" s="424"/>
      <c r="I5" s="424"/>
      <c r="J5" s="424"/>
      <c r="K5" s="424"/>
      <c r="L5" s="424"/>
      <c r="M5" s="424"/>
      <c r="N5" s="424"/>
      <c r="O5" s="424"/>
      <c r="P5" s="424"/>
      <c r="Q5" s="424"/>
      <c r="R5" s="429"/>
      <c r="S5" s="429"/>
      <c r="T5" s="429"/>
      <c r="U5" s="429"/>
      <c r="V5" s="430"/>
      <c r="W5" s="433"/>
      <c r="X5" s="434"/>
      <c r="Y5" s="434"/>
      <c r="Z5" s="434"/>
      <c r="AA5" s="434"/>
      <c r="AB5" s="423"/>
      <c r="AC5" s="429"/>
      <c r="AD5" s="434"/>
      <c r="AE5" s="434"/>
      <c r="AF5" s="434"/>
      <c r="AG5" s="434"/>
      <c r="AH5" s="434"/>
      <c r="AI5" s="434"/>
      <c r="AJ5" s="434"/>
      <c r="AK5" s="434"/>
      <c r="AL5" s="436"/>
      <c r="AM5" s="472" t="s">
        <v>89</v>
      </c>
      <c r="AN5" s="473"/>
      <c r="AO5" s="473"/>
      <c r="AP5" s="473"/>
      <c r="AQ5" s="473"/>
      <c r="AR5" s="473"/>
      <c r="AS5" s="473"/>
      <c r="AT5" s="474"/>
      <c r="AU5" s="475" t="s">
        <v>90</v>
      </c>
      <c r="AV5" s="476"/>
      <c r="AW5" s="476"/>
      <c r="AX5" s="476"/>
      <c r="AY5" s="477" t="s">
        <v>91</v>
      </c>
      <c r="AZ5" s="478"/>
      <c r="BA5" s="478"/>
      <c r="BB5" s="478"/>
      <c r="BC5" s="478"/>
      <c r="BD5" s="478"/>
      <c r="BE5" s="478"/>
      <c r="BF5" s="478"/>
      <c r="BG5" s="478"/>
      <c r="BH5" s="478"/>
      <c r="BI5" s="478"/>
      <c r="BJ5" s="478"/>
      <c r="BK5" s="478"/>
      <c r="BL5" s="478"/>
      <c r="BM5" s="479"/>
      <c r="BN5" s="443">
        <v>24325888</v>
      </c>
      <c r="BO5" s="444"/>
      <c r="BP5" s="444"/>
      <c r="BQ5" s="444"/>
      <c r="BR5" s="444"/>
      <c r="BS5" s="444"/>
      <c r="BT5" s="444"/>
      <c r="BU5" s="445"/>
      <c r="BV5" s="443">
        <v>24507757</v>
      </c>
      <c r="BW5" s="444"/>
      <c r="BX5" s="444"/>
      <c r="BY5" s="444"/>
      <c r="BZ5" s="444"/>
      <c r="CA5" s="444"/>
      <c r="CB5" s="444"/>
      <c r="CC5" s="445"/>
      <c r="CD5" s="446" t="s">
        <v>92</v>
      </c>
      <c r="CE5" s="447"/>
      <c r="CF5" s="447"/>
      <c r="CG5" s="447"/>
      <c r="CH5" s="447"/>
      <c r="CI5" s="447"/>
      <c r="CJ5" s="447"/>
      <c r="CK5" s="447"/>
      <c r="CL5" s="447"/>
      <c r="CM5" s="447"/>
      <c r="CN5" s="447"/>
      <c r="CO5" s="447"/>
      <c r="CP5" s="447"/>
      <c r="CQ5" s="447"/>
      <c r="CR5" s="447"/>
      <c r="CS5" s="448"/>
      <c r="CT5" s="440">
        <v>90</v>
      </c>
      <c r="CU5" s="441"/>
      <c r="CV5" s="441"/>
      <c r="CW5" s="441"/>
      <c r="CX5" s="441"/>
      <c r="CY5" s="441"/>
      <c r="CZ5" s="441"/>
      <c r="DA5" s="442"/>
      <c r="DB5" s="440">
        <v>89.5</v>
      </c>
      <c r="DC5" s="441"/>
      <c r="DD5" s="441"/>
      <c r="DE5" s="441"/>
      <c r="DF5" s="441"/>
      <c r="DG5" s="441"/>
      <c r="DH5" s="441"/>
      <c r="DI5" s="442"/>
    </row>
    <row r="6" spans="1:119" ht="18.75" customHeight="1" x14ac:dyDescent="0.2">
      <c r="A6" s="181"/>
      <c r="B6" s="449" t="s">
        <v>93</v>
      </c>
      <c r="C6" s="450"/>
      <c r="D6" s="450"/>
      <c r="E6" s="451"/>
      <c r="F6" s="451"/>
      <c r="G6" s="451"/>
      <c r="H6" s="451"/>
      <c r="I6" s="451"/>
      <c r="J6" s="451"/>
      <c r="K6" s="451"/>
      <c r="L6" s="451" t="s">
        <v>94</v>
      </c>
      <c r="M6" s="451"/>
      <c r="N6" s="451"/>
      <c r="O6" s="451"/>
      <c r="P6" s="451"/>
      <c r="Q6" s="451"/>
      <c r="R6" s="455"/>
      <c r="S6" s="455"/>
      <c r="T6" s="455"/>
      <c r="U6" s="455"/>
      <c r="V6" s="456"/>
      <c r="W6" s="459" t="s">
        <v>95</v>
      </c>
      <c r="X6" s="460"/>
      <c r="Y6" s="460"/>
      <c r="Z6" s="460"/>
      <c r="AA6" s="460"/>
      <c r="AB6" s="450"/>
      <c r="AC6" s="463" t="s">
        <v>96</v>
      </c>
      <c r="AD6" s="464"/>
      <c r="AE6" s="464"/>
      <c r="AF6" s="464"/>
      <c r="AG6" s="464"/>
      <c r="AH6" s="464"/>
      <c r="AI6" s="464"/>
      <c r="AJ6" s="464"/>
      <c r="AK6" s="464"/>
      <c r="AL6" s="465"/>
      <c r="AM6" s="472" t="s">
        <v>97</v>
      </c>
      <c r="AN6" s="473"/>
      <c r="AO6" s="473"/>
      <c r="AP6" s="473"/>
      <c r="AQ6" s="473"/>
      <c r="AR6" s="473"/>
      <c r="AS6" s="473"/>
      <c r="AT6" s="474"/>
      <c r="AU6" s="475" t="s">
        <v>90</v>
      </c>
      <c r="AV6" s="476"/>
      <c r="AW6" s="476"/>
      <c r="AX6" s="476"/>
      <c r="AY6" s="477" t="s">
        <v>98</v>
      </c>
      <c r="AZ6" s="478"/>
      <c r="BA6" s="478"/>
      <c r="BB6" s="478"/>
      <c r="BC6" s="478"/>
      <c r="BD6" s="478"/>
      <c r="BE6" s="478"/>
      <c r="BF6" s="478"/>
      <c r="BG6" s="478"/>
      <c r="BH6" s="478"/>
      <c r="BI6" s="478"/>
      <c r="BJ6" s="478"/>
      <c r="BK6" s="478"/>
      <c r="BL6" s="478"/>
      <c r="BM6" s="479"/>
      <c r="BN6" s="443">
        <v>2015484</v>
      </c>
      <c r="BO6" s="444"/>
      <c r="BP6" s="444"/>
      <c r="BQ6" s="444"/>
      <c r="BR6" s="444"/>
      <c r="BS6" s="444"/>
      <c r="BT6" s="444"/>
      <c r="BU6" s="445"/>
      <c r="BV6" s="443">
        <v>1503313</v>
      </c>
      <c r="BW6" s="444"/>
      <c r="BX6" s="444"/>
      <c r="BY6" s="444"/>
      <c r="BZ6" s="444"/>
      <c r="CA6" s="444"/>
      <c r="CB6" s="444"/>
      <c r="CC6" s="445"/>
      <c r="CD6" s="446" t="s">
        <v>99</v>
      </c>
      <c r="CE6" s="447"/>
      <c r="CF6" s="447"/>
      <c r="CG6" s="447"/>
      <c r="CH6" s="447"/>
      <c r="CI6" s="447"/>
      <c r="CJ6" s="447"/>
      <c r="CK6" s="447"/>
      <c r="CL6" s="447"/>
      <c r="CM6" s="447"/>
      <c r="CN6" s="447"/>
      <c r="CO6" s="447"/>
      <c r="CP6" s="447"/>
      <c r="CQ6" s="447"/>
      <c r="CR6" s="447"/>
      <c r="CS6" s="448"/>
      <c r="CT6" s="480">
        <v>90</v>
      </c>
      <c r="CU6" s="481"/>
      <c r="CV6" s="481"/>
      <c r="CW6" s="481"/>
      <c r="CX6" s="481"/>
      <c r="CY6" s="481"/>
      <c r="CZ6" s="481"/>
      <c r="DA6" s="482"/>
      <c r="DB6" s="480">
        <v>89.5</v>
      </c>
      <c r="DC6" s="481"/>
      <c r="DD6" s="481"/>
      <c r="DE6" s="481"/>
      <c r="DF6" s="481"/>
      <c r="DG6" s="481"/>
      <c r="DH6" s="481"/>
      <c r="DI6" s="482"/>
    </row>
    <row r="7" spans="1:119" ht="18.75" customHeight="1" x14ac:dyDescent="0.2">
      <c r="A7" s="181"/>
      <c r="B7" s="419"/>
      <c r="C7" s="420"/>
      <c r="D7" s="420"/>
      <c r="E7" s="421"/>
      <c r="F7" s="421"/>
      <c r="G7" s="421"/>
      <c r="H7" s="421"/>
      <c r="I7" s="421"/>
      <c r="J7" s="421"/>
      <c r="K7" s="421"/>
      <c r="L7" s="421"/>
      <c r="M7" s="421"/>
      <c r="N7" s="421"/>
      <c r="O7" s="421"/>
      <c r="P7" s="421"/>
      <c r="Q7" s="421"/>
      <c r="R7" s="427"/>
      <c r="S7" s="427"/>
      <c r="T7" s="427"/>
      <c r="U7" s="427"/>
      <c r="V7" s="428"/>
      <c r="W7" s="431"/>
      <c r="X7" s="432"/>
      <c r="Y7" s="432"/>
      <c r="Z7" s="432"/>
      <c r="AA7" s="432"/>
      <c r="AB7" s="420"/>
      <c r="AC7" s="466"/>
      <c r="AD7" s="467"/>
      <c r="AE7" s="467"/>
      <c r="AF7" s="467"/>
      <c r="AG7" s="467"/>
      <c r="AH7" s="467"/>
      <c r="AI7" s="467"/>
      <c r="AJ7" s="467"/>
      <c r="AK7" s="467"/>
      <c r="AL7" s="468"/>
      <c r="AM7" s="472" t="s">
        <v>100</v>
      </c>
      <c r="AN7" s="473"/>
      <c r="AO7" s="473"/>
      <c r="AP7" s="473"/>
      <c r="AQ7" s="473"/>
      <c r="AR7" s="473"/>
      <c r="AS7" s="473"/>
      <c r="AT7" s="474"/>
      <c r="AU7" s="475" t="s">
        <v>90</v>
      </c>
      <c r="AV7" s="476"/>
      <c r="AW7" s="476"/>
      <c r="AX7" s="476"/>
      <c r="AY7" s="477" t="s">
        <v>101</v>
      </c>
      <c r="AZ7" s="478"/>
      <c r="BA7" s="478"/>
      <c r="BB7" s="478"/>
      <c r="BC7" s="478"/>
      <c r="BD7" s="478"/>
      <c r="BE7" s="478"/>
      <c r="BF7" s="478"/>
      <c r="BG7" s="478"/>
      <c r="BH7" s="478"/>
      <c r="BI7" s="478"/>
      <c r="BJ7" s="478"/>
      <c r="BK7" s="478"/>
      <c r="BL7" s="478"/>
      <c r="BM7" s="479"/>
      <c r="BN7" s="443">
        <v>559115</v>
      </c>
      <c r="BO7" s="444"/>
      <c r="BP7" s="444"/>
      <c r="BQ7" s="444"/>
      <c r="BR7" s="444"/>
      <c r="BS7" s="444"/>
      <c r="BT7" s="444"/>
      <c r="BU7" s="445"/>
      <c r="BV7" s="443">
        <v>87007</v>
      </c>
      <c r="BW7" s="444"/>
      <c r="BX7" s="444"/>
      <c r="BY7" s="444"/>
      <c r="BZ7" s="444"/>
      <c r="CA7" s="444"/>
      <c r="CB7" s="444"/>
      <c r="CC7" s="445"/>
      <c r="CD7" s="446" t="s">
        <v>102</v>
      </c>
      <c r="CE7" s="447"/>
      <c r="CF7" s="447"/>
      <c r="CG7" s="447"/>
      <c r="CH7" s="447"/>
      <c r="CI7" s="447"/>
      <c r="CJ7" s="447"/>
      <c r="CK7" s="447"/>
      <c r="CL7" s="447"/>
      <c r="CM7" s="447"/>
      <c r="CN7" s="447"/>
      <c r="CO7" s="447"/>
      <c r="CP7" s="447"/>
      <c r="CQ7" s="447"/>
      <c r="CR7" s="447"/>
      <c r="CS7" s="448"/>
      <c r="CT7" s="443">
        <v>14570811</v>
      </c>
      <c r="CU7" s="444"/>
      <c r="CV7" s="444"/>
      <c r="CW7" s="444"/>
      <c r="CX7" s="444"/>
      <c r="CY7" s="444"/>
      <c r="CZ7" s="444"/>
      <c r="DA7" s="445"/>
      <c r="DB7" s="443">
        <v>14426507</v>
      </c>
      <c r="DC7" s="444"/>
      <c r="DD7" s="444"/>
      <c r="DE7" s="444"/>
      <c r="DF7" s="444"/>
      <c r="DG7" s="444"/>
      <c r="DH7" s="444"/>
      <c r="DI7" s="445"/>
    </row>
    <row r="8" spans="1:119" ht="18.75" customHeight="1" thickBot="1" x14ac:dyDescent="0.25">
      <c r="A8" s="181"/>
      <c r="B8" s="452"/>
      <c r="C8" s="453"/>
      <c r="D8" s="453"/>
      <c r="E8" s="454"/>
      <c r="F8" s="454"/>
      <c r="G8" s="454"/>
      <c r="H8" s="454"/>
      <c r="I8" s="454"/>
      <c r="J8" s="454"/>
      <c r="K8" s="454"/>
      <c r="L8" s="454"/>
      <c r="M8" s="454"/>
      <c r="N8" s="454"/>
      <c r="O8" s="454"/>
      <c r="P8" s="454"/>
      <c r="Q8" s="454"/>
      <c r="R8" s="457"/>
      <c r="S8" s="457"/>
      <c r="T8" s="457"/>
      <c r="U8" s="457"/>
      <c r="V8" s="458"/>
      <c r="W8" s="461"/>
      <c r="X8" s="462"/>
      <c r="Y8" s="462"/>
      <c r="Z8" s="462"/>
      <c r="AA8" s="462"/>
      <c r="AB8" s="453"/>
      <c r="AC8" s="469"/>
      <c r="AD8" s="470"/>
      <c r="AE8" s="470"/>
      <c r="AF8" s="470"/>
      <c r="AG8" s="470"/>
      <c r="AH8" s="470"/>
      <c r="AI8" s="470"/>
      <c r="AJ8" s="470"/>
      <c r="AK8" s="470"/>
      <c r="AL8" s="471"/>
      <c r="AM8" s="472" t="s">
        <v>103</v>
      </c>
      <c r="AN8" s="473"/>
      <c r="AO8" s="473"/>
      <c r="AP8" s="473"/>
      <c r="AQ8" s="473"/>
      <c r="AR8" s="473"/>
      <c r="AS8" s="473"/>
      <c r="AT8" s="474"/>
      <c r="AU8" s="475" t="s">
        <v>90</v>
      </c>
      <c r="AV8" s="476"/>
      <c r="AW8" s="476"/>
      <c r="AX8" s="476"/>
      <c r="AY8" s="477" t="s">
        <v>104</v>
      </c>
      <c r="AZ8" s="478"/>
      <c r="BA8" s="478"/>
      <c r="BB8" s="478"/>
      <c r="BC8" s="478"/>
      <c r="BD8" s="478"/>
      <c r="BE8" s="478"/>
      <c r="BF8" s="478"/>
      <c r="BG8" s="478"/>
      <c r="BH8" s="478"/>
      <c r="BI8" s="478"/>
      <c r="BJ8" s="478"/>
      <c r="BK8" s="478"/>
      <c r="BL8" s="478"/>
      <c r="BM8" s="479"/>
      <c r="BN8" s="443">
        <v>1456369</v>
      </c>
      <c r="BO8" s="444"/>
      <c r="BP8" s="444"/>
      <c r="BQ8" s="444"/>
      <c r="BR8" s="444"/>
      <c r="BS8" s="444"/>
      <c r="BT8" s="444"/>
      <c r="BU8" s="445"/>
      <c r="BV8" s="443">
        <v>1416306</v>
      </c>
      <c r="BW8" s="444"/>
      <c r="BX8" s="444"/>
      <c r="BY8" s="444"/>
      <c r="BZ8" s="444"/>
      <c r="CA8" s="444"/>
      <c r="CB8" s="444"/>
      <c r="CC8" s="445"/>
      <c r="CD8" s="446" t="s">
        <v>105</v>
      </c>
      <c r="CE8" s="447"/>
      <c r="CF8" s="447"/>
      <c r="CG8" s="447"/>
      <c r="CH8" s="447"/>
      <c r="CI8" s="447"/>
      <c r="CJ8" s="447"/>
      <c r="CK8" s="447"/>
      <c r="CL8" s="447"/>
      <c r="CM8" s="447"/>
      <c r="CN8" s="447"/>
      <c r="CO8" s="447"/>
      <c r="CP8" s="447"/>
      <c r="CQ8" s="447"/>
      <c r="CR8" s="447"/>
      <c r="CS8" s="448"/>
      <c r="CT8" s="483">
        <v>0.95</v>
      </c>
      <c r="CU8" s="484"/>
      <c r="CV8" s="484"/>
      <c r="CW8" s="484"/>
      <c r="CX8" s="484"/>
      <c r="CY8" s="484"/>
      <c r="CZ8" s="484"/>
      <c r="DA8" s="485"/>
      <c r="DB8" s="483">
        <v>0.97</v>
      </c>
      <c r="DC8" s="484"/>
      <c r="DD8" s="484"/>
      <c r="DE8" s="484"/>
      <c r="DF8" s="484"/>
      <c r="DG8" s="484"/>
      <c r="DH8" s="484"/>
      <c r="DI8" s="485"/>
    </row>
    <row r="9" spans="1:119" ht="18.75" customHeight="1" thickBot="1" x14ac:dyDescent="0.25">
      <c r="A9" s="181"/>
      <c r="B9" s="437" t="s">
        <v>106</v>
      </c>
      <c r="C9" s="438"/>
      <c r="D9" s="438"/>
      <c r="E9" s="438"/>
      <c r="F9" s="438"/>
      <c r="G9" s="438"/>
      <c r="H9" s="438"/>
      <c r="I9" s="438"/>
      <c r="J9" s="438"/>
      <c r="K9" s="486"/>
      <c r="L9" s="487" t="s">
        <v>107</v>
      </c>
      <c r="M9" s="488"/>
      <c r="N9" s="488"/>
      <c r="O9" s="488"/>
      <c r="P9" s="488"/>
      <c r="Q9" s="489"/>
      <c r="R9" s="490">
        <v>72193</v>
      </c>
      <c r="S9" s="491"/>
      <c r="T9" s="491"/>
      <c r="U9" s="491"/>
      <c r="V9" s="492"/>
      <c r="W9" s="400" t="s">
        <v>108</v>
      </c>
      <c r="X9" s="401"/>
      <c r="Y9" s="401"/>
      <c r="Z9" s="401"/>
      <c r="AA9" s="401"/>
      <c r="AB9" s="401"/>
      <c r="AC9" s="401"/>
      <c r="AD9" s="401"/>
      <c r="AE9" s="401"/>
      <c r="AF9" s="401"/>
      <c r="AG9" s="401"/>
      <c r="AH9" s="401"/>
      <c r="AI9" s="401"/>
      <c r="AJ9" s="401"/>
      <c r="AK9" s="401"/>
      <c r="AL9" s="402"/>
      <c r="AM9" s="472" t="s">
        <v>109</v>
      </c>
      <c r="AN9" s="473"/>
      <c r="AO9" s="473"/>
      <c r="AP9" s="473"/>
      <c r="AQ9" s="473"/>
      <c r="AR9" s="473"/>
      <c r="AS9" s="473"/>
      <c r="AT9" s="474"/>
      <c r="AU9" s="475" t="s">
        <v>110</v>
      </c>
      <c r="AV9" s="476"/>
      <c r="AW9" s="476"/>
      <c r="AX9" s="476"/>
      <c r="AY9" s="477" t="s">
        <v>111</v>
      </c>
      <c r="AZ9" s="478"/>
      <c r="BA9" s="478"/>
      <c r="BB9" s="478"/>
      <c r="BC9" s="478"/>
      <c r="BD9" s="478"/>
      <c r="BE9" s="478"/>
      <c r="BF9" s="478"/>
      <c r="BG9" s="478"/>
      <c r="BH9" s="478"/>
      <c r="BI9" s="478"/>
      <c r="BJ9" s="478"/>
      <c r="BK9" s="478"/>
      <c r="BL9" s="478"/>
      <c r="BM9" s="479"/>
      <c r="BN9" s="443">
        <v>40063</v>
      </c>
      <c r="BO9" s="444"/>
      <c r="BP9" s="444"/>
      <c r="BQ9" s="444"/>
      <c r="BR9" s="444"/>
      <c r="BS9" s="444"/>
      <c r="BT9" s="444"/>
      <c r="BU9" s="445"/>
      <c r="BV9" s="443">
        <v>-107117</v>
      </c>
      <c r="BW9" s="444"/>
      <c r="BX9" s="444"/>
      <c r="BY9" s="444"/>
      <c r="BZ9" s="444"/>
      <c r="CA9" s="444"/>
      <c r="CB9" s="444"/>
      <c r="CC9" s="445"/>
      <c r="CD9" s="446" t="s">
        <v>112</v>
      </c>
      <c r="CE9" s="447"/>
      <c r="CF9" s="447"/>
      <c r="CG9" s="447"/>
      <c r="CH9" s="447"/>
      <c r="CI9" s="447"/>
      <c r="CJ9" s="447"/>
      <c r="CK9" s="447"/>
      <c r="CL9" s="447"/>
      <c r="CM9" s="447"/>
      <c r="CN9" s="447"/>
      <c r="CO9" s="447"/>
      <c r="CP9" s="447"/>
      <c r="CQ9" s="447"/>
      <c r="CR9" s="447"/>
      <c r="CS9" s="448"/>
      <c r="CT9" s="440">
        <v>9.4</v>
      </c>
      <c r="CU9" s="441"/>
      <c r="CV9" s="441"/>
      <c r="CW9" s="441"/>
      <c r="CX9" s="441"/>
      <c r="CY9" s="441"/>
      <c r="CZ9" s="441"/>
      <c r="DA9" s="442"/>
      <c r="DB9" s="440">
        <v>9.8000000000000007</v>
      </c>
      <c r="DC9" s="441"/>
      <c r="DD9" s="441"/>
      <c r="DE9" s="441"/>
      <c r="DF9" s="441"/>
      <c r="DG9" s="441"/>
      <c r="DH9" s="441"/>
      <c r="DI9" s="442"/>
    </row>
    <row r="10" spans="1:119" ht="18.75" customHeight="1" thickBot="1" x14ac:dyDescent="0.25">
      <c r="A10" s="181"/>
      <c r="B10" s="437"/>
      <c r="C10" s="438"/>
      <c r="D10" s="438"/>
      <c r="E10" s="438"/>
      <c r="F10" s="438"/>
      <c r="G10" s="438"/>
      <c r="H10" s="438"/>
      <c r="I10" s="438"/>
      <c r="J10" s="438"/>
      <c r="K10" s="486"/>
      <c r="L10" s="493" t="s">
        <v>113</v>
      </c>
      <c r="M10" s="473"/>
      <c r="N10" s="473"/>
      <c r="O10" s="473"/>
      <c r="P10" s="473"/>
      <c r="Q10" s="474"/>
      <c r="R10" s="494">
        <v>70501</v>
      </c>
      <c r="S10" s="495"/>
      <c r="T10" s="495"/>
      <c r="U10" s="495"/>
      <c r="V10" s="496"/>
      <c r="W10" s="431"/>
      <c r="X10" s="432"/>
      <c r="Y10" s="432"/>
      <c r="Z10" s="432"/>
      <c r="AA10" s="432"/>
      <c r="AB10" s="432"/>
      <c r="AC10" s="432"/>
      <c r="AD10" s="432"/>
      <c r="AE10" s="432"/>
      <c r="AF10" s="432"/>
      <c r="AG10" s="432"/>
      <c r="AH10" s="432"/>
      <c r="AI10" s="432"/>
      <c r="AJ10" s="432"/>
      <c r="AK10" s="432"/>
      <c r="AL10" s="435"/>
      <c r="AM10" s="472" t="s">
        <v>114</v>
      </c>
      <c r="AN10" s="473"/>
      <c r="AO10" s="473"/>
      <c r="AP10" s="473"/>
      <c r="AQ10" s="473"/>
      <c r="AR10" s="473"/>
      <c r="AS10" s="473"/>
      <c r="AT10" s="474"/>
      <c r="AU10" s="475" t="s">
        <v>90</v>
      </c>
      <c r="AV10" s="476"/>
      <c r="AW10" s="476"/>
      <c r="AX10" s="476"/>
      <c r="AY10" s="477" t="s">
        <v>115</v>
      </c>
      <c r="AZ10" s="478"/>
      <c r="BA10" s="478"/>
      <c r="BB10" s="478"/>
      <c r="BC10" s="478"/>
      <c r="BD10" s="478"/>
      <c r="BE10" s="478"/>
      <c r="BF10" s="478"/>
      <c r="BG10" s="478"/>
      <c r="BH10" s="478"/>
      <c r="BI10" s="478"/>
      <c r="BJ10" s="478"/>
      <c r="BK10" s="478"/>
      <c r="BL10" s="478"/>
      <c r="BM10" s="479"/>
      <c r="BN10" s="443">
        <v>3836</v>
      </c>
      <c r="BO10" s="444"/>
      <c r="BP10" s="444"/>
      <c r="BQ10" s="444"/>
      <c r="BR10" s="444"/>
      <c r="BS10" s="444"/>
      <c r="BT10" s="444"/>
      <c r="BU10" s="445"/>
      <c r="BV10" s="443">
        <v>257319</v>
      </c>
      <c r="BW10" s="444"/>
      <c r="BX10" s="444"/>
      <c r="BY10" s="444"/>
      <c r="BZ10" s="444"/>
      <c r="CA10" s="444"/>
      <c r="CB10" s="444"/>
      <c r="CC10" s="445"/>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5">
      <c r="A11" s="181"/>
      <c r="B11" s="437"/>
      <c r="C11" s="438"/>
      <c r="D11" s="438"/>
      <c r="E11" s="438"/>
      <c r="F11" s="438"/>
      <c r="G11" s="438"/>
      <c r="H11" s="438"/>
      <c r="I11" s="438"/>
      <c r="J11" s="438"/>
      <c r="K11" s="486"/>
      <c r="L11" s="497" t="s">
        <v>117</v>
      </c>
      <c r="M11" s="498"/>
      <c r="N11" s="498"/>
      <c r="O11" s="498"/>
      <c r="P11" s="498"/>
      <c r="Q11" s="499"/>
      <c r="R11" s="500" t="s">
        <v>118</v>
      </c>
      <c r="S11" s="501"/>
      <c r="T11" s="501"/>
      <c r="U11" s="501"/>
      <c r="V11" s="502"/>
      <c r="W11" s="431"/>
      <c r="X11" s="432"/>
      <c r="Y11" s="432"/>
      <c r="Z11" s="432"/>
      <c r="AA11" s="432"/>
      <c r="AB11" s="432"/>
      <c r="AC11" s="432"/>
      <c r="AD11" s="432"/>
      <c r="AE11" s="432"/>
      <c r="AF11" s="432"/>
      <c r="AG11" s="432"/>
      <c r="AH11" s="432"/>
      <c r="AI11" s="432"/>
      <c r="AJ11" s="432"/>
      <c r="AK11" s="432"/>
      <c r="AL11" s="435"/>
      <c r="AM11" s="472" t="s">
        <v>119</v>
      </c>
      <c r="AN11" s="473"/>
      <c r="AO11" s="473"/>
      <c r="AP11" s="473"/>
      <c r="AQ11" s="473"/>
      <c r="AR11" s="473"/>
      <c r="AS11" s="473"/>
      <c r="AT11" s="474"/>
      <c r="AU11" s="475" t="s">
        <v>90</v>
      </c>
      <c r="AV11" s="476"/>
      <c r="AW11" s="476"/>
      <c r="AX11" s="476"/>
      <c r="AY11" s="477" t="s">
        <v>120</v>
      </c>
      <c r="AZ11" s="478"/>
      <c r="BA11" s="478"/>
      <c r="BB11" s="478"/>
      <c r="BC11" s="478"/>
      <c r="BD11" s="478"/>
      <c r="BE11" s="478"/>
      <c r="BF11" s="478"/>
      <c r="BG11" s="478"/>
      <c r="BH11" s="478"/>
      <c r="BI11" s="478"/>
      <c r="BJ11" s="478"/>
      <c r="BK11" s="478"/>
      <c r="BL11" s="478"/>
      <c r="BM11" s="479"/>
      <c r="BN11" s="443">
        <v>0</v>
      </c>
      <c r="BO11" s="444"/>
      <c r="BP11" s="444"/>
      <c r="BQ11" s="444"/>
      <c r="BR11" s="444"/>
      <c r="BS11" s="444"/>
      <c r="BT11" s="444"/>
      <c r="BU11" s="445"/>
      <c r="BV11" s="443">
        <v>0</v>
      </c>
      <c r="BW11" s="444"/>
      <c r="BX11" s="444"/>
      <c r="BY11" s="444"/>
      <c r="BZ11" s="444"/>
      <c r="CA11" s="444"/>
      <c r="CB11" s="444"/>
      <c r="CC11" s="445"/>
      <c r="CD11" s="446" t="s">
        <v>121</v>
      </c>
      <c r="CE11" s="447"/>
      <c r="CF11" s="447"/>
      <c r="CG11" s="447"/>
      <c r="CH11" s="447"/>
      <c r="CI11" s="447"/>
      <c r="CJ11" s="447"/>
      <c r="CK11" s="447"/>
      <c r="CL11" s="447"/>
      <c r="CM11" s="447"/>
      <c r="CN11" s="447"/>
      <c r="CO11" s="447"/>
      <c r="CP11" s="447"/>
      <c r="CQ11" s="447"/>
      <c r="CR11" s="447"/>
      <c r="CS11" s="448"/>
      <c r="CT11" s="483" t="s">
        <v>122</v>
      </c>
      <c r="CU11" s="484"/>
      <c r="CV11" s="484"/>
      <c r="CW11" s="484"/>
      <c r="CX11" s="484"/>
      <c r="CY11" s="484"/>
      <c r="CZ11" s="484"/>
      <c r="DA11" s="485"/>
      <c r="DB11" s="483" t="s">
        <v>122</v>
      </c>
      <c r="DC11" s="484"/>
      <c r="DD11" s="484"/>
      <c r="DE11" s="484"/>
      <c r="DF11" s="484"/>
      <c r="DG11" s="484"/>
      <c r="DH11" s="484"/>
      <c r="DI11" s="485"/>
    </row>
    <row r="12" spans="1:119" ht="18.75" customHeight="1" x14ac:dyDescent="0.2">
      <c r="A12" s="181"/>
      <c r="B12" s="503" t="s">
        <v>123</v>
      </c>
      <c r="C12" s="504"/>
      <c r="D12" s="504"/>
      <c r="E12" s="504"/>
      <c r="F12" s="504"/>
      <c r="G12" s="504"/>
      <c r="H12" s="504"/>
      <c r="I12" s="504"/>
      <c r="J12" s="504"/>
      <c r="K12" s="505"/>
      <c r="L12" s="512" t="s">
        <v>124</v>
      </c>
      <c r="M12" s="513"/>
      <c r="N12" s="513"/>
      <c r="O12" s="513"/>
      <c r="P12" s="513"/>
      <c r="Q12" s="514"/>
      <c r="R12" s="515">
        <v>72214</v>
      </c>
      <c r="S12" s="516"/>
      <c r="T12" s="516"/>
      <c r="U12" s="516"/>
      <c r="V12" s="517"/>
      <c r="W12" s="518" t="s">
        <v>1</v>
      </c>
      <c r="X12" s="476"/>
      <c r="Y12" s="476"/>
      <c r="Z12" s="476"/>
      <c r="AA12" s="476"/>
      <c r="AB12" s="519"/>
      <c r="AC12" s="520" t="s">
        <v>125</v>
      </c>
      <c r="AD12" s="521"/>
      <c r="AE12" s="521"/>
      <c r="AF12" s="521"/>
      <c r="AG12" s="522"/>
      <c r="AH12" s="520" t="s">
        <v>126</v>
      </c>
      <c r="AI12" s="521"/>
      <c r="AJ12" s="521"/>
      <c r="AK12" s="521"/>
      <c r="AL12" s="523"/>
      <c r="AM12" s="472" t="s">
        <v>127</v>
      </c>
      <c r="AN12" s="473"/>
      <c r="AO12" s="473"/>
      <c r="AP12" s="473"/>
      <c r="AQ12" s="473"/>
      <c r="AR12" s="473"/>
      <c r="AS12" s="473"/>
      <c r="AT12" s="474"/>
      <c r="AU12" s="475" t="s">
        <v>90</v>
      </c>
      <c r="AV12" s="476"/>
      <c r="AW12" s="476"/>
      <c r="AX12" s="476"/>
      <c r="AY12" s="477" t="s">
        <v>128</v>
      </c>
      <c r="AZ12" s="478"/>
      <c r="BA12" s="478"/>
      <c r="BB12" s="478"/>
      <c r="BC12" s="478"/>
      <c r="BD12" s="478"/>
      <c r="BE12" s="478"/>
      <c r="BF12" s="478"/>
      <c r="BG12" s="478"/>
      <c r="BH12" s="478"/>
      <c r="BI12" s="478"/>
      <c r="BJ12" s="478"/>
      <c r="BK12" s="478"/>
      <c r="BL12" s="478"/>
      <c r="BM12" s="479"/>
      <c r="BN12" s="443">
        <v>236642</v>
      </c>
      <c r="BO12" s="444"/>
      <c r="BP12" s="444"/>
      <c r="BQ12" s="444"/>
      <c r="BR12" s="444"/>
      <c r="BS12" s="444"/>
      <c r="BT12" s="444"/>
      <c r="BU12" s="445"/>
      <c r="BV12" s="443">
        <v>0</v>
      </c>
      <c r="BW12" s="444"/>
      <c r="BX12" s="444"/>
      <c r="BY12" s="444"/>
      <c r="BZ12" s="444"/>
      <c r="CA12" s="444"/>
      <c r="CB12" s="444"/>
      <c r="CC12" s="445"/>
      <c r="CD12" s="446" t="s">
        <v>129</v>
      </c>
      <c r="CE12" s="447"/>
      <c r="CF12" s="447"/>
      <c r="CG12" s="447"/>
      <c r="CH12" s="447"/>
      <c r="CI12" s="447"/>
      <c r="CJ12" s="447"/>
      <c r="CK12" s="447"/>
      <c r="CL12" s="447"/>
      <c r="CM12" s="447"/>
      <c r="CN12" s="447"/>
      <c r="CO12" s="447"/>
      <c r="CP12" s="447"/>
      <c r="CQ12" s="447"/>
      <c r="CR12" s="447"/>
      <c r="CS12" s="448"/>
      <c r="CT12" s="483" t="s">
        <v>122</v>
      </c>
      <c r="CU12" s="484"/>
      <c r="CV12" s="484"/>
      <c r="CW12" s="484"/>
      <c r="CX12" s="484"/>
      <c r="CY12" s="484"/>
      <c r="CZ12" s="484"/>
      <c r="DA12" s="485"/>
      <c r="DB12" s="483" t="s">
        <v>122</v>
      </c>
      <c r="DC12" s="484"/>
      <c r="DD12" s="484"/>
      <c r="DE12" s="484"/>
      <c r="DF12" s="484"/>
      <c r="DG12" s="484"/>
      <c r="DH12" s="484"/>
      <c r="DI12" s="485"/>
    </row>
    <row r="13" spans="1:119" ht="18.75" customHeight="1" x14ac:dyDescent="0.2">
      <c r="A13" s="181"/>
      <c r="B13" s="506"/>
      <c r="C13" s="507"/>
      <c r="D13" s="507"/>
      <c r="E13" s="507"/>
      <c r="F13" s="507"/>
      <c r="G13" s="507"/>
      <c r="H13" s="507"/>
      <c r="I13" s="507"/>
      <c r="J13" s="507"/>
      <c r="K13" s="508"/>
      <c r="L13" s="190"/>
      <c r="M13" s="534" t="s">
        <v>130</v>
      </c>
      <c r="N13" s="535"/>
      <c r="O13" s="535"/>
      <c r="P13" s="535"/>
      <c r="Q13" s="536"/>
      <c r="R13" s="527">
        <v>66793</v>
      </c>
      <c r="S13" s="528"/>
      <c r="T13" s="528"/>
      <c r="U13" s="528"/>
      <c r="V13" s="529"/>
      <c r="W13" s="459" t="s">
        <v>131</v>
      </c>
      <c r="X13" s="460"/>
      <c r="Y13" s="460"/>
      <c r="Z13" s="460"/>
      <c r="AA13" s="460"/>
      <c r="AB13" s="450"/>
      <c r="AC13" s="494">
        <v>269</v>
      </c>
      <c r="AD13" s="495"/>
      <c r="AE13" s="495"/>
      <c r="AF13" s="495"/>
      <c r="AG13" s="537"/>
      <c r="AH13" s="494">
        <v>267</v>
      </c>
      <c r="AI13" s="495"/>
      <c r="AJ13" s="495"/>
      <c r="AK13" s="495"/>
      <c r="AL13" s="496"/>
      <c r="AM13" s="472" t="s">
        <v>132</v>
      </c>
      <c r="AN13" s="473"/>
      <c r="AO13" s="473"/>
      <c r="AP13" s="473"/>
      <c r="AQ13" s="473"/>
      <c r="AR13" s="473"/>
      <c r="AS13" s="473"/>
      <c r="AT13" s="474"/>
      <c r="AU13" s="475" t="s">
        <v>110</v>
      </c>
      <c r="AV13" s="476"/>
      <c r="AW13" s="476"/>
      <c r="AX13" s="476"/>
      <c r="AY13" s="477" t="s">
        <v>133</v>
      </c>
      <c r="AZ13" s="478"/>
      <c r="BA13" s="478"/>
      <c r="BB13" s="478"/>
      <c r="BC13" s="478"/>
      <c r="BD13" s="478"/>
      <c r="BE13" s="478"/>
      <c r="BF13" s="478"/>
      <c r="BG13" s="478"/>
      <c r="BH13" s="478"/>
      <c r="BI13" s="478"/>
      <c r="BJ13" s="478"/>
      <c r="BK13" s="478"/>
      <c r="BL13" s="478"/>
      <c r="BM13" s="479"/>
      <c r="BN13" s="443">
        <v>-192743</v>
      </c>
      <c r="BO13" s="444"/>
      <c r="BP13" s="444"/>
      <c r="BQ13" s="444"/>
      <c r="BR13" s="444"/>
      <c r="BS13" s="444"/>
      <c r="BT13" s="444"/>
      <c r="BU13" s="445"/>
      <c r="BV13" s="443">
        <v>150202</v>
      </c>
      <c r="BW13" s="444"/>
      <c r="BX13" s="444"/>
      <c r="BY13" s="444"/>
      <c r="BZ13" s="444"/>
      <c r="CA13" s="444"/>
      <c r="CB13" s="444"/>
      <c r="CC13" s="445"/>
      <c r="CD13" s="446" t="s">
        <v>134</v>
      </c>
      <c r="CE13" s="447"/>
      <c r="CF13" s="447"/>
      <c r="CG13" s="447"/>
      <c r="CH13" s="447"/>
      <c r="CI13" s="447"/>
      <c r="CJ13" s="447"/>
      <c r="CK13" s="447"/>
      <c r="CL13" s="447"/>
      <c r="CM13" s="447"/>
      <c r="CN13" s="447"/>
      <c r="CO13" s="447"/>
      <c r="CP13" s="447"/>
      <c r="CQ13" s="447"/>
      <c r="CR13" s="447"/>
      <c r="CS13" s="448"/>
      <c r="CT13" s="440">
        <v>1.7</v>
      </c>
      <c r="CU13" s="441"/>
      <c r="CV13" s="441"/>
      <c r="CW13" s="441"/>
      <c r="CX13" s="441"/>
      <c r="CY13" s="441"/>
      <c r="CZ13" s="441"/>
      <c r="DA13" s="442"/>
      <c r="DB13" s="440">
        <v>1.5</v>
      </c>
      <c r="DC13" s="441"/>
      <c r="DD13" s="441"/>
      <c r="DE13" s="441"/>
      <c r="DF13" s="441"/>
      <c r="DG13" s="441"/>
      <c r="DH13" s="441"/>
      <c r="DI13" s="442"/>
    </row>
    <row r="14" spans="1:119" ht="18.75" customHeight="1" thickBot="1" x14ac:dyDescent="0.25">
      <c r="A14" s="181"/>
      <c r="B14" s="506"/>
      <c r="C14" s="507"/>
      <c r="D14" s="507"/>
      <c r="E14" s="507"/>
      <c r="F14" s="507"/>
      <c r="G14" s="507"/>
      <c r="H14" s="507"/>
      <c r="I14" s="507"/>
      <c r="J14" s="507"/>
      <c r="K14" s="508"/>
      <c r="L14" s="524" t="s">
        <v>135</v>
      </c>
      <c r="M14" s="525"/>
      <c r="N14" s="525"/>
      <c r="O14" s="525"/>
      <c r="P14" s="525"/>
      <c r="Q14" s="526"/>
      <c r="R14" s="527">
        <v>72030</v>
      </c>
      <c r="S14" s="528"/>
      <c r="T14" s="528"/>
      <c r="U14" s="528"/>
      <c r="V14" s="529"/>
      <c r="W14" s="433"/>
      <c r="X14" s="434"/>
      <c r="Y14" s="434"/>
      <c r="Z14" s="434"/>
      <c r="AA14" s="434"/>
      <c r="AB14" s="423"/>
      <c r="AC14" s="530">
        <v>0.8</v>
      </c>
      <c r="AD14" s="531"/>
      <c r="AE14" s="531"/>
      <c r="AF14" s="531"/>
      <c r="AG14" s="532"/>
      <c r="AH14" s="530">
        <v>0.8</v>
      </c>
      <c r="AI14" s="531"/>
      <c r="AJ14" s="531"/>
      <c r="AK14" s="531"/>
      <c r="AL14" s="533"/>
      <c r="AM14" s="472"/>
      <c r="AN14" s="473"/>
      <c r="AO14" s="473"/>
      <c r="AP14" s="473"/>
      <c r="AQ14" s="473"/>
      <c r="AR14" s="473"/>
      <c r="AS14" s="473"/>
      <c r="AT14" s="474"/>
      <c r="AU14" s="475"/>
      <c r="AV14" s="476"/>
      <c r="AW14" s="476"/>
      <c r="AX14" s="476"/>
      <c r="AY14" s="477"/>
      <c r="AZ14" s="478"/>
      <c r="BA14" s="478"/>
      <c r="BB14" s="478"/>
      <c r="BC14" s="478"/>
      <c r="BD14" s="478"/>
      <c r="BE14" s="478"/>
      <c r="BF14" s="478"/>
      <c r="BG14" s="478"/>
      <c r="BH14" s="478"/>
      <c r="BI14" s="478"/>
      <c r="BJ14" s="478"/>
      <c r="BK14" s="478"/>
      <c r="BL14" s="478"/>
      <c r="BM14" s="479"/>
      <c r="BN14" s="443"/>
      <c r="BO14" s="444"/>
      <c r="BP14" s="444"/>
      <c r="BQ14" s="444"/>
      <c r="BR14" s="444"/>
      <c r="BS14" s="444"/>
      <c r="BT14" s="444"/>
      <c r="BU14" s="445"/>
      <c r="BV14" s="443"/>
      <c r="BW14" s="444"/>
      <c r="BX14" s="444"/>
      <c r="BY14" s="444"/>
      <c r="BZ14" s="444"/>
      <c r="CA14" s="444"/>
      <c r="CB14" s="444"/>
      <c r="CC14" s="445"/>
      <c r="CD14" s="538" t="s">
        <v>136</v>
      </c>
      <c r="CE14" s="539"/>
      <c r="CF14" s="539"/>
      <c r="CG14" s="539"/>
      <c r="CH14" s="539"/>
      <c r="CI14" s="539"/>
      <c r="CJ14" s="539"/>
      <c r="CK14" s="539"/>
      <c r="CL14" s="539"/>
      <c r="CM14" s="539"/>
      <c r="CN14" s="539"/>
      <c r="CO14" s="539"/>
      <c r="CP14" s="539"/>
      <c r="CQ14" s="539"/>
      <c r="CR14" s="539"/>
      <c r="CS14" s="540"/>
      <c r="CT14" s="541" t="s">
        <v>122</v>
      </c>
      <c r="CU14" s="542"/>
      <c r="CV14" s="542"/>
      <c r="CW14" s="542"/>
      <c r="CX14" s="542"/>
      <c r="CY14" s="542"/>
      <c r="CZ14" s="542"/>
      <c r="DA14" s="543"/>
      <c r="DB14" s="541" t="s">
        <v>122</v>
      </c>
      <c r="DC14" s="542"/>
      <c r="DD14" s="542"/>
      <c r="DE14" s="542"/>
      <c r="DF14" s="542"/>
      <c r="DG14" s="542"/>
      <c r="DH14" s="542"/>
      <c r="DI14" s="543"/>
    </row>
    <row r="15" spans="1:119" ht="18.75" customHeight="1" x14ac:dyDescent="0.2">
      <c r="A15" s="181"/>
      <c r="B15" s="506"/>
      <c r="C15" s="507"/>
      <c r="D15" s="507"/>
      <c r="E15" s="507"/>
      <c r="F15" s="507"/>
      <c r="G15" s="507"/>
      <c r="H15" s="507"/>
      <c r="I15" s="507"/>
      <c r="J15" s="507"/>
      <c r="K15" s="508"/>
      <c r="L15" s="190"/>
      <c r="M15" s="534" t="s">
        <v>130</v>
      </c>
      <c r="N15" s="535"/>
      <c r="O15" s="535"/>
      <c r="P15" s="535"/>
      <c r="Q15" s="536"/>
      <c r="R15" s="527">
        <v>66803</v>
      </c>
      <c r="S15" s="528"/>
      <c r="T15" s="528"/>
      <c r="U15" s="528"/>
      <c r="V15" s="529"/>
      <c r="W15" s="459" t="s">
        <v>137</v>
      </c>
      <c r="X15" s="460"/>
      <c r="Y15" s="460"/>
      <c r="Z15" s="460"/>
      <c r="AA15" s="460"/>
      <c r="AB15" s="450"/>
      <c r="AC15" s="494">
        <v>16003</v>
      </c>
      <c r="AD15" s="495"/>
      <c r="AE15" s="495"/>
      <c r="AF15" s="495"/>
      <c r="AG15" s="537"/>
      <c r="AH15" s="494">
        <v>15562</v>
      </c>
      <c r="AI15" s="495"/>
      <c r="AJ15" s="495"/>
      <c r="AK15" s="495"/>
      <c r="AL15" s="496"/>
      <c r="AM15" s="472"/>
      <c r="AN15" s="473"/>
      <c r="AO15" s="473"/>
      <c r="AP15" s="473"/>
      <c r="AQ15" s="473"/>
      <c r="AR15" s="473"/>
      <c r="AS15" s="473"/>
      <c r="AT15" s="474"/>
      <c r="AU15" s="475"/>
      <c r="AV15" s="476"/>
      <c r="AW15" s="476"/>
      <c r="AX15" s="476"/>
      <c r="AY15" s="403" t="s">
        <v>138</v>
      </c>
      <c r="AZ15" s="404"/>
      <c r="BA15" s="404"/>
      <c r="BB15" s="404"/>
      <c r="BC15" s="404"/>
      <c r="BD15" s="404"/>
      <c r="BE15" s="404"/>
      <c r="BF15" s="404"/>
      <c r="BG15" s="404"/>
      <c r="BH15" s="404"/>
      <c r="BI15" s="404"/>
      <c r="BJ15" s="404"/>
      <c r="BK15" s="404"/>
      <c r="BL15" s="404"/>
      <c r="BM15" s="405"/>
      <c r="BN15" s="406">
        <v>11030391</v>
      </c>
      <c r="BO15" s="407"/>
      <c r="BP15" s="407"/>
      <c r="BQ15" s="407"/>
      <c r="BR15" s="407"/>
      <c r="BS15" s="407"/>
      <c r="BT15" s="407"/>
      <c r="BU15" s="408"/>
      <c r="BV15" s="406">
        <v>10754426</v>
      </c>
      <c r="BW15" s="407"/>
      <c r="BX15" s="407"/>
      <c r="BY15" s="407"/>
      <c r="BZ15" s="407"/>
      <c r="CA15" s="407"/>
      <c r="CB15" s="407"/>
      <c r="CC15" s="408"/>
      <c r="CD15" s="544" t="s">
        <v>139</v>
      </c>
      <c r="CE15" s="545"/>
      <c r="CF15" s="545"/>
      <c r="CG15" s="545"/>
      <c r="CH15" s="545"/>
      <c r="CI15" s="545"/>
      <c r="CJ15" s="545"/>
      <c r="CK15" s="545"/>
      <c r="CL15" s="545"/>
      <c r="CM15" s="545"/>
      <c r="CN15" s="545"/>
      <c r="CO15" s="545"/>
      <c r="CP15" s="545"/>
      <c r="CQ15" s="545"/>
      <c r="CR15" s="545"/>
      <c r="CS15" s="546"/>
      <c r="CT15" s="191"/>
      <c r="CU15" s="192"/>
      <c r="CV15" s="192"/>
      <c r="CW15" s="192"/>
      <c r="CX15" s="192"/>
      <c r="CY15" s="192"/>
      <c r="CZ15" s="192"/>
      <c r="DA15" s="193"/>
      <c r="DB15" s="191"/>
      <c r="DC15" s="192"/>
      <c r="DD15" s="192"/>
      <c r="DE15" s="192"/>
      <c r="DF15" s="192"/>
      <c r="DG15" s="192"/>
      <c r="DH15" s="192"/>
      <c r="DI15" s="193"/>
    </row>
    <row r="16" spans="1:119" ht="18.75" customHeight="1" x14ac:dyDescent="0.2">
      <c r="A16" s="181"/>
      <c r="B16" s="506"/>
      <c r="C16" s="507"/>
      <c r="D16" s="507"/>
      <c r="E16" s="507"/>
      <c r="F16" s="507"/>
      <c r="G16" s="507"/>
      <c r="H16" s="507"/>
      <c r="I16" s="507"/>
      <c r="J16" s="507"/>
      <c r="K16" s="508"/>
      <c r="L16" s="524" t="s">
        <v>140</v>
      </c>
      <c r="M16" s="547"/>
      <c r="N16" s="547"/>
      <c r="O16" s="547"/>
      <c r="P16" s="547"/>
      <c r="Q16" s="548"/>
      <c r="R16" s="549" t="s">
        <v>141</v>
      </c>
      <c r="S16" s="550"/>
      <c r="T16" s="550"/>
      <c r="U16" s="550"/>
      <c r="V16" s="551"/>
      <c r="W16" s="433"/>
      <c r="X16" s="434"/>
      <c r="Y16" s="434"/>
      <c r="Z16" s="434"/>
      <c r="AA16" s="434"/>
      <c r="AB16" s="423"/>
      <c r="AC16" s="530">
        <v>44.9</v>
      </c>
      <c r="AD16" s="531"/>
      <c r="AE16" s="531"/>
      <c r="AF16" s="531"/>
      <c r="AG16" s="532"/>
      <c r="AH16" s="530">
        <v>45.3</v>
      </c>
      <c r="AI16" s="531"/>
      <c r="AJ16" s="531"/>
      <c r="AK16" s="531"/>
      <c r="AL16" s="533"/>
      <c r="AM16" s="472"/>
      <c r="AN16" s="473"/>
      <c r="AO16" s="473"/>
      <c r="AP16" s="473"/>
      <c r="AQ16" s="473"/>
      <c r="AR16" s="473"/>
      <c r="AS16" s="473"/>
      <c r="AT16" s="474"/>
      <c r="AU16" s="475"/>
      <c r="AV16" s="476"/>
      <c r="AW16" s="476"/>
      <c r="AX16" s="476"/>
      <c r="AY16" s="477" t="s">
        <v>142</v>
      </c>
      <c r="AZ16" s="478"/>
      <c r="BA16" s="478"/>
      <c r="BB16" s="478"/>
      <c r="BC16" s="478"/>
      <c r="BD16" s="478"/>
      <c r="BE16" s="478"/>
      <c r="BF16" s="478"/>
      <c r="BG16" s="478"/>
      <c r="BH16" s="478"/>
      <c r="BI16" s="478"/>
      <c r="BJ16" s="478"/>
      <c r="BK16" s="478"/>
      <c r="BL16" s="478"/>
      <c r="BM16" s="479"/>
      <c r="BN16" s="443">
        <v>11506972</v>
      </c>
      <c r="BO16" s="444"/>
      <c r="BP16" s="444"/>
      <c r="BQ16" s="444"/>
      <c r="BR16" s="444"/>
      <c r="BS16" s="444"/>
      <c r="BT16" s="444"/>
      <c r="BU16" s="445"/>
      <c r="BV16" s="443">
        <v>11275250</v>
      </c>
      <c r="BW16" s="444"/>
      <c r="BX16" s="444"/>
      <c r="BY16" s="444"/>
      <c r="BZ16" s="444"/>
      <c r="CA16" s="444"/>
      <c r="CB16" s="444"/>
      <c r="CC16" s="445"/>
      <c r="CD16" s="194"/>
      <c r="CE16" s="557"/>
      <c r="CF16" s="557"/>
      <c r="CG16" s="557"/>
      <c r="CH16" s="557"/>
      <c r="CI16" s="557"/>
      <c r="CJ16" s="557"/>
      <c r="CK16" s="557"/>
      <c r="CL16" s="557"/>
      <c r="CM16" s="557"/>
      <c r="CN16" s="557"/>
      <c r="CO16" s="557"/>
      <c r="CP16" s="557"/>
      <c r="CQ16" s="557"/>
      <c r="CR16" s="557"/>
      <c r="CS16" s="558"/>
      <c r="CT16" s="440"/>
      <c r="CU16" s="441"/>
      <c r="CV16" s="441"/>
      <c r="CW16" s="441"/>
      <c r="CX16" s="441"/>
      <c r="CY16" s="441"/>
      <c r="CZ16" s="441"/>
      <c r="DA16" s="442"/>
      <c r="DB16" s="440"/>
      <c r="DC16" s="441"/>
      <c r="DD16" s="441"/>
      <c r="DE16" s="441"/>
      <c r="DF16" s="441"/>
      <c r="DG16" s="441"/>
      <c r="DH16" s="441"/>
      <c r="DI16" s="442"/>
    </row>
    <row r="17" spans="1:113" ht="18.75" customHeight="1" thickBot="1" x14ac:dyDescent="0.25">
      <c r="A17" s="181"/>
      <c r="B17" s="509"/>
      <c r="C17" s="510"/>
      <c r="D17" s="510"/>
      <c r="E17" s="510"/>
      <c r="F17" s="510"/>
      <c r="G17" s="510"/>
      <c r="H17" s="510"/>
      <c r="I17" s="510"/>
      <c r="J17" s="510"/>
      <c r="K17" s="511"/>
      <c r="L17" s="195"/>
      <c r="M17" s="554" t="s">
        <v>143</v>
      </c>
      <c r="N17" s="555"/>
      <c r="O17" s="555"/>
      <c r="P17" s="555"/>
      <c r="Q17" s="556"/>
      <c r="R17" s="549" t="s">
        <v>144</v>
      </c>
      <c r="S17" s="550"/>
      <c r="T17" s="550"/>
      <c r="U17" s="550"/>
      <c r="V17" s="551"/>
      <c r="W17" s="459" t="s">
        <v>145</v>
      </c>
      <c r="X17" s="460"/>
      <c r="Y17" s="460"/>
      <c r="Z17" s="460"/>
      <c r="AA17" s="460"/>
      <c r="AB17" s="450"/>
      <c r="AC17" s="494">
        <v>19373</v>
      </c>
      <c r="AD17" s="495"/>
      <c r="AE17" s="495"/>
      <c r="AF17" s="495"/>
      <c r="AG17" s="537"/>
      <c r="AH17" s="494">
        <v>18540</v>
      </c>
      <c r="AI17" s="495"/>
      <c r="AJ17" s="495"/>
      <c r="AK17" s="495"/>
      <c r="AL17" s="496"/>
      <c r="AM17" s="472"/>
      <c r="AN17" s="473"/>
      <c r="AO17" s="473"/>
      <c r="AP17" s="473"/>
      <c r="AQ17" s="473"/>
      <c r="AR17" s="473"/>
      <c r="AS17" s="473"/>
      <c r="AT17" s="474"/>
      <c r="AU17" s="475"/>
      <c r="AV17" s="476"/>
      <c r="AW17" s="476"/>
      <c r="AX17" s="476"/>
      <c r="AY17" s="477" t="s">
        <v>146</v>
      </c>
      <c r="AZ17" s="478"/>
      <c r="BA17" s="478"/>
      <c r="BB17" s="478"/>
      <c r="BC17" s="478"/>
      <c r="BD17" s="478"/>
      <c r="BE17" s="478"/>
      <c r="BF17" s="478"/>
      <c r="BG17" s="478"/>
      <c r="BH17" s="478"/>
      <c r="BI17" s="478"/>
      <c r="BJ17" s="478"/>
      <c r="BK17" s="478"/>
      <c r="BL17" s="478"/>
      <c r="BM17" s="479"/>
      <c r="BN17" s="443">
        <v>14045980</v>
      </c>
      <c r="BO17" s="444"/>
      <c r="BP17" s="444"/>
      <c r="BQ17" s="444"/>
      <c r="BR17" s="444"/>
      <c r="BS17" s="444"/>
      <c r="BT17" s="444"/>
      <c r="BU17" s="445"/>
      <c r="BV17" s="443">
        <v>13652535</v>
      </c>
      <c r="BW17" s="444"/>
      <c r="BX17" s="444"/>
      <c r="BY17" s="444"/>
      <c r="BZ17" s="444"/>
      <c r="CA17" s="444"/>
      <c r="CB17" s="444"/>
      <c r="CC17" s="445"/>
      <c r="CD17" s="194"/>
      <c r="CE17" s="557"/>
      <c r="CF17" s="557"/>
      <c r="CG17" s="557"/>
      <c r="CH17" s="557"/>
      <c r="CI17" s="557"/>
      <c r="CJ17" s="557"/>
      <c r="CK17" s="557"/>
      <c r="CL17" s="557"/>
      <c r="CM17" s="557"/>
      <c r="CN17" s="557"/>
      <c r="CO17" s="557"/>
      <c r="CP17" s="557"/>
      <c r="CQ17" s="557"/>
      <c r="CR17" s="557"/>
      <c r="CS17" s="558"/>
      <c r="CT17" s="440"/>
      <c r="CU17" s="441"/>
      <c r="CV17" s="441"/>
      <c r="CW17" s="441"/>
      <c r="CX17" s="441"/>
      <c r="CY17" s="441"/>
      <c r="CZ17" s="441"/>
      <c r="DA17" s="442"/>
      <c r="DB17" s="440"/>
      <c r="DC17" s="441"/>
      <c r="DD17" s="441"/>
      <c r="DE17" s="441"/>
      <c r="DF17" s="441"/>
      <c r="DG17" s="441"/>
      <c r="DH17" s="441"/>
      <c r="DI17" s="442"/>
    </row>
    <row r="18" spans="1:113" ht="18.75" customHeight="1" thickBot="1" x14ac:dyDescent="0.25">
      <c r="A18" s="181"/>
      <c r="B18" s="565" t="s">
        <v>147</v>
      </c>
      <c r="C18" s="486"/>
      <c r="D18" s="486"/>
      <c r="E18" s="566"/>
      <c r="F18" s="566"/>
      <c r="G18" s="566"/>
      <c r="H18" s="566"/>
      <c r="I18" s="566"/>
      <c r="J18" s="566"/>
      <c r="K18" s="566"/>
      <c r="L18" s="567">
        <v>16.309999999999999</v>
      </c>
      <c r="M18" s="567"/>
      <c r="N18" s="567"/>
      <c r="O18" s="567"/>
      <c r="P18" s="567"/>
      <c r="Q18" s="567"/>
      <c r="R18" s="568"/>
      <c r="S18" s="568"/>
      <c r="T18" s="568"/>
      <c r="U18" s="568"/>
      <c r="V18" s="569"/>
      <c r="W18" s="461"/>
      <c r="X18" s="462"/>
      <c r="Y18" s="462"/>
      <c r="Z18" s="462"/>
      <c r="AA18" s="462"/>
      <c r="AB18" s="453"/>
      <c r="AC18" s="570">
        <v>54.3</v>
      </c>
      <c r="AD18" s="571"/>
      <c r="AE18" s="571"/>
      <c r="AF18" s="571"/>
      <c r="AG18" s="572"/>
      <c r="AH18" s="570">
        <v>53.9</v>
      </c>
      <c r="AI18" s="571"/>
      <c r="AJ18" s="571"/>
      <c r="AK18" s="571"/>
      <c r="AL18" s="573"/>
      <c r="AM18" s="472"/>
      <c r="AN18" s="473"/>
      <c r="AO18" s="473"/>
      <c r="AP18" s="473"/>
      <c r="AQ18" s="473"/>
      <c r="AR18" s="473"/>
      <c r="AS18" s="473"/>
      <c r="AT18" s="474"/>
      <c r="AU18" s="475"/>
      <c r="AV18" s="476"/>
      <c r="AW18" s="476"/>
      <c r="AX18" s="476"/>
      <c r="AY18" s="477" t="s">
        <v>148</v>
      </c>
      <c r="AZ18" s="478"/>
      <c r="BA18" s="478"/>
      <c r="BB18" s="478"/>
      <c r="BC18" s="478"/>
      <c r="BD18" s="478"/>
      <c r="BE18" s="478"/>
      <c r="BF18" s="478"/>
      <c r="BG18" s="478"/>
      <c r="BH18" s="478"/>
      <c r="BI18" s="478"/>
      <c r="BJ18" s="478"/>
      <c r="BK18" s="478"/>
      <c r="BL18" s="478"/>
      <c r="BM18" s="479"/>
      <c r="BN18" s="443">
        <v>13334483</v>
      </c>
      <c r="BO18" s="444"/>
      <c r="BP18" s="444"/>
      <c r="BQ18" s="444"/>
      <c r="BR18" s="444"/>
      <c r="BS18" s="444"/>
      <c r="BT18" s="444"/>
      <c r="BU18" s="445"/>
      <c r="BV18" s="443">
        <v>13107993</v>
      </c>
      <c r="BW18" s="444"/>
      <c r="BX18" s="444"/>
      <c r="BY18" s="444"/>
      <c r="BZ18" s="444"/>
      <c r="CA18" s="444"/>
      <c r="CB18" s="444"/>
      <c r="CC18" s="445"/>
      <c r="CD18" s="194"/>
      <c r="CE18" s="557"/>
      <c r="CF18" s="557"/>
      <c r="CG18" s="557"/>
      <c r="CH18" s="557"/>
      <c r="CI18" s="557"/>
      <c r="CJ18" s="557"/>
      <c r="CK18" s="557"/>
      <c r="CL18" s="557"/>
      <c r="CM18" s="557"/>
      <c r="CN18" s="557"/>
      <c r="CO18" s="557"/>
      <c r="CP18" s="557"/>
      <c r="CQ18" s="557"/>
      <c r="CR18" s="557"/>
      <c r="CS18" s="558"/>
      <c r="CT18" s="440"/>
      <c r="CU18" s="441"/>
      <c r="CV18" s="441"/>
      <c r="CW18" s="441"/>
      <c r="CX18" s="441"/>
      <c r="CY18" s="441"/>
      <c r="CZ18" s="441"/>
      <c r="DA18" s="442"/>
      <c r="DB18" s="440"/>
      <c r="DC18" s="441"/>
      <c r="DD18" s="441"/>
      <c r="DE18" s="441"/>
      <c r="DF18" s="441"/>
      <c r="DG18" s="441"/>
      <c r="DH18" s="441"/>
      <c r="DI18" s="442"/>
    </row>
    <row r="19" spans="1:113" ht="18.75" customHeight="1" thickBot="1" x14ac:dyDescent="0.25">
      <c r="A19" s="181"/>
      <c r="B19" s="565" t="s">
        <v>149</v>
      </c>
      <c r="C19" s="486"/>
      <c r="D19" s="486"/>
      <c r="E19" s="566"/>
      <c r="F19" s="566"/>
      <c r="G19" s="566"/>
      <c r="H19" s="566"/>
      <c r="I19" s="566"/>
      <c r="J19" s="566"/>
      <c r="K19" s="566"/>
      <c r="L19" s="574">
        <v>4426</v>
      </c>
      <c r="M19" s="574"/>
      <c r="N19" s="574"/>
      <c r="O19" s="574"/>
      <c r="P19" s="574"/>
      <c r="Q19" s="574"/>
      <c r="R19" s="575"/>
      <c r="S19" s="575"/>
      <c r="T19" s="575"/>
      <c r="U19" s="575"/>
      <c r="V19" s="576"/>
      <c r="W19" s="400"/>
      <c r="X19" s="401"/>
      <c r="Y19" s="401"/>
      <c r="Z19" s="401"/>
      <c r="AA19" s="401"/>
      <c r="AB19" s="401"/>
      <c r="AC19" s="552"/>
      <c r="AD19" s="552"/>
      <c r="AE19" s="552"/>
      <c r="AF19" s="552"/>
      <c r="AG19" s="552"/>
      <c r="AH19" s="552"/>
      <c r="AI19" s="552"/>
      <c r="AJ19" s="552"/>
      <c r="AK19" s="552"/>
      <c r="AL19" s="553"/>
      <c r="AM19" s="472"/>
      <c r="AN19" s="473"/>
      <c r="AO19" s="473"/>
      <c r="AP19" s="473"/>
      <c r="AQ19" s="473"/>
      <c r="AR19" s="473"/>
      <c r="AS19" s="473"/>
      <c r="AT19" s="474"/>
      <c r="AU19" s="475"/>
      <c r="AV19" s="476"/>
      <c r="AW19" s="476"/>
      <c r="AX19" s="476"/>
      <c r="AY19" s="477" t="s">
        <v>150</v>
      </c>
      <c r="AZ19" s="478"/>
      <c r="BA19" s="478"/>
      <c r="BB19" s="478"/>
      <c r="BC19" s="478"/>
      <c r="BD19" s="478"/>
      <c r="BE19" s="478"/>
      <c r="BF19" s="478"/>
      <c r="BG19" s="478"/>
      <c r="BH19" s="478"/>
      <c r="BI19" s="478"/>
      <c r="BJ19" s="478"/>
      <c r="BK19" s="478"/>
      <c r="BL19" s="478"/>
      <c r="BM19" s="479"/>
      <c r="BN19" s="443">
        <v>18781459</v>
      </c>
      <c r="BO19" s="444"/>
      <c r="BP19" s="444"/>
      <c r="BQ19" s="444"/>
      <c r="BR19" s="444"/>
      <c r="BS19" s="444"/>
      <c r="BT19" s="444"/>
      <c r="BU19" s="445"/>
      <c r="BV19" s="443">
        <v>18417181</v>
      </c>
      <c r="BW19" s="444"/>
      <c r="BX19" s="444"/>
      <c r="BY19" s="444"/>
      <c r="BZ19" s="444"/>
      <c r="CA19" s="444"/>
      <c r="CB19" s="444"/>
      <c r="CC19" s="445"/>
      <c r="CD19" s="194"/>
      <c r="CE19" s="557"/>
      <c r="CF19" s="557"/>
      <c r="CG19" s="557"/>
      <c r="CH19" s="557"/>
      <c r="CI19" s="557"/>
      <c r="CJ19" s="557"/>
      <c r="CK19" s="557"/>
      <c r="CL19" s="557"/>
      <c r="CM19" s="557"/>
      <c r="CN19" s="557"/>
      <c r="CO19" s="557"/>
      <c r="CP19" s="557"/>
      <c r="CQ19" s="557"/>
      <c r="CR19" s="557"/>
      <c r="CS19" s="558"/>
      <c r="CT19" s="440"/>
      <c r="CU19" s="441"/>
      <c r="CV19" s="441"/>
      <c r="CW19" s="441"/>
      <c r="CX19" s="441"/>
      <c r="CY19" s="441"/>
      <c r="CZ19" s="441"/>
      <c r="DA19" s="442"/>
      <c r="DB19" s="440"/>
      <c r="DC19" s="441"/>
      <c r="DD19" s="441"/>
      <c r="DE19" s="441"/>
      <c r="DF19" s="441"/>
      <c r="DG19" s="441"/>
      <c r="DH19" s="441"/>
      <c r="DI19" s="442"/>
    </row>
    <row r="20" spans="1:113" ht="18.75" customHeight="1" thickBot="1" x14ac:dyDescent="0.25">
      <c r="A20" s="181"/>
      <c r="B20" s="565" t="s">
        <v>151</v>
      </c>
      <c r="C20" s="486"/>
      <c r="D20" s="486"/>
      <c r="E20" s="566"/>
      <c r="F20" s="566"/>
      <c r="G20" s="566"/>
      <c r="H20" s="566"/>
      <c r="I20" s="566"/>
      <c r="J20" s="566"/>
      <c r="K20" s="566"/>
      <c r="L20" s="574">
        <v>31694</v>
      </c>
      <c r="M20" s="574"/>
      <c r="N20" s="574"/>
      <c r="O20" s="574"/>
      <c r="P20" s="574"/>
      <c r="Q20" s="574"/>
      <c r="R20" s="575"/>
      <c r="S20" s="575"/>
      <c r="T20" s="575"/>
      <c r="U20" s="575"/>
      <c r="V20" s="576"/>
      <c r="W20" s="461"/>
      <c r="X20" s="462"/>
      <c r="Y20" s="462"/>
      <c r="Z20" s="462"/>
      <c r="AA20" s="462"/>
      <c r="AB20" s="462"/>
      <c r="AC20" s="577"/>
      <c r="AD20" s="577"/>
      <c r="AE20" s="577"/>
      <c r="AF20" s="577"/>
      <c r="AG20" s="577"/>
      <c r="AH20" s="577"/>
      <c r="AI20" s="577"/>
      <c r="AJ20" s="577"/>
      <c r="AK20" s="577"/>
      <c r="AL20" s="578"/>
      <c r="AM20" s="579"/>
      <c r="AN20" s="498"/>
      <c r="AO20" s="498"/>
      <c r="AP20" s="498"/>
      <c r="AQ20" s="498"/>
      <c r="AR20" s="498"/>
      <c r="AS20" s="498"/>
      <c r="AT20" s="499"/>
      <c r="AU20" s="580"/>
      <c r="AV20" s="581"/>
      <c r="AW20" s="581"/>
      <c r="AX20" s="582"/>
      <c r="AY20" s="477"/>
      <c r="AZ20" s="478"/>
      <c r="BA20" s="478"/>
      <c r="BB20" s="478"/>
      <c r="BC20" s="478"/>
      <c r="BD20" s="478"/>
      <c r="BE20" s="478"/>
      <c r="BF20" s="478"/>
      <c r="BG20" s="478"/>
      <c r="BH20" s="478"/>
      <c r="BI20" s="478"/>
      <c r="BJ20" s="478"/>
      <c r="BK20" s="478"/>
      <c r="BL20" s="478"/>
      <c r="BM20" s="479"/>
      <c r="BN20" s="443"/>
      <c r="BO20" s="444"/>
      <c r="BP20" s="444"/>
      <c r="BQ20" s="444"/>
      <c r="BR20" s="444"/>
      <c r="BS20" s="444"/>
      <c r="BT20" s="444"/>
      <c r="BU20" s="445"/>
      <c r="BV20" s="443"/>
      <c r="BW20" s="444"/>
      <c r="BX20" s="444"/>
      <c r="BY20" s="444"/>
      <c r="BZ20" s="444"/>
      <c r="CA20" s="444"/>
      <c r="CB20" s="444"/>
      <c r="CC20" s="445"/>
      <c r="CD20" s="194"/>
      <c r="CE20" s="557"/>
      <c r="CF20" s="557"/>
      <c r="CG20" s="557"/>
      <c r="CH20" s="557"/>
      <c r="CI20" s="557"/>
      <c r="CJ20" s="557"/>
      <c r="CK20" s="557"/>
      <c r="CL20" s="557"/>
      <c r="CM20" s="557"/>
      <c r="CN20" s="557"/>
      <c r="CO20" s="557"/>
      <c r="CP20" s="557"/>
      <c r="CQ20" s="557"/>
      <c r="CR20" s="557"/>
      <c r="CS20" s="558"/>
      <c r="CT20" s="440"/>
      <c r="CU20" s="441"/>
      <c r="CV20" s="441"/>
      <c r="CW20" s="441"/>
      <c r="CX20" s="441"/>
      <c r="CY20" s="441"/>
      <c r="CZ20" s="441"/>
      <c r="DA20" s="442"/>
      <c r="DB20" s="440"/>
      <c r="DC20" s="441"/>
      <c r="DD20" s="441"/>
      <c r="DE20" s="441"/>
      <c r="DF20" s="441"/>
      <c r="DG20" s="441"/>
      <c r="DH20" s="441"/>
      <c r="DI20" s="442"/>
    </row>
    <row r="21" spans="1:113" ht="18.75" customHeight="1" thickBot="1" x14ac:dyDescent="0.25">
      <c r="A21" s="181"/>
      <c r="B21" s="583" t="s">
        <v>152</v>
      </c>
      <c r="C21" s="584"/>
      <c r="D21" s="584"/>
      <c r="E21" s="584"/>
      <c r="F21" s="584"/>
      <c r="G21" s="584"/>
      <c r="H21" s="584"/>
      <c r="I21" s="584"/>
      <c r="J21" s="584"/>
      <c r="K21" s="584"/>
      <c r="L21" s="584"/>
      <c r="M21" s="584"/>
      <c r="N21" s="584"/>
      <c r="O21" s="584"/>
      <c r="P21" s="584"/>
      <c r="Q21" s="584"/>
      <c r="R21" s="584"/>
      <c r="S21" s="584"/>
      <c r="T21" s="584"/>
      <c r="U21" s="584"/>
      <c r="V21" s="584"/>
      <c r="W21" s="584"/>
      <c r="X21" s="584"/>
      <c r="Y21" s="584"/>
      <c r="Z21" s="584"/>
      <c r="AA21" s="584"/>
      <c r="AB21" s="584"/>
      <c r="AC21" s="584"/>
      <c r="AD21" s="584"/>
      <c r="AE21" s="584"/>
      <c r="AF21" s="584"/>
      <c r="AG21" s="584"/>
      <c r="AH21" s="584"/>
      <c r="AI21" s="584"/>
      <c r="AJ21" s="584"/>
      <c r="AK21" s="584"/>
      <c r="AL21" s="584"/>
      <c r="AM21" s="584"/>
      <c r="AN21" s="584"/>
      <c r="AO21" s="584"/>
      <c r="AP21" s="584"/>
      <c r="AQ21" s="584"/>
      <c r="AR21" s="584"/>
      <c r="AS21" s="584"/>
      <c r="AT21" s="584"/>
      <c r="AU21" s="584"/>
      <c r="AV21" s="584"/>
      <c r="AW21" s="584"/>
      <c r="AX21" s="585"/>
      <c r="AY21" s="559"/>
      <c r="AZ21" s="560"/>
      <c r="BA21" s="560"/>
      <c r="BB21" s="560"/>
      <c r="BC21" s="560"/>
      <c r="BD21" s="560"/>
      <c r="BE21" s="560"/>
      <c r="BF21" s="560"/>
      <c r="BG21" s="560"/>
      <c r="BH21" s="560"/>
      <c r="BI21" s="560"/>
      <c r="BJ21" s="560"/>
      <c r="BK21" s="560"/>
      <c r="BL21" s="560"/>
      <c r="BM21" s="561"/>
      <c r="BN21" s="562"/>
      <c r="BO21" s="563"/>
      <c r="BP21" s="563"/>
      <c r="BQ21" s="563"/>
      <c r="BR21" s="563"/>
      <c r="BS21" s="563"/>
      <c r="BT21" s="563"/>
      <c r="BU21" s="564"/>
      <c r="BV21" s="562"/>
      <c r="BW21" s="563"/>
      <c r="BX21" s="563"/>
      <c r="BY21" s="563"/>
      <c r="BZ21" s="563"/>
      <c r="CA21" s="563"/>
      <c r="CB21" s="563"/>
      <c r="CC21" s="564"/>
      <c r="CD21" s="194"/>
      <c r="CE21" s="557"/>
      <c r="CF21" s="557"/>
      <c r="CG21" s="557"/>
      <c r="CH21" s="557"/>
      <c r="CI21" s="557"/>
      <c r="CJ21" s="557"/>
      <c r="CK21" s="557"/>
      <c r="CL21" s="557"/>
      <c r="CM21" s="557"/>
      <c r="CN21" s="557"/>
      <c r="CO21" s="557"/>
      <c r="CP21" s="557"/>
      <c r="CQ21" s="557"/>
      <c r="CR21" s="557"/>
      <c r="CS21" s="558"/>
      <c r="CT21" s="440"/>
      <c r="CU21" s="441"/>
      <c r="CV21" s="441"/>
      <c r="CW21" s="441"/>
      <c r="CX21" s="441"/>
      <c r="CY21" s="441"/>
      <c r="CZ21" s="441"/>
      <c r="DA21" s="442"/>
      <c r="DB21" s="440"/>
      <c r="DC21" s="441"/>
      <c r="DD21" s="441"/>
      <c r="DE21" s="441"/>
      <c r="DF21" s="441"/>
      <c r="DG21" s="441"/>
      <c r="DH21" s="441"/>
      <c r="DI21" s="442"/>
    </row>
    <row r="22" spans="1:113" ht="18.75" customHeight="1" x14ac:dyDescent="0.2">
      <c r="A22" s="181"/>
      <c r="B22" s="613" t="s">
        <v>153</v>
      </c>
      <c r="C22" s="587"/>
      <c r="D22" s="588"/>
      <c r="E22" s="455" t="s">
        <v>1</v>
      </c>
      <c r="F22" s="460"/>
      <c r="G22" s="460"/>
      <c r="H22" s="460"/>
      <c r="I22" s="460"/>
      <c r="J22" s="460"/>
      <c r="K22" s="450"/>
      <c r="L22" s="455" t="s">
        <v>154</v>
      </c>
      <c r="M22" s="460"/>
      <c r="N22" s="460"/>
      <c r="O22" s="460"/>
      <c r="P22" s="450"/>
      <c r="Q22" s="618" t="s">
        <v>155</v>
      </c>
      <c r="R22" s="619"/>
      <c r="S22" s="619"/>
      <c r="T22" s="619"/>
      <c r="U22" s="619"/>
      <c r="V22" s="620"/>
      <c r="W22" s="586" t="s">
        <v>156</v>
      </c>
      <c r="X22" s="587"/>
      <c r="Y22" s="588"/>
      <c r="Z22" s="455" t="s">
        <v>1</v>
      </c>
      <c r="AA22" s="460"/>
      <c r="AB22" s="460"/>
      <c r="AC22" s="460"/>
      <c r="AD22" s="460"/>
      <c r="AE22" s="460"/>
      <c r="AF22" s="460"/>
      <c r="AG22" s="450"/>
      <c r="AH22" s="624" t="s">
        <v>157</v>
      </c>
      <c r="AI22" s="460"/>
      <c r="AJ22" s="460"/>
      <c r="AK22" s="460"/>
      <c r="AL22" s="450"/>
      <c r="AM22" s="624" t="s">
        <v>158</v>
      </c>
      <c r="AN22" s="625"/>
      <c r="AO22" s="625"/>
      <c r="AP22" s="625"/>
      <c r="AQ22" s="625"/>
      <c r="AR22" s="626"/>
      <c r="AS22" s="618" t="s">
        <v>155</v>
      </c>
      <c r="AT22" s="619"/>
      <c r="AU22" s="619"/>
      <c r="AV22" s="619"/>
      <c r="AW22" s="619"/>
      <c r="AX22" s="630"/>
      <c r="AY22" s="403" t="s">
        <v>159</v>
      </c>
      <c r="AZ22" s="404"/>
      <c r="BA22" s="404"/>
      <c r="BB22" s="404"/>
      <c r="BC22" s="404"/>
      <c r="BD22" s="404"/>
      <c r="BE22" s="404"/>
      <c r="BF22" s="404"/>
      <c r="BG22" s="404"/>
      <c r="BH22" s="404"/>
      <c r="BI22" s="404"/>
      <c r="BJ22" s="404"/>
      <c r="BK22" s="404"/>
      <c r="BL22" s="404"/>
      <c r="BM22" s="405"/>
      <c r="BN22" s="406">
        <v>14890173</v>
      </c>
      <c r="BO22" s="407"/>
      <c r="BP22" s="407"/>
      <c r="BQ22" s="407"/>
      <c r="BR22" s="407"/>
      <c r="BS22" s="407"/>
      <c r="BT22" s="407"/>
      <c r="BU22" s="408"/>
      <c r="BV22" s="406">
        <v>15626187</v>
      </c>
      <c r="BW22" s="407"/>
      <c r="BX22" s="407"/>
      <c r="BY22" s="407"/>
      <c r="BZ22" s="407"/>
      <c r="CA22" s="407"/>
      <c r="CB22" s="407"/>
      <c r="CC22" s="408"/>
      <c r="CD22" s="194"/>
      <c r="CE22" s="557"/>
      <c r="CF22" s="557"/>
      <c r="CG22" s="557"/>
      <c r="CH22" s="557"/>
      <c r="CI22" s="557"/>
      <c r="CJ22" s="557"/>
      <c r="CK22" s="557"/>
      <c r="CL22" s="557"/>
      <c r="CM22" s="557"/>
      <c r="CN22" s="557"/>
      <c r="CO22" s="557"/>
      <c r="CP22" s="557"/>
      <c r="CQ22" s="557"/>
      <c r="CR22" s="557"/>
      <c r="CS22" s="558"/>
      <c r="CT22" s="440"/>
      <c r="CU22" s="441"/>
      <c r="CV22" s="441"/>
      <c r="CW22" s="441"/>
      <c r="CX22" s="441"/>
      <c r="CY22" s="441"/>
      <c r="CZ22" s="441"/>
      <c r="DA22" s="442"/>
      <c r="DB22" s="440"/>
      <c r="DC22" s="441"/>
      <c r="DD22" s="441"/>
      <c r="DE22" s="441"/>
      <c r="DF22" s="441"/>
      <c r="DG22" s="441"/>
      <c r="DH22" s="441"/>
      <c r="DI22" s="442"/>
    </row>
    <row r="23" spans="1:113" ht="18.75" customHeight="1" x14ac:dyDescent="0.2">
      <c r="A23" s="181"/>
      <c r="B23" s="614"/>
      <c r="C23" s="590"/>
      <c r="D23" s="591"/>
      <c r="E23" s="429"/>
      <c r="F23" s="434"/>
      <c r="G23" s="434"/>
      <c r="H23" s="434"/>
      <c r="I23" s="434"/>
      <c r="J23" s="434"/>
      <c r="K23" s="423"/>
      <c r="L23" s="429"/>
      <c r="M23" s="434"/>
      <c r="N23" s="434"/>
      <c r="O23" s="434"/>
      <c r="P23" s="423"/>
      <c r="Q23" s="621"/>
      <c r="R23" s="622"/>
      <c r="S23" s="622"/>
      <c r="T23" s="622"/>
      <c r="U23" s="622"/>
      <c r="V23" s="623"/>
      <c r="W23" s="589"/>
      <c r="X23" s="590"/>
      <c r="Y23" s="591"/>
      <c r="Z23" s="429"/>
      <c r="AA23" s="434"/>
      <c r="AB23" s="434"/>
      <c r="AC23" s="434"/>
      <c r="AD23" s="434"/>
      <c r="AE23" s="434"/>
      <c r="AF23" s="434"/>
      <c r="AG23" s="423"/>
      <c r="AH23" s="429"/>
      <c r="AI23" s="434"/>
      <c r="AJ23" s="434"/>
      <c r="AK23" s="434"/>
      <c r="AL23" s="423"/>
      <c r="AM23" s="627"/>
      <c r="AN23" s="628"/>
      <c r="AO23" s="628"/>
      <c r="AP23" s="628"/>
      <c r="AQ23" s="628"/>
      <c r="AR23" s="629"/>
      <c r="AS23" s="621"/>
      <c r="AT23" s="622"/>
      <c r="AU23" s="622"/>
      <c r="AV23" s="622"/>
      <c r="AW23" s="622"/>
      <c r="AX23" s="631"/>
      <c r="AY23" s="477" t="s">
        <v>160</v>
      </c>
      <c r="AZ23" s="478"/>
      <c r="BA23" s="478"/>
      <c r="BB23" s="478"/>
      <c r="BC23" s="478"/>
      <c r="BD23" s="478"/>
      <c r="BE23" s="478"/>
      <c r="BF23" s="478"/>
      <c r="BG23" s="478"/>
      <c r="BH23" s="478"/>
      <c r="BI23" s="478"/>
      <c r="BJ23" s="478"/>
      <c r="BK23" s="478"/>
      <c r="BL23" s="478"/>
      <c r="BM23" s="479"/>
      <c r="BN23" s="443">
        <v>11289540</v>
      </c>
      <c r="BO23" s="444"/>
      <c r="BP23" s="444"/>
      <c r="BQ23" s="444"/>
      <c r="BR23" s="444"/>
      <c r="BS23" s="444"/>
      <c r="BT23" s="444"/>
      <c r="BU23" s="445"/>
      <c r="BV23" s="443">
        <v>11506470</v>
      </c>
      <c r="BW23" s="444"/>
      <c r="BX23" s="444"/>
      <c r="BY23" s="444"/>
      <c r="BZ23" s="444"/>
      <c r="CA23" s="444"/>
      <c r="CB23" s="444"/>
      <c r="CC23" s="445"/>
      <c r="CD23" s="194"/>
      <c r="CE23" s="557"/>
      <c r="CF23" s="557"/>
      <c r="CG23" s="557"/>
      <c r="CH23" s="557"/>
      <c r="CI23" s="557"/>
      <c r="CJ23" s="557"/>
      <c r="CK23" s="557"/>
      <c r="CL23" s="557"/>
      <c r="CM23" s="557"/>
      <c r="CN23" s="557"/>
      <c r="CO23" s="557"/>
      <c r="CP23" s="557"/>
      <c r="CQ23" s="557"/>
      <c r="CR23" s="557"/>
      <c r="CS23" s="558"/>
      <c r="CT23" s="440"/>
      <c r="CU23" s="441"/>
      <c r="CV23" s="441"/>
      <c r="CW23" s="441"/>
      <c r="CX23" s="441"/>
      <c r="CY23" s="441"/>
      <c r="CZ23" s="441"/>
      <c r="DA23" s="442"/>
      <c r="DB23" s="440"/>
      <c r="DC23" s="441"/>
      <c r="DD23" s="441"/>
      <c r="DE23" s="441"/>
      <c r="DF23" s="441"/>
      <c r="DG23" s="441"/>
      <c r="DH23" s="441"/>
      <c r="DI23" s="442"/>
    </row>
    <row r="24" spans="1:113" ht="18.75" customHeight="1" thickBot="1" x14ac:dyDescent="0.25">
      <c r="A24" s="181"/>
      <c r="B24" s="614"/>
      <c r="C24" s="590"/>
      <c r="D24" s="591"/>
      <c r="E24" s="493" t="s">
        <v>161</v>
      </c>
      <c r="F24" s="473"/>
      <c r="G24" s="473"/>
      <c r="H24" s="473"/>
      <c r="I24" s="473"/>
      <c r="J24" s="473"/>
      <c r="K24" s="474"/>
      <c r="L24" s="494">
        <v>1</v>
      </c>
      <c r="M24" s="495"/>
      <c r="N24" s="495"/>
      <c r="O24" s="495"/>
      <c r="P24" s="537"/>
      <c r="Q24" s="494">
        <v>9310</v>
      </c>
      <c r="R24" s="495"/>
      <c r="S24" s="495"/>
      <c r="T24" s="495"/>
      <c r="U24" s="495"/>
      <c r="V24" s="537"/>
      <c r="W24" s="589"/>
      <c r="X24" s="590"/>
      <c r="Y24" s="591"/>
      <c r="Z24" s="493" t="s">
        <v>162</v>
      </c>
      <c r="AA24" s="473"/>
      <c r="AB24" s="473"/>
      <c r="AC24" s="473"/>
      <c r="AD24" s="473"/>
      <c r="AE24" s="473"/>
      <c r="AF24" s="473"/>
      <c r="AG24" s="474"/>
      <c r="AH24" s="494">
        <v>452</v>
      </c>
      <c r="AI24" s="495"/>
      <c r="AJ24" s="495"/>
      <c r="AK24" s="495"/>
      <c r="AL24" s="537"/>
      <c r="AM24" s="494">
        <v>1313964</v>
      </c>
      <c r="AN24" s="495"/>
      <c r="AO24" s="495"/>
      <c r="AP24" s="495"/>
      <c r="AQ24" s="495"/>
      <c r="AR24" s="537"/>
      <c r="AS24" s="494">
        <v>2907</v>
      </c>
      <c r="AT24" s="495"/>
      <c r="AU24" s="495"/>
      <c r="AV24" s="495"/>
      <c r="AW24" s="495"/>
      <c r="AX24" s="496"/>
      <c r="AY24" s="559" t="s">
        <v>163</v>
      </c>
      <c r="AZ24" s="560"/>
      <c r="BA24" s="560"/>
      <c r="BB24" s="560"/>
      <c r="BC24" s="560"/>
      <c r="BD24" s="560"/>
      <c r="BE24" s="560"/>
      <c r="BF24" s="560"/>
      <c r="BG24" s="560"/>
      <c r="BH24" s="560"/>
      <c r="BI24" s="560"/>
      <c r="BJ24" s="560"/>
      <c r="BK24" s="560"/>
      <c r="BL24" s="560"/>
      <c r="BM24" s="561"/>
      <c r="BN24" s="443">
        <v>11034808</v>
      </c>
      <c r="BO24" s="444"/>
      <c r="BP24" s="444"/>
      <c r="BQ24" s="444"/>
      <c r="BR24" s="444"/>
      <c r="BS24" s="444"/>
      <c r="BT24" s="444"/>
      <c r="BU24" s="445"/>
      <c r="BV24" s="443">
        <v>11232788</v>
      </c>
      <c r="BW24" s="444"/>
      <c r="BX24" s="444"/>
      <c r="BY24" s="444"/>
      <c r="BZ24" s="444"/>
      <c r="CA24" s="444"/>
      <c r="CB24" s="444"/>
      <c r="CC24" s="445"/>
      <c r="CD24" s="194"/>
      <c r="CE24" s="557"/>
      <c r="CF24" s="557"/>
      <c r="CG24" s="557"/>
      <c r="CH24" s="557"/>
      <c r="CI24" s="557"/>
      <c r="CJ24" s="557"/>
      <c r="CK24" s="557"/>
      <c r="CL24" s="557"/>
      <c r="CM24" s="557"/>
      <c r="CN24" s="557"/>
      <c r="CO24" s="557"/>
      <c r="CP24" s="557"/>
      <c r="CQ24" s="557"/>
      <c r="CR24" s="557"/>
      <c r="CS24" s="558"/>
      <c r="CT24" s="440"/>
      <c r="CU24" s="441"/>
      <c r="CV24" s="441"/>
      <c r="CW24" s="441"/>
      <c r="CX24" s="441"/>
      <c r="CY24" s="441"/>
      <c r="CZ24" s="441"/>
      <c r="DA24" s="442"/>
      <c r="DB24" s="440"/>
      <c r="DC24" s="441"/>
      <c r="DD24" s="441"/>
      <c r="DE24" s="441"/>
      <c r="DF24" s="441"/>
      <c r="DG24" s="441"/>
      <c r="DH24" s="441"/>
      <c r="DI24" s="442"/>
    </row>
    <row r="25" spans="1:113" ht="18.75" customHeight="1" x14ac:dyDescent="0.2">
      <c r="A25" s="181"/>
      <c r="B25" s="614"/>
      <c r="C25" s="590"/>
      <c r="D25" s="591"/>
      <c r="E25" s="493" t="s">
        <v>164</v>
      </c>
      <c r="F25" s="473"/>
      <c r="G25" s="473"/>
      <c r="H25" s="473"/>
      <c r="I25" s="473"/>
      <c r="J25" s="473"/>
      <c r="K25" s="474"/>
      <c r="L25" s="494">
        <v>1</v>
      </c>
      <c r="M25" s="495"/>
      <c r="N25" s="495"/>
      <c r="O25" s="495"/>
      <c r="P25" s="537"/>
      <c r="Q25" s="494">
        <v>7720</v>
      </c>
      <c r="R25" s="495"/>
      <c r="S25" s="495"/>
      <c r="T25" s="495"/>
      <c r="U25" s="495"/>
      <c r="V25" s="537"/>
      <c r="W25" s="589"/>
      <c r="X25" s="590"/>
      <c r="Y25" s="591"/>
      <c r="Z25" s="493" t="s">
        <v>165</v>
      </c>
      <c r="AA25" s="473"/>
      <c r="AB25" s="473"/>
      <c r="AC25" s="473"/>
      <c r="AD25" s="473"/>
      <c r="AE25" s="473"/>
      <c r="AF25" s="473"/>
      <c r="AG25" s="474"/>
      <c r="AH25" s="494" t="s">
        <v>122</v>
      </c>
      <c r="AI25" s="495"/>
      <c r="AJ25" s="495"/>
      <c r="AK25" s="495"/>
      <c r="AL25" s="537"/>
      <c r="AM25" s="494" t="s">
        <v>122</v>
      </c>
      <c r="AN25" s="495"/>
      <c r="AO25" s="495"/>
      <c r="AP25" s="495"/>
      <c r="AQ25" s="495"/>
      <c r="AR25" s="537"/>
      <c r="AS25" s="494" t="s">
        <v>122</v>
      </c>
      <c r="AT25" s="495"/>
      <c r="AU25" s="495"/>
      <c r="AV25" s="495"/>
      <c r="AW25" s="495"/>
      <c r="AX25" s="496"/>
      <c r="AY25" s="403" t="s">
        <v>166</v>
      </c>
      <c r="AZ25" s="404"/>
      <c r="BA25" s="404"/>
      <c r="BB25" s="404"/>
      <c r="BC25" s="404"/>
      <c r="BD25" s="404"/>
      <c r="BE25" s="404"/>
      <c r="BF25" s="404"/>
      <c r="BG25" s="404"/>
      <c r="BH25" s="404"/>
      <c r="BI25" s="404"/>
      <c r="BJ25" s="404"/>
      <c r="BK25" s="404"/>
      <c r="BL25" s="404"/>
      <c r="BM25" s="405"/>
      <c r="BN25" s="406">
        <v>1344340</v>
      </c>
      <c r="BO25" s="407"/>
      <c r="BP25" s="407"/>
      <c r="BQ25" s="407"/>
      <c r="BR25" s="407"/>
      <c r="BS25" s="407"/>
      <c r="BT25" s="407"/>
      <c r="BU25" s="408"/>
      <c r="BV25" s="406">
        <v>645030</v>
      </c>
      <c r="BW25" s="407"/>
      <c r="BX25" s="407"/>
      <c r="BY25" s="407"/>
      <c r="BZ25" s="407"/>
      <c r="CA25" s="407"/>
      <c r="CB25" s="407"/>
      <c r="CC25" s="408"/>
      <c r="CD25" s="194"/>
      <c r="CE25" s="557"/>
      <c r="CF25" s="557"/>
      <c r="CG25" s="557"/>
      <c r="CH25" s="557"/>
      <c r="CI25" s="557"/>
      <c r="CJ25" s="557"/>
      <c r="CK25" s="557"/>
      <c r="CL25" s="557"/>
      <c r="CM25" s="557"/>
      <c r="CN25" s="557"/>
      <c r="CO25" s="557"/>
      <c r="CP25" s="557"/>
      <c r="CQ25" s="557"/>
      <c r="CR25" s="557"/>
      <c r="CS25" s="558"/>
      <c r="CT25" s="440"/>
      <c r="CU25" s="441"/>
      <c r="CV25" s="441"/>
      <c r="CW25" s="441"/>
      <c r="CX25" s="441"/>
      <c r="CY25" s="441"/>
      <c r="CZ25" s="441"/>
      <c r="DA25" s="442"/>
      <c r="DB25" s="440"/>
      <c r="DC25" s="441"/>
      <c r="DD25" s="441"/>
      <c r="DE25" s="441"/>
      <c r="DF25" s="441"/>
      <c r="DG25" s="441"/>
      <c r="DH25" s="441"/>
      <c r="DI25" s="442"/>
    </row>
    <row r="26" spans="1:113" ht="18.75" customHeight="1" x14ac:dyDescent="0.2">
      <c r="A26" s="181"/>
      <c r="B26" s="614"/>
      <c r="C26" s="590"/>
      <c r="D26" s="591"/>
      <c r="E26" s="493" t="s">
        <v>167</v>
      </c>
      <c r="F26" s="473"/>
      <c r="G26" s="473"/>
      <c r="H26" s="473"/>
      <c r="I26" s="473"/>
      <c r="J26" s="473"/>
      <c r="K26" s="474"/>
      <c r="L26" s="494">
        <v>1</v>
      </c>
      <c r="M26" s="495"/>
      <c r="N26" s="495"/>
      <c r="O26" s="495"/>
      <c r="P26" s="537"/>
      <c r="Q26" s="494">
        <v>6990</v>
      </c>
      <c r="R26" s="495"/>
      <c r="S26" s="495"/>
      <c r="T26" s="495"/>
      <c r="U26" s="495"/>
      <c r="V26" s="537"/>
      <c r="W26" s="589"/>
      <c r="X26" s="590"/>
      <c r="Y26" s="591"/>
      <c r="Z26" s="493" t="s">
        <v>168</v>
      </c>
      <c r="AA26" s="595"/>
      <c r="AB26" s="595"/>
      <c r="AC26" s="595"/>
      <c r="AD26" s="595"/>
      <c r="AE26" s="595"/>
      <c r="AF26" s="595"/>
      <c r="AG26" s="596"/>
      <c r="AH26" s="494">
        <v>17</v>
      </c>
      <c r="AI26" s="495"/>
      <c r="AJ26" s="495"/>
      <c r="AK26" s="495"/>
      <c r="AL26" s="537"/>
      <c r="AM26" s="494">
        <v>53193</v>
      </c>
      <c r="AN26" s="495"/>
      <c r="AO26" s="495"/>
      <c r="AP26" s="495"/>
      <c r="AQ26" s="495"/>
      <c r="AR26" s="537"/>
      <c r="AS26" s="494">
        <v>3129</v>
      </c>
      <c r="AT26" s="495"/>
      <c r="AU26" s="495"/>
      <c r="AV26" s="495"/>
      <c r="AW26" s="495"/>
      <c r="AX26" s="496"/>
      <c r="AY26" s="446" t="s">
        <v>169</v>
      </c>
      <c r="AZ26" s="447"/>
      <c r="BA26" s="447"/>
      <c r="BB26" s="447"/>
      <c r="BC26" s="447"/>
      <c r="BD26" s="447"/>
      <c r="BE26" s="447"/>
      <c r="BF26" s="447"/>
      <c r="BG26" s="447"/>
      <c r="BH26" s="447"/>
      <c r="BI26" s="447"/>
      <c r="BJ26" s="447"/>
      <c r="BK26" s="447"/>
      <c r="BL26" s="447"/>
      <c r="BM26" s="448"/>
      <c r="BN26" s="443" t="s">
        <v>122</v>
      </c>
      <c r="BO26" s="444"/>
      <c r="BP26" s="444"/>
      <c r="BQ26" s="444"/>
      <c r="BR26" s="444"/>
      <c r="BS26" s="444"/>
      <c r="BT26" s="444"/>
      <c r="BU26" s="445"/>
      <c r="BV26" s="443" t="s">
        <v>122</v>
      </c>
      <c r="BW26" s="444"/>
      <c r="BX26" s="444"/>
      <c r="BY26" s="444"/>
      <c r="BZ26" s="444"/>
      <c r="CA26" s="444"/>
      <c r="CB26" s="444"/>
      <c r="CC26" s="445"/>
      <c r="CD26" s="194"/>
      <c r="CE26" s="557"/>
      <c r="CF26" s="557"/>
      <c r="CG26" s="557"/>
      <c r="CH26" s="557"/>
      <c r="CI26" s="557"/>
      <c r="CJ26" s="557"/>
      <c r="CK26" s="557"/>
      <c r="CL26" s="557"/>
      <c r="CM26" s="557"/>
      <c r="CN26" s="557"/>
      <c r="CO26" s="557"/>
      <c r="CP26" s="557"/>
      <c r="CQ26" s="557"/>
      <c r="CR26" s="557"/>
      <c r="CS26" s="558"/>
      <c r="CT26" s="440"/>
      <c r="CU26" s="441"/>
      <c r="CV26" s="441"/>
      <c r="CW26" s="441"/>
      <c r="CX26" s="441"/>
      <c r="CY26" s="441"/>
      <c r="CZ26" s="441"/>
      <c r="DA26" s="442"/>
      <c r="DB26" s="440"/>
      <c r="DC26" s="441"/>
      <c r="DD26" s="441"/>
      <c r="DE26" s="441"/>
      <c r="DF26" s="441"/>
      <c r="DG26" s="441"/>
      <c r="DH26" s="441"/>
      <c r="DI26" s="442"/>
    </row>
    <row r="27" spans="1:113" ht="18.75" customHeight="1" thickBot="1" x14ac:dyDescent="0.25">
      <c r="A27" s="181"/>
      <c r="B27" s="614"/>
      <c r="C27" s="590"/>
      <c r="D27" s="591"/>
      <c r="E27" s="493" t="s">
        <v>170</v>
      </c>
      <c r="F27" s="473"/>
      <c r="G27" s="473"/>
      <c r="H27" s="473"/>
      <c r="I27" s="473"/>
      <c r="J27" s="473"/>
      <c r="K27" s="474"/>
      <c r="L27" s="494">
        <v>1</v>
      </c>
      <c r="M27" s="495"/>
      <c r="N27" s="495"/>
      <c r="O27" s="495"/>
      <c r="P27" s="537"/>
      <c r="Q27" s="494">
        <v>4960</v>
      </c>
      <c r="R27" s="495"/>
      <c r="S27" s="495"/>
      <c r="T27" s="495"/>
      <c r="U27" s="495"/>
      <c r="V27" s="537"/>
      <c r="W27" s="589"/>
      <c r="X27" s="590"/>
      <c r="Y27" s="591"/>
      <c r="Z27" s="493" t="s">
        <v>171</v>
      </c>
      <c r="AA27" s="473"/>
      <c r="AB27" s="473"/>
      <c r="AC27" s="473"/>
      <c r="AD27" s="473"/>
      <c r="AE27" s="473"/>
      <c r="AF27" s="473"/>
      <c r="AG27" s="474"/>
      <c r="AH27" s="494">
        <v>1</v>
      </c>
      <c r="AI27" s="495"/>
      <c r="AJ27" s="495"/>
      <c r="AK27" s="495"/>
      <c r="AL27" s="537"/>
      <c r="AM27" s="494" t="s">
        <v>172</v>
      </c>
      <c r="AN27" s="495"/>
      <c r="AO27" s="495"/>
      <c r="AP27" s="495"/>
      <c r="AQ27" s="495"/>
      <c r="AR27" s="537"/>
      <c r="AS27" s="494" t="s">
        <v>172</v>
      </c>
      <c r="AT27" s="495"/>
      <c r="AU27" s="495"/>
      <c r="AV27" s="495"/>
      <c r="AW27" s="495"/>
      <c r="AX27" s="496"/>
      <c r="AY27" s="538" t="s">
        <v>173</v>
      </c>
      <c r="AZ27" s="539"/>
      <c r="BA27" s="539"/>
      <c r="BB27" s="539"/>
      <c r="BC27" s="539"/>
      <c r="BD27" s="539"/>
      <c r="BE27" s="539"/>
      <c r="BF27" s="539"/>
      <c r="BG27" s="539"/>
      <c r="BH27" s="539"/>
      <c r="BI27" s="539"/>
      <c r="BJ27" s="539"/>
      <c r="BK27" s="539"/>
      <c r="BL27" s="539"/>
      <c r="BM27" s="540"/>
      <c r="BN27" s="562">
        <v>728900</v>
      </c>
      <c r="BO27" s="563"/>
      <c r="BP27" s="563"/>
      <c r="BQ27" s="563"/>
      <c r="BR27" s="563"/>
      <c r="BS27" s="563"/>
      <c r="BT27" s="563"/>
      <c r="BU27" s="564"/>
      <c r="BV27" s="562">
        <v>728026</v>
      </c>
      <c r="BW27" s="563"/>
      <c r="BX27" s="563"/>
      <c r="BY27" s="563"/>
      <c r="BZ27" s="563"/>
      <c r="CA27" s="563"/>
      <c r="CB27" s="563"/>
      <c r="CC27" s="564"/>
      <c r="CD27" s="196"/>
      <c r="CE27" s="557"/>
      <c r="CF27" s="557"/>
      <c r="CG27" s="557"/>
      <c r="CH27" s="557"/>
      <c r="CI27" s="557"/>
      <c r="CJ27" s="557"/>
      <c r="CK27" s="557"/>
      <c r="CL27" s="557"/>
      <c r="CM27" s="557"/>
      <c r="CN27" s="557"/>
      <c r="CO27" s="557"/>
      <c r="CP27" s="557"/>
      <c r="CQ27" s="557"/>
      <c r="CR27" s="557"/>
      <c r="CS27" s="558"/>
      <c r="CT27" s="440"/>
      <c r="CU27" s="441"/>
      <c r="CV27" s="441"/>
      <c r="CW27" s="441"/>
      <c r="CX27" s="441"/>
      <c r="CY27" s="441"/>
      <c r="CZ27" s="441"/>
      <c r="DA27" s="442"/>
      <c r="DB27" s="440"/>
      <c r="DC27" s="441"/>
      <c r="DD27" s="441"/>
      <c r="DE27" s="441"/>
      <c r="DF27" s="441"/>
      <c r="DG27" s="441"/>
      <c r="DH27" s="441"/>
      <c r="DI27" s="442"/>
    </row>
    <row r="28" spans="1:113" ht="18.75" customHeight="1" x14ac:dyDescent="0.2">
      <c r="A28" s="181"/>
      <c r="B28" s="614"/>
      <c r="C28" s="590"/>
      <c r="D28" s="591"/>
      <c r="E28" s="493" t="s">
        <v>174</v>
      </c>
      <c r="F28" s="473"/>
      <c r="G28" s="473"/>
      <c r="H28" s="473"/>
      <c r="I28" s="473"/>
      <c r="J28" s="473"/>
      <c r="K28" s="474"/>
      <c r="L28" s="494">
        <v>1</v>
      </c>
      <c r="M28" s="495"/>
      <c r="N28" s="495"/>
      <c r="O28" s="495"/>
      <c r="P28" s="537"/>
      <c r="Q28" s="494">
        <v>4260</v>
      </c>
      <c r="R28" s="495"/>
      <c r="S28" s="495"/>
      <c r="T28" s="495"/>
      <c r="U28" s="495"/>
      <c r="V28" s="537"/>
      <c r="W28" s="589"/>
      <c r="X28" s="590"/>
      <c r="Y28" s="591"/>
      <c r="Z28" s="493" t="s">
        <v>175</v>
      </c>
      <c r="AA28" s="473"/>
      <c r="AB28" s="473"/>
      <c r="AC28" s="473"/>
      <c r="AD28" s="473"/>
      <c r="AE28" s="473"/>
      <c r="AF28" s="473"/>
      <c r="AG28" s="474"/>
      <c r="AH28" s="494" t="s">
        <v>122</v>
      </c>
      <c r="AI28" s="495"/>
      <c r="AJ28" s="495"/>
      <c r="AK28" s="495"/>
      <c r="AL28" s="537"/>
      <c r="AM28" s="494" t="s">
        <v>122</v>
      </c>
      <c r="AN28" s="495"/>
      <c r="AO28" s="495"/>
      <c r="AP28" s="495"/>
      <c r="AQ28" s="495"/>
      <c r="AR28" s="537"/>
      <c r="AS28" s="494" t="s">
        <v>122</v>
      </c>
      <c r="AT28" s="495"/>
      <c r="AU28" s="495"/>
      <c r="AV28" s="495"/>
      <c r="AW28" s="495"/>
      <c r="AX28" s="496"/>
      <c r="AY28" s="597" t="s">
        <v>176</v>
      </c>
      <c r="AZ28" s="598"/>
      <c r="BA28" s="598"/>
      <c r="BB28" s="599"/>
      <c r="BC28" s="403" t="s">
        <v>46</v>
      </c>
      <c r="BD28" s="404"/>
      <c r="BE28" s="404"/>
      <c r="BF28" s="404"/>
      <c r="BG28" s="404"/>
      <c r="BH28" s="404"/>
      <c r="BI28" s="404"/>
      <c r="BJ28" s="404"/>
      <c r="BK28" s="404"/>
      <c r="BL28" s="404"/>
      <c r="BM28" s="405"/>
      <c r="BN28" s="406">
        <v>2164944</v>
      </c>
      <c r="BO28" s="407"/>
      <c r="BP28" s="407"/>
      <c r="BQ28" s="407"/>
      <c r="BR28" s="407"/>
      <c r="BS28" s="407"/>
      <c r="BT28" s="407"/>
      <c r="BU28" s="408"/>
      <c r="BV28" s="406">
        <v>2397750</v>
      </c>
      <c r="BW28" s="407"/>
      <c r="BX28" s="407"/>
      <c r="BY28" s="407"/>
      <c r="BZ28" s="407"/>
      <c r="CA28" s="407"/>
      <c r="CB28" s="407"/>
      <c r="CC28" s="408"/>
      <c r="CD28" s="194"/>
      <c r="CE28" s="557"/>
      <c r="CF28" s="557"/>
      <c r="CG28" s="557"/>
      <c r="CH28" s="557"/>
      <c r="CI28" s="557"/>
      <c r="CJ28" s="557"/>
      <c r="CK28" s="557"/>
      <c r="CL28" s="557"/>
      <c r="CM28" s="557"/>
      <c r="CN28" s="557"/>
      <c r="CO28" s="557"/>
      <c r="CP28" s="557"/>
      <c r="CQ28" s="557"/>
      <c r="CR28" s="557"/>
      <c r="CS28" s="558"/>
      <c r="CT28" s="440"/>
      <c r="CU28" s="441"/>
      <c r="CV28" s="441"/>
      <c r="CW28" s="441"/>
      <c r="CX28" s="441"/>
      <c r="CY28" s="441"/>
      <c r="CZ28" s="441"/>
      <c r="DA28" s="442"/>
      <c r="DB28" s="440"/>
      <c r="DC28" s="441"/>
      <c r="DD28" s="441"/>
      <c r="DE28" s="441"/>
      <c r="DF28" s="441"/>
      <c r="DG28" s="441"/>
      <c r="DH28" s="441"/>
      <c r="DI28" s="442"/>
    </row>
    <row r="29" spans="1:113" ht="18.75" customHeight="1" x14ac:dyDescent="0.2">
      <c r="A29" s="181"/>
      <c r="B29" s="614"/>
      <c r="C29" s="590"/>
      <c r="D29" s="591"/>
      <c r="E29" s="493" t="s">
        <v>177</v>
      </c>
      <c r="F29" s="473"/>
      <c r="G29" s="473"/>
      <c r="H29" s="473"/>
      <c r="I29" s="473"/>
      <c r="J29" s="473"/>
      <c r="K29" s="474"/>
      <c r="L29" s="494">
        <v>18</v>
      </c>
      <c r="M29" s="495"/>
      <c r="N29" s="495"/>
      <c r="O29" s="495"/>
      <c r="P29" s="537"/>
      <c r="Q29" s="494">
        <v>4050</v>
      </c>
      <c r="R29" s="495"/>
      <c r="S29" s="495"/>
      <c r="T29" s="495"/>
      <c r="U29" s="495"/>
      <c r="V29" s="537"/>
      <c r="W29" s="592"/>
      <c r="X29" s="593"/>
      <c r="Y29" s="594"/>
      <c r="Z29" s="493" t="s">
        <v>178</v>
      </c>
      <c r="AA29" s="473"/>
      <c r="AB29" s="473"/>
      <c r="AC29" s="473"/>
      <c r="AD29" s="473"/>
      <c r="AE29" s="473"/>
      <c r="AF29" s="473"/>
      <c r="AG29" s="474"/>
      <c r="AH29" s="494">
        <v>453</v>
      </c>
      <c r="AI29" s="495"/>
      <c r="AJ29" s="495"/>
      <c r="AK29" s="495"/>
      <c r="AL29" s="537"/>
      <c r="AM29" s="494">
        <v>1317894</v>
      </c>
      <c r="AN29" s="495"/>
      <c r="AO29" s="495"/>
      <c r="AP29" s="495"/>
      <c r="AQ29" s="495"/>
      <c r="AR29" s="537"/>
      <c r="AS29" s="494">
        <v>2909</v>
      </c>
      <c r="AT29" s="495"/>
      <c r="AU29" s="495"/>
      <c r="AV29" s="495"/>
      <c r="AW29" s="495"/>
      <c r="AX29" s="496"/>
      <c r="AY29" s="600"/>
      <c r="AZ29" s="601"/>
      <c r="BA29" s="601"/>
      <c r="BB29" s="602"/>
      <c r="BC29" s="477" t="s">
        <v>179</v>
      </c>
      <c r="BD29" s="478"/>
      <c r="BE29" s="478"/>
      <c r="BF29" s="478"/>
      <c r="BG29" s="478"/>
      <c r="BH29" s="478"/>
      <c r="BI29" s="478"/>
      <c r="BJ29" s="478"/>
      <c r="BK29" s="478"/>
      <c r="BL29" s="478"/>
      <c r="BM29" s="479"/>
      <c r="BN29" s="443">
        <v>203167</v>
      </c>
      <c r="BO29" s="444"/>
      <c r="BP29" s="444"/>
      <c r="BQ29" s="444"/>
      <c r="BR29" s="444"/>
      <c r="BS29" s="444"/>
      <c r="BT29" s="444"/>
      <c r="BU29" s="445"/>
      <c r="BV29" s="443">
        <v>202842</v>
      </c>
      <c r="BW29" s="444"/>
      <c r="BX29" s="444"/>
      <c r="BY29" s="444"/>
      <c r="BZ29" s="444"/>
      <c r="CA29" s="444"/>
      <c r="CB29" s="444"/>
      <c r="CC29" s="445"/>
      <c r="CD29" s="196"/>
      <c r="CE29" s="557"/>
      <c r="CF29" s="557"/>
      <c r="CG29" s="557"/>
      <c r="CH29" s="557"/>
      <c r="CI29" s="557"/>
      <c r="CJ29" s="557"/>
      <c r="CK29" s="557"/>
      <c r="CL29" s="557"/>
      <c r="CM29" s="557"/>
      <c r="CN29" s="557"/>
      <c r="CO29" s="557"/>
      <c r="CP29" s="557"/>
      <c r="CQ29" s="557"/>
      <c r="CR29" s="557"/>
      <c r="CS29" s="558"/>
      <c r="CT29" s="440"/>
      <c r="CU29" s="441"/>
      <c r="CV29" s="441"/>
      <c r="CW29" s="441"/>
      <c r="CX29" s="441"/>
      <c r="CY29" s="441"/>
      <c r="CZ29" s="441"/>
      <c r="DA29" s="442"/>
      <c r="DB29" s="440"/>
      <c r="DC29" s="441"/>
      <c r="DD29" s="441"/>
      <c r="DE29" s="441"/>
      <c r="DF29" s="441"/>
      <c r="DG29" s="441"/>
      <c r="DH29" s="441"/>
      <c r="DI29" s="442"/>
    </row>
    <row r="30" spans="1:113" ht="18.75" customHeight="1" thickBot="1" x14ac:dyDescent="0.25">
      <c r="A30" s="181"/>
      <c r="B30" s="615"/>
      <c r="C30" s="616"/>
      <c r="D30" s="617"/>
      <c r="E30" s="497"/>
      <c r="F30" s="498"/>
      <c r="G30" s="498"/>
      <c r="H30" s="498"/>
      <c r="I30" s="498"/>
      <c r="J30" s="498"/>
      <c r="K30" s="499"/>
      <c r="L30" s="607"/>
      <c r="M30" s="608"/>
      <c r="N30" s="608"/>
      <c r="O30" s="608"/>
      <c r="P30" s="609"/>
      <c r="Q30" s="607"/>
      <c r="R30" s="608"/>
      <c r="S30" s="608"/>
      <c r="T30" s="608"/>
      <c r="U30" s="608"/>
      <c r="V30" s="609"/>
      <c r="W30" s="610" t="s">
        <v>180</v>
      </c>
      <c r="X30" s="611"/>
      <c r="Y30" s="611"/>
      <c r="Z30" s="611"/>
      <c r="AA30" s="611"/>
      <c r="AB30" s="611"/>
      <c r="AC30" s="611"/>
      <c r="AD30" s="611"/>
      <c r="AE30" s="611"/>
      <c r="AF30" s="611"/>
      <c r="AG30" s="612"/>
      <c r="AH30" s="570">
        <v>99.4</v>
      </c>
      <c r="AI30" s="571"/>
      <c r="AJ30" s="571"/>
      <c r="AK30" s="571"/>
      <c r="AL30" s="571"/>
      <c r="AM30" s="571"/>
      <c r="AN30" s="571"/>
      <c r="AO30" s="571"/>
      <c r="AP30" s="571"/>
      <c r="AQ30" s="571"/>
      <c r="AR30" s="571"/>
      <c r="AS30" s="571"/>
      <c r="AT30" s="571"/>
      <c r="AU30" s="571"/>
      <c r="AV30" s="571"/>
      <c r="AW30" s="571"/>
      <c r="AX30" s="573"/>
      <c r="AY30" s="603"/>
      <c r="AZ30" s="604"/>
      <c r="BA30" s="604"/>
      <c r="BB30" s="605"/>
      <c r="BC30" s="559" t="s">
        <v>48</v>
      </c>
      <c r="BD30" s="560"/>
      <c r="BE30" s="560"/>
      <c r="BF30" s="560"/>
      <c r="BG30" s="560"/>
      <c r="BH30" s="560"/>
      <c r="BI30" s="560"/>
      <c r="BJ30" s="560"/>
      <c r="BK30" s="560"/>
      <c r="BL30" s="560"/>
      <c r="BM30" s="561"/>
      <c r="BN30" s="562">
        <v>2261732</v>
      </c>
      <c r="BO30" s="563"/>
      <c r="BP30" s="563"/>
      <c r="BQ30" s="563"/>
      <c r="BR30" s="563"/>
      <c r="BS30" s="563"/>
      <c r="BT30" s="563"/>
      <c r="BU30" s="564"/>
      <c r="BV30" s="562">
        <v>2211747</v>
      </c>
      <c r="BW30" s="563"/>
      <c r="BX30" s="563"/>
      <c r="BY30" s="563"/>
      <c r="BZ30" s="563"/>
      <c r="CA30" s="563"/>
      <c r="CB30" s="563"/>
      <c r="CC30" s="56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
      <c r="A31" s="181"/>
      <c r="B31" s="203"/>
      <c r="DI31" s="204"/>
    </row>
    <row r="32" spans="1:113" ht="13.5" customHeight="1" x14ac:dyDescent="0.2">
      <c r="A32" s="181"/>
      <c r="B32" s="205"/>
      <c r="C32" s="606" t="s">
        <v>181</v>
      </c>
      <c r="D32" s="606"/>
      <c r="E32" s="606"/>
      <c r="F32" s="606"/>
      <c r="G32" s="606"/>
      <c r="H32" s="606"/>
      <c r="I32" s="606"/>
      <c r="J32" s="606"/>
      <c r="K32" s="606"/>
      <c r="L32" s="606"/>
      <c r="M32" s="606"/>
      <c r="N32" s="606"/>
      <c r="O32" s="606"/>
      <c r="P32" s="606"/>
      <c r="Q32" s="606"/>
      <c r="R32" s="606"/>
      <c r="S32" s="606"/>
      <c r="U32" s="447" t="s">
        <v>182</v>
      </c>
      <c r="V32" s="447"/>
      <c r="W32" s="447"/>
      <c r="X32" s="447"/>
      <c r="Y32" s="447"/>
      <c r="Z32" s="447"/>
      <c r="AA32" s="447"/>
      <c r="AB32" s="447"/>
      <c r="AC32" s="447"/>
      <c r="AD32" s="447"/>
      <c r="AE32" s="447"/>
      <c r="AF32" s="447"/>
      <c r="AG32" s="447"/>
      <c r="AH32" s="447"/>
      <c r="AI32" s="447"/>
      <c r="AJ32" s="447"/>
      <c r="AK32" s="447"/>
      <c r="AM32" s="447" t="s">
        <v>183</v>
      </c>
      <c r="AN32" s="447"/>
      <c r="AO32" s="447"/>
      <c r="AP32" s="447"/>
      <c r="AQ32" s="447"/>
      <c r="AR32" s="447"/>
      <c r="AS32" s="447"/>
      <c r="AT32" s="447"/>
      <c r="AU32" s="447"/>
      <c r="AV32" s="447"/>
      <c r="AW32" s="447"/>
      <c r="AX32" s="447"/>
      <c r="AY32" s="447"/>
      <c r="AZ32" s="447"/>
      <c r="BA32" s="447"/>
      <c r="BB32" s="447"/>
      <c r="BC32" s="447"/>
      <c r="BE32" s="447" t="s">
        <v>184</v>
      </c>
      <c r="BF32" s="447"/>
      <c r="BG32" s="447"/>
      <c r="BH32" s="447"/>
      <c r="BI32" s="447"/>
      <c r="BJ32" s="447"/>
      <c r="BK32" s="447"/>
      <c r="BL32" s="447"/>
      <c r="BM32" s="447"/>
      <c r="BN32" s="447"/>
      <c r="BO32" s="447"/>
      <c r="BP32" s="447"/>
      <c r="BQ32" s="447"/>
      <c r="BR32" s="447"/>
      <c r="BS32" s="447"/>
      <c r="BT32" s="447"/>
      <c r="BU32" s="447"/>
      <c r="BW32" s="447" t="s">
        <v>185</v>
      </c>
      <c r="BX32" s="447"/>
      <c r="BY32" s="447"/>
      <c r="BZ32" s="447"/>
      <c r="CA32" s="447"/>
      <c r="CB32" s="447"/>
      <c r="CC32" s="447"/>
      <c r="CD32" s="447"/>
      <c r="CE32" s="447"/>
      <c r="CF32" s="447"/>
      <c r="CG32" s="447"/>
      <c r="CH32" s="447"/>
      <c r="CI32" s="447"/>
      <c r="CJ32" s="447"/>
      <c r="CK32" s="447"/>
      <c r="CL32" s="447"/>
      <c r="CM32" s="447"/>
      <c r="CO32" s="447" t="s">
        <v>186</v>
      </c>
      <c r="CP32" s="447"/>
      <c r="CQ32" s="447"/>
      <c r="CR32" s="447"/>
      <c r="CS32" s="447"/>
      <c r="CT32" s="447"/>
      <c r="CU32" s="447"/>
      <c r="CV32" s="447"/>
      <c r="CW32" s="447"/>
      <c r="CX32" s="447"/>
      <c r="CY32" s="447"/>
      <c r="CZ32" s="447"/>
      <c r="DA32" s="447"/>
      <c r="DB32" s="447"/>
      <c r="DC32" s="447"/>
      <c r="DD32" s="447"/>
      <c r="DE32" s="447"/>
      <c r="DI32" s="204"/>
    </row>
    <row r="33" spans="1:113" ht="13.5" customHeight="1" x14ac:dyDescent="0.2">
      <c r="A33" s="181"/>
      <c r="B33" s="205"/>
      <c r="C33" s="467" t="s">
        <v>187</v>
      </c>
      <c r="D33" s="467"/>
      <c r="E33" s="432" t="s">
        <v>188</v>
      </c>
      <c r="F33" s="432"/>
      <c r="G33" s="432"/>
      <c r="H33" s="432"/>
      <c r="I33" s="432"/>
      <c r="J33" s="432"/>
      <c r="K33" s="432"/>
      <c r="L33" s="432"/>
      <c r="M33" s="432"/>
      <c r="N33" s="432"/>
      <c r="O33" s="432"/>
      <c r="P33" s="432"/>
      <c r="Q33" s="432"/>
      <c r="R33" s="432"/>
      <c r="S33" s="432"/>
      <c r="T33" s="206"/>
      <c r="U33" s="467" t="s">
        <v>187</v>
      </c>
      <c r="V33" s="467"/>
      <c r="W33" s="432" t="s">
        <v>188</v>
      </c>
      <c r="X33" s="432"/>
      <c r="Y33" s="432"/>
      <c r="Z33" s="432"/>
      <c r="AA33" s="432"/>
      <c r="AB33" s="432"/>
      <c r="AC33" s="432"/>
      <c r="AD33" s="432"/>
      <c r="AE33" s="432"/>
      <c r="AF33" s="432"/>
      <c r="AG33" s="432"/>
      <c r="AH33" s="432"/>
      <c r="AI33" s="432"/>
      <c r="AJ33" s="432"/>
      <c r="AK33" s="432"/>
      <c r="AL33" s="206"/>
      <c r="AM33" s="467" t="s">
        <v>187</v>
      </c>
      <c r="AN33" s="467"/>
      <c r="AO33" s="432" t="s">
        <v>188</v>
      </c>
      <c r="AP33" s="432"/>
      <c r="AQ33" s="432"/>
      <c r="AR33" s="432"/>
      <c r="AS33" s="432"/>
      <c r="AT33" s="432"/>
      <c r="AU33" s="432"/>
      <c r="AV33" s="432"/>
      <c r="AW33" s="432"/>
      <c r="AX33" s="432"/>
      <c r="AY33" s="432"/>
      <c r="AZ33" s="432"/>
      <c r="BA33" s="432"/>
      <c r="BB33" s="432"/>
      <c r="BC33" s="432"/>
      <c r="BD33" s="207"/>
      <c r="BE33" s="432" t="s">
        <v>189</v>
      </c>
      <c r="BF33" s="432"/>
      <c r="BG33" s="432" t="s">
        <v>190</v>
      </c>
      <c r="BH33" s="432"/>
      <c r="BI33" s="432"/>
      <c r="BJ33" s="432"/>
      <c r="BK33" s="432"/>
      <c r="BL33" s="432"/>
      <c r="BM33" s="432"/>
      <c r="BN33" s="432"/>
      <c r="BO33" s="432"/>
      <c r="BP33" s="432"/>
      <c r="BQ33" s="432"/>
      <c r="BR33" s="432"/>
      <c r="BS33" s="432"/>
      <c r="BT33" s="432"/>
      <c r="BU33" s="432"/>
      <c r="BV33" s="207"/>
      <c r="BW33" s="467" t="s">
        <v>189</v>
      </c>
      <c r="BX33" s="467"/>
      <c r="BY33" s="432" t="s">
        <v>191</v>
      </c>
      <c r="BZ33" s="432"/>
      <c r="CA33" s="432"/>
      <c r="CB33" s="432"/>
      <c r="CC33" s="432"/>
      <c r="CD33" s="432"/>
      <c r="CE33" s="432"/>
      <c r="CF33" s="432"/>
      <c r="CG33" s="432"/>
      <c r="CH33" s="432"/>
      <c r="CI33" s="432"/>
      <c r="CJ33" s="432"/>
      <c r="CK33" s="432"/>
      <c r="CL33" s="432"/>
      <c r="CM33" s="432"/>
      <c r="CN33" s="206"/>
      <c r="CO33" s="467" t="s">
        <v>187</v>
      </c>
      <c r="CP33" s="467"/>
      <c r="CQ33" s="432" t="s">
        <v>192</v>
      </c>
      <c r="CR33" s="432"/>
      <c r="CS33" s="432"/>
      <c r="CT33" s="432"/>
      <c r="CU33" s="432"/>
      <c r="CV33" s="432"/>
      <c r="CW33" s="432"/>
      <c r="CX33" s="432"/>
      <c r="CY33" s="432"/>
      <c r="CZ33" s="432"/>
      <c r="DA33" s="432"/>
      <c r="DB33" s="432"/>
      <c r="DC33" s="432"/>
      <c r="DD33" s="432"/>
      <c r="DE33" s="432"/>
      <c r="DF33" s="206"/>
      <c r="DG33" s="632" t="s">
        <v>193</v>
      </c>
      <c r="DH33" s="632"/>
      <c r="DI33" s="208"/>
    </row>
    <row r="34" spans="1:113" ht="32.25" customHeight="1" x14ac:dyDescent="0.2">
      <c r="A34" s="181"/>
      <c r="B34" s="205"/>
      <c r="C34" s="633">
        <f>IF(E34="","",1)</f>
        <v>1</v>
      </c>
      <c r="D34" s="633"/>
      <c r="E34" s="634" t="str">
        <f>IF('各会計、関係団体の財政状況及び健全化判断比率'!B7="","",'各会計、関係団体の財政状況及び健全化判断比率'!B7)</f>
        <v>一般会計</v>
      </c>
      <c r="F34" s="634"/>
      <c r="G34" s="634"/>
      <c r="H34" s="634"/>
      <c r="I34" s="634"/>
      <c r="J34" s="634"/>
      <c r="K34" s="634"/>
      <c r="L34" s="634"/>
      <c r="M34" s="634"/>
      <c r="N34" s="634"/>
      <c r="O34" s="634"/>
      <c r="P34" s="634"/>
      <c r="Q34" s="634"/>
      <c r="R34" s="634"/>
      <c r="S34" s="634"/>
      <c r="T34" s="181"/>
      <c r="U34" s="633">
        <f>IF(W34="","",MAX(C34:D43)+1)</f>
        <v>3</v>
      </c>
      <c r="V34" s="633"/>
      <c r="W34" s="634" t="str">
        <f>IF('各会計、関係団体の財政状況及び健全化判断比率'!B28="","",'各会計、関係団体の財政状況及び健全化判断比率'!B28)</f>
        <v>国民健康保険特別会計</v>
      </c>
      <c r="X34" s="634"/>
      <c r="Y34" s="634"/>
      <c r="Z34" s="634"/>
      <c r="AA34" s="634"/>
      <c r="AB34" s="634"/>
      <c r="AC34" s="634"/>
      <c r="AD34" s="634"/>
      <c r="AE34" s="634"/>
      <c r="AF34" s="634"/>
      <c r="AG34" s="634"/>
      <c r="AH34" s="634"/>
      <c r="AI34" s="634"/>
      <c r="AJ34" s="634"/>
      <c r="AK34" s="634"/>
      <c r="AL34" s="181"/>
      <c r="AM34" s="633">
        <f>IF(AO34="","",MAX(C34:D43,U34:V43)+1)</f>
        <v>6</v>
      </c>
      <c r="AN34" s="633"/>
      <c r="AO34" s="634" t="str">
        <f>IF('各会計、関係団体の財政状況及び健全化判断比率'!B31="","",'各会計、関係団体の財政状況及び健全化判断比率'!B31)</f>
        <v>水道事業会計</v>
      </c>
      <c r="AP34" s="634"/>
      <c r="AQ34" s="634"/>
      <c r="AR34" s="634"/>
      <c r="AS34" s="634"/>
      <c r="AT34" s="634"/>
      <c r="AU34" s="634"/>
      <c r="AV34" s="634"/>
      <c r="AW34" s="634"/>
      <c r="AX34" s="634"/>
      <c r="AY34" s="634"/>
      <c r="AZ34" s="634"/>
      <c r="BA34" s="634"/>
      <c r="BB34" s="634"/>
      <c r="BC34" s="634"/>
      <c r="BD34" s="181"/>
      <c r="BE34" s="633" t="str">
        <f>IF(BG34="","",MAX(C34:D43,U34:V43,AM34:AN43)+1)</f>
        <v/>
      </c>
      <c r="BF34" s="633"/>
      <c r="BG34" s="634"/>
      <c r="BH34" s="634"/>
      <c r="BI34" s="634"/>
      <c r="BJ34" s="634"/>
      <c r="BK34" s="634"/>
      <c r="BL34" s="634"/>
      <c r="BM34" s="634"/>
      <c r="BN34" s="634"/>
      <c r="BO34" s="634"/>
      <c r="BP34" s="634"/>
      <c r="BQ34" s="634"/>
      <c r="BR34" s="634"/>
      <c r="BS34" s="634"/>
      <c r="BT34" s="634"/>
      <c r="BU34" s="634"/>
      <c r="BV34" s="181"/>
      <c r="BW34" s="633">
        <f>IF(BY34="","",MAX(C34:D43,U34:V43,AM34:AN43,BE34:BF43)+1)</f>
        <v>8</v>
      </c>
      <c r="BX34" s="633"/>
      <c r="BY34" s="634" t="str">
        <f>IF('各会計、関係団体の財政状況及び健全化判断比率'!B68="","",'各会計、関係団体の財政状況及び健全化判断比率'!B68)</f>
        <v>愛知県市町村職員退職手当組合</v>
      </c>
      <c r="BZ34" s="634"/>
      <c r="CA34" s="634"/>
      <c r="CB34" s="634"/>
      <c r="CC34" s="634"/>
      <c r="CD34" s="634"/>
      <c r="CE34" s="634"/>
      <c r="CF34" s="634"/>
      <c r="CG34" s="634"/>
      <c r="CH34" s="634"/>
      <c r="CI34" s="634"/>
      <c r="CJ34" s="634"/>
      <c r="CK34" s="634"/>
      <c r="CL34" s="634"/>
      <c r="CM34" s="634"/>
      <c r="CN34" s="181"/>
      <c r="CO34" s="633">
        <f>IF(CQ34="","",MAX(C34:D43,U34:V43,AM34:AN43,BE34:BF43,BW34:BX43)+1)</f>
        <v>13</v>
      </c>
      <c r="CP34" s="633"/>
      <c r="CQ34" s="634" t="str">
        <f>IF('各会計、関係団体の財政状況及び健全化判断比率'!BS7="","",'各会計、関係団体の財政状況及び健全化判断比率'!BS7)</f>
        <v>知立まちづくり株式会社</v>
      </c>
      <c r="CR34" s="634"/>
      <c r="CS34" s="634"/>
      <c r="CT34" s="634"/>
      <c r="CU34" s="634"/>
      <c r="CV34" s="634"/>
      <c r="CW34" s="634"/>
      <c r="CX34" s="634"/>
      <c r="CY34" s="634"/>
      <c r="CZ34" s="634"/>
      <c r="DA34" s="634"/>
      <c r="DB34" s="634"/>
      <c r="DC34" s="634"/>
      <c r="DD34" s="634"/>
      <c r="DE34" s="634"/>
      <c r="DG34" s="635" t="str">
        <f>IF('各会計、関係団体の財政状況及び健全化判断比率'!BR7="","",'各会計、関係団体の財政状況及び健全化判断比率'!BR7)</f>
        <v/>
      </c>
      <c r="DH34" s="635"/>
      <c r="DI34" s="208"/>
    </row>
    <row r="35" spans="1:113" ht="32.25" customHeight="1" x14ac:dyDescent="0.2">
      <c r="A35" s="181"/>
      <c r="B35" s="205"/>
      <c r="C35" s="633">
        <f>IF(E35="","",C34+1)</f>
        <v>2</v>
      </c>
      <c r="D35" s="633"/>
      <c r="E35" s="634" t="str">
        <f>IF('各会計、関係団体の財政状況及び健全化判断比率'!B8="","",'各会計、関係団体の財政状況及び健全化判断比率'!B8)</f>
        <v>土地取得特別会計</v>
      </c>
      <c r="F35" s="634"/>
      <c r="G35" s="634"/>
      <c r="H35" s="634"/>
      <c r="I35" s="634"/>
      <c r="J35" s="634"/>
      <c r="K35" s="634"/>
      <c r="L35" s="634"/>
      <c r="M35" s="634"/>
      <c r="N35" s="634"/>
      <c r="O35" s="634"/>
      <c r="P35" s="634"/>
      <c r="Q35" s="634"/>
      <c r="R35" s="634"/>
      <c r="S35" s="634"/>
      <c r="T35" s="181"/>
      <c r="U35" s="633">
        <f>IF(W35="","",U34+1)</f>
        <v>4</v>
      </c>
      <c r="V35" s="633"/>
      <c r="W35" s="634" t="str">
        <f>IF('各会計、関係団体の財政状況及び健全化判断比率'!B29="","",'各会計、関係団体の財政状況及び健全化判断比率'!B29)</f>
        <v>介護保険特別会計</v>
      </c>
      <c r="X35" s="634"/>
      <c r="Y35" s="634"/>
      <c r="Z35" s="634"/>
      <c r="AA35" s="634"/>
      <c r="AB35" s="634"/>
      <c r="AC35" s="634"/>
      <c r="AD35" s="634"/>
      <c r="AE35" s="634"/>
      <c r="AF35" s="634"/>
      <c r="AG35" s="634"/>
      <c r="AH35" s="634"/>
      <c r="AI35" s="634"/>
      <c r="AJ35" s="634"/>
      <c r="AK35" s="634"/>
      <c r="AL35" s="181"/>
      <c r="AM35" s="633">
        <f t="shared" ref="AM35:AM43" si="0">IF(AO35="","",AM34+1)</f>
        <v>7</v>
      </c>
      <c r="AN35" s="633"/>
      <c r="AO35" s="634" t="str">
        <f>IF('各会計、関係団体の財政状況及び健全化判断比率'!B32="","",'各会計、関係団体の財政状況及び健全化判断比率'!B32)</f>
        <v>下水道事業会計</v>
      </c>
      <c r="AP35" s="634"/>
      <c r="AQ35" s="634"/>
      <c r="AR35" s="634"/>
      <c r="AS35" s="634"/>
      <c r="AT35" s="634"/>
      <c r="AU35" s="634"/>
      <c r="AV35" s="634"/>
      <c r="AW35" s="634"/>
      <c r="AX35" s="634"/>
      <c r="AY35" s="634"/>
      <c r="AZ35" s="634"/>
      <c r="BA35" s="634"/>
      <c r="BB35" s="634"/>
      <c r="BC35" s="634"/>
      <c r="BD35" s="181"/>
      <c r="BE35" s="633" t="str">
        <f t="shared" ref="BE35:BE43" si="1">IF(BG35="","",BE34+1)</f>
        <v/>
      </c>
      <c r="BF35" s="633"/>
      <c r="BG35" s="634"/>
      <c r="BH35" s="634"/>
      <c r="BI35" s="634"/>
      <c r="BJ35" s="634"/>
      <c r="BK35" s="634"/>
      <c r="BL35" s="634"/>
      <c r="BM35" s="634"/>
      <c r="BN35" s="634"/>
      <c r="BO35" s="634"/>
      <c r="BP35" s="634"/>
      <c r="BQ35" s="634"/>
      <c r="BR35" s="634"/>
      <c r="BS35" s="634"/>
      <c r="BT35" s="634"/>
      <c r="BU35" s="634"/>
      <c r="BV35" s="181"/>
      <c r="BW35" s="633">
        <f t="shared" ref="BW35:BW43" si="2">IF(BY35="","",BW34+1)</f>
        <v>9</v>
      </c>
      <c r="BX35" s="633"/>
      <c r="BY35" s="634" t="str">
        <f>IF('各会計、関係団体の財政状況及び健全化判断比率'!B69="","",'各会計、関係団体の財政状況及び健全化判断比率'!B69)</f>
        <v>刈谷知立環境組合</v>
      </c>
      <c r="BZ35" s="634"/>
      <c r="CA35" s="634"/>
      <c r="CB35" s="634"/>
      <c r="CC35" s="634"/>
      <c r="CD35" s="634"/>
      <c r="CE35" s="634"/>
      <c r="CF35" s="634"/>
      <c r="CG35" s="634"/>
      <c r="CH35" s="634"/>
      <c r="CI35" s="634"/>
      <c r="CJ35" s="634"/>
      <c r="CK35" s="634"/>
      <c r="CL35" s="634"/>
      <c r="CM35" s="634"/>
      <c r="CN35" s="181"/>
      <c r="CO35" s="633">
        <f t="shared" ref="CO35:CO43" si="3">IF(CQ35="","",CO34+1)</f>
        <v>14</v>
      </c>
      <c r="CP35" s="633"/>
      <c r="CQ35" s="634" t="str">
        <f>IF('各会計、関係団体の財政状況及び健全化判断比率'!BS8="","",'各会計、関係団体の財政状況及び健全化判断比率'!BS8)</f>
        <v>知立市土地開発公社</v>
      </c>
      <c r="CR35" s="634"/>
      <c r="CS35" s="634"/>
      <c r="CT35" s="634"/>
      <c r="CU35" s="634"/>
      <c r="CV35" s="634"/>
      <c r="CW35" s="634"/>
      <c r="CX35" s="634"/>
      <c r="CY35" s="634"/>
      <c r="CZ35" s="634"/>
      <c r="DA35" s="634"/>
      <c r="DB35" s="634"/>
      <c r="DC35" s="634"/>
      <c r="DD35" s="634"/>
      <c r="DE35" s="634"/>
      <c r="DG35" s="635" t="str">
        <f>IF('各会計、関係団体の財政状況及び健全化判断比率'!BR8="","",'各会計、関係団体の財政状況及び健全化判断比率'!BR8)</f>
        <v/>
      </c>
      <c r="DH35" s="635"/>
      <c r="DI35" s="208"/>
    </row>
    <row r="36" spans="1:113" ht="32.25" customHeight="1" x14ac:dyDescent="0.2">
      <c r="A36" s="181"/>
      <c r="B36" s="205"/>
      <c r="C36" s="633" t="str">
        <f>IF(E36="","",C35+1)</f>
        <v/>
      </c>
      <c r="D36" s="633"/>
      <c r="E36" s="634" t="str">
        <f>IF('各会計、関係団体の財政状況及び健全化判断比率'!B9="","",'各会計、関係団体の財政状況及び健全化判断比率'!B9)</f>
        <v/>
      </c>
      <c r="F36" s="634"/>
      <c r="G36" s="634"/>
      <c r="H36" s="634"/>
      <c r="I36" s="634"/>
      <c r="J36" s="634"/>
      <c r="K36" s="634"/>
      <c r="L36" s="634"/>
      <c r="M36" s="634"/>
      <c r="N36" s="634"/>
      <c r="O36" s="634"/>
      <c r="P36" s="634"/>
      <c r="Q36" s="634"/>
      <c r="R36" s="634"/>
      <c r="S36" s="634"/>
      <c r="T36" s="181"/>
      <c r="U36" s="633">
        <f t="shared" ref="U36:U43" si="4">IF(W36="","",U35+1)</f>
        <v>5</v>
      </c>
      <c r="V36" s="633"/>
      <c r="W36" s="634" t="str">
        <f>IF('各会計、関係団体の財政状況及び健全化判断比率'!B30="","",'各会計、関係団体の財政状況及び健全化判断比率'!B30)</f>
        <v>後期高齢者医療特別会計</v>
      </c>
      <c r="X36" s="634"/>
      <c r="Y36" s="634"/>
      <c r="Z36" s="634"/>
      <c r="AA36" s="634"/>
      <c r="AB36" s="634"/>
      <c r="AC36" s="634"/>
      <c r="AD36" s="634"/>
      <c r="AE36" s="634"/>
      <c r="AF36" s="634"/>
      <c r="AG36" s="634"/>
      <c r="AH36" s="634"/>
      <c r="AI36" s="634"/>
      <c r="AJ36" s="634"/>
      <c r="AK36" s="634"/>
      <c r="AL36" s="181"/>
      <c r="AM36" s="633" t="str">
        <f t="shared" si="0"/>
        <v/>
      </c>
      <c r="AN36" s="633"/>
      <c r="AO36" s="634"/>
      <c r="AP36" s="634"/>
      <c r="AQ36" s="634"/>
      <c r="AR36" s="634"/>
      <c r="AS36" s="634"/>
      <c r="AT36" s="634"/>
      <c r="AU36" s="634"/>
      <c r="AV36" s="634"/>
      <c r="AW36" s="634"/>
      <c r="AX36" s="634"/>
      <c r="AY36" s="634"/>
      <c r="AZ36" s="634"/>
      <c r="BA36" s="634"/>
      <c r="BB36" s="634"/>
      <c r="BC36" s="634"/>
      <c r="BD36" s="181"/>
      <c r="BE36" s="633" t="str">
        <f t="shared" si="1"/>
        <v/>
      </c>
      <c r="BF36" s="633"/>
      <c r="BG36" s="634"/>
      <c r="BH36" s="634"/>
      <c r="BI36" s="634"/>
      <c r="BJ36" s="634"/>
      <c r="BK36" s="634"/>
      <c r="BL36" s="634"/>
      <c r="BM36" s="634"/>
      <c r="BN36" s="634"/>
      <c r="BO36" s="634"/>
      <c r="BP36" s="634"/>
      <c r="BQ36" s="634"/>
      <c r="BR36" s="634"/>
      <c r="BS36" s="634"/>
      <c r="BT36" s="634"/>
      <c r="BU36" s="634"/>
      <c r="BV36" s="181"/>
      <c r="BW36" s="633">
        <f t="shared" si="2"/>
        <v>10</v>
      </c>
      <c r="BX36" s="633"/>
      <c r="BY36" s="634" t="str">
        <f>IF('各会計、関係団体の財政状況及び健全化判断比率'!B70="","",'各会計、関係団体の財政状況及び健全化判断比率'!B70)</f>
        <v>衣浦東部広域連合</v>
      </c>
      <c r="BZ36" s="634"/>
      <c r="CA36" s="634"/>
      <c r="CB36" s="634"/>
      <c r="CC36" s="634"/>
      <c r="CD36" s="634"/>
      <c r="CE36" s="634"/>
      <c r="CF36" s="634"/>
      <c r="CG36" s="634"/>
      <c r="CH36" s="634"/>
      <c r="CI36" s="634"/>
      <c r="CJ36" s="634"/>
      <c r="CK36" s="634"/>
      <c r="CL36" s="634"/>
      <c r="CM36" s="634"/>
      <c r="CN36" s="181"/>
      <c r="CO36" s="633" t="str">
        <f t="shared" si="3"/>
        <v/>
      </c>
      <c r="CP36" s="633"/>
      <c r="CQ36" s="634" t="str">
        <f>IF('各会計、関係団体の財政状況及び健全化判断比率'!BS9="","",'各会計、関係団体の財政状況及び健全化判断比率'!BS9)</f>
        <v/>
      </c>
      <c r="CR36" s="634"/>
      <c r="CS36" s="634"/>
      <c r="CT36" s="634"/>
      <c r="CU36" s="634"/>
      <c r="CV36" s="634"/>
      <c r="CW36" s="634"/>
      <c r="CX36" s="634"/>
      <c r="CY36" s="634"/>
      <c r="CZ36" s="634"/>
      <c r="DA36" s="634"/>
      <c r="DB36" s="634"/>
      <c r="DC36" s="634"/>
      <c r="DD36" s="634"/>
      <c r="DE36" s="634"/>
      <c r="DG36" s="635" t="str">
        <f>IF('各会計、関係団体の財政状況及び健全化判断比率'!BR9="","",'各会計、関係団体の財政状況及び健全化判断比率'!BR9)</f>
        <v/>
      </c>
      <c r="DH36" s="635"/>
      <c r="DI36" s="208"/>
    </row>
    <row r="37" spans="1:113" ht="32.25" customHeight="1" x14ac:dyDescent="0.2">
      <c r="A37" s="181"/>
      <c r="B37" s="205"/>
      <c r="C37" s="633" t="str">
        <f>IF(E37="","",C36+1)</f>
        <v/>
      </c>
      <c r="D37" s="633"/>
      <c r="E37" s="634" t="str">
        <f>IF('各会計、関係団体の財政状況及び健全化判断比率'!B10="","",'各会計、関係団体の財政状況及び健全化判断比率'!B10)</f>
        <v/>
      </c>
      <c r="F37" s="634"/>
      <c r="G37" s="634"/>
      <c r="H37" s="634"/>
      <c r="I37" s="634"/>
      <c r="J37" s="634"/>
      <c r="K37" s="634"/>
      <c r="L37" s="634"/>
      <c r="M37" s="634"/>
      <c r="N37" s="634"/>
      <c r="O37" s="634"/>
      <c r="P37" s="634"/>
      <c r="Q37" s="634"/>
      <c r="R37" s="634"/>
      <c r="S37" s="634"/>
      <c r="T37" s="181"/>
      <c r="U37" s="633" t="str">
        <f t="shared" si="4"/>
        <v/>
      </c>
      <c r="V37" s="633"/>
      <c r="W37" s="634"/>
      <c r="X37" s="634"/>
      <c r="Y37" s="634"/>
      <c r="Z37" s="634"/>
      <c r="AA37" s="634"/>
      <c r="AB37" s="634"/>
      <c r="AC37" s="634"/>
      <c r="AD37" s="634"/>
      <c r="AE37" s="634"/>
      <c r="AF37" s="634"/>
      <c r="AG37" s="634"/>
      <c r="AH37" s="634"/>
      <c r="AI37" s="634"/>
      <c r="AJ37" s="634"/>
      <c r="AK37" s="634"/>
      <c r="AL37" s="181"/>
      <c r="AM37" s="633" t="str">
        <f t="shared" si="0"/>
        <v/>
      </c>
      <c r="AN37" s="633"/>
      <c r="AO37" s="634"/>
      <c r="AP37" s="634"/>
      <c r="AQ37" s="634"/>
      <c r="AR37" s="634"/>
      <c r="AS37" s="634"/>
      <c r="AT37" s="634"/>
      <c r="AU37" s="634"/>
      <c r="AV37" s="634"/>
      <c r="AW37" s="634"/>
      <c r="AX37" s="634"/>
      <c r="AY37" s="634"/>
      <c r="AZ37" s="634"/>
      <c r="BA37" s="634"/>
      <c r="BB37" s="634"/>
      <c r="BC37" s="634"/>
      <c r="BD37" s="181"/>
      <c r="BE37" s="633" t="str">
        <f t="shared" si="1"/>
        <v/>
      </c>
      <c r="BF37" s="633"/>
      <c r="BG37" s="634"/>
      <c r="BH37" s="634"/>
      <c r="BI37" s="634"/>
      <c r="BJ37" s="634"/>
      <c r="BK37" s="634"/>
      <c r="BL37" s="634"/>
      <c r="BM37" s="634"/>
      <c r="BN37" s="634"/>
      <c r="BO37" s="634"/>
      <c r="BP37" s="634"/>
      <c r="BQ37" s="634"/>
      <c r="BR37" s="634"/>
      <c r="BS37" s="634"/>
      <c r="BT37" s="634"/>
      <c r="BU37" s="634"/>
      <c r="BV37" s="181"/>
      <c r="BW37" s="633">
        <f t="shared" si="2"/>
        <v>11</v>
      </c>
      <c r="BX37" s="633"/>
      <c r="BY37" s="634" t="str">
        <f>IF('各会計、関係団体の財政状況及び健全化判断比率'!B71="","",'各会計、関係団体の財政状況及び健全化判断比率'!B71)</f>
        <v>愛知県後期高齢者広域連合（一般会計）</v>
      </c>
      <c r="BZ37" s="634"/>
      <c r="CA37" s="634"/>
      <c r="CB37" s="634"/>
      <c r="CC37" s="634"/>
      <c r="CD37" s="634"/>
      <c r="CE37" s="634"/>
      <c r="CF37" s="634"/>
      <c r="CG37" s="634"/>
      <c r="CH37" s="634"/>
      <c r="CI37" s="634"/>
      <c r="CJ37" s="634"/>
      <c r="CK37" s="634"/>
      <c r="CL37" s="634"/>
      <c r="CM37" s="634"/>
      <c r="CN37" s="181"/>
      <c r="CO37" s="633" t="str">
        <f t="shared" si="3"/>
        <v/>
      </c>
      <c r="CP37" s="633"/>
      <c r="CQ37" s="634" t="str">
        <f>IF('各会計、関係団体の財政状況及び健全化判断比率'!BS10="","",'各会計、関係団体の財政状況及び健全化判断比率'!BS10)</f>
        <v/>
      </c>
      <c r="CR37" s="634"/>
      <c r="CS37" s="634"/>
      <c r="CT37" s="634"/>
      <c r="CU37" s="634"/>
      <c r="CV37" s="634"/>
      <c r="CW37" s="634"/>
      <c r="CX37" s="634"/>
      <c r="CY37" s="634"/>
      <c r="CZ37" s="634"/>
      <c r="DA37" s="634"/>
      <c r="DB37" s="634"/>
      <c r="DC37" s="634"/>
      <c r="DD37" s="634"/>
      <c r="DE37" s="634"/>
      <c r="DG37" s="635" t="str">
        <f>IF('各会計、関係団体の財政状況及び健全化判断比率'!BR10="","",'各会計、関係団体の財政状況及び健全化判断比率'!BR10)</f>
        <v/>
      </c>
      <c r="DH37" s="635"/>
      <c r="DI37" s="208"/>
    </row>
    <row r="38" spans="1:113" ht="32.25" customHeight="1" x14ac:dyDescent="0.2">
      <c r="A38" s="181"/>
      <c r="B38" s="205"/>
      <c r="C38" s="633" t="str">
        <f t="shared" ref="C38:C43" si="5">IF(E38="","",C37+1)</f>
        <v/>
      </c>
      <c r="D38" s="633"/>
      <c r="E38" s="634" t="str">
        <f>IF('各会計、関係団体の財政状況及び健全化判断比率'!B11="","",'各会計、関係団体の財政状況及び健全化判断比率'!B11)</f>
        <v/>
      </c>
      <c r="F38" s="634"/>
      <c r="G38" s="634"/>
      <c r="H38" s="634"/>
      <c r="I38" s="634"/>
      <c r="J38" s="634"/>
      <c r="K38" s="634"/>
      <c r="L38" s="634"/>
      <c r="M38" s="634"/>
      <c r="N38" s="634"/>
      <c r="O38" s="634"/>
      <c r="P38" s="634"/>
      <c r="Q38" s="634"/>
      <c r="R38" s="634"/>
      <c r="S38" s="634"/>
      <c r="T38" s="181"/>
      <c r="U38" s="633" t="str">
        <f t="shared" si="4"/>
        <v/>
      </c>
      <c r="V38" s="633"/>
      <c r="W38" s="634"/>
      <c r="X38" s="634"/>
      <c r="Y38" s="634"/>
      <c r="Z38" s="634"/>
      <c r="AA38" s="634"/>
      <c r="AB38" s="634"/>
      <c r="AC38" s="634"/>
      <c r="AD38" s="634"/>
      <c r="AE38" s="634"/>
      <c r="AF38" s="634"/>
      <c r="AG38" s="634"/>
      <c r="AH38" s="634"/>
      <c r="AI38" s="634"/>
      <c r="AJ38" s="634"/>
      <c r="AK38" s="634"/>
      <c r="AL38" s="181"/>
      <c r="AM38" s="633" t="str">
        <f t="shared" si="0"/>
        <v/>
      </c>
      <c r="AN38" s="633"/>
      <c r="AO38" s="634"/>
      <c r="AP38" s="634"/>
      <c r="AQ38" s="634"/>
      <c r="AR38" s="634"/>
      <c r="AS38" s="634"/>
      <c r="AT38" s="634"/>
      <c r="AU38" s="634"/>
      <c r="AV38" s="634"/>
      <c r="AW38" s="634"/>
      <c r="AX38" s="634"/>
      <c r="AY38" s="634"/>
      <c r="AZ38" s="634"/>
      <c r="BA38" s="634"/>
      <c r="BB38" s="634"/>
      <c r="BC38" s="634"/>
      <c r="BD38" s="181"/>
      <c r="BE38" s="633" t="str">
        <f t="shared" si="1"/>
        <v/>
      </c>
      <c r="BF38" s="633"/>
      <c r="BG38" s="634"/>
      <c r="BH38" s="634"/>
      <c r="BI38" s="634"/>
      <c r="BJ38" s="634"/>
      <c r="BK38" s="634"/>
      <c r="BL38" s="634"/>
      <c r="BM38" s="634"/>
      <c r="BN38" s="634"/>
      <c r="BO38" s="634"/>
      <c r="BP38" s="634"/>
      <c r="BQ38" s="634"/>
      <c r="BR38" s="634"/>
      <c r="BS38" s="634"/>
      <c r="BT38" s="634"/>
      <c r="BU38" s="634"/>
      <c r="BV38" s="181"/>
      <c r="BW38" s="633">
        <f t="shared" si="2"/>
        <v>12</v>
      </c>
      <c r="BX38" s="633"/>
      <c r="BY38" s="634" t="str">
        <f>IF('各会計、関係団体の財政状況及び健全化判断比率'!B72="","",'各会計、関係団体の財政状況及び健全化判断比率'!B72)</f>
        <v>愛知県後期高齢者広域連合（後期高齢者医療特別会計）</v>
      </c>
      <c r="BZ38" s="634"/>
      <c r="CA38" s="634"/>
      <c r="CB38" s="634"/>
      <c r="CC38" s="634"/>
      <c r="CD38" s="634"/>
      <c r="CE38" s="634"/>
      <c r="CF38" s="634"/>
      <c r="CG38" s="634"/>
      <c r="CH38" s="634"/>
      <c r="CI38" s="634"/>
      <c r="CJ38" s="634"/>
      <c r="CK38" s="634"/>
      <c r="CL38" s="634"/>
      <c r="CM38" s="634"/>
      <c r="CN38" s="181"/>
      <c r="CO38" s="633" t="str">
        <f t="shared" si="3"/>
        <v/>
      </c>
      <c r="CP38" s="633"/>
      <c r="CQ38" s="634" t="str">
        <f>IF('各会計、関係団体の財政状況及び健全化判断比率'!BS11="","",'各会計、関係団体の財政状況及び健全化判断比率'!BS11)</f>
        <v/>
      </c>
      <c r="CR38" s="634"/>
      <c r="CS38" s="634"/>
      <c r="CT38" s="634"/>
      <c r="CU38" s="634"/>
      <c r="CV38" s="634"/>
      <c r="CW38" s="634"/>
      <c r="CX38" s="634"/>
      <c r="CY38" s="634"/>
      <c r="CZ38" s="634"/>
      <c r="DA38" s="634"/>
      <c r="DB38" s="634"/>
      <c r="DC38" s="634"/>
      <c r="DD38" s="634"/>
      <c r="DE38" s="634"/>
      <c r="DG38" s="635" t="str">
        <f>IF('各会計、関係団体の財政状況及び健全化判断比率'!BR11="","",'各会計、関係団体の財政状況及び健全化判断比率'!BR11)</f>
        <v/>
      </c>
      <c r="DH38" s="635"/>
      <c r="DI38" s="208"/>
    </row>
    <row r="39" spans="1:113" ht="32.25" customHeight="1" x14ac:dyDescent="0.2">
      <c r="A39" s="181"/>
      <c r="B39" s="205"/>
      <c r="C39" s="633" t="str">
        <f t="shared" si="5"/>
        <v/>
      </c>
      <c r="D39" s="633"/>
      <c r="E39" s="634" t="str">
        <f>IF('各会計、関係団体の財政状況及び健全化判断比率'!B12="","",'各会計、関係団体の財政状況及び健全化判断比率'!B12)</f>
        <v/>
      </c>
      <c r="F39" s="634"/>
      <c r="G39" s="634"/>
      <c r="H39" s="634"/>
      <c r="I39" s="634"/>
      <c r="J39" s="634"/>
      <c r="K39" s="634"/>
      <c r="L39" s="634"/>
      <c r="M39" s="634"/>
      <c r="N39" s="634"/>
      <c r="O39" s="634"/>
      <c r="P39" s="634"/>
      <c r="Q39" s="634"/>
      <c r="R39" s="634"/>
      <c r="S39" s="634"/>
      <c r="T39" s="181"/>
      <c r="U39" s="633" t="str">
        <f t="shared" si="4"/>
        <v/>
      </c>
      <c r="V39" s="633"/>
      <c r="W39" s="634"/>
      <c r="X39" s="634"/>
      <c r="Y39" s="634"/>
      <c r="Z39" s="634"/>
      <c r="AA39" s="634"/>
      <c r="AB39" s="634"/>
      <c r="AC39" s="634"/>
      <c r="AD39" s="634"/>
      <c r="AE39" s="634"/>
      <c r="AF39" s="634"/>
      <c r="AG39" s="634"/>
      <c r="AH39" s="634"/>
      <c r="AI39" s="634"/>
      <c r="AJ39" s="634"/>
      <c r="AK39" s="634"/>
      <c r="AL39" s="181"/>
      <c r="AM39" s="633" t="str">
        <f t="shared" si="0"/>
        <v/>
      </c>
      <c r="AN39" s="633"/>
      <c r="AO39" s="634"/>
      <c r="AP39" s="634"/>
      <c r="AQ39" s="634"/>
      <c r="AR39" s="634"/>
      <c r="AS39" s="634"/>
      <c r="AT39" s="634"/>
      <c r="AU39" s="634"/>
      <c r="AV39" s="634"/>
      <c r="AW39" s="634"/>
      <c r="AX39" s="634"/>
      <c r="AY39" s="634"/>
      <c r="AZ39" s="634"/>
      <c r="BA39" s="634"/>
      <c r="BB39" s="634"/>
      <c r="BC39" s="634"/>
      <c r="BD39" s="181"/>
      <c r="BE39" s="633" t="str">
        <f t="shared" si="1"/>
        <v/>
      </c>
      <c r="BF39" s="633"/>
      <c r="BG39" s="634"/>
      <c r="BH39" s="634"/>
      <c r="BI39" s="634"/>
      <c r="BJ39" s="634"/>
      <c r="BK39" s="634"/>
      <c r="BL39" s="634"/>
      <c r="BM39" s="634"/>
      <c r="BN39" s="634"/>
      <c r="BO39" s="634"/>
      <c r="BP39" s="634"/>
      <c r="BQ39" s="634"/>
      <c r="BR39" s="634"/>
      <c r="BS39" s="634"/>
      <c r="BT39" s="634"/>
      <c r="BU39" s="634"/>
      <c r="BV39" s="181"/>
      <c r="BW39" s="633" t="str">
        <f t="shared" si="2"/>
        <v/>
      </c>
      <c r="BX39" s="633"/>
      <c r="BY39" s="634" t="str">
        <f>IF('各会計、関係団体の財政状況及び健全化判断比率'!B73="","",'各会計、関係団体の財政状況及び健全化判断比率'!B73)</f>
        <v/>
      </c>
      <c r="BZ39" s="634"/>
      <c r="CA39" s="634"/>
      <c r="CB39" s="634"/>
      <c r="CC39" s="634"/>
      <c r="CD39" s="634"/>
      <c r="CE39" s="634"/>
      <c r="CF39" s="634"/>
      <c r="CG39" s="634"/>
      <c r="CH39" s="634"/>
      <c r="CI39" s="634"/>
      <c r="CJ39" s="634"/>
      <c r="CK39" s="634"/>
      <c r="CL39" s="634"/>
      <c r="CM39" s="634"/>
      <c r="CN39" s="181"/>
      <c r="CO39" s="633" t="str">
        <f t="shared" si="3"/>
        <v/>
      </c>
      <c r="CP39" s="633"/>
      <c r="CQ39" s="634" t="str">
        <f>IF('各会計、関係団体の財政状況及び健全化判断比率'!BS12="","",'各会計、関係団体の財政状況及び健全化判断比率'!BS12)</f>
        <v/>
      </c>
      <c r="CR39" s="634"/>
      <c r="CS39" s="634"/>
      <c r="CT39" s="634"/>
      <c r="CU39" s="634"/>
      <c r="CV39" s="634"/>
      <c r="CW39" s="634"/>
      <c r="CX39" s="634"/>
      <c r="CY39" s="634"/>
      <c r="CZ39" s="634"/>
      <c r="DA39" s="634"/>
      <c r="DB39" s="634"/>
      <c r="DC39" s="634"/>
      <c r="DD39" s="634"/>
      <c r="DE39" s="634"/>
      <c r="DG39" s="635" t="str">
        <f>IF('各会計、関係団体の財政状況及び健全化判断比率'!BR12="","",'各会計、関係団体の財政状況及び健全化判断比率'!BR12)</f>
        <v/>
      </c>
      <c r="DH39" s="635"/>
      <c r="DI39" s="208"/>
    </row>
    <row r="40" spans="1:113" ht="32.25" customHeight="1" x14ac:dyDescent="0.2">
      <c r="A40" s="181"/>
      <c r="B40" s="205"/>
      <c r="C40" s="633" t="str">
        <f t="shared" si="5"/>
        <v/>
      </c>
      <c r="D40" s="633"/>
      <c r="E40" s="634" t="str">
        <f>IF('各会計、関係団体の財政状況及び健全化判断比率'!B13="","",'各会計、関係団体の財政状況及び健全化判断比率'!B13)</f>
        <v/>
      </c>
      <c r="F40" s="634"/>
      <c r="G40" s="634"/>
      <c r="H40" s="634"/>
      <c r="I40" s="634"/>
      <c r="J40" s="634"/>
      <c r="K40" s="634"/>
      <c r="L40" s="634"/>
      <c r="M40" s="634"/>
      <c r="N40" s="634"/>
      <c r="O40" s="634"/>
      <c r="P40" s="634"/>
      <c r="Q40" s="634"/>
      <c r="R40" s="634"/>
      <c r="S40" s="634"/>
      <c r="T40" s="181"/>
      <c r="U40" s="633" t="str">
        <f t="shared" si="4"/>
        <v/>
      </c>
      <c r="V40" s="633"/>
      <c r="W40" s="634"/>
      <c r="X40" s="634"/>
      <c r="Y40" s="634"/>
      <c r="Z40" s="634"/>
      <c r="AA40" s="634"/>
      <c r="AB40" s="634"/>
      <c r="AC40" s="634"/>
      <c r="AD40" s="634"/>
      <c r="AE40" s="634"/>
      <c r="AF40" s="634"/>
      <c r="AG40" s="634"/>
      <c r="AH40" s="634"/>
      <c r="AI40" s="634"/>
      <c r="AJ40" s="634"/>
      <c r="AK40" s="634"/>
      <c r="AL40" s="181"/>
      <c r="AM40" s="633" t="str">
        <f t="shared" si="0"/>
        <v/>
      </c>
      <c r="AN40" s="633"/>
      <c r="AO40" s="634"/>
      <c r="AP40" s="634"/>
      <c r="AQ40" s="634"/>
      <c r="AR40" s="634"/>
      <c r="AS40" s="634"/>
      <c r="AT40" s="634"/>
      <c r="AU40" s="634"/>
      <c r="AV40" s="634"/>
      <c r="AW40" s="634"/>
      <c r="AX40" s="634"/>
      <c r="AY40" s="634"/>
      <c r="AZ40" s="634"/>
      <c r="BA40" s="634"/>
      <c r="BB40" s="634"/>
      <c r="BC40" s="634"/>
      <c r="BD40" s="181"/>
      <c r="BE40" s="633" t="str">
        <f t="shared" si="1"/>
        <v/>
      </c>
      <c r="BF40" s="633"/>
      <c r="BG40" s="634"/>
      <c r="BH40" s="634"/>
      <c r="BI40" s="634"/>
      <c r="BJ40" s="634"/>
      <c r="BK40" s="634"/>
      <c r="BL40" s="634"/>
      <c r="BM40" s="634"/>
      <c r="BN40" s="634"/>
      <c r="BO40" s="634"/>
      <c r="BP40" s="634"/>
      <c r="BQ40" s="634"/>
      <c r="BR40" s="634"/>
      <c r="BS40" s="634"/>
      <c r="BT40" s="634"/>
      <c r="BU40" s="634"/>
      <c r="BV40" s="181"/>
      <c r="BW40" s="633" t="str">
        <f t="shared" si="2"/>
        <v/>
      </c>
      <c r="BX40" s="633"/>
      <c r="BY40" s="634" t="str">
        <f>IF('各会計、関係団体の財政状況及び健全化判断比率'!B74="","",'各会計、関係団体の財政状況及び健全化判断比率'!B74)</f>
        <v/>
      </c>
      <c r="BZ40" s="634"/>
      <c r="CA40" s="634"/>
      <c r="CB40" s="634"/>
      <c r="CC40" s="634"/>
      <c r="CD40" s="634"/>
      <c r="CE40" s="634"/>
      <c r="CF40" s="634"/>
      <c r="CG40" s="634"/>
      <c r="CH40" s="634"/>
      <c r="CI40" s="634"/>
      <c r="CJ40" s="634"/>
      <c r="CK40" s="634"/>
      <c r="CL40" s="634"/>
      <c r="CM40" s="634"/>
      <c r="CN40" s="181"/>
      <c r="CO40" s="633" t="str">
        <f t="shared" si="3"/>
        <v/>
      </c>
      <c r="CP40" s="633"/>
      <c r="CQ40" s="634" t="str">
        <f>IF('各会計、関係団体の財政状況及び健全化判断比率'!BS13="","",'各会計、関係団体の財政状況及び健全化判断比率'!BS13)</f>
        <v/>
      </c>
      <c r="CR40" s="634"/>
      <c r="CS40" s="634"/>
      <c r="CT40" s="634"/>
      <c r="CU40" s="634"/>
      <c r="CV40" s="634"/>
      <c r="CW40" s="634"/>
      <c r="CX40" s="634"/>
      <c r="CY40" s="634"/>
      <c r="CZ40" s="634"/>
      <c r="DA40" s="634"/>
      <c r="DB40" s="634"/>
      <c r="DC40" s="634"/>
      <c r="DD40" s="634"/>
      <c r="DE40" s="634"/>
      <c r="DG40" s="635" t="str">
        <f>IF('各会計、関係団体の財政状況及び健全化判断比率'!BR13="","",'各会計、関係団体の財政状況及び健全化判断比率'!BR13)</f>
        <v/>
      </c>
      <c r="DH40" s="635"/>
      <c r="DI40" s="208"/>
    </row>
    <row r="41" spans="1:113" ht="32.25" customHeight="1" x14ac:dyDescent="0.2">
      <c r="A41" s="181"/>
      <c r="B41" s="205"/>
      <c r="C41" s="633" t="str">
        <f t="shared" si="5"/>
        <v/>
      </c>
      <c r="D41" s="633"/>
      <c r="E41" s="634" t="str">
        <f>IF('各会計、関係団体の財政状況及び健全化判断比率'!B14="","",'各会計、関係団体の財政状況及び健全化判断比率'!B14)</f>
        <v/>
      </c>
      <c r="F41" s="634"/>
      <c r="G41" s="634"/>
      <c r="H41" s="634"/>
      <c r="I41" s="634"/>
      <c r="J41" s="634"/>
      <c r="K41" s="634"/>
      <c r="L41" s="634"/>
      <c r="M41" s="634"/>
      <c r="N41" s="634"/>
      <c r="O41" s="634"/>
      <c r="P41" s="634"/>
      <c r="Q41" s="634"/>
      <c r="R41" s="634"/>
      <c r="S41" s="634"/>
      <c r="T41" s="181"/>
      <c r="U41" s="633" t="str">
        <f t="shared" si="4"/>
        <v/>
      </c>
      <c r="V41" s="633"/>
      <c r="W41" s="634"/>
      <c r="X41" s="634"/>
      <c r="Y41" s="634"/>
      <c r="Z41" s="634"/>
      <c r="AA41" s="634"/>
      <c r="AB41" s="634"/>
      <c r="AC41" s="634"/>
      <c r="AD41" s="634"/>
      <c r="AE41" s="634"/>
      <c r="AF41" s="634"/>
      <c r="AG41" s="634"/>
      <c r="AH41" s="634"/>
      <c r="AI41" s="634"/>
      <c r="AJ41" s="634"/>
      <c r="AK41" s="634"/>
      <c r="AL41" s="181"/>
      <c r="AM41" s="633" t="str">
        <f t="shared" si="0"/>
        <v/>
      </c>
      <c r="AN41" s="633"/>
      <c r="AO41" s="634"/>
      <c r="AP41" s="634"/>
      <c r="AQ41" s="634"/>
      <c r="AR41" s="634"/>
      <c r="AS41" s="634"/>
      <c r="AT41" s="634"/>
      <c r="AU41" s="634"/>
      <c r="AV41" s="634"/>
      <c r="AW41" s="634"/>
      <c r="AX41" s="634"/>
      <c r="AY41" s="634"/>
      <c r="AZ41" s="634"/>
      <c r="BA41" s="634"/>
      <c r="BB41" s="634"/>
      <c r="BC41" s="634"/>
      <c r="BD41" s="181"/>
      <c r="BE41" s="633" t="str">
        <f t="shared" si="1"/>
        <v/>
      </c>
      <c r="BF41" s="633"/>
      <c r="BG41" s="634"/>
      <c r="BH41" s="634"/>
      <c r="BI41" s="634"/>
      <c r="BJ41" s="634"/>
      <c r="BK41" s="634"/>
      <c r="BL41" s="634"/>
      <c r="BM41" s="634"/>
      <c r="BN41" s="634"/>
      <c r="BO41" s="634"/>
      <c r="BP41" s="634"/>
      <c r="BQ41" s="634"/>
      <c r="BR41" s="634"/>
      <c r="BS41" s="634"/>
      <c r="BT41" s="634"/>
      <c r="BU41" s="634"/>
      <c r="BV41" s="181"/>
      <c r="BW41" s="633" t="str">
        <f t="shared" si="2"/>
        <v/>
      </c>
      <c r="BX41" s="633"/>
      <c r="BY41" s="634" t="str">
        <f>IF('各会計、関係団体の財政状況及び健全化判断比率'!B75="","",'各会計、関係団体の財政状況及び健全化判断比率'!B75)</f>
        <v/>
      </c>
      <c r="BZ41" s="634"/>
      <c r="CA41" s="634"/>
      <c r="CB41" s="634"/>
      <c r="CC41" s="634"/>
      <c r="CD41" s="634"/>
      <c r="CE41" s="634"/>
      <c r="CF41" s="634"/>
      <c r="CG41" s="634"/>
      <c r="CH41" s="634"/>
      <c r="CI41" s="634"/>
      <c r="CJ41" s="634"/>
      <c r="CK41" s="634"/>
      <c r="CL41" s="634"/>
      <c r="CM41" s="634"/>
      <c r="CN41" s="181"/>
      <c r="CO41" s="633" t="str">
        <f t="shared" si="3"/>
        <v/>
      </c>
      <c r="CP41" s="633"/>
      <c r="CQ41" s="634" t="str">
        <f>IF('各会計、関係団体の財政状況及び健全化判断比率'!BS14="","",'各会計、関係団体の財政状況及び健全化判断比率'!BS14)</f>
        <v/>
      </c>
      <c r="CR41" s="634"/>
      <c r="CS41" s="634"/>
      <c r="CT41" s="634"/>
      <c r="CU41" s="634"/>
      <c r="CV41" s="634"/>
      <c r="CW41" s="634"/>
      <c r="CX41" s="634"/>
      <c r="CY41" s="634"/>
      <c r="CZ41" s="634"/>
      <c r="DA41" s="634"/>
      <c r="DB41" s="634"/>
      <c r="DC41" s="634"/>
      <c r="DD41" s="634"/>
      <c r="DE41" s="634"/>
      <c r="DG41" s="635" t="str">
        <f>IF('各会計、関係団体の財政状況及び健全化判断比率'!BR14="","",'各会計、関係団体の財政状況及び健全化判断比率'!BR14)</f>
        <v/>
      </c>
      <c r="DH41" s="635"/>
      <c r="DI41" s="208"/>
    </row>
    <row r="42" spans="1:113" ht="32.25" customHeight="1" x14ac:dyDescent="0.2">
      <c r="B42" s="205"/>
      <c r="C42" s="633" t="str">
        <f t="shared" si="5"/>
        <v/>
      </c>
      <c r="D42" s="633"/>
      <c r="E42" s="634" t="str">
        <f>IF('各会計、関係団体の財政状況及び健全化判断比率'!B15="","",'各会計、関係団体の財政状況及び健全化判断比率'!B15)</f>
        <v/>
      </c>
      <c r="F42" s="634"/>
      <c r="G42" s="634"/>
      <c r="H42" s="634"/>
      <c r="I42" s="634"/>
      <c r="J42" s="634"/>
      <c r="K42" s="634"/>
      <c r="L42" s="634"/>
      <c r="M42" s="634"/>
      <c r="N42" s="634"/>
      <c r="O42" s="634"/>
      <c r="P42" s="634"/>
      <c r="Q42" s="634"/>
      <c r="R42" s="634"/>
      <c r="S42" s="634"/>
      <c r="T42" s="181"/>
      <c r="U42" s="633" t="str">
        <f t="shared" si="4"/>
        <v/>
      </c>
      <c r="V42" s="633"/>
      <c r="W42" s="634"/>
      <c r="X42" s="634"/>
      <c r="Y42" s="634"/>
      <c r="Z42" s="634"/>
      <c r="AA42" s="634"/>
      <c r="AB42" s="634"/>
      <c r="AC42" s="634"/>
      <c r="AD42" s="634"/>
      <c r="AE42" s="634"/>
      <c r="AF42" s="634"/>
      <c r="AG42" s="634"/>
      <c r="AH42" s="634"/>
      <c r="AI42" s="634"/>
      <c r="AJ42" s="634"/>
      <c r="AK42" s="634"/>
      <c r="AL42" s="181"/>
      <c r="AM42" s="633" t="str">
        <f t="shared" si="0"/>
        <v/>
      </c>
      <c r="AN42" s="633"/>
      <c r="AO42" s="634"/>
      <c r="AP42" s="634"/>
      <c r="AQ42" s="634"/>
      <c r="AR42" s="634"/>
      <c r="AS42" s="634"/>
      <c r="AT42" s="634"/>
      <c r="AU42" s="634"/>
      <c r="AV42" s="634"/>
      <c r="AW42" s="634"/>
      <c r="AX42" s="634"/>
      <c r="AY42" s="634"/>
      <c r="AZ42" s="634"/>
      <c r="BA42" s="634"/>
      <c r="BB42" s="634"/>
      <c r="BC42" s="634"/>
      <c r="BD42" s="181"/>
      <c r="BE42" s="633" t="str">
        <f t="shared" si="1"/>
        <v/>
      </c>
      <c r="BF42" s="633"/>
      <c r="BG42" s="634"/>
      <c r="BH42" s="634"/>
      <c r="BI42" s="634"/>
      <c r="BJ42" s="634"/>
      <c r="BK42" s="634"/>
      <c r="BL42" s="634"/>
      <c r="BM42" s="634"/>
      <c r="BN42" s="634"/>
      <c r="BO42" s="634"/>
      <c r="BP42" s="634"/>
      <c r="BQ42" s="634"/>
      <c r="BR42" s="634"/>
      <c r="BS42" s="634"/>
      <c r="BT42" s="634"/>
      <c r="BU42" s="634"/>
      <c r="BV42" s="181"/>
      <c r="BW42" s="633" t="str">
        <f t="shared" si="2"/>
        <v/>
      </c>
      <c r="BX42" s="633"/>
      <c r="BY42" s="634" t="str">
        <f>IF('各会計、関係団体の財政状況及び健全化判断比率'!B76="","",'各会計、関係団体の財政状況及び健全化判断比率'!B76)</f>
        <v/>
      </c>
      <c r="BZ42" s="634"/>
      <c r="CA42" s="634"/>
      <c r="CB42" s="634"/>
      <c r="CC42" s="634"/>
      <c r="CD42" s="634"/>
      <c r="CE42" s="634"/>
      <c r="CF42" s="634"/>
      <c r="CG42" s="634"/>
      <c r="CH42" s="634"/>
      <c r="CI42" s="634"/>
      <c r="CJ42" s="634"/>
      <c r="CK42" s="634"/>
      <c r="CL42" s="634"/>
      <c r="CM42" s="634"/>
      <c r="CN42" s="181"/>
      <c r="CO42" s="633" t="str">
        <f t="shared" si="3"/>
        <v/>
      </c>
      <c r="CP42" s="633"/>
      <c r="CQ42" s="634" t="str">
        <f>IF('各会計、関係団体の財政状況及び健全化判断比率'!BS15="","",'各会計、関係団体の財政状況及び健全化判断比率'!BS15)</f>
        <v/>
      </c>
      <c r="CR42" s="634"/>
      <c r="CS42" s="634"/>
      <c r="CT42" s="634"/>
      <c r="CU42" s="634"/>
      <c r="CV42" s="634"/>
      <c r="CW42" s="634"/>
      <c r="CX42" s="634"/>
      <c r="CY42" s="634"/>
      <c r="CZ42" s="634"/>
      <c r="DA42" s="634"/>
      <c r="DB42" s="634"/>
      <c r="DC42" s="634"/>
      <c r="DD42" s="634"/>
      <c r="DE42" s="634"/>
      <c r="DG42" s="635" t="str">
        <f>IF('各会計、関係団体の財政状況及び健全化判断比率'!BR15="","",'各会計、関係団体の財政状況及び健全化判断比率'!BR15)</f>
        <v/>
      </c>
      <c r="DH42" s="635"/>
      <c r="DI42" s="208"/>
    </row>
    <row r="43" spans="1:113" ht="32.25" customHeight="1" x14ac:dyDescent="0.2">
      <c r="B43" s="205"/>
      <c r="C43" s="633" t="str">
        <f t="shared" si="5"/>
        <v/>
      </c>
      <c r="D43" s="633"/>
      <c r="E43" s="634" t="str">
        <f>IF('各会計、関係団体の財政状況及び健全化判断比率'!B16="","",'各会計、関係団体の財政状況及び健全化判断比率'!B16)</f>
        <v/>
      </c>
      <c r="F43" s="634"/>
      <c r="G43" s="634"/>
      <c r="H43" s="634"/>
      <c r="I43" s="634"/>
      <c r="J43" s="634"/>
      <c r="K43" s="634"/>
      <c r="L43" s="634"/>
      <c r="M43" s="634"/>
      <c r="N43" s="634"/>
      <c r="O43" s="634"/>
      <c r="P43" s="634"/>
      <c r="Q43" s="634"/>
      <c r="R43" s="634"/>
      <c r="S43" s="634"/>
      <c r="T43" s="181"/>
      <c r="U43" s="633" t="str">
        <f t="shared" si="4"/>
        <v/>
      </c>
      <c r="V43" s="633"/>
      <c r="W43" s="634"/>
      <c r="X43" s="634"/>
      <c r="Y43" s="634"/>
      <c r="Z43" s="634"/>
      <c r="AA43" s="634"/>
      <c r="AB43" s="634"/>
      <c r="AC43" s="634"/>
      <c r="AD43" s="634"/>
      <c r="AE43" s="634"/>
      <c r="AF43" s="634"/>
      <c r="AG43" s="634"/>
      <c r="AH43" s="634"/>
      <c r="AI43" s="634"/>
      <c r="AJ43" s="634"/>
      <c r="AK43" s="634"/>
      <c r="AL43" s="181"/>
      <c r="AM43" s="633" t="str">
        <f t="shared" si="0"/>
        <v/>
      </c>
      <c r="AN43" s="633"/>
      <c r="AO43" s="634"/>
      <c r="AP43" s="634"/>
      <c r="AQ43" s="634"/>
      <c r="AR43" s="634"/>
      <c r="AS43" s="634"/>
      <c r="AT43" s="634"/>
      <c r="AU43" s="634"/>
      <c r="AV43" s="634"/>
      <c r="AW43" s="634"/>
      <c r="AX43" s="634"/>
      <c r="AY43" s="634"/>
      <c r="AZ43" s="634"/>
      <c r="BA43" s="634"/>
      <c r="BB43" s="634"/>
      <c r="BC43" s="634"/>
      <c r="BD43" s="181"/>
      <c r="BE43" s="633" t="str">
        <f t="shared" si="1"/>
        <v/>
      </c>
      <c r="BF43" s="633"/>
      <c r="BG43" s="634"/>
      <c r="BH43" s="634"/>
      <c r="BI43" s="634"/>
      <c r="BJ43" s="634"/>
      <c r="BK43" s="634"/>
      <c r="BL43" s="634"/>
      <c r="BM43" s="634"/>
      <c r="BN43" s="634"/>
      <c r="BO43" s="634"/>
      <c r="BP43" s="634"/>
      <c r="BQ43" s="634"/>
      <c r="BR43" s="634"/>
      <c r="BS43" s="634"/>
      <c r="BT43" s="634"/>
      <c r="BU43" s="634"/>
      <c r="BV43" s="181"/>
      <c r="BW43" s="633" t="str">
        <f t="shared" si="2"/>
        <v/>
      </c>
      <c r="BX43" s="633"/>
      <c r="BY43" s="634" t="str">
        <f>IF('各会計、関係団体の財政状況及び健全化判断比率'!B77="","",'各会計、関係団体の財政状況及び健全化判断比率'!B77)</f>
        <v/>
      </c>
      <c r="BZ43" s="634"/>
      <c r="CA43" s="634"/>
      <c r="CB43" s="634"/>
      <c r="CC43" s="634"/>
      <c r="CD43" s="634"/>
      <c r="CE43" s="634"/>
      <c r="CF43" s="634"/>
      <c r="CG43" s="634"/>
      <c r="CH43" s="634"/>
      <c r="CI43" s="634"/>
      <c r="CJ43" s="634"/>
      <c r="CK43" s="634"/>
      <c r="CL43" s="634"/>
      <c r="CM43" s="634"/>
      <c r="CN43" s="181"/>
      <c r="CO43" s="633" t="str">
        <f t="shared" si="3"/>
        <v/>
      </c>
      <c r="CP43" s="633"/>
      <c r="CQ43" s="634" t="str">
        <f>IF('各会計、関係団体の財政状況及び健全化判断比率'!BS16="","",'各会計、関係団体の財政状況及び健全化判断比率'!BS16)</f>
        <v/>
      </c>
      <c r="CR43" s="634"/>
      <c r="CS43" s="634"/>
      <c r="CT43" s="634"/>
      <c r="CU43" s="634"/>
      <c r="CV43" s="634"/>
      <c r="CW43" s="634"/>
      <c r="CX43" s="634"/>
      <c r="CY43" s="634"/>
      <c r="CZ43" s="634"/>
      <c r="DA43" s="634"/>
      <c r="DB43" s="634"/>
      <c r="DC43" s="634"/>
      <c r="DD43" s="634"/>
      <c r="DE43" s="634"/>
      <c r="DG43" s="635" t="str">
        <f>IF('各会計、関係団体の財政状況及び健全化判断比率'!BR16="","",'各会計、関係団体の財政状況及び健全化判断比率'!BR16)</f>
        <v/>
      </c>
      <c r="DH43" s="635"/>
      <c r="DI43" s="208"/>
    </row>
    <row r="44" spans="1:113" ht="13.5" customHeight="1" thickBot="1" x14ac:dyDescent="0.25">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
    <row r="46" spans="1:113" x14ac:dyDescent="0.2">
      <c r="B46" s="180" t="s">
        <v>194</v>
      </c>
      <c r="E46" s="636" t="s">
        <v>195</v>
      </c>
      <c r="F46" s="636"/>
      <c r="G46" s="636"/>
      <c r="H46" s="636"/>
      <c r="I46" s="636"/>
      <c r="J46" s="636"/>
      <c r="K46" s="636"/>
      <c r="L46" s="636"/>
      <c r="M46" s="636"/>
      <c r="N46" s="636"/>
      <c r="O46" s="636"/>
      <c r="P46" s="636"/>
      <c r="Q46" s="636"/>
      <c r="R46" s="636"/>
      <c r="S46" s="636"/>
      <c r="T46" s="636"/>
      <c r="U46" s="636"/>
      <c r="V46" s="636"/>
      <c r="W46" s="636"/>
      <c r="X46" s="636"/>
      <c r="Y46" s="636"/>
      <c r="Z46" s="636"/>
      <c r="AA46" s="636"/>
      <c r="AB46" s="636"/>
      <c r="AC46" s="636"/>
      <c r="AD46" s="636"/>
      <c r="AE46" s="636"/>
      <c r="AF46" s="636"/>
      <c r="AG46" s="636"/>
      <c r="AH46" s="636"/>
      <c r="AI46" s="636"/>
      <c r="AJ46" s="636"/>
      <c r="AK46" s="636"/>
      <c r="AL46" s="636"/>
      <c r="AM46" s="636"/>
      <c r="AN46" s="636"/>
      <c r="AO46" s="636"/>
      <c r="AP46" s="636"/>
      <c r="AQ46" s="636"/>
      <c r="AR46" s="636"/>
      <c r="AS46" s="636"/>
      <c r="AT46" s="636"/>
      <c r="AU46" s="636"/>
      <c r="AV46" s="636"/>
      <c r="AW46" s="636"/>
      <c r="AX46" s="636"/>
      <c r="AY46" s="636"/>
      <c r="AZ46" s="636"/>
      <c r="BA46" s="636"/>
      <c r="BB46" s="636"/>
      <c r="BC46" s="636"/>
      <c r="BD46" s="636"/>
      <c r="BE46" s="636"/>
      <c r="BF46" s="636"/>
      <c r="BG46" s="636"/>
      <c r="BH46" s="636"/>
      <c r="BI46" s="636"/>
      <c r="BJ46" s="636"/>
      <c r="BK46" s="636"/>
      <c r="BL46" s="636"/>
      <c r="BM46" s="636"/>
      <c r="BN46" s="636"/>
      <c r="BO46" s="636"/>
      <c r="BP46" s="636"/>
      <c r="BQ46" s="636"/>
      <c r="BR46" s="636"/>
      <c r="BS46" s="636"/>
      <c r="BT46" s="636"/>
      <c r="BU46" s="636"/>
      <c r="BV46" s="636"/>
      <c r="BW46" s="636"/>
      <c r="BX46" s="636"/>
      <c r="BY46" s="636"/>
      <c r="BZ46" s="636"/>
      <c r="CA46" s="636"/>
      <c r="CB46" s="636"/>
      <c r="CC46" s="636"/>
      <c r="CD46" s="636"/>
      <c r="CE46" s="636"/>
      <c r="CF46" s="636"/>
      <c r="CG46" s="636"/>
      <c r="CH46" s="636"/>
      <c r="CI46" s="636"/>
      <c r="CJ46" s="636"/>
      <c r="CK46" s="636"/>
      <c r="CL46" s="636"/>
      <c r="CM46" s="636"/>
      <c r="CN46" s="636"/>
      <c r="CO46" s="636"/>
      <c r="CP46" s="636"/>
      <c r="CQ46" s="636"/>
      <c r="CR46" s="636"/>
      <c r="CS46" s="636"/>
      <c r="CT46" s="636"/>
      <c r="CU46" s="636"/>
      <c r="CV46" s="636"/>
      <c r="CW46" s="636"/>
      <c r="CX46" s="636"/>
      <c r="CY46" s="636"/>
      <c r="CZ46" s="636"/>
      <c r="DA46" s="636"/>
      <c r="DB46" s="636"/>
      <c r="DC46" s="636"/>
      <c r="DD46" s="636"/>
      <c r="DE46" s="636"/>
      <c r="DF46" s="636"/>
      <c r="DG46" s="636"/>
      <c r="DH46" s="636"/>
      <c r="DI46" s="636"/>
    </row>
    <row r="47" spans="1:113" x14ac:dyDescent="0.2">
      <c r="E47" s="636" t="s">
        <v>196</v>
      </c>
      <c r="F47" s="636"/>
      <c r="G47" s="636"/>
      <c r="H47" s="636"/>
      <c r="I47" s="636"/>
      <c r="J47" s="636"/>
      <c r="K47" s="636"/>
      <c r="L47" s="636"/>
      <c r="M47" s="636"/>
      <c r="N47" s="636"/>
      <c r="O47" s="636"/>
      <c r="P47" s="636"/>
      <c r="Q47" s="636"/>
      <c r="R47" s="636"/>
      <c r="S47" s="636"/>
      <c r="T47" s="636"/>
      <c r="U47" s="636"/>
      <c r="V47" s="636"/>
      <c r="W47" s="636"/>
      <c r="X47" s="636"/>
      <c r="Y47" s="636"/>
      <c r="Z47" s="636"/>
      <c r="AA47" s="636"/>
      <c r="AB47" s="636"/>
      <c r="AC47" s="636"/>
      <c r="AD47" s="636"/>
      <c r="AE47" s="636"/>
      <c r="AF47" s="636"/>
      <c r="AG47" s="636"/>
      <c r="AH47" s="636"/>
      <c r="AI47" s="636"/>
      <c r="AJ47" s="636"/>
      <c r="AK47" s="636"/>
      <c r="AL47" s="636"/>
      <c r="AM47" s="636"/>
      <c r="AN47" s="636"/>
      <c r="AO47" s="636"/>
      <c r="AP47" s="636"/>
      <c r="AQ47" s="636"/>
      <c r="AR47" s="636"/>
      <c r="AS47" s="636"/>
      <c r="AT47" s="636"/>
      <c r="AU47" s="636"/>
      <c r="AV47" s="636"/>
      <c r="AW47" s="636"/>
      <c r="AX47" s="636"/>
      <c r="AY47" s="636"/>
      <c r="AZ47" s="636"/>
      <c r="BA47" s="636"/>
      <c r="BB47" s="636"/>
      <c r="BC47" s="636"/>
      <c r="BD47" s="636"/>
      <c r="BE47" s="636"/>
      <c r="BF47" s="636"/>
      <c r="BG47" s="636"/>
      <c r="BH47" s="636"/>
      <c r="BI47" s="636"/>
      <c r="BJ47" s="636"/>
      <c r="BK47" s="636"/>
      <c r="BL47" s="636"/>
      <c r="BM47" s="636"/>
      <c r="BN47" s="636"/>
      <c r="BO47" s="636"/>
      <c r="BP47" s="636"/>
      <c r="BQ47" s="636"/>
      <c r="BR47" s="636"/>
      <c r="BS47" s="636"/>
      <c r="BT47" s="636"/>
      <c r="BU47" s="636"/>
      <c r="BV47" s="636"/>
      <c r="BW47" s="636"/>
      <c r="BX47" s="636"/>
      <c r="BY47" s="636"/>
      <c r="BZ47" s="636"/>
      <c r="CA47" s="636"/>
      <c r="CB47" s="636"/>
      <c r="CC47" s="636"/>
      <c r="CD47" s="636"/>
      <c r="CE47" s="636"/>
      <c r="CF47" s="636"/>
      <c r="CG47" s="636"/>
      <c r="CH47" s="636"/>
      <c r="CI47" s="636"/>
      <c r="CJ47" s="636"/>
      <c r="CK47" s="636"/>
      <c r="CL47" s="636"/>
      <c r="CM47" s="636"/>
      <c r="CN47" s="636"/>
      <c r="CO47" s="636"/>
      <c r="CP47" s="636"/>
      <c r="CQ47" s="636"/>
      <c r="CR47" s="636"/>
      <c r="CS47" s="636"/>
      <c r="CT47" s="636"/>
      <c r="CU47" s="636"/>
      <c r="CV47" s="636"/>
      <c r="CW47" s="636"/>
      <c r="CX47" s="636"/>
      <c r="CY47" s="636"/>
      <c r="CZ47" s="636"/>
      <c r="DA47" s="636"/>
      <c r="DB47" s="636"/>
      <c r="DC47" s="636"/>
      <c r="DD47" s="636"/>
      <c r="DE47" s="636"/>
      <c r="DF47" s="636"/>
      <c r="DG47" s="636"/>
      <c r="DH47" s="636"/>
      <c r="DI47" s="636"/>
    </row>
    <row r="48" spans="1:113" x14ac:dyDescent="0.2">
      <c r="E48" s="636" t="s">
        <v>197</v>
      </c>
      <c r="F48" s="636"/>
      <c r="G48" s="636"/>
      <c r="H48" s="636"/>
      <c r="I48" s="636"/>
      <c r="J48" s="636"/>
      <c r="K48" s="636"/>
      <c r="L48" s="636"/>
      <c r="M48" s="636"/>
      <c r="N48" s="636"/>
      <c r="O48" s="636"/>
      <c r="P48" s="636"/>
      <c r="Q48" s="636"/>
      <c r="R48" s="636"/>
      <c r="S48" s="636"/>
      <c r="T48" s="636"/>
      <c r="U48" s="636"/>
      <c r="V48" s="636"/>
      <c r="W48" s="636"/>
      <c r="X48" s="636"/>
      <c r="Y48" s="636"/>
      <c r="Z48" s="636"/>
      <c r="AA48" s="636"/>
      <c r="AB48" s="636"/>
      <c r="AC48" s="636"/>
      <c r="AD48" s="636"/>
      <c r="AE48" s="636"/>
      <c r="AF48" s="636"/>
      <c r="AG48" s="636"/>
      <c r="AH48" s="636"/>
      <c r="AI48" s="636"/>
      <c r="AJ48" s="636"/>
      <c r="AK48" s="636"/>
      <c r="AL48" s="636"/>
      <c r="AM48" s="636"/>
      <c r="AN48" s="636"/>
      <c r="AO48" s="636"/>
      <c r="AP48" s="636"/>
      <c r="AQ48" s="636"/>
      <c r="AR48" s="636"/>
      <c r="AS48" s="636"/>
      <c r="AT48" s="636"/>
      <c r="AU48" s="636"/>
      <c r="AV48" s="636"/>
      <c r="AW48" s="636"/>
      <c r="AX48" s="636"/>
      <c r="AY48" s="636"/>
      <c r="AZ48" s="636"/>
      <c r="BA48" s="636"/>
      <c r="BB48" s="636"/>
      <c r="BC48" s="636"/>
      <c r="BD48" s="636"/>
      <c r="BE48" s="636"/>
      <c r="BF48" s="636"/>
      <c r="BG48" s="636"/>
      <c r="BH48" s="636"/>
      <c r="BI48" s="636"/>
      <c r="BJ48" s="636"/>
      <c r="BK48" s="636"/>
      <c r="BL48" s="636"/>
      <c r="BM48" s="636"/>
      <c r="BN48" s="636"/>
      <c r="BO48" s="636"/>
      <c r="BP48" s="636"/>
      <c r="BQ48" s="636"/>
      <c r="BR48" s="636"/>
      <c r="BS48" s="636"/>
      <c r="BT48" s="636"/>
      <c r="BU48" s="636"/>
      <c r="BV48" s="636"/>
      <c r="BW48" s="636"/>
      <c r="BX48" s="636"/>
      <c r="BY48" s="636"/>
      <c r="BZ48" s="636"/>
      <c r="CA48" s="636"/>
      <c r="CB48" s="636"/>
      <c r="CC48" s="636"/>
      <c r="CD48" s="636"/>
      <c r="CE48" s="636"/>
      <c r="CF48" s="636"/>
      <c r="CG48" s="636"/>
      <c r="CH48" s="636"/>
      <c r="CI48" s="636"/>
      <c r="CJ48" s="636"/>
      <c r="CK48" s="636"/>
      <c r="CL48" s="636"/>
      <c r="CM48" s="636"/>
      <c r="CN48" s="636"/>
      <c r="CO48" s="636"/>
      <c r="CP48" s="636"/>
      <c r="CQ48" s="636"/>
      <c r="CR48" s="636"/>
      <c r="CS48" s="636"/>
      <c r="CT48" s="636"/>
      <c r="CU48" s="636"/>
      <c r="CV48" s="636"/>
      <c r="CW48" s="636"/>
      <c r="CX48" s="636"/>
      <c r="CY48" s="636"/>
      <c r="CZ48" s="636"/>
      <c r="DA48" s="636"/>
      <c r="DB48" s="636"/>
      <c r="DC48" s="636"/>
      <c r="DD48" s="636"/>
      <c r="DE48" s="636"/>
      <c r="DF48" s="636"/>
      <c r="DG48" s="636"/>
      <c r="DH48" s="636"/>
      <c r="DI48" s="636"/>
    </row>
    <row r="49" spans="5:113" x14ac:dyDescent="0.2">
      <c r="E49" s="637" t="s">
        <v>198</v>
      </c>
      <c r="F49" s="637"/>
      <c r="G49" s="637"/>
      <c r="H49" s="637"/>
      <c r="I49" s="637"/>
      <c r="J49" s="637"/>
      <c r="K49" s="637"/>
      <c r="L49" s="637"/>
      <c r="M49" s="637"/>
      <c r="N49" s="637"/>
      <c r="O49" s="637"/>
      <c r="P49" s="637"/>
      <c r="Q49" s="637"/>
      <c r="R49" s="637"/>
      <c r="S49" s="637"/>
      <c r="T49" s="637"/>
      <c r="U49" s="637"/>
      <c r="V49" s="637"/>
      <c r="W49" s="637"/>
      <c r="X49" s="637"/>
      <c r="Y49" s="637"/>
      <c r="Z49" s="637"/>
      <c r="AA49" s="637"/>
      <c r="AB49" s="637"/>
      <c r="AC49" s="637"/>
      <c r="AD49" s="637"/>
      <c r="AE49" s="637"/>
      <c r="AF49" s="637"/>
      <c r="AG49" s="637"/>
      <c r="AH49" s="637"/>
      <c r="AI49" s="637"/>
      <c r="AJ49" s="637"/>
      <c r="AK49" s="637"/>
      <c r="AL49" s="637"/>
      <c r="AM49" s="637"/>
      <c r="AN49" s="637"/>
      <c r="AO49" s="637"/>
      <c r="AP49" s="637"/>
      <c r="AQ49" s="637"/>
      <c r="AR49" s="637"/>
      <c r="AS49" s="637"/>
      <c r="AT49" s="637"/>
      <c r="AU49" s="637"/>
      <c r="AV49" s="637"/>
      <c r="AW49" s="637"/>
      <c r="AX49" s="637"/>
      <c r="AY49" s="637"/>
      <c r="AZ49" s="637"/>
      <c r="BA49" s="637"/>
      <c r="BB49" s="637"/>
      <c r="BC49" s="637"/>
      <c r="BD49" s="637"/>
      <c r="BE49" s="637"/>
      <c r="BF49" s="637"/>
      <c r="BG49" s="637"/>
      <c r="BH49" s="637"/>
      <c r="BI49" s="637"/>
      <c r="BJ49" s="637"/>
      <c r="BK49" s="637"/>
      <c r="BL49" s="637"/>
      <c r="BM49" s="637"/>
      <c r="BN49" s="637"/>
      <c r="BO49" s="637"/>
      <c r="BP49" s="637"/>
      <c r="BQ49" s="637"/>
      <c r="BR49" s="637"/>
      <c r="BS49" s="637"/>
      <c r="BT49" s="637"/>
      <c r="BU49" s="637"/>
      <c r="BV49" s="637"/>
      <c r="BW49" s="637"/>
      <c r="BX49" s="637"/>
      <c r="BY49" s="637"/>
      <c r="BZ49" s="637"/>
      <c r="CA49" s="637"/>
      <c r="CB49" s="637"/>
      <c r="CC49" s="637"/>
      <c r="CD49" s="637"/>
      <c r="CE49" s="637"/>
      <c r="CF49" s="637"/>
      <c r="CG49" s="637"/>
      <c r="CH49" s="637"/>
      <c r="CI49" s="637"/>
      <c r="CJ49" s="637"/>
      <c r="CK49" s="637"/>
      <c r="CL49" s="637"/>
      <c r="CM49" s="637"/>
      <c r="CN49" s="637"/>
      <c r="CO49" s="637"/>
      <c r="CP49" s="637"/>
      <c r="CQ49" s="637"/>
      <c r="CR49" s="637"/>
      <c r="CS49" s="637"/>
      <c r="CT49" s="637"/>
      <c r="CU49" s="637"/>
      <c r="CV49" s="637"/>
      <c r="CW49" s="637"/>
      <c r="CX49" s="637"/>
      <c r="CY49" s="637"/>
      <c r="CZ49" s="637"/>
      <c r="DA49" s="637"/>
      <c r="DB49" s="637"/>
      <c r="DC49" s="637"/>
      <c r="DD49" s="637"/>
      <c r="DE49" s="637"/>
      <c r="DF49" s="637"/>
      <c r="DG49" s="637"/>
      <c r="DH49" s="637"/>
      <c r="DI49" s="637"/>
    </row>
    <row r="50" spans="5:113" x14ac:dyDescent="0.2">
      <c r="E50" s="636" t="s">
        <v>199</v>
      </c>
      <c r="F50" s="636"/>
      <c r="G50" s="636"/>
      <c r="H50" s="636"/>
      <c r="I50" s="636"/>
      <c r="J50" s="636"/>
      <c r="K50" s="636"/>
      <c r="L50" s="636"/>
      <c r="M50" s="636"/>
      <c r="N50" s="636"/>
      <c r="O50" s="636"/>
      <c r="P50" s="636"/>
      <c r="Q50" s="636"/>
      <c r="R50" s="636"/>
      <c r="S50" s="636"/>
      <c r="T50" s="636"/>
      <c r="U50" s="636"/>
      <c r="V50" s="636"/>
      <c r="W50" s="636"/>
      <c r="X50" s="636"/>
      <c r="Y50" s="636"/>
      <c r="Z50" s="636"/>
      <c r="AA50" s="636"/>
      <c r="AB50" s="636"/>
      <c r="AC50" s="636"/>
      <c r="AD50" s="636"/>
      <c r="AE50" s="636"/>
      <c r="AF50" s="636"/>
      <c r="AG50" s="636"/>
      <c r="AH50" s="636"/>
      <c r="AI50" s="636"/>
      <c r="AJ50" s="636"/>
      <c r="AK50" s="636"/>
      <c r="AL50" s="636"/>
      <c r="AM50" s="636"/>
      <c r="AN50" s="636"/>
      <c r="AO50" s="636"/>
      <c r="AP50" s="636"/>
      <c r="AQ50" s="636"/>
      <c r="AR50" s="636"/>
      <c r="AS50" s="636"/>
      <c r="AT50" s="636"/>
      <c r="AU50" s="636"/>
      <c r="AV50" s="636"/>
      <c r="AW50" s="636"/>
      <c r="AX50" s="636"/>
      <c r="AY50" s="636"/>
      <c r="AZ50" s="636"/>
      <c r="BA50" s="636"/>
      <c r="BB50" s="636"/>
      <c r="BC50" s="636"/>
      <c r="BD50" s="636"/>
      <c r="BE50" s="636"/>
      <c r="BF50" s="636"/>
      <c r="BG50" s="636"/>
      <c r="BH50" s="636"/>
      <c r="BI50" s="636"/>
      <c r="BJ50" s="636"/>
      <c r="BK50" s="636"/>
      <c r="BL50" s="636"/>
      <c r="BM50" s="636"/>
      <c r="BN50" s="636"/>
      <c r="BO50" s="636"/>
      <c r="BP50" s="636"/>
      <c r="BQ50" s="636"/>
      <c r="BR50" s="636"/>
      <c r="BS50" s="636"/>
      <c r="BT50" s="636"/>
      <c r="BU50" s="636"/>
      <c r="BV50" s="636"/>
      <c r="BW50" s="636"/>
      <c r="BX50" s="636"/>
      <c r="BY50" s="636"/>
      <c r="BZ50" s="636"/>
      <c r="CA50" s="636"/>
      <c r="CB50" s="636"/>
      <c r="CC50" s="636"/>
      <c r="CD50" s="636"/>
      <c r="CE50" s="636"/>
      <c r="CF50" s="636"/>
      <c r="CG50" s="636"/>
      <c r="CH50" s="636"/>
      <c r="CI50" s="636"/>
      <c r="CJ50" s="636"/>
      <c r="CK50" s="636"/>
      <c r="CL50" s="636"/>
      <c r="CM50" s="636"/>
      <c r="CN50" s="636"/>
      <c r="CO50" s="636"/>
      <c r="CP50" s="636"/>
      <c r="CQ50" s="636"/>
      <c r="CR50" s="636"/>
      <c r="CS50" s="636"/>
      <c r="CT50" s="636"/>
      <c r="CU50" s="636"/>
      <c r="CV50" s="636"/>
      <c r="CW50" s="636"/>
      <c r="CX50" s="636"/>
      <c r="CY50" s="636"/>
      <c r="CZ50" s="636"/>
      <c r="DA50" s="636"/>
      <c r="DB50" s="636"/>
      <c r="DC50" s="636"/>
      <c r="DD50" s="636"/>
      <c r="DE50" s="636"/>
      <c r="DF50" s="636"/>
      <c r="DG50" s="636"/>
      <c r="DH50" s="636"/>
      <c r="DI50" s="636"/>
    </row>
    <row r="51" spans="5:113" x14ac:dyDescent="0.2">
      <c r="E51" s="636" t="s">
        <v>200</v>
      </c>
      <c r="F51" s="636"/>
      <c r="G51" s="636"/>
      <c r="H51" s="636"/>
      <c r="I51" s="636"/>
      <c r="J51" s="636"/>
      <c r="K51" s="636"/>
      <c r="L51" s="636"/>
      <c r="M51" s="636"/>
      <c r="N51" s="636"/>
      <c r="O51" s="636"/>
      <c r="P51" s="636"/>
      <c r="Q51" s="636"/>
      <c r="R51" s="636"/>
      <c r="S51" s="636"/>
      <c r="T51" s="636"/>
      <c r="U51" s="636"/>
      <c r="V51" s="636"/>
      <c r="W51" s="636"/>
      <c r="X51" s="636"/>
      <c r="Y51" s="636"/>
      <c r="Z51" s="636"/>
      <c r="AA51" s="636"/>
      <c r="AB51" s="636"/>
      <c r="AC51" s="636"/>
      <c r="AD51" s="636"/>
      <c r="AE51" s="636"/>
      <c r="AF51" s="636"/>
      <c r="AG51" s="636"/>
      <c r="AH51" s="636"/>
      <c r="AI51" s="636"/>
      <c r="AJ51" s="636"/>
      <c r="AK51" s="636"/>
      <c r="AL51" s="636"/>
      <c r="AM51" s="636"/>
      <c r="AN51" s="636"/>
      <c r="AO51" s="636"/>
      <c r="AP51" s="636"/>
      <c r="AQ51" s="636"/>
      <c r="AR51" s="636"/>
      <c r="AS51" s="636"/>
      <c r="AT51" s="636"/>
      <c r="AU51" s="636"/>
      <c r="AV51" s="636"/>
      <c r="AW51" s="636"/>
      <c r="AX51" s="636"/>
      <c r="AY51" s="636"/>
      <c r="AZ51" s="636"/>
      <c r="BA51" s="636"/>
      <c r="BB51" s="636"/>
      <c r="BC51" s="636"/>
      <c r="BD51" s="636"/>
      <c r="BE51" s="636"/>
      <c r="BF51" s="636"/>
      <c r="BG51" s="636"/>
      <c r="BH51" s="636"/>
      <c r="BI51" s="636"/>
      <c r="BJ51" s="636"/>
      <c r="BK51" s="636"/>
      <c r="BL51" s="636"/>
      <c r="BM51" s="636"/>
      <c r="BN51" s="636"/>
      <c r="BO51" s="636"/>
      <c r="BP51" s="636"/>
      <c r="BQ51" s="636"/>
      <c r="BR51" s="636"/>
      <c r="BS51" s="636"/>
      <c r="BT51" s="636"/>
      <c r="BU51" s="636"/>
      <c r="BV51" s="636"/>
      <c r="BW51" s="636"/>
      <c r="BX51" s="636"/>
      <c r="BY51" s="636"/>
      <c r="BZ51" s="636"/>
      <c r="CA51" s="636"/>
      <c r="CB51" s="636"/>
      <c r="CC51" s="636"/>
      <c r="CD51" s="636"/>
      <c r="CE51" s="636"/>
      <c r="CF51" s="636"/>
      <c r="CG51" s="636"/>
      <c r="CH51" s="636"/>
      <c r="CI51" s="636"/>
      <c r="CJ51" s="636"/>
      <c r="CK51" s="636"/>
      <c r="CL51" s="636"/>
      <c r="CM51" s="636"/>
      <c r="CN51" s="636"/>
      <c r="CO51" s="636"/>
      <c r="CP51" s="636"/>
      <c r="CQ51" s="636"/>
      <c r="CR51" s="636"/>
      <c r="CS51" s="636"/>
      <c r="CT51" s="636"/>
      <c r="CU51" s="636"/>
      <c r="CV51" s="636"/>
      <c r="CW51" s="636"/>
      <c r="CX51" s="636"/>
      <c r="CY51" s="636"/>
      <c r="CZ51" s="636"/>
      <c r="DA51" s="636"/>
      <c r="DB51" s="636"/>
      <c r="DC51" s="636"/>
      <c r="DD51" s="636"/>
      <c r="DE51" s="636"/>
      <c r="DF51" s="636"/>
      <c r="DG51" s="636"/>
      <c r="DH51" s="636"/>
      <c r="DI51" s="636"/>
    </row>
    <row r="52" spans="5:113" x14ac:dyDescent="0.2">
      <c r="E52" s="636" t="s">
        <v>201</v>
      </c>
      <c r="F52" s="636"/>
      <c r="G52" s="636"/>
      <c r="H52" s="636"/>
      <c r="I52" s="636"/>
      <c r="J52" s="636"/>
      <c r="K52" s="636"/>
      <c r="L52" s="636"/>
      <c r="M52" s="636"/>
      <c r="N52" s="636"/>
      <c r="O52" s="636"/>
      <c r="P52" s="636"/>
      <c r="Q52" s="636"/>
      <c r="R52" s="636"/>
      <c r="S52" s="636"/>
      <c r="T52" s="636"/>
      <c r="U52" s="636"/>
      <c r="V52" s="636"/>
      <c r="W52" s="636"/>
      <c r="X52" s="636"/>
      <c r="Y52" s="636"/>
      <c r="Z52" s="636"/>
      <c r="AA52" s="636"/>
      <c r="AB52" s="636"/>
      <c r="AC52" s="636"/>
      <c r="AD52" s="636"/>
      <c r="AE52" s="636"/>
      <c r="AF52" s="636"/>
      <c r="AG52" s="636"/>
      <c r="AH52" s="636"/>
      <c r="AI52" s="636"/>
      <c r="AJ52" s="636"/>
      <c r="AK52" s="636"/>
      <c r="AL52" s="636"/>
      <c r="AM52" s="636"/>
      <c r="AN52" s="636"/>
      <c r="AO52" s="636"/>
      <c r="AP52" s="636"/>
      <c r="AQ52" s="636"/>
      <c r="AR52" s="636"/>
      <c r="AS52" s="636"/>
      <c r="AT52" s="636"/>
      <c r="AU52" s="636"/>
      <c r="AV52" s="636"/>
      <c r="AW52" s="636"/>
      <c r="AX52" s="636"/>
      <c r="AY52" s="636"/>
      <c r="AZ52" s="636"/>
      <c r="BA52" s="636"/>
      <c r="BB52" s="636"/>
      <c r="BC52" s="636"/>
      <c r="BD52" s="636"/>
      <c r="BE52" s="636"/>
      <c r="BF52" s="636"/>
      <c r="BG52" s="636"/>
      <c r="BH52" s="636"/>
      <c r="BI52" s="636"/>
      <c r="BJ52" s="636"/>
      <c r="BK52" s="636"/>
      <c r="BL52" s="636"/>
      <c r="BM52" s="636"/>
      <c r="BN52" s="636"/>
      <c r="BO52" s="636"/>
      <c r="BP52" s="636"/>
      <c r="BQ52" s="636"/>
      <c r="BR52" s="636"/>
      <c r="BS52" s="636"/>
      <c r="BT52" s="636"/>
      <c r="BU52" s="636"/>
      <c r="BV52" s="636"/>
      <c r="BW52" s="636"/>
      <c r="BX52" s="636"/>
      <c r="BY52" s="636"/>
      <c r="BZ52" s="636"/>
      <c r="CA52" s="636"/>
      <c r="CB52" s="636"/>
      <c r="CC52" s="636"/>
      <c r="CD52" s="636"/>
      <c r="CE52" s="636"/>
      <c r="CF52" s="636"/>
      <c r="CG52" s="636"/>
      <c r="CH52" s="636"/>
      <c r="CI52" s="636"/>
      <c r="CJ52" s="636"/>
      <c r="CK52" s="636"/>
      <c r="CL52" s="636"/>
      <c r="CM52" s="636"/>
      <c r="CN52" s="636"/>
      <c r="CO52" s="636"/>
      <c r="CP52" s="636"/>
      <c r="CQ52" s="636"/>
      <c r="CR52" s="636"/>
      <c r="CS52" s="636"/>
      <c r="CT52" s="636"/>
      <c r="CU52" s="636"/>
      <c r="CV52" s="636"/>
      <c r="CW52" s="636"/>
      <c r="CX52" s="636"/>
      <c r="CY52" s="636"/>
      <c r="CZ52" s="636"/>
      <c r="DA52" s="636"/>
      <c r="DB52" s="636"/>
      <c r="DC52" s="636"/>
      <c r="DD52" s="636"/>
      <c r="DE52" s="636"/>
      <c r="DF52" s="636"/>
      <c r="DG52" s="636"/>
      <c r="DH52" s="636"/>
      <c r="DI52" s="636"/>
    </row>
    <row r="53" spans="5:113" x14ac:dyDescent="0.2">
      <c r="E53" s="636" t="s">
        <v>202</v>
      </c>
      <c r="F53" s="636"/>
      <c r="G53" s="636"/>
      <c r="H53" s="636"/>
      <c r="I53" s="636"/>
      <c r="J53" s="636"/>
      <c r="K53" s="636"/>
      <c r="L53" s="636"/>
      <c r="M53" s="636"/>
      <c r="N53" s="636"/>
      <c r="O53" s="636"/>
      <c r="P53" s="636"/>
      <c r="Q53" s="636"/>
      <c r="R53" s="636"/>
      <c r="S53" s="636"/>
      <c r="T53" s="636"/>
      <c r="U53" s="636"/>
      <c r="V53" s="636"/>
      <c r="W53" s="636"/>
      <c r="X53" s="636"/>
      <c r="Y53" s="636"/>
      <c r="Z53" s="636"/>
      <c r="AA53" s="636"/>
      <c r="AB53" s="636"/>
      <c r="AC53" s="636"/>
      <c r="AD53" s="636"/>
      <c r="AE53" s="636"/>
      <c r="AF53" s="636"/>
      <c r="AG53" s="636"/>
      <c r="AH53" s="636"/>
      <c r="AI53" s="636"/>
      <c r="AJ53" s="636"/>
      <c r="AK53" s="636"/>
      <c r="AL53" s="636"/>
      <c r="AM53" s="636"/>
      <c r="AN53" s="636"/>
      <c r="AO53" s="636"/>
      <c r="AP53" s="636"/>
      <c r="AQ53" s="636"/>
      <c r="AR53" s="636"/>
      <c r="AS53" s="636"/>
      <c r="AT53" s="636"/>
      <c r="AU53" s="636"/>
      <c r="AV53" s="636"/>
      <c r="AW53" s="636"/>
      <c r="AX53" s="636"/>
      <c r="AY53" s="636"/>
      <c r="AZ53" s="636"/>
      <c r="BA53" s="636"/>
      <c r="BB53" s="636"/>
      <c r="BC53" s="636"/>
      <c r="BD53" s="636"/>
      <c r="BE53" s="636"/>
      <c r="BF53" s="636"/>
      <c r="BG53" s="636"/>
      <c r="BH53" s="636"/>
      <c r="BI53" s="636"/>
      <c r="BJ53" s="636"/>
      <c r="BK53" s="636"/>
      <c r="BL53" s="636"/>
      <c r="BM53" s="636"/>
      <c r="BN53" s="636"/>
      <c r="BO53" s="636"/>
      <c r="BP53" s="636"/>
      <c r="BQ53" s="636"/>
      <c r="BR53" s="636"/>
      <c r="BS53" s="636"/>
      <c r="BT53" s="636"/>
      <c r="BU53" s="636"/>
      <c r="BV53" s="636"/>
      <c r="BW53" s="636"/>
      <c r="BX53" s="636"/>
      <c r="BY53" s="636"/>
      <c r="BZ53" s="636"/>
      <c r="CA53" s="636"/>
      <c r="CB53" s="636"/>
      <c r="CC53" s="636"/>
      <c r="CD53" s="636"/>
      <c r="CE53" s="636"/>
      <c r="CF53" s="636"/>
      <c r="CG53" s="636"/>
      <c r="CH53" s="636"/>
      <c r="CI53" s="636"/>
      <c r="CJ53" s="636"/>
      <c r="CK53" s="636"/>
      <c r="CL53" s="636"/>
      <c r="CM53" s="636"/>
      <c r="CN53" s="636"/>
      <c r="CO53" s="636"/>
      <c r="CP53" s="636"/>
      <c r="CQ53" s="636"/>
      <c r="CR53" s="636"/>
      <c r="CS53" s="636"/>
      <c r="CT53" s="636"/>
      <c r="CU53" s="636"/>
      <c r="CV53" s="636"/>
      <c r="CW53" s="636"/>
      <c r="CX53" s="636"/>
      <c r="CY53" s="636"/>
      <c r="CZ53" s="636"/>
      <c r="DA53" s="636"/>
      <c r="DB53" s="636"/>
      <c r="DC53" s="636"/>
      <c r="DD53" s="636"/>
      <c r="DE53" s="636"/>
      <c r="DF53" s="636"/>
      <c r="DG53" s="636"/>
      <c r="DH53" s="636"/>
      <c r="DI53" s="636"/>
    </row>
    <row r="54" spans="5:113" x14ac:dyDescent="0.2"/>
    <row r="55" spans="5:113" x14ac:dyDescent="0.2"/>
    <row r="56" spans="5:113" x14ac:dyDescent="0.2"/>
  </sheetData>
  <sheetProtection algorithmName="SHA-512" hashValue="9dRHa4vAXWx5FEoOS17krSlDu9KjGq4FEC0pr9YVzDDUuc8Xmk+NkvIZnGBeIS93Qx8fnqK9SoKrB0H5FI418Q==" saltValue="W2uKxNTfEhuxt/D0Vr/oc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2"/>
  <cols>
    <col min="1" max="1" width="1.6328125" style="214" customWidth="1"/>
    <col min="2" max="2" width="2.36328125" style="214" customWidth="1"/>
    <col min="3" max="16" width="2.6328125" style="214" customWidth="1"/>
    <col min="17" max="17" width="2.36328125" style="214" customWidth="1"/>
    <col min="18" max="95" width="1.6328125" style="214" customWidth="1"/>
    <col min="96" max="133" width="1.6328125" style="226" customWidth="1"/>
    <col min="134" max="143" width="1.6328125" style="214" customWidth="1"/>
    <col min="144" max="16384" width="0" style="214" hidden="1"/>
  </cols>
  <sheetData>
    <row r="1" spans="2:143" ht="22.5" customHeight="1" thickBot="1" x14ac:dyDescent="0.25">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38" t="s">
        <v>203</v>
      </c>
      <c r="DI1" s="639"/>
      <c r="DJ1" s="639"/>
      <c r="DK1" s="639"/>
      <c r="DL1" s="639"/>
      <c r="DM1" s="639"/>
      <c r="DN1" s="640"/>
      <c r="DO1" s="214"/>
      <c r="DP1" s="638" t="s">
        <v>204</v>
      </c>
      <c r="DQ1" s="639"/>
      <c r="DR1" s="639"/>
      <c r="DS1" s="639"/>
      <c r="DT1" s="639"/>
      <c r="DU1" s="639"/>
      <c r="DV1" s="639"/>
      <c r="DW1" s="639"/>
      <c r="DX1" s="639"/>
      <c r="DY1" s="639"/>
      <c r="DZ1" s="639"/>
      <c r="EA1" s="639"/>
      <c r="EB1" s="639"/>
      <c r="EC1" s="640"/>
      <c r="ED1" s="213"/>
      <c r="EE1" s="213"/>
      <c r="EF1" s="213"/>
      <c r="EG1" s="213"/>
      <c r="EH1" s="213"/>
      <c r="EI1" s="213"/>
      <c r="EJ1" s="213"/>
      <c r="EK1" s="213"/>
      <c r="EL1" s="213"/>
      <c r="EM1" s="213"/>
    </row>
    <row r="2" spans="2:143" ht="22.5" customHeight="1" x14ac:dyDescent="0.2">
      <c r="B2" s="215" t="s">
        <v>205</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
      <c r="B3" s="641" t="s">
        <v>206</v>
      </c>
      <c r="C3" s="642"/>
      <c r="D3" s="642"/>
      <c r="E3" s="642"/>
      <c r="F3" s="642"/>
      <c r="G3" s="642"/>
      <c r="H3" s="642"/>
      <c r="I3" s="642"/>
      <c r="J3" s="642"/>
      <c r="K3" s="642"/>
      <c r="L3" s="642"/>
      <c r="M3" s="642"/>
      <c r="N3" s="642"/>
      <c r="O3" s="642"/>
      <c r="P3" s="642"/>
      <c r="Q3" s="642"/>
      <c r="R3" s="642"/>
      <c r="S3" s="642"/>
      <c r="T3" s="642"/>
      <c r="U3" s="642"/>
      <c r="V3" s="642"/>
      <c r="W3" s="642"/>
      <c r="X3" s="642"/>
      <c r="Y3" s="642"/>
      <c r="Z3" s="642"/>
      <c r="AA3" s="642"/>
      <c r="AB3" s="642"/>
      <c r="AC3" s="642"/>
      <c r="AD3" s="642"/>
      <c r="AE3" s="642"/>
      <c r="AF3" s="642"/>
      <c r="AG3" s="642"/>
      <c r="AH3" s="642"/>
      <c r="AI3" s="642"/>
      <c r="AJ3" s="642"/>
      <c r="AK3" s="642"/>
      <c r="AL3" s="642"/>
      <c r="AM3" s="642"/>
      <c r="AN3" s="642"/>
      <c r="AO3" s="642"/>
      <c r="AP3" s="641" t="s">
        <v>207</v>
      </c>
      <c r="AQ3" s="642"/>
      <c r="AR3" s="642"/>
      <c r="AS3" s="642"/>
      <c r="AT3" s="642"/>
      <c r="AU3" s="642"/>
      <c r="AV3" s="642"/>
      <c r="AW3" s="642"/>
      <c r="AX3" s="642"/>
      <c r="AY3" s="642"/>
      <c r="AZ3" s="642"/>
      <c r="BA3" s="642"/>
      <c r="BB3" s="642"/>
      <c r="BC3" s="642"/>
      <c r="BD3" s="642"/>
      <c r="BE3" s="642"/>
      <c r="BF3" s="642"/>
      <c r="BG3" s="642"/>
      <c r="BH3" s="642"/>
      <c r="BI3" s="642"/>
      <c r="BJ3" s="642"/>
      <c r="BK3" s="642"/>
      <c r="BL3" s="642"/>
      <c r="BM3" s="642"/>
      <c r="BN3" s="642"/>
      <c r="BO3" s="642"/>
      <c r="BP3" s="642"/>
      <c r="BQ3" s="642"/>
      <c r="BR3" s="642"/>
      <c r="BS3" s="642"/>
      <c r="BT3" s="642"/>
      <c r="BU3" s="642"/>
      <c r="BV3" s="642"/>
      <c r="BW3" s="642"/>
      <c r="BX3" s="642"/>
      <c r="BY3" s="642"/>
      <c r="BZ3" s="642"/>
      <c r="CA3" s="642"/>
      <c r="CB3" s="643"/>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x14ac:dyDescent="0.2">
      <c r="B4" s="641" t="s">
        <v>1</v>
      </c>
      <c r="C4" s="642"/>
      <c r="D4" s="642"/>
      <c r="E4" s="642"/>
      <c r="F4" s="642"/>
      <c r="G4" s="642"/>
      <c r="H4" s="642"/>
      <c r="I4" s="642"/>
      <c r="J4" s="642"/>
      <c r="K4" s="642"/>
      <c r="L4" s="642"/>
      <c r="M4" s="642"/>
      <c r="N4" s="642"/>
      <c r="O4" s="642"/>
      <c r="P4" s="642"/>
      <c r="Q4" s="643"/>
      <c r="R4" s="641" t="s">
        <v>209</v>
      </c>
      <c r="S4" s="642"/>
      <c r="T4" s="642"/>
      <c r="U4" s="642"/>
      <c r="V4" s="642"/>
      <c r="W4" s="642"/>
      <c r="X4" s="642"/>
      <c r="Y4" s="643"/>
      <c r="Z4" s="641" t="s">
        <v>210</v>
      </c>
      <c r="AA4" s="642"/>
      <c r="AB4" s="642"/>
      <c r="AC4" s="643"/>
      <c r="AD4" s="641" t="s">
        <v>211</v>
      </c>
      <c r="AE4" s="642"/>
      <c r="AF4" s="642"/>
      <c r="AG4" s="642"/>
      <c r="AH4" s="642"/>
      <c r="AI4" s="642"/>
      <c r="AJ4" s="642"/>
      <c r="AK4" s="643"/>
      <c r="AL4" s="641" t="s">
        <v>210</v>
      </c>
      <c r="AM4" s="642"/>
      <c r="AN4" s="642"/>
      <c r="AO4" s="643"/>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ht="11.25" customHeight="1" x14ac:dyDescent="0.2">
      <c r="B5" s="645" t="s">
        <v>216</v>
      </c>
      <c r="C5" s="646"/>
      <c r="D5" s="646"/>
      <c r="E5" s="646"/>
      <c r="F5" s="646"/>
      <c r="G5" s="646"/>
      <c r="H5" s="646"/>
      <c r="I5" s="646"/>
      <c r="J5" s="646"/>
      <c r="K5" s="646"/>
      <c r="L5" s="646"/>
      <c r="M5" s="646"/>
      <c r="N5" s="646"/>
      <c r="O5" s="646"/>
      <c r="P5" s="646"/>
      <c r="Q5" s="647"/>
      <c r="R5" s="648">
        <v>13029796</v>
      </c>
      <c r="S5" s="649"/>
      <c r="T5" s="649"/>
      <c r="U5" s="649"/>
      <c r="V5" s="649"/>
      <c r="W5" s="649"/>
      <c r="X5" s="649"/>
      <c r="Y5" s="650"/>
      <c r="Z5" s="651">
        <v>49.5</v>
      </c>
      <c r="AA5" s="651"/>
      <c r="AB5" s="651"/>
      <c r="AC5" s="651"/>
      <c r="AD5" s="652">
        <v>11797213</v>
      </c>
      <c r="AE5" s="652"/>
      <c r="AF5" s="652"/>
      <c r="AG5" s="652"/>
      <c r="AH5" s="652"/>
      <c r="AI5" s="652"/>
      <c r="AJ5" s="652"/>
      <c r="AK5" s="652"/>
      <c r="AL5" s="653">
        <v>79.599999999999994</v>
      </c>
      <c r="AM5" s="654"/>
      <c r="AN5" s="654"/>
      <c r="AO5" s="655"/>
      <c r="AP5" s="645" t="s">
        <v>217</v>
      </c>
      <c r="AQ5" s="646"/>
      <c r="AR5" s="646"/>
      <c r="AS5" s="646"/>
      <c r="AT5" s="646"/>
      <c r="AU5" s="646"/>
      <c r="AV5" s="646"/>
      <c r="AW5" s="646"/>
      <c r="AX5" s="646"/>
      <c r="AY5" s="646"/>
      <c r="AZ5" s="646"/>
      <c r="BA5" s="646"/>
      <c r="BB5" s="646"/>
      <c r="BC5" s="646"/>
      <c r="BD5" s="646"/>
      <c r="BE5" s="646"/>
      <c r="BF5" s="647"/>
      <c r="BG5" s="659">
        <v>11926663</v>
      </c>
      <c r="BH5" s="660"/>
      <c r="BI5" s="660"/>
      <c r="BJ5" s="660"/>
      <c r="BK5" s="660"/>
      <c r="BL5" s="660"/>
      <c r="BM5" s="660"/>
      <c r="BN5" s="661"/>
      <c r="BO5" s="662">
        <v>91.5</v>
      </c>
      <c r="BP5" s="662"/>
      <c r="BQ5" s="662"/>
      <c r="BR5" s="662"/>
      <c r="BS5" s="663">
        <v>129450</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218</v>
      </c>
      <c r="CS5" s="642"/>
      <c r="CT5" s="642"/>
      <c r="CU5" s="642"/>
      <c r="CV5" s="642"/>
      <c r="CW5" s="642"/>
      <c r="CX5" s="642"/>
      <c r="CY5" s="643"/>
      <c r="CZ5" s="641" t="s">
        <v>210</v>
      </c>
      <c r="DA5" s="642"/>
      <c r="DB5" s="642"/>
      <c r="DC5" s="643"/>
      <c r="DD5" s="641" t="s">
        <v>219</v>
      </c>
      <c r="DE5" s="642"/>
      <c r="DF5" s="642"/>
      <c r="DG5" s="642"/>
      <c r="DH5" s="642"/>
      <c r="DI5" s="642"/>
      <c r="DJ5" s="642"/>
      <c r="DK5" s="642"/>
      <c r="DL5" s="642"/>
      <c r="DM5" s="642"/>
      <c r="DN5" s="642"/>
      <c r="DO5" s="642"/>
      <c r="DP5" s="643"/>
      <c r="DQ5" s="641" t="s">
        <v>220</v>
      </c>
      <c r="DR5" s="642"/>
      <c r="DS5" s="642"/>
      <c r="DT5" s="642"/>
      <c r="DU5" s="642"/>
      <c r="DV5" s="642"/>
      <c r="DW5" s="642"/>
      <c r="DX5" s="642"/>
      <c r="DY5" s="642"/>
      <c r="DZ5" s="642"/>
      <c r="EA5" s="642"/>
      <c r="EB5" s="642"/>
      <c r="EC5" s="643"/>
    </row>
    <row r="6" spans="2:143" ht="11.25" customHeight="1" x14ac:dyDescent="0.2">
      <c r="B6" s="656" t="s">
        <v>221</v>
      </c>
      <c r="C6" s="657"/>
      <c r="D6" s="657"/>
      <c r="E6" s="657"/>
      <c r="F6" s="657"/>
      <c r="G6" s="657"/>
      <c r="H6" s="657"/>
      <c r="I6" s="657"/>
      <c r="J6" s="657"/>
      <c r="K6" s="657"/>
      <c r="L6" s="657"/>
      <c r="M6" s="657"/>
      <c r="N6" s="657"/>
      <c r="O6" s="657"/>
      <c r="P6" s="657"/>
      <c r="Q6" s="658"/>
      <c r="R6" s="659">
        <v>157620</v>
      </c>
      <c r="S6" s="660"/>
      <c r="T6" s="660"/>
      <c r="U6" s="660"/>
      <c r="V6" s="660"/>
      <c r="W6" s="660"/>
      <c r="X6" s="660"/>
      <c r="Y6" s="661"/>
      <c r="Z6" s="662">
        <v>0.6</v>
      </c>
      <c r="AA6" s="662"/>
      <c r="AB6" s="662"/>
      <c r="AC6" s="662"/>
      <c r="AD6" s="663">
        <v>157620</v>
      </c>
      <c r="AE6" s="663"/>
      <c r="AF6" s="663"/>
      <c r="AG6" s="663"/>
      <c r="AH6" s="663"/>
      <c r="AI6" s="663"/>
      <c r="AJ6" s="663"/>
      <c r="AK6" s="663"/>
      <c r="AL6" s="664">
        <v>1.1000000000000001</v>
      </c>
      <c r="AM6" s="665"/>
      <c r="AN6" s="665"/>
      <c r="AO6" s="666"/>
      <c r="AP6" s="656" t="s">
        <v>222</v>
      </c>
      <c r="AQ6" s="657"/>
      <c r="AR6" s="657"/>
      <c r="AS6" s="657"/>
      <c r="AT6" s="657"/>
      <c r="AU6" s="657"/>
      <c r="AV6" s="657"/>
      <c r="AW6" s="657"/>
      <c r="AX6" s="657"/>
      <c r="AY6" s="657"/>
      <c r="AZ6" s="657"/>
      <c r="BA6" s="657"/>
      <c r="BB6" s="657"/>
      <c r="BC6" s="657"/>
      <c r="BD6" s="657"/>
      <c r="BE6" s="657"/>
      <c r="BF6" s="658"/>
      <c r="BG6" s="659">
        <v>11926663</v>
      </c>
      <c r="BH6" s="660"/>
      <c r="BI6" s="660"/>
      <c r="BJ6" s="660"/>
      <c r="BK6" s="660"/>
      <c r="BL6" s="660"/>
      <c r="BM6" s="660"/>
      <c r="BN6" s="661"/>
      <c r="BO6" s="662">
        <v>91.5</v>
      </c>
      <c r="BP6" s="662"/>
      <c r="BQ6" s="662"/>
      <c r="BR6" s="662"/>
      <c r="BS6" s="663">
        <v>129450</v>
      </c>
      <c r="BT6" s="663"/>
      <c r="BU6" s="663"/>
      <c r="BV6" s="663"/>
      <c r="BW6" s="663"/>
      <c r="BX6" s="663"/>
      <c r="BY6" s="663"/>
      <c r="BZ6" s="663"/>
      <c r="CA6" s="663"/>
      <c r="CB6" s="667"/>
      <c r="CD6" s="645" t="s">
        <v>223</v>
      </c>
      <c r="CE6" s="646"/>
      <c r="CF6" s="646"/>
      <c r="CG6" s="646"/>
      <c r="CH6" s="646"/>
      <c r="CI6" s="646"/>
      <c r="CJ6" s="646"/>
      <c r="CK6" s="646"/>
      <c r="CL6" s="646"/>
      <c r="CM6" s="646"/>
      <c r="CN6" s="646"/>
      <c r="CO6" s="646"/>
      <c r="CP6" s="646"/>
      <c r="CQ6" s="647"/>
      <c r="CR6" s="659">
        <v>239015</v>
      </c>
      <c r="CS6" s="660"/>
      <c r="CT6" s="660"/>
      <c r="CU6" s="660"/>
      <c r="CV6" s="660"/>
      <c r="CW6" s="660"/>
      <c r="CX6" s="660"/>
      <c r="CY6" s="661"/>
      <c r="CZ6" s="653">
        <v>1</v>
      </c>
      <c r="DA6" s="654"/>
      <c r="DB6" s="654"/>
      <c r="DC6" s="670"/>
      <c r="DD6" s="668" t="s">
        <v>122</v>
      </c>
      <c r="DE6" s="660"/>
      <c r="DF6" s="660"/>
      <c r="DG6" s="660"/>
      <c r="DH6" s="660"/>
      <c r="DI6" s="660"/>
      <c r="DJ6" s="660"/>
      <c r="DK6" s="660"/>
      <c r="DL6" s="660"/>
      <c r="DM6" s="660"/>
      <c r="DN6" s="660"/>
      <c r="DO6" s="660"/>
      <c r="DP6" s="661"/>
      <c r="DQ6" s="668">
        <v>238842</v>
      </c>
      <c r="DR6" s="660"/>
      <c r="DS6" s="660"/>
      <c r="DT6" s="660"/>
      <c r="DU6" s="660"/>
      <c r="DV6" s="660"/>
      <c r="DW6" s="660"/>
      <c r="DX6" s="660"/>
      <c r="DY6" s="660"/>
      <c r="DZ6" s="660"/>
      <c r="EA6" s="660"/>
      <c r="EB6" s="660"/>
      <c r="EC6" s="669"/>
    </row>
    <row r="7" spans="2:143" ht="11.25" customHeight="1" x14ac:dyDescent="0.2">
      <c r="B7" s="656" t="s">
        <v>224</v>
      </c>
      <c r="C7" s="657"/>
      <c r="D7" s="657"/>
      <c r="E7" s="657"/>
      <c r="F7" s="657"/>
      <c r="G7" s="657"/>
      <c r="H7" s="657"/>
      <c r="I7" s="657"/>
      <c r="J7" s="657"/>
      <c r="K7" s="657"/>
      <c r="L7" s="657"/>
      <c r="M7" s="657"/>
      <c r="N7" s="657"/>
      <c r="O7" s="657"/>
      <c r="P7" s="657"/>
      <c r="Q7" s="658"/>
      <c r="R7" s="659">
        <v>5842</v>
      </c>
      <c r="S7" s="660"/>
      <c r="T7" s="660"/>
      <c r="U7" s="660"/>
      <c r="V7" s="660"/>
      <c r="W7" s="660"/>
      <c r="X7" s="660"/>
      <c r="Y7" s="661"/>
      <c r="Z7" s="662">
        <v>0</v>
      </c>
      <c r="AA7" s="662"/>
      <c r="AB7" s="662"/>
      <c r="AC7" s="662"/>
      <c r="AD7" s="663">
        <v>5842</v>
      </c>
      <c r="AE7" s="663"/>
      <c r="AF7" s="663"/>
      <c r="AG7" s="663"/>
      <c r="AH7" s="663"/>
      <c r="AI7" s="663"/>
      <c r="AJ7" s="663"/>
      <c r="AK7" s="663"/>
      <c r="AL7" s="664">
        <v>0</v>
      </c>
      <c r="AM7" s="665"/>
      <c r="AN7" s="665"/>
      <c r="AO7" s="666"/>
      <c r="AP7" s="656" t="s">
        <v>225</v>
      </c>
      <c r="AQ7" s="657"/>
      <c r="AR7" s="657"/>
      <c r="AS7" s="657"/>
      <c r="AT7" s="657"/>
      <c r="AU7" s="657"/>
      <c r="AV7" s="657"/>
      <c r="AW7" s="657"/>
      <c r="AX7" s="657"/>
      <c r="AY7" s="657"/>
      <c r="AZ7" s="657"/>
      <c r="BA7" s="657"/>
      <c r="BB7" s="657"/>
      <c r="BC7" s="657"/>
      <c r="BD7" s="657"/>
      <c r="BE7" s="657"/>
      <c r="BF7" s="658"/>
      <c r="BG7" s="659">
        <v>6235693</v>
      </c>
      <c r="BH7" s="660"/>
      <c r="BI7" s="660"/>
      <c r="BJ7" s="660"/>
      <c r="BK7" s="660"/>
      <c r="BL7" s="660"/>
      <c r="BM7" s="660"/>
      <c r="BN7" s="661"/>
      <c r="BO7" s="662">
        <v>47.9</v>
      </c>
      <c r="BP7" s="662"/>
      <c r="BQ7" s="662"/>
      <c r="BR7" s="662"/>
      <c r="BS7" s="663">
        <v>129450</v>
      </c>
      <c r="BT7" s="663"/>
      <c r="BU7" s="663"/>
      <c r="BV7" s="663"/>
      <c r="BW7" s="663"/>
      <c r="BX7" s="663"/>
      <c r="BY7" s="663"/>
      <c r="BZ7" s="663"/>
      <c r="CA7" s="663"/>
      <c r="CB7" s="667"/>
      <c r="CD7" s="656" t="s">
        <v>226</v>
      </c>
      <c r="CE7" s="657"/>
      <c r="CF7" s="657"/>
      <c r="CG7" s="657"/>
      <c r="CH7" s="657"/>
      <c r="CI7" s="657"/>
      <c r="CJ7" s="657"/>
      <c r="CK7" s="657"/>
      <c r="CL7" s="657"/>
      <c r="CM7" s="657"/>
      <c r="CN7" s="657"/>
      <c r="CO7" s="657"/>
      <c r="CP7" s="657"/>
      <c r="CQ7" s="658"/>
      <c r="CR7" s="659">
        <v>2387175</v>
      </c>
      <c r="CS7" s="660"/>
      <c r="CT7" s="660"/>
      <c r="CU7" s="660"/>
      <c r="CV7" s="660"/>
      <c r="CW7" s="660"/>
      <c r="CX7" s="660"/>
      <c r="CY7" s="661"/>
      <c r="CZ7" s="662">
        <v>9.8000000000000007</v>
      </c>
      <c r="DA7" s="662"/>
      <c r="DB7" s="662"/>
      <c r="DC7" s="662"/>
      <c r="DD7" s="668">
        <v>25073</v>
      </c>
      <c r="DE7" s="660"/>
      <c r="DF7" s="660"/>
      <c r="DG7" s="660"/>
      <c r="DH7" s="660"/>
      <c r="DI7" s="660"/>
      <c r="DJ7" s="660"/>
      <c r="DK7" s="660"/>
      <c r="DL7" s="660"/>
      <c r="DM7" s="660"/>
      <c r="DN7" s="660"/>
      <c r="DO7" s="660"/>
      <c r="DP7" s="661"/>
      <c r="DQ7" s="668">
        <v>2089366</v>
      </c>
      <c r="DR7" s="660"/>
      <c r="DS7" s="660"/>
      <c r="DT7" s="660"/>
      <c r="DU7" s="660"/>
      <c r="DV7" s="660"/>
      <c r="DW7" s="660"/>
      <c r="DX7" s="660"/>
      <c r="DY7" s="660"/>
      <c r="DZ7" s="660"/>
      <c r="EA7" s="660"/>
      <c r="EB7" s="660"/>
      <c r="EC7" s="669"/>
    </row>
    <row r="8" spans="2:143" ht="11.25" customHeight="1" x14ac:dyDescent="0.2">
      <c r="B8" s="656" t="s">
        <v>227</v>
      </c>
      <c r="C8" s="657"/>
      <c r="D8" s="657"/>
      <c r="E8" s="657"/>
      <c r="F8" s="657"/>
      <c r="G8" s="657"/>
      <c r="H8" s="657"/>
      <c r="I8" s="657"/>
      <c r="J8" s="657"/>
      <c r="K8" s="657"/>
      <c r="L8" s="657"/>
      <c r="M8" s="657"/>
      <c r="N8" s="657"/>
      <c r="O8" s="657"/>
      <c r="P8" s="657"/>
      <c r="Q8" s="658"/>
      <c r="R8" s="659">
        <v>121193</v>
      </c>
      <c r="S8" s="660"/>
      <c r="T8" s="660"/>
      <c r="U8" s="660"/>
      <c r="V8" s="660"/>
      <c r="W8" s="660"/>
      <c r="X8" s="660"/>
      <c r="Y8" s="661"/>
      <c r="Z8" s="662">
        <v>0.5</v>
      </c>
      <c r="AA8" s="662"/>
      <c r="AB8" s="662"/>
      <c r="AC8" s="662"/>
      <c r="AD8" s="663">
        <v>121193</v>
      </c>
      <c r="AE8" s="663"/>
      <c r="AF8" s="663"/>
      <c r="AG8" s="663"/>
      <c r="AH8" s="663"/>
      <c r="AI8" s="663"/>
      <c r="AJ8" s="663"/>
      <c r="AK8" s="663"/>
      <c r="AL8" s="664">
        <v>0.8</v>
      </c>
      <c r="AM8" s="665"/>
      <c r="AN8" s="665"/>
      <c r="AO8" s="666"/>
      <c r="AP8" s="656" t="s">
        <v>228</v>
      </c>
      <c r="AQ8" s="657"/>
      <c r="AR8" s="657"/>
      <c r="AS8" s="657"/>
      <c r="AT8" s="657"/>
      <c r="AU8" s="657"/>
      <c r="AV8" s="657"/>
      <c r="AW8" s="657"/>
      <c r="AX8" s="657"/>
      <c r="AY8" s="657"/>
      <c r="AZ8" s="657"/>
      <c r="BA8" s="657"/>
      <c r="BB8" s="657"/>
      <c r="BC8" s="657"/>
      <c r="BD8" s="657"/>
      <c r="BE8" s="657"/>
      <c r="BF8" s="658"/>
      <c r="BG8" s="659">
        <v>141172</v>
      </c>
      <c r="BH8" s="660"/>
      <c r="BI8" s="660"/>
      <c r="BJ8" s="660"/>
      <c r="BK8" s="660"/>
      <c r="BL8" s="660"/>
      <c r="BM8" s="660"/>
      <c r="BN8" s="661"/>
      <c r="BO8" s="662">
        <v>1.1000000000000001</v>
      </c>
      <c r="BP8" s="662"/>
      <c r="BQ8" s="662"/>
      <c r="BR8" s="662"/>
      <c r="BS8" s="663" t="s">
        <v>122</v>
      </c>
      <c r="BT8" s="663"/>
      <c r="BU8" s="663"/>
      <c r="BV8" s="663"/>
      <c r="BW8" s="663"/>
      <c r="BX8" s="663"/>
      <c r="BY8" s="663"/>
      <c r="BZ8" s="663"/>
      <c r="CA8" s="663"/>
      <c r="CB8" s="667"/>
      <c r="CD8" s="656" t="s">
        <v>229</v>
      </c>
      <c r="CE8" s="657"/>
      <c r="CF8" s="657"/>
      <c r="CG8" s="657"/>
      <c r="CH8" s="657"/>
      <c r="CI8" s="657"/>
      <c r="CJ8" s="657"/>
      <c r="CK8" s="657"/>
      <c r="CL8" s="657"/>
      <c r="CM8" s="657"/>
      <c r="CN8" s="657"/>
      <c r="CO8" s="657"/>
      <c r="CP8" s="657"/>
      <c r="CQ8" s="658"/>
      <c r="CR8" s="659">
        <v>10107854</v>
      </c>
      <c r="CS8" s="660"/>
      <c r="CT8" s="660"/>
      <c r="CU8" s="660"/>
      <c r="CV8" s="660"/>
      <c r="CW8" s="660"/>
      <c r="CX8" s="660"/>
      <c r="CY8" s="661"/>
      <c r="CZ8" s="662">
        <v>41.6</v>
      </c>
      <c r="DA8" s="662"/>
      <c r="DB8" s="662"/>
      <c r="DC8" s="662"/>
      <c r="DD8" s="668">
        <v>224869</v>
      </c>
      <c r="DE8" s="660"/>
      <c r="DF8" s="660"/>
      <c r="DG8" s="660"/>
      <c r="DH8" s="660"/>
      <c r="DI8" s="660"/>
      <c r="DJ8" s="660"/>
      <c r="DK8" s="660"/>
      <c r="DL8" s="660"/>
      <c r="DM8" s="660"/>
      <c r="DN8" s="660"/>
      <c r="DO8" s="660"/>
      <c r="DP8" s="661"/>
      <c r="DQ8" s="668">
        <v>5571357</v>
      </c>
      <c r="DR8" s="660"/>
      <c r="DS8" s="660"/>
      <c r="DT8" s="660"/>
      <c r="DU8" s="660"/>
      <c r="DV8" s="660"/>
      <c r="DW8" s="660"/>
      <c r="DX8" s="660"/>
      <c r="DY8" s="660"/>
      <c r="DZ8" s="660"/>
      <c r="EA8" s="660"/>
      <c r="EB8" s="660"/>
      <c r="EC8" s="669"/>
    </row>
    <row r="9" spans="2:143" ht="11.25" customHeight="1" x14ac:dyDescent="0.2">
      <c r="B9" s="656" t="s">
        <v>230</v>
      </c>
      <c r="C9" s="657"/>
      <c r="D9" s="657"/>
      <c r="E9" s="657"/>
      <c r="F9" s="657"/>
      <c r="G9" s="657"/>
      <c r="H9" s="657"/>
      <c r="I9" s="657"/>
      <c r="J9" s="657"/>
      <c r="K9" s="657"/>
      <c r="L9" s="657"/>
      <c r="M9" s="657"/>
      <c r="N9" s="657"/>
      <c r="O9" s="657"/>
      <c r="P9" s="657"/>
      <c r="Q9" s="658"/>
      <c r="R9" s="659">
        <v>124625</v>
      </c>
      <c r="S9" s="660"/>
      <c r="T9" s="660"/>
      <c r="U9" s="660"/>
      <c r="V9" s="660"/>
      <c r="W9" s="660"/>
      <c r="X9" s="660"/>
      <c r="Y9" s="661"/>
      <c r="Z9" s="662">
        <v>0.5</v>
      </c>
      <c r="AA9" s="662"/>
      <c r="AB9" s="662"/>
      <c r="AC9" s="662"/>
      <c r="AD9" s="663">
        <v>124625</v>
      </c>
      <c r="AE9" s="663"/>
      <c r="AF9" s="663"/>
      <c r="AG9" s="663"/>
      <c r="AH9" s="663"/>
      <c r="AI9" s="663"/>
      <c r="AJ9" s="663"/>
      <c r="AK9" s="663"/>
      <c r="AL9" s="664">
        <v>0.8</v>
      </c>
      <c r="AM9" s="665"/>
      <c r="AN9" s="665"/>
      <c r="AO9" s="666"/>
      <c r="AP9" s="656" t="s">
        <v>231</v>
      </c>
      <c r="AQ9" s="657"/>
      <c r="AR9" s="657"/>
      <c r="AS9" s="657"/>
      <c r="AT9" s="657"/>
      <c r="AU9" s="657"/>
      <c r="AV9" s="657"/>
      <c r="AW9" s="657"/>
      <c r="AX9" s="657"/>
      <c r="AY9" s="657"/>
      <c r="AZ9" s="657"/>
      <c r="BA9" s="657"/>
      <c r="BB9" s="657"/>
      <c r="BC9" s="657"/>
      <c r="BD9" s="657"/>
      <c r="BE9" s="657"/>
      <c r="BF9" s="658"/>
      <c r="BG9" s="659">
        <v>5343127</v>
      </c>
      <c r="BH9" s="660"/>
      <c r="BI9" s="660"/>
      <c r="BJ9" s="660"/>
      <c r="BK9" s="660"/>
      <c r="BL9" s="660"/>
      <c r="BM9" s="660"/>
      <c r="BN9" s="661"/>
      <c r="BO9" s="662">
        <v>41</v>
      </c>
      <c r="BP9" s="662"/>
      <c r="BQ9" s="662"/>
      <c r="BR9" s="662"/>
      <c r="BS9" s="663" t="s">
        <v>122</v>
      </c>
      <c r="BT9" s="663"/>
      <c r="BU9" s="663"/>
      <c r="BV9" s="663"/>
      <c r="BW9" s="663"/>
      <c r="BX9" s="663"/>
      <c r="BY9" s="663"/>
      <c r="BZ9" s="663"/>
      <c r="CA9" s="663"/>
      <c r="CB9" s="667"/>
      <c r="CD9" s="656" t="s">
        <v>232</v>
      </c>
      <c r="CE9" s="657"/>
      <c r="CF9" s="657"/>
      <c r="CG9" s="657"/>
      <c r="CH9" s="657"/>
      <c r="CI9" s="657"/>
      <c r="CJ9" s="657"/>
      <c r="CK9" s="657"/>
      <c r="CL9" s="657"/>
      <c r="CM9" s="657"/>
      <c r="CN9" s="657"/>
      <c r="CO9" s="657"/>
      <c r="CP9" s="657"/>
      <c r="CQ9" s="658"/>
      <c r="CR9" s="659">
        <v>2251996</v>
      </c>
      <c r="CS9" s="660"/>
      <c r="CT9" s="660"/>
      <c r="CU9" s="660"/>
      <c r="CV9" s="660"/>
      <c r="CW9" s="660"/>
      <c r="CX9" s="660"/>
      <c r="CY9" s="661"/>
      <c r="CZ9" s="662">
        <v>9.3000000000000007</v>
      </c>
      <c r="DA9" s="662"/>
      <c r="DB9" s="662"/>
      <c r="DC9" s="662"/>
      <c r="DD9" s="668">
        <v>30177</v>
      </c>
      <c r="DE9" s="660"/>
      <c r="DF9" s="660"/>
      <c r="DG9" s="660"/>
      <c r="DH9" s="660"/>
      <c r="DI9" s="660"/>
      <c r="DJ9" s="660"/>
      <c r="DK9" s="660"/>
      <c r="DL9" s="660"/>
      <c r="DM9" s="660"/>
      <c r="DN9" s="660"/>
      <c r="DO9" s="660"/>
      <c r="DP9" s="661"/>
      <c r="DQ9" s="668">
        <v>1847871</v>
      </c>
      <c r="DR9" s="660"/>
      <c r="DS9" s="660"/>
      <c r="DT9" s="660"/>
      <c r="DU9" s="660"/>
      <c r="DV9" s="660"/>
      <c r="DW9" s="660"/>
      <c r="DX9" s="660"/>
      <c r="DY9" s="660"/>
      <c r="DZ9" s="660"/>
      <c r="EA9" s="660"/>
      <c r="EB9" s="660"/>
      <c r="EC9" s="669"/>
    </row>
    <row r="10" spans="2:143" ht="11.25" customHeight="1" x14ac:dyDescent="0.2">
      <c r="B10" s="656" t="s">
        <v>233</v>
      </c>
      <c r="C10" s="657"/>
      <c r="D10" s="657"/>
      <c r="E10" s="657"/>
      <c r="F10" s="657"/>
      <c r="G10" s="657"/>
      <c r="H10" s="657"/>
      <c r="I10" s="657"/>
      <c r="J10" s="657"/>
      <c r="K10" s="657"/>
      <c r="L10" s="657"/>
      <c r="M10" s="657"/>
      <c r="N10" s="657"/>
      <c r="O10" s="657"/>
      <c r="P10" s="657"/>
      <c r="Q10" s="658"/>
      <c r="R10" s="659" t="s">
        <v>122</v>
      </c>
      <c r="S10" s="660"/>
      <c r="T10" s="660"/>
      <c r="U10" s="660"/>
      <c r="V10" s="660"/>
      <c r="W10" s="660"/>
      <c r="X10" s="660"/>
      <c r="Y10" s="661"/>
      <c r="Z10" s="662" t="s">
        <v>122</v>
      </c>
      <c r="AA10" s="662"/>
      <c r="AB10" s="662"/>
      <c r="AC10" s="662"/>
      <c r="AD10" s="663" t="s">
        <v>122</v>
      </c>
      <c r="AE10" s="663"/>
      <c r="AF10" s="663"/>
      <c r="AG10" s="663"/>
      <c r="AH10" s="663"/>
      <c r="AI10" s="663"/>
      <c r="AJ10" s="663"/>
      <c r="AK10" s="663"/>
      <c r="AL10" s="664" t="s">
        <v>122</v>
      </c>
      <c r="AM10" s="665"/>
      <c r="AN10" s="665"/>
      <c r="AO10" s="666"/>
      <c r="AP10" s="656" t="s">
        <v>234</v>
      </c>
      <c r="AQ10" s="657"/>
      <c r="AR10" s="657"/>
      <c r="AS10" s="657"/>
      <c r="AT10" s="657"/>
      <c r="AU10" s="657"/>
      <c r="AV10" s="657"/>
      <c r="AW10" s="657"/>
      <c r="AX10" s="657"/>
      <c r="AY10" s="657"/>
      <c r="AZ10" s="657"/>
      <c r="BA10" s="657"/>
      <c r="BB10" s="657"/>
      <c r="BC10" s="657"/>
      <c r="BD10" s="657"/>
      <c r="BE10" s="657"/>
      <c r="BF10" s="658"/>
      <c r="BG10" s="659">
        <v>175928</v>
      </c>
      <c r="BH10" s="660"/>
      <c r="BI10" s="660"/>
      <c r="BJ10" s="660"/>
      <c r="BK10" s="660"/>
      <c r="BL10" s="660"/>
      <c r="BM10" s="660"/>
      <c r="BN10" s="661"/>
      <c r="BO10" s="662">
        <v>1.4</v>
      </c>
      <c r="BP10" s="662"/>
      <c r="BQ10" s="662"/>
      <c r="BR10" s="662"/>
      <c r="BS10" s="663" t="s">
        <v>122</v>
      </c>
      <c r="BT10" s="663"/>
      <c r="BU10" s="663"/>
      <c r="BV10" s="663"/>
      <c r="BW10" s="663"/>
      <c r="BX10" s="663"/>
      <c r="BY10" s="663"/>
      <c r="BZ10" s="663"/>
      <c r="CA10" s="663"/>
      <c r="CB10" s="667"/>
      <c r="CD10" s="656" t="s">
        <v>235</v>
      </c>
      <c r="CE10" s="657"/>
      <c r="CF10" s="657"/>
      <c r="CG10" s="657"/>
      <c r="CH10" s="657"/>
      <c r="CI10" s="657"/>
      <c r="CJ10" s="657"/>
      <c r="CK10" s="657"/>
      <c r="CL10" s="657"/>
      <c r="CM10" s="657"/>
      <c r="CN10" s="657"/>
      <c r="CO10" s="657"/>
      <c r="CP10" s="657"/>
      <c r="CQ10" s="658"/>
      <c r="CR10" s="659">
        <v>5221</v>
      </c>
      <c r="CS10" s="660"/>
      <c r="CT10" s="660"/>
      <c r="CU10" s="660"/>
      <c r="CV10" s="660"/>
      <c r="CW10" s="660"/>
      <c r="CX10" s="660"/>
      <c r="CY10" s="661"/>
      <c r="CZ10" s="662">
        <v>0</v>
      </c>
      <c r="DA10" s="662"/>
      <c r="DB10" s="662"/>
      <c r="DC10" s="662"/>
      <c r="DD10" s="668" t="s">
        <v>122</v>
      </c>
      <c r="DE10" s="660"/>
      <c r="DF10" s="660"/>
      <c r="DG10" s="660"/>
      <c r="DH10" s="660"/>
      <c r="DI10" s="660"/>
      <c r="DJ10" s="660"/>
      <c r="DK10" s="660"/>
      <c r="DL10" s="660"/>
      <c r="DM10" s="660"/>
      <c r="DN10" s="660"/>
      <c r="DO10" s="660"/>
      <c r="DP10" s="661"/>
      <c r="DQ10" s="668">
        <v>221</v>
      </c>
      <c r="DR10" s="660"/>
      <c r="DS10" s="660"/>
      <c r="DT10" s="660"/>
      <c r="DU10" s="660"/>
      <c r="DV10" s="660"/>
      <c r="DW10" s="660"/>
      <c r="DX10" s="660"/>
      <c r="DY10" s="660"/>
      <c r="DZ10" s="660"/>
      <c r="EA10" s="660"/>
      <c r="EB10" s="660"/>
      <c r="EC10" s="669"/>
    </row>
    <row r="11" spans="2:143" ht="11.25" customHeight="1" x14ac:dyDescent="0.2">
      <c r="B11" s="656" t="s">
        <v>236</v>
      </c>
      <c r="C11" s="657"/>
      <c r="D11" s="657"/>
      <c r="E11" s="657"/>
      <c r="F11" s="657"/>
      <c r="G11" s="657"/>
      <c r="H11" s="657"/>
      <c r="I11" s="657"/>
      <c r="J11" s="657"/>
      <c r="K11" s="657"/>
      <c r="L11" s="657"/>
      <c r="M11" s="657"/>
      <c r="N11" s="657"/>
      <c r="O11" s="657"/>
      <c r="P11" s="657"/>
      <c r="Q11" s="658"/>
      <c r="R11" s="659">
        <v>1694629</v>
      </c>
      <c r="S11" s="660"/>
      <c r="T11" s="660"/>
      <c r="U11" s="660"/>
      <c r="V11" s="660"/>
      <c r="W11" s="660"/>
      <c r="X11" s="660"/>
      <c r="Y11" s="661"/>
      <c r="Z11" s="664">
        <v>6.4</v>
      </c>
      <c r="AA11" s="665"/>
      <c r="AB11" s="665"/>
      <c r="AC11" s="671"/>
      <c r="AD11" s="668">
        <v>1694629</v>
      </c>
      <c r="AE11" s="660"/>
      <c r="AF11" s="660"/>
      <c r="AG11" s="660"/>
      <c r="AH11" s="660"/>
      <c r="AI11" s="660"/>
      <c r="AJ11" s="660"/>
      <c r="AK11" s="661"/>
      <c r="AL11" s="664">
        <v>11.4</v>
      </c>
      <c r="AM11" s="665"/>
      <c r="AN11" s="665"/>
      <c r="AO11" s="666"/>
      <c r="AP11" s="656" t="s">
        <v>237</v>
      </c>
      <c r="AQ11" s="657"/>
      <c r="AR11" s="657"/>
      <c r="AS11" s="657"/>
      <c r="AT11" s="657"/>
      <c r="AU11" s="657"/>
      <c r="AV11" s="657"/>
      <c r="AW11" s="657"/>
      <c r="AX11" s="657"/>
      <c r="AY11" s="657"/>
      <c r="AZ11" s="657"/>
      <c r="BA11" s="657"/>
      <c r="BB11" s="657"/>
      <c r="BC11" s="657"/>
      <c r="BD11" s="657"/>
      <c r="BE11" s="657"/>
      <c r="BF11" s="658"/>
      <c r="BG11" s="659">
        <v>575466</v>
      </c>
      <c r="BH11" s="660"/>
      <c r="BI11" s="660"/>
      <c r="BJ11" s="660"/>
      <c r="BK11" s="660"/>
      <c r="BL11" s="660"/>
      <c r="BM11" s="660"/>
      <c r="BN11" s="661"/>
      <c r="BO11" s="662">
        <v>4.4000000000000004</v>
      </c>
      <c r="BP11" s="662"/>
      <c r="BQ11" s="662"/>
      <c r="BR11" s="662"/>
      <c r="BS11" s="663">
        <v>129450</v>
      </c>
      <c r="BT11" s="663"/>
      <c r="BU11" s="663"/>
      <c r="BV11" s="663"/>
      <c r="BW11" s="663"/>
      <c r="BX11" s="663"/>
      <c r="BY11" s="663"/>
      <c r="BZ11" s="663"/>
      <c r="CA11" s="663"/>
      <c r="CB11" s="667"/>
      <c r="CD11" s="656" t="s">
        <v>238</v>
      </c>
      <c r="CE11" s="657"/>
      <c r="CF11" s="657"/>
      <c r="CG11" s="657"/>
      <c r="CH11" s="657"/>
      <c r="CI11" s="657"/>
      <c r="CJ11" s="657"/>
      <c r="CK11" s="657"/>
      <c r="CL11" s="657"/>
      <c r="CM11" s="657"/>
      <c r="CN11" s="657"/>
      <c r="CO11" s="657"/>
      <c r="CP11" s="657"/>
      <c r="CQ11" s="658"/>
      <c r="CR11" s="659">
        <v>120856</v>
      </c>
      <c r="CS11" s="660"/>
      <c r="CT11" s="660"/>
      <c r="CU11" s="660"/>
      <c r="CV11" s="660"/>
      <c r="CW11" s="660"/>
      <c r="CX11" s="660"/>
      <c r="CY11" s="661"/>
      <c r="CZ11" s="662">
        <v>0.5</v>
      </c>
      <c r="DA11" s="662"/>
      <c r="DB11" s="662"/>
      <c r="DC11" s="662"/>
      <c r="DD11" s="668">
        <v>27264</v>
      </c>
      <c r="DE11" s="660"/>
      <c r="DF11" s="660"/>
      <c r="DG11" s="660"/>
      <c r="DH11" s="660"/>
      <c r="DI11" s="660"/>
      <c r="DJ11" s="660"/>
      <c r="DK11" s="660"/>
      <c r="DL11" s="660"/>
      <c r="DM11" s="660"/>
      <c r="DN11" s="660"/>
      <c r="DO11" s="660"/>
      <c r="DP11" s="661"/>
      <c r="DQ11" s="668">
        <v>89885</v>
      </c>
      <c r="DR11" s="660"/>
      <c r="DS11" s="660"/>
      <c r="DT11" s="660"/>
      <c r="DU11" s="660"/>
      <c r="DV11" s="660"/>
      <c r="DW11" s="660"/>
      <c r="DX11" s="660"/>
      <c r="DY11" s="660"/>
      <c r="DZ11" s="660"/>
      <c r="EA11" s="660"/>
      <c r="EB11" s="660"/>
      <c r="EC11" s="669"/>
    </row>
    <row r="12" spans="2:143" ht="11.25" customHeight="1" x14ac:dyDescent="0.2">
      <c r="B12" s="656" t="s">
        <v>239</v>
      </c>
      <c r="C12" s="657"/>
      <c r="D12" s="657"/>
      <c r="E12" s="657"/>
      <c r="F12" s="657"/>
      <c r="G12" s="657"/>
      <c r="H12" s="657"/>
      <c r="I12" s="657"/>
      <c r="J12" s="657"/>
      <c r="K12" s="657"/>
      <c r="L12" s="657"/>
      <c r="M12" s="657"/>
      <c r="N12" s="657"/>
      <c r="O12" s="657"/>
      <c r="P12" s="657"/>
      <c r="Q12" s="658"/>
      <c r="R12" s="659" t="s">
        <v>122</v>
      </c>
      <c r="S12" s="660"/>
      <c r="T12" s="660"/>
      <c r="U12" s="660"/>
      <c r="V12" s="660"/>
      <c r="W12" s="660"/>
      <c r="X12" s="660"/>
      <c r="Y12" s="661"/>
      <c r="Z12" s="662" t="s">
        <v>122</v>
      </c>
      <c r="AA12" s="662"/>
      <c r="AB12" s="662"/>
      <c r="AC12" s="662"/>
      <c r="AD12" s="663" t="s">
        <v>122</v>
      </c>
      <c r="AE12" s="663"/>
      <c r="AF12" s="663"/>
      <c r="AG12" s="663"/>
      <c r="AH12" s="663"/>
      <c r="AI12" s="663"/>
      <c r="AJ12" s="663"/>
      <c r="AK12" s="663"/>
      <c r="AL12" s="664" t="s">
        <v>122</v>
      </c>
      <c r="AM12" s="665"/>
      <c r="AN12" s="665"/>
      <c r="AO12" s="666"/>
      <c r="AP12" s="656" t="s">
        <v>240</v>
      </c>
      <c r="AQ12" s="657"/>
      <c r="AR12" s="657"/>
      <c r="AS12" s="657"/>
      <c r="AT12" s="657"/>
      <c r="AU12" s="657"/>
      <c r="AV12" s="657"/>
      <c r="AW12" s="657"/>
      <c r="AX12" s="657"/>
      <c r="AY12" s="657"/>
      <c r="AZ12" s="657"/>
      <c r="BA12" s="657"/>
      <c r="BB12" s="657"/>
      <c r="BC12" s="657"/>
      <c r="BD12" s="657"/>
      <c r="BE12" s="657"/>
      <c r="BF12" s="658"/>
      <c r="BG12" s="659">
        <v>5054348</v>
      </c>
      <c r="BH12" s="660"/>
      <c r="BI12" s="660"/>
      <c r="BJ12" s="660"/>
      <c r="BK12" s="660"/>
      <c r="BL12" s="660"/>
      <c r="BM12" s="660"/>
      <c r="BN12" s="661"/>
      <c r="BO12" s="662">
        <v>38.799999999999997</v>
      </c>
      <c r="BP12" s="662"/>
      <c r="BQ12" s="662"/>
      <c r="BR12" s="662"/>
      <c r="BS12" s="663" t="s">
        <v>122</v>
      </c>
      <c r="BT12" s="663"/>
      <c r="BU12" s="663"/>
      <c r="BV12" s="663"/>
      <c r="BW12" s="663"/>
      <c r="BX12" s="663"/>
      <c r="BY12" s="663"/>
      <c r="BZ12" s="663"/>
      <c r="CA12" s="663"/>
      <c r="CB12" s="667"/>
      <c r="CD12" s="656" t="s">
        <v>241</v>
      </c>
      <c r="CE12" s="657"/>
      <c r="CF12" s="657"/>
      <c r="CG12" s="657"/>
      <c r="CH12" s="657"/>
      <c r="CI12" s="657"/>
      <c r="CJ12" s="657"/>
      <c r="CK12" s="657"/>
      <c r="CL12" s="657"/>
      <c r="CM12" s="657"/>
      <c r="CN12" s="657"/>
      <c r="CO12" s="657"/>
      <c r="CP12" s="657"/>
      <c r="CQ12" s="658"/>
      <c r="CR12" s="659">
        <v>390940</v>
      </c>
      <c r="CS12" s="660"/>
      <c r="CT12" s="660"/>
      <c r="CU12" s="660"/>
      <c r="CV12" s="660"/>
      <c r="CW12" s="660"/>
      <c r="CX12" s="660"/>
      <c r="CY12" s="661"/>
      <c r="CZ12" s="662">
        <v>1.6</v>
      </c>
      <c r="DA12" s="662"/>
      <c r="DB12" s="662"/>
      <c r="DC12" s="662"/>
      <c r="DD12" s="668">
        <v>21869</v>
      </c>
      <c r="DE12" s="660"/>
      <c r="DF12" s="660"/>
      <c r="DG12" s="660"/>
      <c r="DH12" s="660"/>
      <c r="DI12" s="660"/>
      <c r="DJ12" s="660"/>
      <c r="DK12" s="660"/>
      <c r="DL12" s="660"/>
      <c r="DM12" s="660"/>
      <c r="DN12" s="660"/>
      <c r="DO12" s="660"/>
      <c r="DP12" s="661"/>
      <c r="DQ12" s="668">
        <v>251637</v>
      </c>
      <c r="DR12" s="660"/>
      <c r="DS12" s="660"/>
      <c r="DT12" s="660"/>
      <c r="DU12" s="660"/>
      <c r="DV12" s="660"/>
      <c r="DW12" s="660"/>
      <c r="DX12" s="660"/>
      <c r="DY12" s="660"/>
      <c r="DZ12" s="660"/>
      <c r="EA12" s="660"/>
      <c r="EB12" s="660"/>
      <c r="EC12" s="669"/>
    </row>
    <row r="13" spans="2:143" ht="11.25" customHeight="1" x14ac:dyDescent="0.2">
      <c r="B13" s="656" t="s">
        <v>242</v>
      </c>
      <c r="C13" s="657"/>
      <c r="D13" s="657"/>
      <c r="E13" s="657"/>
      <c r="F13" s="657"/>
      <c r="G13" s="657"/>
      <c r="H13" s="657"/>
      <c r="I13" s="657"/>
      <c r="J13" s="657"/>
      <c r="K13" s="657"/>
      <c r="L13" s="657"/>
      <c r="M13" s="657"/>
      <c r="N13" s="657"/>
      <c r="O13" s="657"/>
      <c r="P13" s="657"/>
      <c r="Q13" s="658"/>
      <c r="R13" s="659" t="s">
        <v>122</v>
      </c>
      <c r="S13" s="660"/>
      <c r="T13" s="660"/>
      <c r="U13" s="660"/>
      <c r="V13" s="660"/>
      <c r="W13" s="660"/>
      <c r="X13" s="660"/>
      <c r="Y13" s="661"/>
      <c r="Z13" s="662" t="s">
        <v>122</v>
      </c>
      <c r="AA13" s="662"/>
      <c r="AB13" s="662"/>
      <c r="AC13" s="662"/>
      <c r="AD13" s="663" t="s">
        <v>122</v>
      </c>
      <c r="AE13" s="663"/>
      <c r="AF13" s="663"/>
      <c r="AG13" s="663"/>
      <c r="AH13" s="663"/>
      <c r="AI13" s="663"/>
      <c r="AJ13" s="663"/>
      <c r="AK13" s="663"/>
      <c r="AL13" s="664" t="s">
        <v>122</v>
      </c>
      <c r="AM13" s="665"/>
      <c r="AN13" s="665"/>
      <c r="AO13" s="666"/>
      <c r="AP13" s="656" t="s">
        <v>243</v>
      </c>
      <c r="AQ13" s="657"/>
      <c r="AR13" s="657"/>
      <c r="AS13" s="657"/>
      <c r="AT13" s="657"/>
      <c r="AU13" s="657"/>
      <c r="AV13" s="657"/>
      <c r="AW13" s="657"/>
      <c r="AX13" s="657"/>
      <c r="AY13" s="657"/>
      <c r="AZ13" s="657"/>
      <c r="BA13" s="657"/>
      <c r="BB13" s="657"/>
      <c r="BC13" s="657"/>
      <c r="BD13" s="657"/>
      <c r="BE13" s="657"/>
      <c r="BF13" s="658"/>
      <c r="BG13" s="659">
        <v>5053504</v>
      </c>
      <c r="BH13" s="660"/>
      <c r="BI13" s="660"/>
      <c r="BJ13" s="660"/>
      <c r="BK13" s="660"/>
      <c r="BL13" s="660"/>
      <c r="BM13" s="660"/>
      <c r="BN13" s="661"/>
      <c r="BO13" s="662">
        <v>38.799999999999997</v>
      </c>
      <c r="BP13" s="662"/>
      <c r="BQ13" s="662"/>
      <c r="BR13" s="662"/>
      <c r="BS13" s="663" t="s">
        <v>122</v>
      </c>
      <c r="BT13" s="663"/>
      <c r="BU13" s="663"/>
      <c r="BV13" s="663"/>
      <c r="BW13" s="663"/>
      <c r="BX13" s="663"/>
      <c r="BY13" s="663"/>
      <c r="BZ13" s="663"/>
      <c r="CA13" s="663"/>
      <c r="CB13" s="667"/>
      <c r="CD13" s="656" t="s">
        <v>244</v>
      </c>
      <c r="CE13" s="657"/>
      <c r="CF13" s="657"/>
      <c r="CG13" s="657"/>
      <c r="CH13" s="657"/>
      <c r="CI13" s="657"/>
      <c r="CJ13" s="657"/>
      <c r="CK13" s="657"/>
      <c r="CL13" s="657"/>
      <c r="CM13" s="657"/>
      <c r="CN13" s="657"/>
      <c r="CO13" s="657"/>
      <c r="CP13" s="657"/>
      <c r="CQ13" s="658"/>
      <c r="CR13" s="659">
        <v>3006069</v>
      </c>
      <c r="CS13" s="660"/>
      <c r="CT13" s="660"/>
      <c r="CU13" s="660"/>
      <c r="CV13" s="660"/>
      <c r="CW13" s="660"/>
      <c r="CX13" s="660"/>
      <c r="CY13" s="661"/>
      <c r="CZ13" s="662">
        <v>12.4</v>
      </c>
      <c r="DA13" s="662"/>
      <c r="DB13" s="662"/>
      <c r="DC13" s="662"/>
      <c r="DD13" s="668">
        <v>1311795</v>
      </c>
      <c r="DE13" s="660"/>
      <c r="DF13" s="660"/>
      <c r="DG13" s="660"/>
      <c r="DH13" s="660"/>
      <c r="DI13" s="660"/>
      <c r="DJ13" s="660"/>
      <c r="DK13" s="660"/>
      <c r="DL13" s="660"/>
      <c r="DM13" s="660"/>
      <c r="DN13" s="660"/>
      <c r="DO13" s="660"/>
      <c r="DP13" s="661"/>
      <c r="DQ13" s="668">
        <v>1904819</v>
      </c>
      <c r="DR13" s="660"/>
      <c r="DS13" s="660"/>
      <c r="DT13" s="660"/>
      <c r="DU13" s="660"/>
      <c r="DV13" s="660"/>
      <c r="DW13" s="660"/>
      <c r="DX13" s="660"/>
      <c r="DY13" s="660"/>
      <c r="DZ13" s="660"/>
      <c r="EA13" s="660"/>
      <c r="EB13" s="660"/>
      <c r="EC13" s="669"/>
    </row>
    <row r="14" spans="2:143" ht="11.25" customHeight="1" x14ac:dyDescent="0.2">
      <c r="B14" s="656" t="s">
        <v>245</v>
      </c>
      <c r="C14" s="657"/>
      <c r="D14" s="657"/>
      <c r="E14" s="657"/>
      <c r="F14" s="657"/>
      <c r="G14" s="657"/>
      <c r="H14" s="657"/>
      <c r="I14" s="657"/>
      <c r="J14" s="657"/>
      <c r="K14" s="657"/>
      <c r="L14" s="657"/>
      <c r="M14" s="657"/>
      <c r="N14" s="657"/>
      <c r="O14" s="657"/>
      <c r="P14" s="657"/>
      <c r="Q14" s="658"/>
      <c r="R14" s="659">
        <v>303</v>
      </c>
      <c r="S14" s="660"/>
      <c r="T14" s="660"/>
      <c r="U14" s="660"/>
      <c r="V14" s="660"/>
      <c r="W14" s="660"/>
      <c r="X14" s="660"/>
      <c r="Y14" s="661"/>
      <c r="Z14" s="662">
        <v>0</v>
      </c>
      <c r="AA14" s="662"/>
      <c r="AB14" s="662"/>
      <c r="AC14" s="662"/>
      <c r="AD14" s="663">
        <v>303</v>
      </c>
      <c r="AE14" s="663"/>
      <c r="AF14" s="663"/>
      <c r="AG14" s="663"/>
      <c r="AH14" s="663"/>
      <c r="AI14" s="663"/>
      <c r="AJ14" s="663"/>
      <c r="AK14" s="663"/>
      <c r="AL14" s="664">
        <v>0</v>
      </c>
      <c r="AM14" s="665"/>
      <c r="AN14" s="665"/>
      <c r="AO14" s="666"/>
      <c r="AP14" s="656" t="s">
        <v>246</v>
      </c>
      <c r="AQ14" s="657"/>
      <c r="AR14" s="657"/>
      <c r="AS14" s="657"/>
      <c r="AT14" s="657"/>
      <c r="AU14" s="657"/>
      <c r="AV14" s="657"/>
      <c r="AW14" s="657"/>
      <c r="AX14" s="657"/>
      <c r="AY14" s="657"/>
      <c r="AZ14" s="657"/>
      <c r="BA14" s="657"/>
      <c r="BB14" s="657"/>
      <c r="BC14" s="657"/>
      <c r="BD14" s="657"/>
      <c r="BE14" s="657"/>
      <c r="BF14" s="658"/>
      <c r="BG14" s="659">
        <v>172283</v>
      </c>
      <c r="BH14" s="660"/>
      <c r="BI14" s="660"/>
      <c r="BJ14" s="660"/>
      <c r="BK14" s="660"/>
      <c r="BL14" s="660"/>
      <c r="BM14" s="660"/>
      <c r="BN14" s="661"/>
      <c r="BO14" s="662">
        <v>1.3</v>
      </c>
      <c r="BP14" s="662"/>
      <c r="BQ14" s="662"/>
      <c r="BR14" s="662"/>
      <c r="BS14" s="663" t="s">
        <v>122</v>
      </c>
      <c r="BT14" s="663"/>
      <c r="BU14" s="663"/>
      <c r="BV14" s="663"/>
      <c r="BW14" s="663"/>
      <c r="BX14" s="663"/>
      <c r="BY14" s="663"/>
      <c r="BZ14" s="663"/>
      <c r="CA14" s="663"/>
      <c r="CB14" s="667"/>
      <c r="CD14" s="656" t="s">
        <v>247</v>
      </c>
      <c r="CE14" s="657"/>
      <c r="CF14" s="657"/>
      <c r="CG14" s="657"/>
      <c r="CH14" s="657"/>
      <c r="CI14" s="657"/>
      <c r="CJ14" s="657"/>
      <c r="CK14" s="657"/>
      <c r="CL14" s="657"/>
      <c r="CM14" s="657"/>
      <c r="CN14" s="657"/>
      <c r="CO14" s="657"/>
      <c r="CP14" s="657"/>
      <c r="CQ14" s="658"/>
      <c r="CR14" s="659">
        <v>769362</v>
      </c>
      <c r="CS14" s="660"/>
      <c r="CT14" s="660"/>
      <c r="CU14" s="660"/>
      <c r="CV14" s="660"/>
      <c r="CW14" s="660"/>
      <c r="CX14" s="660"/>
      <c r="CY14" s="661"/>
      <c r="CZ14" s="662">
        <v>3.2</v>
      </c>
      <c r="DA14" s="662"/>
      <c r="DB14" s="662"/>
      <c r="DC14" s="662"/>
      <c r="DD14" s="668">
        <v>92</v>
      </c>
      <c r="DE14" s="660"/>
      <c r="DF14" s="660"/>
      <c r="DG14" s="660"/>
      <c r="DH14" s="660"/>
      <c r="DI14" s="660"/>
      <c r="DJ14" s="660"/>
      <c r="DK14" s="660"/>
      <c r="DL14" s="660"/>
      <c r="DM14" s="660"/>
      <c r="DN14" s="660"/>
      <c r="DO14" s="660"/>
      <c r="DP14" s="661"/>
      <c r="DQ14" s="668">
        <v>763360</v>
      </c>
      <c r="DR14" s="660"/>
      <c r="DS14" s="660"/>
      <c r="DT14" s="660"/>
      <c r="DU14" s="660"/>
      <c r="DV14" s="660"/>
      <c r="DW14" s="660"/>
      <c r="DX14" s="660"/>
      <c r="DY14" s="660"/>
      <c r="DZ14" s="660"/>
      <c r="EA14" s="660"/>
      <c r="EB14" s="660"/>
      <c r="EC14" s="669"/>
    </row>
    <row r="15" spans="2:143" ht="11.25" customHeight="1" x14ac:dyDescent="0.2">
      <c r="B15" s="656" t="s">
        <v>248</v>
      </c>
      <c r="C15" s="657"/>
      <c r="D15" s="657"/>
      <c r="E15" s="657"/>
      <c r="F15" s="657"/>
      <c r="G15" s="657"/>
      <c r="H15" s="657"/>
      <c r="I15" s="657"/>
      <c r="J15" s="657"/>
      <c r="K15" s="657"/>
      <c r="L15" s="657"/>
      <c r="M15" s="657"/>
      <c r="N15" s="657"/>
      <c r="O15" s="657"/>
      <c r="P15" s="657"/>
      <c r="Q15" s="658"/>
      <c r="R15" s="659" t="s">
        <v>122</v>
      </c>
      <c r="S15" s="660"/>
      <c r="T15" s="660"/>
      <c r="U15" s="660"/>
      <c r="V15" s="660"/>
      <c r="W15" s="660"/>
      <c r="X15" s="660"/>
      <c r="Y15" s="661"/>
      <c r="Z15" s="662" t="s">
        <v>122</v>
      </c>
      <c r="AA15" s="662"/>
      <c r="AB15" s="662"/>
      <c r="AC15" s="662"/>
      <c r="AD15" s="663" t="s">
        <v>122</v>
      </c>
      <c r="AE15" s="663"/>
      <c r="AF15" s="663"/>
      <c r="AG15" s="663"/>
      <c r="AH15" s="663"/>
      <c r="AI15" s="663"/>
      <c r="AJ15" s="663"/>
      <c r="AK15" s="663"/>
      <c r="AL15" s="664" t="s">
        <v>122</v>
      </c>
      <c r="AM15" s="665"/>
      <c r="AN15" s="665"/>
      <c r="AO15" s="666"/>
      <c r="AP15" s="656" t="s">
        <v>249</v>
      </c>
      <c r="AQ15" s="657"/>
      <c r="AR15" s="657"/>
      <c r="AS15" s="657"/>
      <c r="AT15" s="657"/>
      <c r="AU15" s="657"/>
      <c r="AV15" s="657"/>
      <c r="AW15" s="657"/>
      <c r="AX15" s="657"/>
      <c r="AY15" s="657"/>
      <c r="AZ15" s="657"/>
      <c r="BA15" s="657"/>
      <c r="BB15" s="657"/>
      <c r="BC15" s="657"/>
      <c r="BD15" s="657"/>
      <c r="BE15" s="657"/>
      <c r="BF15" s="658"/>
      <c r="BG15" s="659">
        <v>464339</v>
      </c>
      <c r="BH15" s="660"/>
      <c r="BI15" s="660"/>
      <c r="BJ15" s="660"/>
      <c r="BK15" s="660"/>
      <c r="BL15" s="660"/>
      <c r="BM15" s="660"/>
      <c r="BN15" s="661"/>
      <c r="BO15" s="662">
        <v>3.6</v>
      </c>
      <c r="BP15" s="662"/>
      <c r="BQ15" s="662"/>
      <c r="BR15" s="662"/>
      <c r="BS15" s="663" t="s">
        <v>122</v>
      </c>
      <c r="BT15" s="663"/>
      <c r="BU15" s="663"/>
      <c r="BV15" s="663"/>
      <c r="BW15" s="663"/>
      <c r="BX15" s="663"/>
      <c r="BY15" s="663"/>
      <c r="BZ15" s="663"/>
      <c r="CA15" s="663"/>
      <c r="CB15" s="667"/>
      <c r="CD15" s="656" t="s">
        <v>250</v>
      </c>
      <c r="CE15" s="657"/>
      <c r="CF15" s="657"/>
      <c r="CG15" s="657"/>
      <c r="CH15" s="657"/>
      <c r="CI15" s="657"/>
      <c r="CJ15" s="657"/>
      <c r="CK15" s="657"/>
      <c r="CL15" s="657"/>
      <c r="CM15" s="657"/>
      <c r="CN15" s="657"/>
      <c r="CO15" s="657"/>
      <c r="CP15" s="657"/>
      <c r="CQ15" s="658"/>
      <c r="CR15" s="659">
        <v>3273052</v>
      </c>
      <c r="CS15" s="660"/>
      <c r="CT15" s="660"/>
      <c r="CU15" s="660"/>
      <c r="CV15" s="660"/>
      <c r="CW15" s="660"/>
      <c r="CX15" s="660"/>
      <c r="CY15" s="661"/>
      <c r="CZ15" s="662">
        <v>13.5</v>
      </c>
      <c r="DA15" s="662"/>
      <c r="DB15" s="662"/>
      <c r="DC15" s="662"/>
      <c r="DD15" s="668">
        <v>785815</v>
      </c>
      <c r="DE15" s="660"/>
      <c r="DF15" s="660"/>
      <c r="DG15" s="660"/>
      <c r="DH15" s="660"/>
      <c r="DI15" s="660"/>
      <c r="DJ15" s="660"/>
      <c r="DK15" s="660"/>
      <c r="DL15" s="660"/>
      <c r="DM15" s="660"/>
      <c r="DN15" s="660"/>
      <c r="DO15" s="660"/>
      <c r="DP15" s="661"/>
      <c r="DQ15" s="668">
        <v>2234269</v>
      </c>
      <c r="DR15" s="660"/>
      <c r="DS15" s="660"/>
      <c r="DT15" s="660"/>
      <c r="DU15" s="660"/>
      <c r="DV15" s="660"/>
      <c r="DW15" s="660"/>
      <c r="DX15" s="660"/>
      <c r="DY15" s="660"/>
      <c r="DZ15" s="660"/>
      <c r="EA15" s="660"/>
      <c r="EB15" s="660"/>
      <c r="EC15" s="669"/>
    </row>
    <row r="16" spans="2:143" ht="11.25" customHeight="1" x14ac:dyDescent="0.2">
      <c r="B16" s="656" t="s">
        <v>251</v>
      </c>
      <c r="C16" s="657"/>
      <c r="D16" s="657"/>
      <c r="E16" s="657"/>
      <c r="F16" s="657"/>
      <c r="G16" s="657"/>
      <c r="H16" s="657"/>
      <c r="I16" s="657"/>
      <c r="J16" s="657"/>
      <c r="K16" s="657"/>
      <c r="L16" s="657"/>
      <c r="M16" s="657"/>
      <c r="N16" s="657"/>
      <c r="O16" s="657"/>
      <c r="P16" s="657"/>
      <c r="Q16" s="658"/>
      <c r="R16" s="659">
        <v>37991</v>
      </c>
      <c r="S16" s="660"/>
      <c r="T16" s="660"/>
      <c r="U16" s="660"/>
      <c r="V16" s="660"/>
      <c r="W16" s="660"/>
      <c r="X16" s="660"/>
      <c r="Y16" s="661"/>
      <c r="Z16" s="662">
        <v>0.1</v>
      </c>
      <c r="AA16" s="662"/>
      <c r="AB16" s="662"/>
      <c r="AC16" s="662"/>
      <c r="AD16" s="663">
        <v>37991</v>
      </c>
      <c r="AE16" s="663"/>
      <c r="AF16" s="663"/>
      <c r="AG16" s="663"/>
      <c r="AH16" s="663"/>
      <c r="AI16" s="663"/>
      <c r="AJ16" s="663"/>
      <c r="AK16" s="663"/>
      <c r="AL16" s="664">
        <v>0.3</v>
      </c>
      <c r="AM16" s="665"/>
      <c r="AN16" s="665"/>
      <c r="AO16" s="666"/>
      <c r="AP16" s="656" t="s">
        <v>252</v>
      </c>
      <c r="AQ16" s="657"/>
      <c r="AR16" s="657"/>
      <c r="AS16" s="657"/>
      <c r="AT16" s="657"/>
      <c r="AU16" s="657"/>
      <c r="AV16" s="657"/>
      <c r="AW16" s="657"/>
      <c r="AX16" s="657"/>
      <c r="AY16" s="657"/>
      <c r="AZ16" s="657"/>
      <c r="BA16" s="657"/>
      <c r="BB16" s="657"/>
      <c r="BC16" s="657"/>
      <c r="BD16" s="657"/>
      <c r="BE16" s="657"/>
      <c r="BF16" s="658"/>
      <c r="BG16" s="659" t="s">
        <v>122</v>
      </c>
      <c r="BH16" s="660"/>
      <c r="BI16" s="660"/>
      <c r="BJ16" s="660"/>
      <c r="BK16" s="660"/>
      <c r="BL16" s="660"/>
      <c r="BM16" s="660"/>
      <c r="BN16" s="661"/>
      <c r="BO16" s="662" t="s">
        <v>122</v>
      </c>
      <c r="BP16" s="662"/>
      <c r="BQ16" s="662"/>
      <c r="BR16" s="662"/>
      <c r="BS16" s="663" t="s">
        <v>122</v>
      </c>
      <c r="BT16" s="663"/>
      <c r="BU16" s="663"/>
      <c r="BV16" s="663"/>
      <c r="BW16" s="663"/>
      <c r="BX16" s="663"/>
      <c r="BY16" s="663"/>
      <c r="BZ16" s="663"/>
      <c r="CA16" s="663"/>
      <c r="CB16" s="667"/>
      <c r="CD16" s="656" t="s">
        <v>253</v>
      </c>
      <c r="CE16" s="657"/>
      <c r="CF16" s="657"/>
      <c r="CG16" s="657"/>
      <c r="CH16" s="657"/>
      <c r="CI16" s="657"/>
      <c r="CJ16" s="657"/>
      <c r="CK16" s="657"/>
      <c r="CL16" s="657"/>
      <c r="CM16" s="657"/>
      <c r="CN16" s="657"/>
      <c r="CO16" s="657"/>
      <c r="CP16" s="657"/>
      <c r="CQ16" s="658"/>
      <c r="CR16" s="659" t="s">
        <v>122</v>
      </c>
      <c r="CS16" s="660"/>
      <c r="CT16" s="660"/>
      <c r="CU16" s="660"/>
      <c r="CV16" s="660"/>
      <c r="CW16" s="660"/>
      <c r="CX16" s="660"/>
      <c r="CY16" s="661"/>
      <c r="CZ16" s="662" t="s">
        <v>122</v>
      </c>
      <c r="DA16" s="662"/>
      <c r="DB16" s="662"/>
      <c r="DC16" s="662"/>
      <c r="DD16" s="668" t="s">
        <v>122</v>
      </c>
      <c r="DE16" s="660"/>
      <c r="DF16" s="660"/>
      <c r="DG16" s="660"/>
      <c r="DH16" s="660"/>
      <c r="DI16" s="660"/>
      <c r="DJ16" s="660"/>
      <c r="DK16" s="660"/>
      <c r="DL16" s="660"/>
      <c r="DM16" s="660"/>
      <c r="DN16" s="660"/>
      <c r="DO16" s="660"/>
      <c r="DP16" s="661"/>
      <c r="DQ16" s="668" t="s">
        <v>122</v>
      </c>
      <c r="DR16" s="660"/>
      <c r="DS16" s="660"/>
      <c r="DT16" s="660"/>
      <c r="DU16" s="660"/>
      <c r="DV16" s="660"/>
      <c r="DW16" s="660"/>
      <c r="DX16" s="660"/>
      <c r="DY16" s="660"/>
      <c r="DZ16" s="660"/>
      <c r="EA16" s="660"/>
      <c r="EB16" s="660"/>
      <c r="EC16" s="669"/>
    </row>
    <row r="17" spans="2:133" ht="11.25" customHeight="1" x14ac:dyDescent="0.2">
      <c r="B17" s="656" t="s">
        <v>254</v>
      </c>
      <c r="C17" s="657"/>
      <c r="D17" s="657"/>
      <c r="E17" s="657"/>
      <c r="F17" s="657"/>
      <c r="G17" s="657"/>
      <c r="H17" s="657"/>
      <c r="I17" s="657"/>
      <c r="J17" s="657"/>
      <c r="K17" s="657"/>
      <c r="L17" s="657"/>
      <c r="M17" s="657"/>
      <c r="N17" s="657"/>
      <c r="O17" s="657"/>
      <c r="P17" s="657"/>
      <c r="Q17" s="658"/>
      <c r="R17" s="659">
        <v>182359</v>
      </c>
      <c r="S17" s="660"/>
      <c r="T17" s="660"/>
      <c r="U17" s="660"/>
      <c r="V17" s="660"/>
      <c r="W17" s="660"/>
      <c r="X17" s="660"/>
      <c r="Y17" s="661"/>
      <c r="Z17" s="662">
        <v>0.7</v>
      </c>
      <c r="AA17" s="662"/>
      <c r="AB17" s="662"/>
      <c r="AC17" s="662"/>
      <c r="AD17" s="663">
        <v>182359</v>
      </c>
      <c r="AE17" s="663"/>
      <c r="AF17" s="663"/>
      <c r="AG17" s="663"/>
      <c r="AH17" s="663"/>
      <c r="AI17" s="663"/>
      <c r="AJ17" s="663"/>
      <c r="AK17" s="663"/>
      <c r="AL17" s="664">
        <v>1.2</v>
      </c>
      <c r="AM17" s="665"/>
      <c r="AN17" s="665"/>
      <c r="AO17" s="666"/>
      <c r="AP17" s="656" t="s">
        <v>255</v>
      </c>
      <c r="AQ17" s="657"/>
      <c r="AR17" s="657"/>
      <c r="AS17" s="657"/>
      <c r="AT17" s="657"/>
      <c r="AU17" s="657"/>
      <c r="AV17" s="657"/>
      <c r="AW17" s="657"/>
      <c r="AX17" s="657"/>
      <c r="AY17" s="657"/>
      <c r="AZ17" s="657"/>
      <c r="BA17" s="657"/>
      <c r="BB17" s="657"/>
      <c r="BC17" s="657"/>
      <c r="BD17" s="657"/>
      <c r="BE17" s="657"/>
      <c r="BF17" s="658"/>
      <c r="BG17" s="659" t="s">
        <v>122</v>
      </c>
      <c r="BH17" s="660"/>
      <c r="BI17" s="660"/>
      <c r="BJ17" s="660"/>
      <c r="BK17" s="660"/>
      <c r="BL17" s="660"/>
      <c r="BM17" s="660"/>
      <c r="BN17" s="661"/>
      <c r="BO17" s="662" t="s">
        <v>122</v>
      </c>
      <c r="BP17" s="662"/>
      <c r="BQ17" s="662"/>
      <c r="BR17" s="662"/>
      <c r="BS17" s="663" t="s">
        <v>122</v>
      </c>
      <c r="BT17" s="663"/>
      <c r="BU17" s="663"/>
      <c r="BV17" s="663"/>
      <c r="BW17" s="663"/>
      <c r="BX17" s="663"/>
      <c r="BY17" s="663"/>
      <c r="BZ17" s="663"/>
      <c r="CA17" s="663"/>
      <c r="CB17" s="667"/>
      <c r="CD17" s="656" t="s">
        <v>256</v>
      </c>
      <c r="CE17" s="657"/>
      <c r="CF17" s="657"/>
      <c r="CG17" s="657"/>
      <c r="CH17" s="657"/>
      <c r="CI17" s="657"/>
      <c r="CJ17" s="657"/>
      <c r="CK17" s="657"/>
      <c r="CL17" s="657"/>
      <c r="CM17" s="657"/>
      <c r="CN17" s="657"/>
      <c r="CO17" s="657"/>
      <c r="CP17" s="657"/>
      <c r="CQ17" s="658"/>
      <c r="CR17" s="659">
        <v>1774348</v>
      </c>
      <c r="CS17" s="660"/>
      <c r="CT17" s="660"/>
      <c r="CU17" s="660"/>
      <c r="CV17" s="660"/>
      <c r="CW17" s="660"/>
      <c r="CX17" s="660"/>
      <c r="CY17" s="661"/>
      <c r="CZ17" s="662">
        <v>7.3</v>
      </c>
      <c r="DA17" s="662"/>
      <c r="DB17" s="662"/>
      <c r="DC17" s="662"/>
      <c r="DD17" s="668" t="s">
        <v>122</v>
      </c>
      <c r="DE17" s="660"/>
      <c r="DF17" s="660"/>
      <c r="DG17" s="660"/>
      <c r="DH17" s="660"/>
      <c r="DI17" s="660"/>
      <c r="DJ17" s="660"/>
      <c r="DK17" s="660"/>
      <c r="DL17" s="660"/>
      <c r="DM17" s="660"/>
      <c r="DN17" s="660"/>
      <c r="DO17" s="660"/>
      <c r="DP17" s="661"/>
      <c r="DQ17" s="668">
        <v>1774348</v>
      </c>
      <c r="DR17" s="660"/>
      <c r="DS17" s="660"/>
      <c r="DT17" s="660"/>
      <c r="DU17" s="660"/>
      <c r="DV17" s="660"/>
      <c r="DW17" s="660"/>
      <c r="DX17" s="660"/>
      <c r="DY17" s="660"/>
      <c r="DZ17" s="660"/>
      <c r="EA17" s="660"/>
      <c r="EB17" s="660"/>
      <c r="EC17" s="669"/>
    </row>
    <row r="18" spans="2:133" ht="11.25" customHeight="1" x14ac:dyDescent="0.2">
      <c r="B18" s="656" t="s">
        <v>257</v>
      </c>
      <c r="C18" s="657"/>
      <c r="D18" s="657"/>
      <c r="E18" s="657"/>
      <c r="F18" s="657"/>
      <c r="G18" s="657"/>
      <c r="H18" s="657"/>
      <c r="I18" s="657"/>
      <c r="J18" s="657"/>
      <c r="K18" s="657"/>
      <c r="L18" s="657"/>
      <c r="M18" s="657"/>
      <c r="N18" s="657"/>
      <c r="O18" s="657"/>
      <c r="P18" s="657"/>
      <c r="Q18" s="658"/>
      <c r="R18" s="659">
        <v>112714</v>
      </c>
      <c r="S18" s="660"/>
      <c r="T18" s="660"/>
      <c r="U18" s="660"/>
      <c r="V18" s="660"/>
      <c r="W18" s="660"/>
      <c r="X18" s="660"/>
      <c r="Y18" s="661"/>
      <c r="Z18" s="662">
        <v>0.4</v>
      </c>
      <c r="AA18" s="662"/>
      <c r="AB18" s="662"/>
      <c r="AC18" s="662"/>
      <c r="AD18" s="663">
        <v>112714</v>
      </c>
      <c r="AE18" s="663"/>
      <c r="AF18" s="663"/>
      <c r="AG18" s="663"/>
      <c r="AH18" s="663"/>
      <c r="AI18" s="663"/>
      <c r="AJ18" s="663"/>
      <c r="AK18" s="663"/>
      <c r="AL18" s="664">
        <v>0.8</v>
      </c>
      <c r="AM18" s="665"/>
      <c r="AN18" s="665"/>
      <c r="AO18" s="666"/>
      <c r="AP18" s="656" t="s">
        <v>258</v>
      </c>
      <c r="AQ18" s="657"/>
      <c r="AR18" s="657"/>
      <c r="AS18" s="657"/>
      <c r="AT18" s="657"/>
      <c r="AU18" s="657"/>
      <c r="AV18" s="657"/>
      <c r="AW18" s="657"/>
      <c r="AX18" s="657"/>
      <c r="AY18" s="657"/>
      <c r="AZ18" s="657"/>
      <c r="BA18" s="657"/>
      <c r="BB18" s="657"/>
      <c r="BC18" s="657"/>
      <c r="BD18" s="657"/>
      <c r="BE18" s="657"/>
      <c r="BF18" s="658"/>
      <c r="BG18" s="659" t="s">
        <v>122</v>
      </c>
      <c r="BH18" s="660"/>
      <c r="BI18" s="660"/>
      <c r="BJ18" s="660"/>
      <c r="BK18" s="660"/>
      <c r="BL18" s="660"/>
      <c r="BM18" s="660"/>
      <c r="BN18" s="661"/>
      <c r="BO18" s="662" t="s">
        <v>122</v>
      </c>
      <c r="BP18" s="662"/>
      <c r="BQ18" s="662"/>
      <c r="BR18" s="662"/>
      <c r="BS18" s="663" t="s">
        <v>122</v>
      </c>
      <c r="BT18" s="663"/>
      <c r="BU18" s="663"/>
      <c r="BV18" s="663"/>
      <c r="BW18" s="663"/>
      <c r="BX18" s="663"/>
      <c r="BY18" s="663"/>
      <c r="BZ18" s="663"/>
      <c r="CA18" s="663"/>
      <c r="CB18" s="667"/>
      <c r="CD18" s="656" t="s">
        <v>259</v>
      </c>
      <c r="CE18" s="657"/>
      <c r="CF18" s="657"/>
      <c r="CG18" s="657"/>
      <c r="CH18" s="657"/>
      <c r="CI18" s="657"/>
      <c r="CJ18" s="657"/>
      <c r="CK18" s="657"/>
      <c r="CL18" s="657"/>
      <c r="CM18" s="657"/>
      <c r="CN18" s="657"/>
      <c r="CO18" s="657"/>
      <c r="CP18" s="657"/>
      <c r="CQ18" s="658"/>
      <c r="CR18" s="659" t="s">
        <v>122</v>
      </c>
      <c r="CS18" s="660"/>
      <c r="CT18" s="660"/>
      <c r="CU18" s="660"/>
      <c r="CV18" s="660"/>
      <c r="CW18" s="660"/>
      <c r="CX18" s="660"/>
      <c r="CY18" s="661"/>
      <c r="CZ18" s="662" t="s">
        <v>122</v>
      </c>
      <c r="DA18" s="662"/>
      <c r="DB18" s="662"/>
      <c r="DC18" s="662"/>
      <c r="DD18" s="668" t="s">
        <v>122</v>
      </c>
      <c r="DE18" s="660"/>
      <c r="DF18" s="660"/>
      <c r="DG18" s="660"/>
      <c r="DH18" s="660"/>
      <c r="DI18" s="660"/>
      <c r="DJ18" s="660"/>
      <c r="DK18" s="660"/>
      <c r="DL18" s="660"/>
      <c r="DM18" s="660"/>
      <c r="DN18" s="660"/>
      <c r="DO18" s="660"/>
      <c r="DP18" s="661"/>
      <c r="DQ18" s="668" t="s">
        <v>122</v>
      </c>
      <c r="DR18" s="660"/>
      <c r="DS18" s="660"/>
      <c r="DT18" s="660"/>
      <c r="DU18" s="660"/>
      <c r="DV18" s="660"/>
      <c r="DW18" s="660"/>
      <c r="DX18" s="660"/>
      <c r="DY18" s="660"/>
      <c r="DZ18" s="660"/>
      <c r="EA18" s="660"/>
      <c r="EB18" s="660"/>
      <c r="EC18" s="669"/>
    </row>
    <row r="19" spans="2:133" ht="11.25" customHeight="1" x14ac:dyDescent="0.2">
      <c r="B19" s="656" t="s">
        <v>260</v>
      </c>
      <c r="C19" s="657"/>
      <c r="D19" s="657"/>
      <c r="E19" s="657"/>
      <c r="F19" s="657"/>
      <c r="G19" s="657"/>
      <c r="H19" s="657"/>
      <c r="I19" s="657"/>
      <c r="J19" s="657"/>
      <c r="K19" s="657"/>
      <c r="L19" s="657"/>
      <c r="M19" s="657"/>
      <c r="N19" s="657"/>
      <c r="O19" s="657"/>
      <c r="P19" s="657"/>
      <c r="Q19" s="658"/>
      <c r="R19" s="659">
        <v>104000</v>
      </c>
      <c r="S19" s="660"/>
      <c r="T19" s="660"/>
      <c r="U19" s="660"/>
      <c r="V19" s="660"/>
      <c r="W19" s="660"/>
      <c r="X19" s="660"/>
      <c r="Y19" s="661"/>
      <c r="Z19" s="662">
        <v>0.4</v>
      </c>
      <c r="AA19" s="662"/>
      <c r="AB19" s="662"/>
      <c r="AC19" s="662"/>
      <c r="AD19" s="663">
        <v>104000</v>
      </c>
      <c r="AE19" s="663"/>
      <c r="AF19" s="663"/>
      <c r="AG19" s="663"/>
      <c r="AH19" s="663"/>
      <c r="AI19" s="663"/>
      <c r="AJ19" s="663"/>
      <c r="AK19" s="663"/>
      <c r="AL19" s="664">
        <v>0.7</v>
      </c>
      <c r="AM19" s="665"/>
      <c r="AN19" s="665"/>
      <c r="AO19" s="666"/>
      <c r="AP19" s="656" t="s">
        <v>261</v>
      </c>
      <c r="AQ19" s="657"/>
      <c r="AR19" s="657"/>
      <c r="AS19" s="657"/>
      <c r="AT19" s="657"/>
      <c r="AU19" s="657"/>
      <c r="AV19" s="657"/>
      <c r="AW19" s="657"/>
      <c r="AX19" s="657"/>
      <c r="AY19" s="657"/>
      <c r="AZ19" s="657"/>
      <c r="BA19" s="657"/>
      <c r="BB19" s="657"/>
      <c r="BC19" s="657"/>
      <c r="BD19" s="657"/>
      <c r="BE19" s="657"/>
      <c r="BF19" s="658"/>
      <c r="BG19" s="659">
        <v>1103133</v>
      </c>
      <c r="BH19" s="660"/>
      <c r="BI19" s="660"/>
      <c r="BJ19" s="660"/>
      <c r="BK19" s="660"/>
      <c r="BL19" s="660"/>
      <c r="BM19" s="660"/>
      <c r="BN19" s="661"/>
      <c r="BO19" s="662">
        <v>8.5</v>
      </c>
      <c r="BP19" s="662"/>
      <c r="BQ19" s="662"/>
      <c r="BR19" s="662"/>
      <c r="BS19" s="663" t="s">
        <v>122</v>
      </c>
      <c r="BT19" s="663"/>
      <c r="BU19" s="663"/>
      <c r="BV19" s="663"/>
      <c r="BW19" s="663"/>
      <c r="BX19" s="663"/>
      <c r="BY19" s="663"/>
      <c r="BZ19" s="663"/>
      <c r="CA19" s="663"/>
      <c r="CB19" s="667"/>
      <c r="CD19" s="656" t="s">
        <v>262</v>
      </c>
      <c r="CE19" s="657"/>
      <c r="CF19" s="657"/>
      <c r="CG19" s="657"/>
      <c r="CH19" s="657"/>
      <c r="CI19" s="657"/>
      <c r="CJ19" s="657"/>
      <c r="CK19" s="657"/>
      <c r="CL19" s="657"/>
      <c r="CM19" s="657"/>
      <c r="CN19" s="657"/>
      <c r="CO19" s="657"/>
      <c r="CP19" s="657"/>
      <c r="CQ19" s="658"/>
      <c r="CR19" s="659" t="s">
        <v>122</v>
      </c>
      <c r="CS19" s="660"/>
      <c r="CT19" s="660"/>
      <c r="CU19" s="660"/>
      <c r="CV19" s="660"/>
      <c r="CW19" s="660"/>
      <c r="CX19" s="660"/>
      <c r="CY19" s="661"/>
      <c r="CZ19" s="662" t="s">
        <v>122</v>
      </c>
      <c r="DA19" s="662"/>
      <c r="DB19" s="662"/>
      <c r="DC19" s="662"/>
      <c r="DD19" s="668" t="s">
        <v>122</v>
      </c>
      <c r="DE19" s="660"/>
      <c r="DF19" s="660"/>
      <c r="DG19" s="660"/>
      <c r="DH19" s="660"/>
      <c r="DI19" s="660"/>
      <c r="DJ19" s="660"/>
      <c r="DK19" s="660"/>
      <c r="DL19" s="660"/>
      <c r="DM19" s="660"/>
      <c r="DN19" s="660"/>
      <c r="DO19" s="660"/>
      <c r="DP19" s="661"/>
      <c r="DQ19" s="668" t="s">
        <v>122</v>
      </c>
      <c r="DR19" s="660"/>
      <c r="DS19" s="660"/>
      <c r="DT19" s="660"/>
      <c r="DU19" s="660"/>
      <c r="DV19" s="660"/>
      <c r="DW19" s="660"/>
      <c r="DX19" s="660"/>
      <c r="DY19" s="660"/>
      <c r="DZ19" s="660"/>
      <c r="EA19" s="660"/>
      <c r="EB19" s="660"/>
      <c r="EC19" s="669"/>
    </row>
    <row r="20" spans="2:133" ht="11.25" customHeight="1" x14ac:dyDescent="0.2">
      <c r="B20" s="672" t="s">
        <v>263</v>
      </c>
      <c r="C20" s="673"/>
      <c r="D20" s="673"/>
      <c r="E20" s="673"/>
      <c r="F20" s="673"/>
      <c r="G20" s="673"/>
      <c r="H20" s="673"/>
      <c r="I20" s="673"/>
      <c r="J20" s="673"/>
      <c r="K20" s="673"/>
      <c r="L20" s="673"/>
      <c r="M20" s="673"/>
      <c r="N20" s="673"/>
      <c r="O20" s="673"/>
      <c r="P20" s="673"/>
      <c r="Q20" s="674"/>
      <c r="R20" s="659">
        <v>8714</v>
      </c>
      <c r="S20" s="660"/>
      <c r="T20" s="660"/>
      <c r="U20" s="660"/>
      <c r="V20" s="660"/>
      <c r="W20" s="660"/>
      <c r="X20" s="660"/>
      <c r="Y20" s="661"/>
      <c r="Z20" s="662">
        <v>0</v>
      </c>
      <c r="AA20" s="662"/>
      <c r="AB20" s="662"/>
      <c r="AC20" s="662"/>
      <c r="AD20" s="663">
        <v>8714</v>
      </c>
      <c r="AE20" s="663"/>
      <c r="AF20" s="663"/>
      <c r="AG20" s="663"/>
      <c r="AH20" s="663"/>
      <c r="AI20" s="663"/>
      <c r="AJ20" s="663"/>
      <c r="AK20" s="663"/>
      <c r="AL20" s="664">
        <v>0.1</v>
      </c>
      <c r="AM20" s="665"/>
      <c r="AN20" s="665"/>
      <c r="AO20" s="666"/>
      <c r="AP20" s="656" t="s">
        <v>264</v>
      </c>
      <c r="AQ20" s="657"/>
      <c r="AR20" s="657"/>
      <c r="AS20" s="657"/>
      <c r="AT20" s="657"/>
      <c r="AU20" s="657"/>
      <c r="AV20" s="657"/>
      <c r="AW20" s="657"/>
      <c r="AX20" s="657"/>
      <c r="AY20" s="657"/>
      <c r="AZ20" s="657"/>
      <c r="BA20" s="657"/>
      <c r="BB20" s="657"/>
      <c r="BC20" s="657"/>
      <c r="BD20" s="657"/>
      <c r="BE20" s="657"/>
      <c r="BF20" s="658"/>
      <c r="BG20" s="659">
        <v>1103133</v>
      </c>
      <c r="BH20" s="660"/>
      <c r="BI20" s="660"/>
      <c r="BJ20" s="660"/>
      <c r="BK20" s="660"/>
      <c r="BL20" s="660"/>
      <c r="BM20" s="660"/>
      <c r="BN20" s="661"/>
      <c r="BO20" s="662">
        <v>8.5</v>
      </c>
      <c r="BP20" s="662"/>
      <c r="BQ20" s="662"/>
      <c r="BR20" s="662"/>
      <c r="BS20" s="663" t="s">
        <v>122</v>
      </c>
      <c r="BT20" s="663"/>
      <c r="BU20" s="663"/>
      <c r="BV20" s="663"/>
      <c r="BW20" s="663"/>
      <c r="BX20" s="663"/>
      <c r="BY20" s="663"/>
      <c r="BZ20" s="663"/>
      <c r="CA20" s="663"/>
      <c r="CB20" s="667"/>
      <c r="CD20" s="656" t="s">
        <v>265</v>
      </c>
      <c r="CE20" s="657"/>
      <c r="CF20" s="657"/>
      <c r="CG20" s="657"/>
      <c r="CH20" s="657"/>
      <c r="CI20" s="657"/>
      <c r="CJ20" s="657"/>
      <c r="CK20" s="657"/>
      <c r="CL20" s="657"/>
      <c r="CM20" s="657"/>
      <c r="CN20" s="657"/>
      <c r="CO20" s="657"/>
      <c r="CP20" s="657"/>
      <c r="CQ20" s="658"/>
      <c r="CR20" s="659">
        <v>24325888</v>
      </c>
      <c r="CS20" s="660"/>
      <c r="CT20" s="660"/>
      <c r="CU20" s="660"/>
      <c r="CV20" s="660"/>
      <c r="CW20" s="660"/>
      <c r="CX20" s="660"/>
      <c r="CY20" s="661"/>
      <c r="CZ20" s="662">
        <v>100</v>
      </c>
      <c r="DA20" s="662"/>
      <c r="DB20" s="662"/>
      <c r="DC20" s="662"/>
      <c r="DD20" s="668">
        <v>2426954</v>
      </c>
      <c r="DE20" s="660"/>
      <c r="DF20" s="660"/>
      <c r="DG20" s="660"/>
      <c r="DH20" s="660"/>
      <c r="DI20" s="660"/>
      <c r="DJ20" s="660"/>
      <c r="DK20" s="660"/>
      <c r="DL20" s="660"/>
      <c r="DM20" s="660"/>
      <c r="DN20" s="660"/>
      <c r="DO20" s="660"/>
      <c r="DP20" s="661"/>
      <c r="DQ20" s="668">
        <v>16765975</v>
      </c>
      <c r="DR20" s="660"/>
      <c r="DS20" s="660"/>
      <c r="DT20" s="660"/>
      <c r="DU20" s="660"/>
      <c r="DV20" s="660"/>
      <c r="DW20" s="660"/>
      <c r="DX20" s="660"/>
      <c r="DY20" s="660"/>
      <c r="DZ20" s="660"/>
      <c r="EA20" s="660"/>
      <c r="EB20" s="660"/>
      <c r="EC20" s="669"/>
    </row>
    <row r="21" spans="2:133" ht="11.25" customHeight="1" x14ac:dyDescent="0.2">
      <c r="B21" s="656" t="s">
        <v>266</v>
      </c>
      <c r="C21" s="657"/>
      <c r="D21" s="657"/>
      <c r="E21" s="657"/>
      <c r="F21" s="657"/>
      <c r="G21" s="657"/>
      <c r="H21" s="657"/>
      <c r="I21" s="657"/>
      <c r="J21" s="657"/>
      <c r="K21" s="657"/>
      <c r="L21" s="657"/>
      <c r="M21" s="657"/>
      <c r="N21" s="657"/>
      <c r="O21" s="657"/>
      <c r="P21" s="657"/>
      <c r="Q21" s="658"/>
      <c r="R21" s="659">
        <v>587928</v>
      </c>
      <c r="S21" s="660"/>
      <c r="T21" s="660"/>
      <c r="U21" s="660"/>
      <c r="V21" s="660"/>
      <c r="W21" s="660"/>
      <c r="X21" s="660"/>
      <c r="Y21" s="661"/>
      <c r="Z21" s="662">
        <v>2.2000000000000002</v>
      </c>
      <c r="AA21" s="662"/>
      <c r="AB21" s="662"/>
      <c r="AC21" s="662"/>
      <c r="AD21" s="663">
        <v>476581</v>
      </c>
      <c r="AE21" s="663"/>
      <c r="AF21" s="663"/>
      <c r="AG21" s="663"/>
      <c r="AH21" s="663"/>
      <c r="AI21" s="663"/>
      <c r="AJ21" s="663"/>
      <c r="AK21" s="663"/>
      <c r="AL21" s="664">
        <v>3.2</v>
      </c>
      <c r="AM21" s="665"/>
      <c r="AN21" s="665"/>
      <c r="AO21" s="666"/>
      <c r="AP21" s="656" t="s">
        <v>267</v>
      </c>
      <c r="AQ21" s="675"/>
      <c r="AR21" s="675"/>
      <c r="AS21" s="675"/>
      <c r="AT21" s="675"/>
      <c r="AU21" s="675"/>
      <c r="AV21" s="675"/>
      <c r="AW21" s="675"/>
      <c r="AX21" s="675"/>
      <c r="AY21" s="675"/>
      <c r="AZ21" s="675"/>
      <c r="BA21" s="675"/>
      <c r="BB21" s="675"/>
      <c r="BC21" s="675"/>
      <c r="BD21" s="675"/>
      <c r="BE21" s="675"/>
      <c r="BF21" s="676"/>
      <c r="BG21" s="659" t="s">
        <v>122</v>
      </c>
      <c r="BH21" s="660"/>
      <c r="BI21" s="660"/>
      <c r="BJ21" s="660"/>
      <c r="BK21" s="660"/>
      <c r="BL21" s="660"/>
      <c r="BM21" s="660"/>
      <c r="BN21" s="661"/>
      <c r="BO21" s="662" t="s">
        <v>122</v>
      </c>
      <c r="BP21" s="662"/>
      <c r="BQ21" s="662"/>
      <c r="BR21" s="662"/>
      <c r="BS21" s="663" t="s">
        <v>122</v>
      </c>
      <c r="BT21" s="663"/>
      <c r="BU21" s="663"/>
      <c r="BV21" s="663"/>
      <c r="BW21" s="663"/>
      <c r="BX21" s="663"/>
      <c r="BY21" s="663"/>
      <c r="BZ21" s="663"/>
      <c r="CA21" s="663"/>
      <c r="CB21" s="667"/>
      <c r="CD21" s="680"/>
      <c r="CE21" s="681"/>
      <c r="CF21" s="681"/>
      <c r="CG21" s="681"/>
      <c r="CH21" s="681"/>
      <c r="CI21" s="681"/>
      <c r="CJ21" s="681"/>
      <c r="CK21" s="681"/>
      <c r="CL21" s="681"/>
      <c r="CM21" s="681"/>
      <c r="CN21" s="681"/>
      <c r="CO21" s="681"/>
      <c r="CP21" s="681"/>
      <c r="CQ21" s="682"/>
      <c r="CR21" s="683"/>
      <c r="CS21" s="678"/>
      <c r="CT21" s="678"/>
      <c r="CU21" s="678"/>
      <c r="CV21" s="678"/>
      <c r="CW21" s="678"/>
      <c r="CX21" s="678"/>
      <c r="CY21" s="684"/>
      <c r="CZ21" s="685"/>
      <c r="DA21" s="685"/>
      <c r="DB21" s="685"/>
      <c r="DC21" s="685"/>
      <c r="DD21" s="677"/>
      <c r="DE21" s="678"/>
      <c r="DF21" s="678"/>
      <c r="DG21" s="678"/>
      <c r="DH21" s="678"/>
      <c r="DI21" s="678"/>
      <c r="DJ21" s="678"/>
      <c r="DK21" s="678"/>
      <c r="DL21" s="678"/>
      <c r="DM21" s="678"/>
      <c r="DN21" s="678"/>
      <c r="DO21" s="678"/>
      <c r="DP21" s="684"/>
      <c r="DQ21" s="677"/>
      <c r="DR21" s="678"/>
      <c r="DS21" s="678"/>
      <c r="DT21" s="678"/>
      <c r="DU21" s="678"/>
      <c r="DV21" s="678"/>
      <c r="DW21" s="678"/>
      <c r="DX21" s="678"/>
      <c r="DY21" s="678"/>
      <c r="DZ21" s="678"/>
      <c r="EA21" s="678"/>
      <c r="EB21" s="678"/>
      <c r="EC21" s="679"/>
    </row>
    <row r="22" spans="2:133" ht="11.25" customHeight="1" x14ac:dyDescent="0.2">
      <c r="B22" s="656" t="s">
        <v>268</v>
      </c>
      <c r="C22" s="657"/>
      <c r="D22" s="657"/>
      <c r="E22" s="657"/>
      <c r="F22" s="657"/>
      <c r="G22" s="657"/>
      <c r="H22" s="657"/>
      <c r="I22" s="657"/>
      <c r="J22" s="657"/>
      <c r="K22" s="657"/>
      <c r="L22" s="657"/>
      <c r="M22" s="657"/>
      <c r="N22" s="657"/>
      <c r="O22" s="657"/>
      <c r="P22" s="657"/>
      <c r="Q22" s="658"/>
      <c r="R22" s="659">
        <v>476581</v>
      </c>
      <c r="S22" s="660"/>
      <c r="T22" s="660"/>
      <c r="U22" s="660"/>
      <c r="V22" s="660"/>
      <c r="W22" s="660"/>
      <c r="X22" s="660"/>
      <c r="Y22" s="661"/>
      <c r="Z22" s="662">
        <v>1.8</v>
      </c>
      <c r="AA22" s="662"/>
      <c r="AB22" s="662"/>
      <c r="AC22" s="662"/>
      <c r="AD22" s="663">
        <v>476581</v>
      </c>
      <c r="AE22" s="663"/>
      <c r="AF22" s="663"/>
      <c r="AG22" s="663"/>
      <c r="AH22" s="663"/>
      <c r="AI22" s="663"/>
      <c r="AJ22" s="663"/>
      <c r="AK22" s="663"/>
      <c r="AL22" s="664">
        <v>3.2</v>
      </c>
      <c r="AM22" s="665"/>
      <c r="AN22" s="665"/>
      <c r="AO22" s="666"/>
      <c r="AP22" s="656" t="s">
        <v>269</v>
      </c>
      <c r="AQ22" s="675"/>
      <c r="AR22" s="675"/>
      <c r="AS22" s="675"/>
      <c r="AT22" s="675"/>
      <c r="AU22" s="675"/>
      <c r="AV22" s="675"/>
      <c r="AW22" s="675"/>
      <c r="AX22" s="675"/>
      <c r="AY22" s="675"/>
      <c r="AZ22" s="675"/>
      <c r="BA22" s="675"/>
      <c r="BB22" s="675"/>
      <c r="BC22" s="675"/>
      <c r="BD22" s="675"/>
      <c r="BE22" s="675"/>
      <c r="BF22" s="676"/>
      <c r="BG22" s="659" t="s">
        <v>122</v>
      </c>
      <c r="BH22" s="660"/>
      <c r="BI22" s="660"/>
      <c r="BJ22" s="660"/>
      <c r="BK22" s="660"/>
      <c r="BL22" s="660"/>
      <c r="BM22" s="660"/>
      <c r="BN22" s="661"/>
      <c r="BO22" s="662" t="s">
        <v>122</v>
      </c>
      <c r="BP22" s="662"/>
      <c r="BQ22" s="662"/>
      <c r="BR22" s="662"/>
      <c r="BS22" s="663" t="s">
        <v>122</v>
      </c>
      <c r="BT22" s="663"/>
      <c r="BU22" s="663"/>
      <c r="BV22" s="663"/>
      <c r="BW22" s="663"/>
      <c r="BX22" s="663"/>
      <c r="BY22" s="663"/>
      <c r="BZ22" s="663"/>
      <c r="CA22" s="663"/>
      <c r="CB22" s="667"/>
      <c r="CD22" s="641" t="s">
        <v>270</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x14ac:dyDescent="0.2">
      <c r="B23" s="656" t="s">
        <v>271</v>
      </c>
      <c r="C23" s="657"/>
      <c r="D23" s="657"/>
      <c r="E23" s="657"/>
      <c r="F23" s="657"/>
      <c r="G23" s="657"/>
      <c r="H23" s="657"/>
      <c r="I23" s="657"/>
      <c r="J23" s="657"/>
      <c r="K23" s="657"/>
      <c r="L23" s="657"/>
      <c r="M23" s="657"/>
      <c r="N23" s="657"/>
      <c r="O23" s="657"/>
      <c r="P23" s="657"/>
      <c r="Q23" s="658"/>
      <c r="R23" s="659">
        <v>111347</v>
      </c>
      <c r="S23" s="660"/>
      <c r="T23" s="660"/>
      <c r="U23" s="660"/>
      <c r="V23" s="660"/>
      <c r="W23" s="660"/>
      <c r="X23" s="660"/>
      <c r="Y23" s="661"/>
      <c r="Z23" s="662">
        <v>0.4</v>
      </c>
      <c r="AA23" s="662"/>
      <c r="AB23" s="662"/>
      <c r="AC23" s="662"/>
      <c r="AD23" s="663" t="s">
        <v>122</v>
      </c>
      <c r="AE23" s="663"/>
      <c r="AF23" s="663"/>
      <c r="AG23" s="663"/>
      <c r="AH23" s="663"/>
      <c r="AI23" s="663"/>
      <c r="AJ23" s="663"/>
      <c r="AK23" s="663"/>
      <c r="AL23" s="664" t="s">
        <v>122</v>
      </c>
      <c r="AM23" s="665"/>
      <c r="AN23" s="665"/>
      <c r="AO23" s="666"/>
      <c r="AP23" s="656" t="s">
        <v>272</v>
      </c>
      <c r="AQ23" s="675"/>
      <c r="AR23" s="675"/>
      <c r="AS23" s="675"/>
      <c r="AT23" s="675"/>
      <c r="AU23" s="675"/>
      <c r="AV23" s="675"/>
      <c r="AW23" s="675"/>
      <c r="AX23" s="675"/>
      <c r="AY23" s="675"/>
      <c r="AZ23" s="675"/>
      <c r="BA23" s="675"/>
      <c r="BB23" s="675"/>
      <c r="BC23" s="675"/>
      <c r="BD23" s="675"/>
      <c r="BE23" s="675"/>
      <c r="BF23" s="676"/>
      <c r="BG23" s="659">
        <v>1103133</v>
      </c>
      <c r="BH23" s="660"/>
      <c r="BI23" s="660"/>
      <c r="BJ23" s="660"/>
      <c r="BK23" s="660"/>
      <c r="BL23" s="660"/>
      <c r="BM23" s="660"/>
      <c r="BN23" s="661"/>
      <c r="BO23" s="662">
        <v>8.5</v>
      </c>
      <c r="BP23" s="662"/>
      <c r="BQ23" s="662"/>
      <c r="BR23" s="662"/>
      <c r="BS23" s="663" t="s">
        <v>122</v>
      </c>
      <c r="BT23" s="663"/>
      <c r="BU23" s="663"/>
      <c r="BV23" s="663"/>
      <c r="BW23" s="663"/>
      <c r="BX23" s="663"/>
      <c r="BY23" s="663"/>
      <c r="BZ23" s="663"/>
      <c r="CA23" s="663"/>
      <c r="CB23" s="667"/>
      <c r="CD23" s="641" t="s">
        <v>212</v>
      </c>
      <c r="CE23" s="642"/>
      <c r="CF23" s="642"/>
      <c r="CG23" s="642"/>
      <c r="CH23" s="642"/>
      <c r="CI23" s="642"/>
      <c r="CJ23" s="642"/>
      <c r="CK23" s="642"/>
      <c r="CL23" s="642"/>
      <c r="CM23" s="642"/>
      <c r="CN23" s="642"/>
      <c r="CO23" s="642"/>
      <c r="CP23" s="642"/>
      <c r="CQ23" s="643"/>
      <c r="CR23" s="641" t="s">
        <v>273</v>
      </c>
      <c r="CS23" s="642"/>
      <c r="CT23" s="642"/>
      <c r="CU23" s="642"/>
      <c r="CV23" s="642"/>
      <c r="CW23" s="642"/>
      <c r="CX23" s="642"/>
      <c r="CY23" s="643"/>
      <c r="CZ23" s="641" t="s">
        <v>274</v>
      </c>
      <c r="DA23" s="642"/>
      <c r="DB23" s="642"/>
      <c r="DC23" s="643"/>
      <c r="DD23" s="641" t="s">
        <v>275</v>
      </c>
      <c r="DE23" s="642"/>
      <c r="DF23" s="642"/>
      <c r="DG23" s="642"/>
      <c r="DH23" s="642"/>
      <c r="DI23" s="642"/>
      <c r="DJ23" s="642"/>
      <c r="DK23" s="643"/>
      <c r="DL23" s="686" t="s">
        <v>276</v>
      </c>
      <c r="DM23" s="687"/>
      <c r="DN23" s="687"/>
      <c r="DO23" s="687"/>
      <c r="DP23" s="687"/>
      <c r="DQ23" s="687"/>
      <c r="DR23" s="687"/>
      <c r="DS23" s="687"/>
      <c r="DT23" s="687"/>
      <c r="DU23" s="687"/>
      <c r="DV23" s="688"/>
      <c r="DW23" s="641" t="s">
        <v>277</v>
      </c>
      <c r="DX23" s="642"/>
      <c r="DY23" s="642"/>
      <c r="DZ23" s="642"/>
      <c r="EA23" s="642"/>
      <c r="EB23" s="642"/>
      <c r="EC23" s="643"/>
    </row>
    <row r="24" spans="2:133" ht="11.25" customHeight="1" x14ac:dyDescent="0.2">
      <c r="B24" s="656" t="s">
        <v>278</v>
      </c>
      <c r="C24" s="657"/>
      <c r="D24" s="657"/>
      <c r="E24" s="657"/>
      <c r="F24" s="657"/>
      <c r="G24" s="657"/>
      <c r="H24" s="657"/>
      <c r="I24" s="657"/>
      <c r="J24" s="657"/>
      <c r="K24" s="657"/>
      <c r="L24" s="657"/>
      <c r="M24" s="657"/>
      <c r="N24" s="657"/>
      <c r="O24" s="657"/>
      <c r="P24" s="657"/>
      <c r="Q24" s="658"/>
      <c r="R24" s="659" t="s">
        <v>122</v>
      </c>
      <c r="S24" s="660"/>
      <c r="T24" s="660"/>
      <c r="U24" s="660"/>
      <c r="V24" s="660"/>
      <c r="W24" s="660"/>
      <c r="X24" s="660"/>
      <c r="Y24" s="661"/>
      <c r="Z24" s="662" t="s">
        <v>122</v>
      </c>
      <c r="AA24" s="662"/>
      <c r="AB24" s="662"/>
      <c r="AC24" s="662"/>
      <c r="AD24" s="663" t="s">
        <v>122</v>
      </c>
      <c r="AE24" s="663"/>
      <c r="AF24" s="663"/>
      <c r="AG24" s="663"/>
      <c r="AH24" s="663"/>
      <c r="AI24" s="663"/>
      <c r="AJ24" s="663"/>
      <c r="AK24" s="663"/>
      <c r="AL24" s="664" t="s">
        <v>122</v>
      </c>
      <c r="AM24" s="665"/>
      <c r="AN24" s="665"/>
      <c r="AO24" s="666"/>
      <c r="AP24" s="656" t="s">
        <v>279</v>
      </c>
      <c r="AQ24" s="675"/>
      <c r="AR24" s="675"/>
      <c r="AS24" s="675"/>
      <c r="AT24" s="675"/>
      <c r="AU24" s="675"/>
      <c r="AV24" s="675"/>
      <c r="AW24" s="675"/>
      <c r="AX24" s="675"/>
      <c r="AY24" s="675"/>
      <c r="AZ24" s="675"/>
      <c r="BA24" s="675"/>
      <c r="BB24" s="675"/>
      <c r="BC24" s="675"/>
      <c r="BD24" s="675"/>
      <c r="BE24" s="675"/>
      <c r="BF24" s="676"/>
      <c r="BG24" s="659" t="s">
        <v>122</v>
      </c>
      <c r="BH24" s="660"/>
      <c r="BI24" s="660"/>
      <c r="BJ24" s="660"/>
      <c r="BK24" s="660"/>
      <c r="BL24" s="660"/>
      <c r="BM24" s="660"/>
      <c r="BN24" s="661"/>
      <c r="BO24" s="662" t="s">
        <v>122</v>
      </c>
      <c r="BP24" s="662"/>
      <c r="BQ24" s="662"/>
      <c r="BR24" s="662"/>
      <c r="BS24" s="663" t="s">
        <v>122</v>
      </c>
      <c r="BT24" s="663"/>
      <c r="BU24" s="663"/>
      <c r="BV24" s="663"/>
      <c r="BW24" s="663"/>
      <c r="BX24" s="663"/>
      <c r="BY24" s="663"/>
      <c r="BZ24" s="663"/>
      <c r="CA24" s="663"/>
      <c r="CB24" s="667"/>
      <c r="CD24" s="645" t="s">
        <v>280</v>
      </c>
      <c r="CE24" s="646"/>
      <c r="CF24" s="646"/>
      <c r="CG24" s="646"/>
      <c r="CH24" s="646"/>
      <c r="CI24" s="646"/>
      <c r="CJ24" s="646"/>
      <c r="CK24" s="646"/>
      <c r="CL24" s="646"/>
      <c r="CM24" s="646"/>
      <c r="CN24" s="646"/>
      <c r="CO24" s="646"/>
      <c r="CP24" s="646"/>
      <c r="CQ24" s="647"/>
      <c r="CR24" s="648">
        <v>12213026</v>
      </c>
      <c r="CS24" s="649"/>
      <c r="CT24" s="649"/>
      <c r="CU24" s="649"/>
      <c r="CV24" s="649"/>
      <c r="CW24" s="649"/>
      <c r="CX24" s="649"/>
      <c r="CY24" s="650"/>
      <c r="CZ24" s="653">
        <v>50.2</v>
      </c>
      <c r="DA24" s="654"/>
      <c r="DB24" s="654"/>
      <c r="DC24" s="670"/>
      <c r="DD24" s="694">
        <v>7802284</v>
      </c>
      <c r="DE24" s="649"/>
      <c r="DF24" s="649"/>
      <c r="DG24" s="649"/>
      <c r="DH24" s="649"/>
      <c r="DI24" s="649"/>
      <c r="DJ24" s="649"/>
      <c r="DK24" s="650"/>
      <c r="DL24" s="694">
        <v>6908620</v>
      </c>
      <c r="DM24" s="649"/>
      <c r="DN24" s="649"/>
      <c r="DO24" s="649"/>
      <c r="DP24" s="649"/>
      <c r="DQ24" s="649"/>
      <c r="DR24" s="649"/>
      <c r="DS24" s="649"/>
      <c r="DT24" s="649"/>
      <c r="DU24" s="649"/>
      <c r="DV24" s="650"/>
      <c r="DW24" s="653">
        <v>46.6</v>
      </c>
      <c r="DX24" s="654"/>
      <c r="DY24" s="654"/>
      <c r="DZ24" s="654"/>
      <c r="EA24" s="654"/>
      <c r="EB24" s="654"/>
      <c r="EC24" s="655"/>
    </row>
    <row r="25" spans="2:133" ht="11.25" customHeight="1" x14ac:dyDescent="0.2">
      <c r="B25" s="656" t="s">
        <v>281</v>
      </c>
      <c r="C25" s="657"/>
      <c r="D25" s="657"/>
      <c r="E25" s="657"/>
      <c r="F25" s="657"/>
      <c r="G25" s="657"/>
      <c r="H25" s="657"/>
      <c r="I25" s="657"/>
      <c r="J25" s="657"/>
      <c r="K25" s="657"/>
      <c r="L25" s="657"/>
      <c r="M25" s="657"/>
      <c r="N25" s="657"/>
      <c r="O25" s="657"/>
      <c r="P25" s="657"/>
      <c r="Q25" s="658"/>
      <c r="R25" s="659">
        <v>16055000</v>
      </c>
      <c r="S25" s="660"/>
      <c r="T25" s="660"/>
      <c r="U25" s="660"/>
      <c r="V25" s="660"/>
      <c r="W25" s="660"/>
      <c r="X25" s="660"/>
      <c r="Y25" s="661"/>
      <c r="Z25" s="662">
        <v>60.9</v>
      </c>
      <c r="AA25" s="662"/>
      <c r="AB25" s="662"/>
      <c r="AC25" s="662"/>
      <c r="AD25" s="663">
        <v>14711070</v>
      </c>
      <c r="AE25" s="663"/>
      <c r="AF25" s="663"/>
      <c r="AG25" s="663"/>
      <c r="AH25" s="663"/>
      <c r="AI25" s="663"/>
      <c r="AJ25" s="663"/>
      <c r="AK25" s="663"/>
      <c r="AL25" s="664">
        <v>99.3</v>
      </c>
      <c r="AM25" s="665"/>
      <c r="AN25" s="665"/>
      <c r="AO25" s="666"/>
      <c r="AP25" s="656" t="s">
        <v>282</v>
      </c>
      <c r="AQ25" s="675"/>
      <c r="AR25" s="675"/>
      <c r="AS25" s="675"/>
      <c r="AT25" s="675"/>
      <c r="AU25" s="675"/>
      <c r="AV25" s="675"/>
      <c r="AW25" s="675"/>
      <c r="AX25" s="675"/>
      <c r="AY25" s="675"/>
      <c r="AZ25" s="675"/>
      <c r="BA25" s="675"/>
      <c r="BB25" s="675"/>
      <c r="BC25" s="675"/>
      <c r="BD25" s="675"/>
      <c r="BE25" s="675"/>
      <c r="BF25" s="676"/>
      <c r="BG25" s="659" t="s">
        <v>122</v>
      </c>
      <c r="BH25" s="660"/>
      <c r="BI25" s="660"/>
      <c r="BJ25" s="660"/>
      <c r="BK25" s="660"/>
      <c r="BL25" s="660"/>
      <c r="BM25" s="660"/>
      <c r="BN25" s="661"/>
      <c r="BO25" s="662" t="s">
        <v>122</v>
      </c>
      <c r="BP25" s="662"/>
      <c r="BQ25" s="662"/>
      <c r="BR25" s="662"/>
      <c r="BS25" s="663" t="s">
        <v>122</v>
      </c>
      <c r="BT25" s="663"/>
      <c r="BU25" s="663"/>
      <c r="BV25" s="663"/>
      <c r="BW25" s="663"/>
      <c r="BX25" s="663"/>
      <c r="BY25" s="663"/>
      <c r="BZ25" s="663"/>
      <c r="CA25" s="663"/>
      <c r="CB25" s="667"/>
      <c r="CD25" s="656" t="s">
        <v>283</v>
      </c>
      <c r="CE25" s="657"/>
      <c r="CF25" s="657"/>
      <c r="CG25" s="657"/>
      <c r="CH25" s="657"/>
      <c r="CI25" s="657"/>
      <c r="CJ25" s="657"/>
      <c r="CK25" s="657"/>
      <c r="CL25" s="657"/>
      <c r="CM25" s="657"/>
      <c r="CN25" s="657"/>
      <c r="CO25" s="657"/>
      <c r="CP25" s="657"/>
      <c r="CQ25" s="658"/>
      <c r="CR25" s="659">
        <v>4467076</v>
      </c>
      <c r="CS25" s="691"/>
      <c r="CT25" s="691"/>
      <c r="CU25" s="691"/>
      <c r="CV25" s="691"/>
      <c r="CW25" s="691"/>
      <c r="CX25" s="691"/>
      <c r="CY25" s="692"/>
      <c r="CZ25" s="664">
        <v>18.399999999999999</v>
      </c>
      <c r="DA25" s="689"/>
      <c r="DB25" s="689"/>
      <c r="DC25" s="693"/>
      <c r="DD25" s="668">
        <v>3881003</v>
      </c>
      <c r="DE25" s="691"/>
      <c r="DF25" s="691"/>
      <c r="DG25" s="691"/>
      <c r="DH25" s="691"/>
      <c r="DI25" s="691"/>
      <c r="DJ25" s="691"/>
      <c r="DK25" s="692"/>
      <c r="DL25" s="668">
        <v>3471699</v>
      </c>
      <c r="DM25" s="691"/>
      <c r="DN25" s="691"/>
      <c r="DO25" s="691"/>
      <c r="DP25" s="691"/>
      <c r="DQ25" s="691"/>
      <c r="DR25" s="691"/>
      <c r="DS25" s="691"/>
      <c r="DT25" s="691"/>
      <c r="DU25" s="691"/>
      <c r="DV25" s="692"/>
      <c r="DW25" s="664">
        <v>23.4</v>
      </c>
      <c r="DX25" s="689"/>
      <c r="DY25" s="689"/>
      <c r="DZ25" s="689"/>
      <c r="EA25" s="689"/>
      <c r="EB25" s="689"/>
      <c r="EC25" s="690"/>
    </row>
    <row r="26" spans="2:133" ht="11.25" customHeight="1" x14ac:dyDescent="0.2">
      <c r="B26" s="656" t="s">
        <v>284</v>
      </c>
      <c r="C26" s="657"/>
      <c r="D26" s="657"/>
      <c r="E26" s="657"/>
      <c r="F26" s="657"/>
      <c r="G26" s="657"/>
      <c r="H26" s="657"/>
      <c r="I26" s="657"/>
      <c r="J26" s="657"/>
      <c r="K26" s="657"/>
      <c r="L26" s="657"/>
      <c r="M26" s="657"/>
      <c r="N26" s="657"/>
      <c r="O26" s="657"/>
      <c r="P26" s="657"/>
      <c r="Q26" s="658"/>
      <c r="R26" s="659">
        <v>7828</v>
      </c>
      <c r="S26" s="660"/>
      <c r="T26" s="660"/>
      <c r="U26" s="660"/>
      <c r="V26" s="660"/>
      <c r="W26" s="660"/>
      <c r="X26" s="660"/>
      <c r="Y26" s="661"/>
      <c r="Z26" s="662">
        <v>0</v>
      </c>
      <c r="AA26" s="662"/>
      <c r="AB26" s="662"/>
      <c r="AC26" s="662"/>
      <c r="AD26" s="663">
        <v>7828</v>
      </c>
      <c r="AE26" s="663"/>
      <c r="AF26" s="663"/>
      <c r="AG26" s="663"/>
      <c r="AH26" s="663"/>
      <c r="AI26" s="663"/>
      <c r="AJ26" s="663"/>
      <c r="AK26" s="663"/>
      <c r="AL26" s="664">
        <v>0.1</v>
      </c>
      <c r="AM26" s="665"/>
      <c r="AN26" s="665"/>
      <c r="AO26" s="666"/>
      <c r="AP26" s="656" t="s">
        <v>285</v>
      </c>
      <c r="AQ26" s="675"/>
      <c r="AR26" s="675"/>
      <c r="AS26" s="675"/>
      <c r="AT26" s="675"/>
      <c r="AU26" s="675"/>
      <c r="AV26" s="675"/>
      <c r="AW26" s="675"/>
      <c r="AX26" s="675"/>
      <c r="AY26" s="675"/>
      <c r="AZ26" s="675"/>
      <c r="BA26" s="675"/>
      <c r="BB26" s="675"/>
      <c r="BC26" s="675"/>
      <c r="BD26" s="675"/>
      <c r="BE26" s="675"/>
      <c r="BF26" s="676"/>
      <c r="BG26" s="659" t="s">
        <v>122</v>
      </c>
      <c r="BH26" s="660"/>
      <c r="BI26" s="660"/>
      <c r="BJ26" s="660"/>
      <c r="BK26" s="660"/>
      <c r="BL26" s="660"/>
      <c r="BM26" s="660"/>
      <c r="BN26" s="661"/>
      <c r="BO26" s="662" t="s">
        <v>122</v>
      </c>
      <c r="BP26" s="662"/>
      <c r="BQ26" s="662"/>
      <c r="BR26" s="662"/>
      <c r="BS26" s="663" t="s">
        <v>122</v>
      </c>
      <c r="BT26" s="663"/>
      <c r="BU26" s="663"/>
      <c r="BV26" s="663"/>
      <c r="BW26" s="663"/>
      <c r="BX26" s="663"/>
      <c r="BY26" s="663"/>
      <c r="BZ26" s="663"/>
      <c r="CA26" s="663"/>
      <c r="CB26" s="667"/>
      <c r="CD26" s="656" t="s">
        <v>286</v>
      </c>
      <c r="CE26" s="657"/>
      <c r="CF26" s="657"/>
      <c r="CG26" s="657"/>
      <c r="CH26" s="657"/>
      <c r="CI26" s="657"/>
      <c r="CJ26" s="657"/>
      <c r="CK26" s="657"/>
      <c r="CL26" s="657"/>
      <c r="CM26" s="657"/>
      <c r="CN26" s="657"/>
      <c r="CO26" s="657"/>
      <c r="CP26" s="657"/>
      <c r="CQ26" s="658"/>
      <c r="CR26" s="659">
        <v>2464119</v>
      </c>
      <c r="CS26" s="660"/>
      <c r="CT26" s="660"/>
      <c r="CU26" s="660"/>
      <c r="CV26" s="660"/>
      <c r="CW26" s="660"/>
      <c r="CX26" s="660"/>
      <c r="CY26" s="661"/>
      <c r="CZ26" s="664">
        <v>10.1</v>
      </c>
      <c r="DA26" s="689"/>
      <c r="DB26" s="689"/>
      <c r="DC26" s="693"/>
      <c r="DD26" s="668">
        <v>2068520</v>
      </c>
      <c r="DE26" s="660"/>
      <c r="DF26" s="660"/>
      <c r="DG26" s="660"/>
      <c r="DH26" s="660"/>
      <c r="DI26" s="660"/>
      <c r="DJ26" s="660"/>
      <c r="DK26" s="661"/>
      <c r="DL26" s="668" t="s">
        <v>122</v>
      </c>
      <c r="DM26" s="660"/>
      <c r="DN26" s="660"/>
      <c r="DO26" s="660"/>
      <c r="DP26" s="660"/>
      <c r="DQ26" s="660"/>
      <c r="DR26" s="660"/>
      <c r="DS26" s="660"/>
      <c r="DT26" s="660"/>
      <c r="DU26" s="660"/>
      <c r="DV26" s="661"/>
      <c r="DW26" s="664" t="s">
        <v>122</v>
      </c>
      <c r="DX26" s="689"/>
      <c r="DY26" s="689"/>
      <c r="DZ26" s="689"/>
      <c r="EA26" s="689"/>
      <c r="EB26" s="689"/>
      <c r="EC26" s="690"/>
    </row>
    <row r="27" spans="2:133" ht="11.25" customHeight="1" x14ac:dyDescent="0.2">
      <c r="B27" s="656" t="s">
        <v>287</v>
      </c>
      <c r="C27" s="657"/>
      <c r="D27" s="657"/>
      <c r="E27" s="657"/>
      <c r="F27" s="657"/>
      <c r="G27" s="657"/>
      <c r="H27" s="657"/>
      <c r="I27" s="657"/>
      <c r="J27" s="657"/>
      <c r="K27" s="657"/>
      <c r="L27" s="657"/>
      <c r="M27" s="657"/>
      <c r="N27" s="657"/>
      <c r="O27" s="657"/>
      <c r="P27" s="657"/>
      <c r="Q27" s="658"/>
      <c r="R27" s="659">
        <v>29243</v>
      </c>
      <c r="S27" s="660"/>
      <c r="T27" s="660"/>
      <c r="U27" s="660"/>
      <c r="V27" s="660"/>
      <c r="W27" s="660"/>
      <c r="X27" s="660"/>
      <c r="Y27" s="661"/>
      <c r="Z27" s="662">
        <v>0.1</v>
      </c>
      <c r="AA27" s="662"/>
      <c r="AB27" s="662"/>
      <c r="AC27" s="662"/>
      <c r="AD27" s="663" t="s">
        <v>122</v>
      </c>
      <c r="AE27" s="663"/>
      <c r="AF27" s="663"/>
      <c r="AG27" s="663"/>
      <c r="AH27" s="663"/>
      <c r="AI27" s="663"/>
      <c r="AJ27" s="663"/>
      <c r="AK27" s="663"/>
      <c r="AL27" s="664" t="s">
        <v>122</v>
      </c>
      <c r="AM27" s="665"/>
      <c r="AN27" s="665"/>
      <c r="AO27" s="666"/>
      <c r="AP27" s="656" t="s">
        <v>288</v>
      </c>
      <c r="AQ27" s="657"/>
      <c r="AR27" s="657"/>
      <c r="AS27" s="657"/>
      <c r="AT27" s="657"/>
      <c r="AU27" s="657"/>
      <c r="AV27" s="657"/>
      <c r="AW27" s="657"/>
      <c r="AX27" s="657"/>
      <c r="AY27" s="657"/>
      <c r="AZ27" s="657"/>
      <c r="BA27" s="657"/>
      <c r="BB27" s="657"/>
      <c r="BC27" s="657"/>
      <c r="BD27" s="657"/>
      <c r="BE27" s="657"/>
      <c r="BF27" s="658"/>
      <c r="BG27" s="659">
        <v>13029796</v>
      </c>
      <c r="BH27" s="660"/>
      <c r="BI27" s="660"/>
      <c r="BJ27" s="660"/>
      <c r="BK27" s="660"/>
      <c r="BL27" s="660"/>
      <c r="BM27" s="660"/>
      <c r="BN27" s="661"/>
      <c r="BO27" s="662">
        <v>100</v>
      </c>
      <c r="BP27" s="662"/>
      <c r="BQ27" s="662"/>
      <c r="BR27" s="662"/>
      <c r="BS27" s="663">
        <v>129450</v>
      </c>
      <c r="BT27" s="663"/>
      <c r="BU27" s="663"/>
      <c r="BV27" s="663"/>
      <c r="BW27" s="663"/>
      <c r="BX27" s="663"/>
      <c r="BY27" s="663"/>
      <c r="BZ27" s="663"/>
      <c r="CA27" s="663"/>
      <c r="CB27" s="667"/>
      <c r="CD27" s="656" t="s">
        <v>289</v>
      </c>
      <c r="CE27" s="657"/>
      <c r="CF27" s="657"/>
      <c r="CG27" s="657"/>
      <c r="CH27" s="657"/>
      <c r="CI27" s="657"/>
      <c r="CJ27" s="657"/>
      <c r="CK27" s="657"/>
      <c r="CL27" s="657"/>
      <c r="CM27" s="657"/>
      <c r="CN27" s="657"/>
      <c r="CO27" s="657"/>
      <c r="CP27" s="657"/>
      <c r="CQ27" s="658"/>
      <c r="CR27" s="659">
        <v>5971602</v>
      </c>
      <c r="CS27" s="691"/>
      <c r="CT27" s="691"/>
      <c r="CU27" s="691"/>
      <c r="CV27" s="691"/>
      <c r="CW27" s="691"/>
      <c r="CX27" s="691"/>
      <c r="CY27" s="692"/>
      <c r="CZ27" s="664">
        <v>24.5</v>
      </c>
      <c r="DA27" s="689"/>
      <c r="DB27" s="689"/>
      <c r="DC27" s="693"/>
      <c r="DD27" s="668">
        <v>2146933</v>
      </c>
      <c r="DE27" s="691"/>
      <c r="DF27" s="691"/>
      <c r="DG27" s="691"/>
      <c r="DH27" s="691"/>
      <c r="DI27" s="691"/>
      <c r="DJ27" s="691"/>
      <c r="DK27" s="692"/>
      <c r="DL27" s="668">
        <v>1662573</v>
      </c>
      <c r="DM27" s="691"/>
      <c r="DN27" s="691"/>
      <c r="DO27" s="691"/>
      <c r="DP27" s="691"/>
      <c r="DQ27" s="691"/>
      <c r="DR27" s="691"/>
      <c r="DS27" s="691"/>
      <c r="DT27" s="691"/>
      <c r="DU27" s="691"/>
      <c r="DV27" s="692"/>
      <c r="DW27" s="664">
        <v>11.2</v>
      </c>
      <c r="DX27" s="689"/>
      <c r="DY27" s="689"/>
      <c r="DZ27" s="689"/>
      <c r="EA27" s="689"/>
      <c r="EB27" s="689"/>
      <c r="EC27" s="690"/>
    </row>
    <row r="28" spans="2:133" ht="11.25" customHeight="1" x14ac:dyDescent="0.2">
      <c r="B28" s="656" t="s">
        <v>290</v>
      </c>
      <c r="C28" s="657"/>
      <c r="D28" s="657"/>
      <c r="E28" s="657"/>
      <c r="F28" s="657"/>
      <c r="G28" s="657"/>
      <c r="H28" s="657"/>
      <c r="I28" s="657"/>
      <c r="J28" s="657"/>
      <c r="K28" s="657"/>
      <c r="L28" s="657"/>
      <c r="M28" s="657"/>
      <c r="N28" s="657"/>
      <c r="O28" s="657"/>
      <c r="P28" s="657"/>
      <c r="Q28" s="658"/>
      <c r="R28" s="659">
        <v>225695</v>
      </c>
      <c r="S28" s="660"/>
      <c r="T28" s="660"/>
      <c r="U28" s="660"/>
      <c r="V28" s="660"/>
      <c r="W28" s="660"/>
      <c r="X28" s="660"/>
      <c r="Y28" s="661"/>
      <c r="Z28" s="662">
        <v>0.9</v>
      </c>
      <c r="AA28" s="662"/>
      <c r="AB28" s="662"/>
      <c r="AC28" s="662"/>
      <c r="AD28" s="663">
        <v>40901</v>
      </c>
      <c r="AE28" s="663"/>
      <c r="AF28" s="663"/>
      <c r="AG28" s="663"/>
      <c r="AH28" s="663"/>
      <c r="AI28" s="663"/>
      <c r="AJ28" s="663"/>
      <c r="AK28" s="663"/>
      <c r="AL28" s="664">
        <v>0.3</v>
      </c>
      <c r="AM28" s="665"/>
      <c r="AN28" s="665"/>
      <c r="AO28" s="666"/>
      <c r="AP28" s="656"/>
      <c r="AQ28" s="657"/>
      <c r="AR28" s="657"/>
      <c r="AS28" s="657"/>
      <c r="AT28" s="657"/>
      <c r="AU28" s="657"/>
      <c r="AV28" s="657"/>
      <c r="AW28" s="657"/>
      <c r="AX28" s="657"/>
      <c r="AY28" s="657"/>
      <c r="AZ28" s="657"/>
      <c r="BA28" s="657"/>
      <c r="BB28" s="657"/>
      <c r="BC28" s="657"/>
      <c r="BD28" s="657"/>
      <c r="BE28" s="657"/>
      <c r="BF28" s="658"/>
      <c r="BG28" s="659"/>
      <c r="BH28" s="660"/>
      <c r="BI28" s="660"/>
      <c r="BJ28" s="660"/>
      <c r="BK28" s="660"/>
      <c r="BL28" s="660"/>
      <c r="BM28" s="660"/>
      <c r="BN28" s="661"/>
      <c r="BO28" s="662"/>
      <c r="BP28" s="662"/>
      <c r="BQ28" s="662"/>
      <c r="BR28" s="662"/>
      <c r="BS28" s="668"/>
      <c r="BT28" s="660"/>
      <c r="BU28" s="660"/>
      <c r="BV28" s="660"/>
      <c r="BW28" s="660"/>
      <c r="BX28" s="660"/>
      <c r="BY28" s="660"/>
      <c r="BZ28" s="660"/>
      <c r="CA28" s="660"/>
      <c r="CB28" s="669"/>
      <c r="CD28" s="656" t="s">
        <v>291</v>
      </c>
      <c r="CE28" s="657"/>
      <c r="CF28" s="657"/>
      <c r="CG28" s="657"/>
      <c r="CH28" s="657"/>
      <c r="CI28" s="657"/>
      <c r="CJ28" s="657"/>
      <c r="CK28" s="657"/>
      <c r="CL28" s="657"/>
      <c r="CM28" s="657"/>
      <c r="CN28" s="657"/>
      <c r="CO28" s="657"/>
      <c r="CP28" s="657"/>
      <c r="CQ28" s="658"/>
      <c r="CR28" s="659">
        <v>1774348</v>
      </c>
      <c r="CS28" s="660"/>
      <c r="CT28" s="660"/>
      <c r="CU28" s="660"/>
      <c r="CV28" s="660"/>
      <c r="CW28" s="660"/>
      <c r="CX28" s="660"/>
      <c r="CY28" s="661"/>
      <c r="CZ28" s="664">
        <v>7.3</v>
      </c>
      <c r="DA28" s="689"/>
      <c r="DB28" s="689"/>
      <c r="DC28" s="693"/>
      <c r="DD28" s="668">
        <v>1774348</v>
      </c>
      <c r="DE28" s="660"/>
      <c r="DF28" s="660"/>
      <c r="DG28" s="660"/>
      <c r="DH28" s="660"/>
      <c r="DI28" s="660"/>
      <c r="DJ28" s="660"/>
      <c r="DK28" s="661"/>
      <c r="DL28" s="668">
        <v>1774348</v>
      </c>
      <c r="DM28" s="660"/>
      <c r="DN28" s="660"/>
      <c r="DO28" s="660"/>
      <c r="DP28" s="660"/>
      <c r="DQ28" s="660"/>
      <c r="DR28" s="660"/>
      <c r="DS28" s="660"/>
      <c r="DT28" s="660"/>
      <c r="DU28" s="660"/>
      <c r="DV28" s="661"/>
      <c r="DW28" s="664">
        <v>12</v>
      </c>
      <c r="DX28" s="689"/>
      <c r="DY28" s="689"/>
      <c r="DZ28" s="689"/>
      <c r="EA28" s="689"/>
      <c r="EB28" s="689"/>
      <c r="EC28" s="690"/>
    </row>
    <row r="29" spans="2:133" ht="11.25" customHeight="1" x14ac:dyDescent="0.2">
      <c r="B29" s="656" t="s">
        <v>292</v>
      </c>
      <c r="C29" s="657"/>
      <c r="D29" s="657"/>
      <c r="E29" s="657"/>
      <c r="F29" s="657"/>
      <c r="G29" s="657"/>
      <c r="H29" s="657"/>
      <c r="I29" s="657"/>
      <c r="J29" s="657"/>
      <c r="K29" s="657"/>
      <c r="L29" s="657"/>
      <c r="M29" s="657"/>
      <c r="N29" s="657"/>
      <c r="O29" s="657"/>
      <c r="P29" s="657"/>
      <c r="Q29" s="658"/>
      <c r="R29" s="659">
        <v>125845</v>
      </c>
      <c r="S29" s="660"/>
      <c r="T29" s="660"/>
      <c r="U29" s="660"/>
      <c r="V29" s="660"/>
      <c r="W29" s="660"/>
      <c r="X29" s="660"/>
      <c r="Y29" s="661"/>
      <c r="Z29" s="662">
        <v>0.5</v>
      </c>
      <c r="AA29" s="662"/>
      <c r="AB29" s="662"/>
      <c r="AC29" s="662"/>
      <c r="AD29" s="663" t="s">
        <v>122</v>
      </c>
      <c r="AE29" s="663"/>
      <c r="AF29" s="663"/>
      <c r="AG29" s="663"/>
      <c r="AH29" s="663"/>
      <c r="AI29" s="663"/>
      <c r="AJ29" s="663"/>
      <c r="AK29" s="663"/>
      <c r="AL29" s="664" t="s">
        <v>122</v>
      </c>
      <c r="AM29" s="665"/>
      <c r="AN29" s="665"/>
      <c r="AO29" s="666"/>
      <c r="AP29" s="680"/>
      <c r="AQ29" s="681"/>
      <c r="AR29" s="681"/>
      <c r="AS29" s="681"/>
      <c r="AT29" s="681"/>
      <c r="AU29" s="681"/>
      <c r="AV29" s="681"/>
      <c r="AW29" s="681"/>
      <c r="AX29" s="681"/>
      <c r="AY29" s="681"/>
      <c r="AZ29" s="681"/>
      <c r="BA29" s="681"/>
      <c r="BB29" s="681"/>
      <c r="BC29" s="681"/>
      <c r="BD29" s="681"/>
      <c r="BE29" s="681"/>
      <c r="BF29" s="682"/>
      <c r="BG29" s="659"/>
      <c r="BH29" s="660"/>
      <c r="BI29" s="660"/>
      <c r="BJ29" s="660"/>
      <c r="BK29" s="660"/>
      <c r="BL29" s="660"/>
      <c r="BM29" s="660"/>
      <c r="BN29" s="661"/>
      <c r="BO29" s="662"/>
      <c r="BP29" s="662"/>
      <c r="BQ29" s="662"/>
      <c r="BR29" s="662"/>
      <c r="BS29" s="663"/>
      <c r="BT29" s="663"/>
      <c r="BU29" s="663"/>
      <c r="BV29" s="663"/>
      <c r="BW29" s="663"/>
      <c r="BX29" s="663"/>
      <c r="BY29" s="663"/>
      <c r="BZ29" s="663"/>
      <c r="CA29" s="663"/>
      <c r="CB29" s="667"/>
      <c r="CD29" s="695" t="s">
        <v>293</v>
      </c>
      <c r="CE29" s="696"/>
      <c r="CF29" s="656" t="s">
        <v>66</v>
      </c>
      <c r="CG29" s="657"/>
      <c r="CH29" s="657"/>
      <c r="CI29" s="657"/>
      <c r="CJ29" s="657"/>
      <c r="CK29" s="657"/>
      <c r="CL29" s="657"/>
      <c r="CM29" s="657"/>
      <c r="CN29" s="657"/>
      <c r="CO29" s="657"/>
      <c r="CP29" s="657"/>
      <c r="CQ29" s="658"/>
      <c r="CR29" s="659">
        <v>1774348</v>
      </c>
      <c r="CS29" s="691"/>
      <c r="CT29" s="691"/>
      <c r="CU29" s="691"/>
      <c r="CV29" s="691"/>
      <c r="CW29" s="691"/>
      <c r="CX29" s="691"/>
      <c r="CY29" s="692"/>
      <c r="CZ29" s="664">
        <v>7.3</v>
      </c>
      <c r="DA29" s="689"/>
      <c r="DB29" s="689"/>
      <c r="DC29" s="693"/>
      <c r="DD29" s="668">
        <v>1774348</v>
      </c>
      <c r="DE29" s="691"/>
      <c r="DF29" s="691"/>
      <c r="DG29" s="691"/>
      <c r="DH29" s="691"/>
      <c r="DI29" s="691"/>
      <c r="DJ29" s="691"/>
      <c r="DK29" s="692"/>
      <c r="DL29" s="668">
        <v>1774348</v>
      </c>
      <c r="DM29" s="691"/>
      <c r="DN29" s="691"/>
      <c r="DO29" s="691"/>
      <c r="DP29" s="691"/>
      <c r="DQ29" s="691"/>
      <c r="DR29" s="691"/>
      <c r="DS29" s="691"/>
      <c r="DT29" s="691"/>
      <c r="DU29" s="691"/>
      <c r="DV29" s="692"/>
      <c r="DW29" s="664">
        <v>12</v>
      </c>
      <c r="DX29" s="689"/>
      <c r="DY29" s="689"/>
      <c r="DZ29" s="689"/>
      <c r="EA29" s="689"/>
      <c r="EB29" s="689"/>
      <c r="EC29" s="690"/>
    </row>
    <row r="30" spans="2:133" ht="11.25" customHeight="1" x14ac:dyDescent="0.2">
      <c r="B30" s="656" t="s">
        <v>294</v>
      </c>
      <c r="C30" s="657"/>
      <c r="D30" s="657"/>
      <c r="E30" s="657"/>
      <c r="F30" s="657"/>
      <c r="G30" s="657"/>
      <c r="H30" s="657"/>
      <c r="I30" s="657"/>
      <c r="J30" s="657"/>
      <c r="K30" s="657"/>
      <c r="L30" s="657"/>
      <c r="M30" s="657"/>
      <c r="N30" s="657"/>
      <c r="O30" s="657"/>
      <c r="P30" s="657"/>
      <c r="Q30" s="658"/>
      <c r="R30" s="659">
        <v>4293891</v>
      </c>
      <c r="S30" s="660"/>
      <c r="T30" s="660"/>
      <c r="U30" s="660"/>
      <c r="V30" s="660"/>
      <c r="W30" s="660"/>
      <c r="X30" s="660"/>
      <c r="Y30" s="661"/>
      <c r="Z30" s="662">
        <v>16.3</v>
      </c>
      <c r="AA30" s="662"/>
      <c r="AB30" s="662"/>
      <c r="AC30" s="662"/>
      <c r="AD30" s="663" t="s">
        <v>122</v>
      </c>
      <c r="AE30" s="663"/>
      <c r="AF30" s="663"/>
      <c r="AG30" s="663"/>
      <c r="AH30" s="663"/>
      <c r="AI30" s="663"/>
      <c r="AJ30" s="663"/>
      <c r="AK30" s="663"/>
      <c r="AL30" s="664" t="s">
        <v>122</v>
      </c>
      <c r="AM30" s="665"/>
      <c r="AN30" s="665"/>
      <c r="AO30" s="666"/>
      <c r="AP30" s="641" t="s">
        <v>212</v>
      </c>
      <c r="AQ30" s="642"/>
      <c r="AR30" s="642"/>
      <c r="AS30" s="642"/>
      <c r="AT30" s="642"/>
      <c r="AU30" s="642"/>
      <c r="AV30" s="642"/>
      <c r="AW30" s="642"/>
      <c r="AX30" s="642"/>
      <c r="AY30" s="642"/>
      <c r="AZ30" s="642"/>
      <c r="BA30" s="642"/>
      <c r="BB30" s="642"/>
      <c r="BC30" s="642"/>
      <c r="BD30" s="642"/>
      <c r="BE30" s="642"/>
      <c r="BF30" s="643"/>
      <c r="BG30" s="641" t="s">
        <v>295</v>
      </c>
      <c r="BH30" s="701"/>
      <c r="BI30" s="701"/>
      <c r="BJ30" s="701"/>
      <c r="BK30" s="701"/>
      <c r="BL30" s="701"/>
      <c r="BM30" s="701"/>
      <c r="BN30" s="701"/>
      <c r="BO30" s="701"/>
      <c r="BP30" s="701"/>
      <c r="BQ30" s="702"/>
      <c r="BR30" s="641" t="s">
        <v>296</v>
      </c>
      <c r="BS30" s="701"/>
      <c r="BT30" s="701"/>
      <c r="BU30" s="701"/>
      <c r="BV30" s="701"/>
      <c r="BW30" s="701"/>
      <c r="BX30" s="701"/>
      <c r="BY30" s="701"/>
      <c r="BZ30" s="701"/>
      <c r="CA30" s="701"/>
      <c r="CB30" s="702"/>
      <c r="CD30" s="697"/>
      <c r="CE30" s="698"/>
      <c r="CF30" s="656" t="s">
        <v>297</v>
      </c>
      <c r="CG30" s="657"/>
      <c r="CH30" s="657"/>
      <c r="CI30" s="657"/>
      <c r="CJ30" s="657"/>
      <c r="CK30" s="657"/>
      <c r="CL30" s="657"/>
      <c r="CM30" s="657"/>
      <c r="CN30" s="657"/>
      <c r="CO30" s="657"/>
      <c r="CP30" s="657"/>
      <c r="CQ30" s="658"/>
      <c r="CR30" s="659">
        <v>1734714</v>
      </c>
      <c r="CS30" s="660"/>
      <c r="CT30" s="660"/>
      <c r="CU30" s="660"/>
      <c r="CV30" s="660"/>
      <c r="CW30" s="660"/>
      <c r="CX30" s="660"/>
      <c r="CY30" s="661"/>
      <c r="CZ30" s="664">
        <v>7.1</v>
      </c>
      <c r="DA30" s="689"/>
      <c r="DB30" s="689"/>
      <c r="DC30" s="693"/>
      <c r="DD30" s="668">
        <v>1734714</v>
      </c>
      <c r="DE30" s="660"/>
      <c r="DF30" s="660"/>
      <c r="DG30" s="660"/>
      <c r="DH30" s="660"/>
      <c r="DI30" s="660"/>
      <c r="DJ30" s="660"/>
      <c r="DK30" s="661"/>
      <c r="DL30" s="668">
        <v>1734714</v>
      </c>
      <c r="DM30" s="660"/>
      <c r="DN30" s="660"/>
      <c r="DO30" s="660"/>
      <c r="DP30" s="660"/>
      <c r="DQ30" s="660"/>
      <c r="DR30" s="660"/>
      <c r="DS30" s="660"/>
      <c r="DT30" s="660"/>
      <c r="DU30" s="660"/>
      <c r="DV30" s="661"/>
      <c r="DW30" s="664">
        <v>11.7</v>
      </c>
      <c r="DX30" s="689"/>
      <c r="DY30" s="689"/>
      <c r="DZ30" s="689"/>
      <c r="EA30" s="689"/>
      <c r="EB30" s="689"/>
      <c r="EC30" s="690"/>
    </row>
    <row r="31" spans="2:133" ht="11.25" customHeight="1" x14ac:dyDescent="0.2">
      <c r="B31" s="672" t="s">
        <v>298</v>
      </c>
      <c r="C31" s="673"/>
      <c r="D31" s="673"/>
      <c r="E31" s="673"/>
      <c r="F31" s="673"/>
      <c r="G31" s="673"/>
      <c r="H31" s="673"/>
      <c r="I31" s="673"/>
      <c r="J31" s="673"/>
      <c r="K31" s="673"/>
      <c r="L31" s="673"/>
      <c r="M31" s="673"/>
      <c r="N31" s="673"/>
      <c r="O31" s="673"/>
      <c r="P31" s="673"/>
      <c r="Q31" s="674"/>
      <c r="R31" s="659" t="s">
        <v>122</v>
      </c>
      <c r="S31" s="660"/>
      <c r="T31" s="660"/>
      <c r="U31" s="660"/>
      <c r="V31" s="660"/>
      <c r="W31" s="660"/>
      <c r="X31" s="660"/>
      <c r="Y31" s="661"/>
      <c r="Z31" s="662" t="s">
        <v>122</v>
      </c>
      <c r="AA31" s="662"/>
      <c r="AB31" s="662"/>
      <c r="AC31" s="662"/>
      <c r="AD31" s="663" t="s">
        <v>122</v>
      </c>
      <c r="AE31" s="663"/>
      <c r="AF31" s="663"/>
      <c r="AG31" s="663"/>
      <c r="AH31" s="663"/>
      <c r="AI31" s="663"/>
      <c r="AJ31" s="663"/>
      <c r="AK31" s="663"/>
      <c r="AL31" s="664" t="s">
        <v>122</v>
      </c>
      <c r="AM31" s="665"/>
      <c r="AN31" s="665"/>
      <c r="AO31" s="666"/>
      <c r="AP31" s="705" t="s">
        <v>299</v>
      </c>
      <c r="AQ31" s="706"/>
      <c r="AR31" s="706"/>
      <c r="AS31" s="706"/>
      <c r="AT31" s="711" t="s">
        <v>300</v>
      </c>
      <c r="AU31" s="218"/>
      <c r="AV31" s="218"/>
      <c r="AW31" s="218"/>
      <c r="AX31" s="645" t="s">
        <v>178</v>
      </c>
      <c r="AY31" s="646"/>
      <c r="AZ31" s="646"/>
      <c r="BA31" s="646"/>
      <c r="BB31" s="646"/>
      <c r="BC31" s="646"/>
      <c r="BD31" s="646"/>
      <c r="BE31" s="646"/>
      <c r="BF31" s="647"/>
      <c r="BG31" s="715">
        <v>99.1</v>
      </c>
      <c r="BH31" s="703"/>
      <c r="BI31" s="703"/>
      <c r="BJ31" s="703"/>
      <c r="BK31" s="703"/>
      <c r="BL31" s="703"/>
      <c r="BM31" s="654">
        <v>97.4</v>
      </c>
      <c r="BN31" s="703"/>
      <c r="BO31" s="703"/>
      <c r="BP31" s="703"/>
      <c r="BQ31" s="704"/>
      <c r="BR31" s="715">
        <v>99.2</v>
      </c>
      <c r="BS31" s="703"/>
      <c r="BT31" s="703"/>
      <c r="BU31" s="703"/>
      <c r="BV31" s="703"/>
      <c r="BW31" s="703"/>
      <c r="BX31" s="654">
        <v>97.6</v>
      </c>
      <c r="BY31" s="703"/>
      <c r="BZ31" s="703"/>
      <c r="CA31" s="703"/>
      <c r="CB31" s="704"/>
      <c r="CD31" s="697"/>
      <c r="CE31" s="698"/>
      <c r="CF31" s="656" t="s">
        <v>301</v>
      </c>
      <c r="CG31" s="657"/>
      <c r="CH31" s="657"/>
      <c r="CI31" s="657"/>
      <c r="CJ31" s="657"/>
      <c r="CK31" s="657"/>
      <c r="CL31" s="657"/>
      <c r="CM31" s="657"/>
      <c r="CN31" s="657"/>
      <c r="CO31" s="657"/>
      <c r="CP31" s="657"/>
      <c r="CQ31" s="658"/>
      <c r="CR31" s="659">
        <v>39634</v>
      </c>
      <c r="CS31" s="691"/>
      <c r="CT31" s="691"/>
      <c r="CU31" s="691"/>
      <c r="CV31" s="691"/>
      <c r="CW31" s="691"/>
      <c r="CX31" s="691"/>
      <c r="CY31" s="692"/>
      <c r="CZ31" s="664">
        <v>0.2</v>
      </c>
      <c r="DA31" s="689"/>
      <c r="DB31" s="689"/>
      <c r="DC31" s="693"/>
      <c r="DD31" s="668">
        <v>39634</v>
      </c>
      <c r="DE31" s="691"/>
      <c r="DF31" s="691"/>
      <c r="DG31" s="691"/>
      <c r="DH31" s="691"/>
      <c r="DI31" s="691"/>
      <c r="DJ31" s="691"/>
      <c r="DK31" s="692"/>
      <c r="DL31" s="668">
        <v>39634</v>
      </c>
      <c r="DM31" s="691"/>
      <c r="DN31" s="691"/>
      <c r="DO31" s="691"/>
      <c r="DP31" s="691"/>
      <c r="DQ31" s="691"/>
      <c r="DR31" s="691"/>
      <c r="DS31" s="691"/>
      <c r="DT31" s="691"/>
      <c r="DU31" s="691"/>
      <c r="DV31" s="692"/>
      <c r="DW31" s="664">
        <v>0.3</v>
      </c>
      <c r="DX31" s="689"/>
      <c r="DY31" s="689"/>
      <c r="DZ31" s="689"/>
      <c r="EA31" s="689"/>
      <c r="EB31" s="689"/>
      <c r="EC31" s="690"/>
    </row>
    <row r="32" spans="2:133" ht="11.25" customHeight="1" x14ac:dyDescent="0.2">
      <c r="B32" s="656" t="s">
        <v>302</v>
      </c>
      <c r="C32" s="657"/>
      <c r="D32" s="657"/>
      <c r="E32" s="657"/>
      <c r="F32" s="657"/>
      <c r="G32" s="657"/>
      <c r="H32" s="657"/>
      <c r="I32" s="657"/>
      <c r="J32" s="657"/>
      <c r="K32" s="657"/>
      <c r="L32" s="657"/>
      <c r="M32" s="657"/>
      <c r="N32" s="657"/>
      <c r="O32" s="657"/>
      <c r="P32" s="657"/>
      <c r="Q32" s="658"/>
      <c r="R32" s="659">
        <v>1711698</v>
      </c>
      <c r="S32" s="660"/>
      <c r="T32" s="660"/>
      <c r="U32" s="660"/>
      <c r="V32" s="660"/>
      <c r="W32" s="660"/>
      <c r="X32" s="660"/>
      <c r="Y32" s="661"/>
      <c r="Z32" s="662">
        <v>6.5</v>
      </c>
      <c r="AA32" s="662"/>
      <c r="AB32" s="662"/>
      <c r="AC32" s="662"/>
      <c r="AD32" s="663" t="s">
        <v>122</v>
      </c>
      <c r="AE32" s="663"/>
      <c r="AF32" s="663"/>
      <c r="AG32" s="663"/>
      <c r="AH32" s="663"/>
      <c r="AI32" s="663"/>
      <c r="AJ32" s="663"/>
      <c r="AK32" s="663"/>
      <c r="AL32" s="664" t="s">
        <v>122</v>
      </c>
      <c r="AM32" s="665"/>
      <c r="AN32" s="665"/>
      <c r="AO32" s="666"/>
      <c r="AP32" s="707"/>
      <c r="AQ32" s="708"/>
      <c r="AR32" s="708"/>
      <c r="AS32" s="708"/>
      <c r="AT32" s="712"/>
      <c r="AU32" s="214" t="s">
        <v>303</v>
      </c>
      <c r="AX32" s="656" t="s">
        <v>304</v>
      </c>
      <c r="AY32" s="657"/>
      <c r="AZ32" s="657"/>
      <c r="BA32" s="657"/>
      <c r="BB32" s="657"/>
      <c r="BC32" s="657"/>
      <c r="BD32" s="657"/>
      <c r="BE32" s="657"/>
      <c r="BF32" s="658"/>
      <c r="BG32" s="716">
        <v>98.7</v>
      </c>
      <c r="BH32" s="691"/>
      <c r="BI32" s="691"/>
      <c r="BJ32" s="691"/>
      <c r="BK32" s="691"/>
      <c r="BL32" s="691"/>
      <c r="BM32" s="665">
        <v>95.9</v>
      </c>
      <c r="BN32" s="691"/>
      <c r="BO32" s="691"/>
      <c r="BP32" s="691"/>
      <c r="BQ32" s="714"/>
      <c r="BR32" s="716">
        <v>98.9</v>
      </c>
      <c r="BS32" s="691"/>
      <c r="BT32" s="691"/>
      <c r="BU32" s="691"/>
      <c r="BV32" s="691"/>
      <c r="BW32" s="691"/>
      <c r="BX32" s="665">
        <v>96.1</v>
      </c>
      <c r="BY32" s="691"/>
      <c r="BZ32" s="691"/>
      <c r="CA32" s="691"/>
      <c r="CB32" s="714"/>
      <c r="CD32" s="699"/>
      <c r="CE32" s="700"/>
      <c r="CF32" s="656" t="s">
        <v>305</v>
      </c>
      <c r="CG32" s="657"/>
      <c r="CH32" s="657"/>
      <c r="CI32" s="657"/>
      <c r="CJ32" s="657"/>
      <c r="CK32" s="657"/>
      <c r="CL32" s="657"/>
      <c r="CM32" s="657"/>
      <c r="CN32" s="657"/>
      <c r="CO32" s="657"/>
      <c r="CP32" s="657"/>
      <c r="CQ32" s="658"/>
      <c r="CR32" s="659" t="s">
        <v>122</v>
      </c>
      <c r="CS32" s="660"/>
      <c r="CT32" s="660"/>
      <c r="CU32" s="660"/>
      <c r="CV32" s="660"/>
      <c r="CW32" s="660"/>
      <c r="CX32" s="660"/>
      <c r="CY32" s="661"/>
      <c r="CZ32" s="664" t="s">
        <v>122</v>
      </c>
      <c r="DA32" s="689"/>
      <c r="DB32" s="689"/>
      <c r="DC32" s="693"/>
      <c r="DD32" s="668" t="s">
        <v>122</v>
      </c>
      <c r="DE32" s="660"/>
      <c r="DF32" s="660"/>
      <c r="DG32" s="660"/>
      <c r="DH32" s="660"/>
      <c r="DI32" s="660"/>
      <c r="DJ32" s="660"/>
      <c r="DK32" s="661"/>
      <c r="DL32" s="668" t="s">
        <v>122</v>
      </c>
      <c r="DM32" s="660"/>
      <c r="DN32" s="660"/>
      <c r="DO32" s="660"/>
      <c r="DP32" s="660"/>
      <c r="DQ32" s="660"/>
      <c r="DR32" s="660"/>
      <c r="DS32" s="660"/>
      <c r="DT32" s="660"/>
      <c r="DU32" s="660"/>
      <c r="DV32" s="661"/>
      <c r="DW32" s="664" t="s">
        <v>122</v>
      </c>
      <c r="DX32" s="689"/>
      <c r="DY32" s="689"/>
      <c r="DZ32" s="689"/>
      <c r="EA32" s="689"/>
      <c r="EB32" s="689"/>
      <c r="EC32" s="690"/>
    </row>
    <row r="33" spans="2:133" ht="11.25" customHeight="1" x14ac:dyDescent="0.2">
      <c r="B33" s="656" t="s">
        <v>306</v>
      </c>
      <c r="C33" s="657"/>
      <c r="D33" s="657"/>
      <c r="E33" s="657"/>
      <c r="F33" s="657"/>
      <c r="G33" s="657"/>
      <c r="H33" s="657"/>
      <c r="I33" s="657"/>
      <c r="J33" s="657"/>
      <c r="K33" s="657"/>
      <c r="L33" s="657"/>
      <c r="M33" s="657"/>
      <c r="N33" s="657"/>
      <c r="O33" s="657"/>
      <c r="P33" s="657"/>
      <c r="Q33" s="658"/>
      <c r="R33" s="659">
        <v>212712</v>
      </c>
      <c r="S33" s="660"/>
      <c r="T33" s="660"/>
      <c r="U33" s="660"/>
      <c r="V33" s="660"/>
      <c r="W33" s="660"/>
      <c r="X33" s="660"/>
      <c r="Y33" s="661"/>
      <c r="Z33" s="662">
        <v>0.8</v>
      </c>
      <c r="AA33" s="662"/>
      <c r="AB33" s="662"/>
      <c r="AC33" s="662"/>
      <c r="AD33" s="663">
        <v>19935</v>
      </c>
      <c r="AE33" s="663"/>
      <c r="AF33" s="663"/>
      <c r="AG33" s="663"/>
      <c r="AH33" s="663"/>
      <c r="AI33" s="663"/>
      <c r="AJ33" s="663"/>
      <c r="AK33" s="663"/>
      <c r="AL33" s="664">
        <v>0.1</v>
      </c>
      <c r="AM33" s="665"/>
      <c r="AN33" s="665"/>
      <c r="AO33" s="666"/>
      <c r="AP33" s="709"/>
      <c r="AQ33" s="710"/>
      <c r="AR33" s="710"/>
      <c r="AS33" s="710"/>
      <c r="AT33" s="713"/>
      <c r="AU33" s="219"/>
      <c r="AV33" s="219"/>
      <c r="AW33" s="219"/>
      <c r="AX33" s="680" t="s">
        <v>307</v>
      </c>
      <c r="AY33" s="681"/>
      <c r="AZ33" s="681"/>
      <c r="BA33" s="681"/>
      <c r="BB33" s="681"/>
      <c r="BC33" s="681"/>
      <c r="BD33" s="681"/>
      <c r="BE33" s="681"/>
      <c r="BF33" s="682"/>
      <c r="BG33" s="717">
        <v>99.5</v>
      </c>
      <c r="BH33" s="718"/>
      <c r="BI33" s="718"/>
      <c r="BJ33" s="718"/>
      <c r="BK33" s="718"/>
      <c r="BL33" s="718"/>
      <c r="BM33" s="719">
        <v>98.9</v>
      </c>
      <c r="BN33" s="718"/>
      <c r="BO33" s="718"/>
      <c r="BP33" s="718"/>
      <c r="BQ33" s="720"/>
      <c r="BR33" s="717">
        <v>99.5</v>
      </c>
      <c r="BS33" s="718"/>
      <c r="BT33" s="718"/>
      <c r="BU33" s="718"/>
      <c r="BV33" s="718"/>
      <c r="BW33" s="718"/>
      <c r="BX33" s="719">
        <v>99.1</v>
      </c>
      <c r="BY33" s="718"/>
      <c r="BZ33" s="718"/>
      <c r="CA33" s="718"/>
      <c r="CB33" s="720"/>
      <c r="CD33" s="656" t="s">
        <v>308</v>
      </c>
      <c r="CE33" s="657"/>
      <c r="CF33" s="657"/>
      <c r="CG33" s="657"/>
      <c r="CH33" s="657"/>
      <c r="CI33" s="657"/>
      <c r="CJ33" s="657"/>
      <c r="CK33" s="657"/>
      <c r="CL33" s="657"/>
      <c r="CM33" s="657"/>
      <c r="CN33" s="657"/>
      <c r="CO33" s="657"/>
      <c r="CP33" s="657"/>
      <c r="CQ33" s="658"/>
      <c r="CR33" s="659">
        <v>9685908</v>
      </c>
      <c r="CS33" s="691"/>
      <c r="CT33" s="691"/>
      <c r="CU33" s="691"/>
      <c r="CV33" s="691"/>
      <c r="CW33" s="691"/>
      <c r="CX33" s="691"/>
      <c r="CY33" s="692"/>
      <c r="CZ33" s="664">
        <v>39.799999999999997</v>
      </c>
      <c r="DA33" s="689"/>
      <c r="DB33" s="689"/>
      <c r="DC33" s="693"/>
      <c r="DD33" s="668">
        <v>8139144</v>
      </c>
      <c r="DE33" s="691"/>
      <c r="DF33" s="691"/>
      <c r="DG33" s="691"/>
      <c r="DH33" s="691"/>
      <c r="DI33" s="691"/>
      <c r="DJ33" s="691"/>
      <c r="DK33" s="692"/>
      <c r="DL33" s="668">
        <v>6425863</v>
      </c>
      <c r="DM33" s="691"/>
      <c r="DN33" s="691"/>
      <c r="DO33" s="691"/>
      <c r="DP33" s="691"/>
      <c r="DQ33" s="691"/>
      <c r="DR33" s="691"/>
      <c r="DS33" s="691"/>
      <c r="DT33" s="691"/>
      <c r="DU33" s="691"/>
      <c r="DV33" s="692"/>
      <c r="DW33" s="664">
        <v>43.4</v>
      </c>
      <c r="DX33" s="689"/>
      <c r="DY33" s="689"/>
      <c r="DZ33" s="689"/>
      <c r="EA33" s="689"/>
      <c r="EB33" s="689"/>
      <c r="EC33" s="690"/>
    </row>
    <row r="34" spans="2:133" ht="11.25" customHeight="1" x14ac:dyDescent="0.2">
      <c r="B34" s="656" t="s">
        <v>309</v>
      </c>
      <c r="C34" s="657"/>
      <c r="D34" s="657"/>
      <c r="E34" s="657"/>
      <c r="F34" s="657"/>
      <c r="G34" s="657"/>
      <c r="H34" s="657"/>
      <c r="I34" s="657"/>
      <c r="J34" s="657"/>
      <c r="K34" s="657"/>
      <c r="L34" s="657"/>
      <c r="M34" s="657"/>
      <c r="N34" s="657"/>
      <c r="O34" s="657"/>
      <c r="P34" s="657"/>
      <c r="Q34" s="658"/>
      <c r="R34" s="659">
        <v>64890</v>
      </c>
      <c r="S34" s="660"/>
      <c r="T34" s="660"/>
      <c r="U34" s="660"/>
      <c r="V34" s="660"/>
      <c r="W34" s="660"/>
      <c r="X34" s="660"/>
      <c r="Y34" s="661"/>
      <c r="Z34" s="662">
        <v>0.2</v>
      </c>
      <c r="AA34" s="662"/>
      <c r="AB34" s="662"/>
      <c r="AC34" s="662"/>
      <c r="AD34" s="663" t="s">
        <v>122</v>
      </c>
      <c r="AE34" s="663"/>
      <c r="AF34" s="663"/>
      <c r="AG34" s="663"/>
      <c r="AH34" s="663"/>
      <c r="AI34" s="663"/>
      <c r="AJ34" s="663"/>
      <c r="AK34" s="663"/>
      <c r="AL34" s="664" t="s">
        <v>122</v>
      </c>
      <c r="AM34" s="665"/>
      <c r="AN34" s="665"/>
      <c r="AO34" s="666"/>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56" t="s">
        <v>310</v>
      </c>
      <c r="CE34" s="657"/>
      <c r="CF34" s="657"/>
      <c r="CG34" s="657"/>
      <c r="CH34" s="657"/>
      <c r="CI34" s="657"/>
      <c r="CJ34" s="657"/>
      <c r="CK34" s="657"/>
      <c r="CL34" s="657"/>
      <c r="CM34" s="657"/>
      <c r="CN34" s="657"/>
      <c r="CO34" s="657"/>
      <c r="CP34" s="657"/>
      <c r="CQ34" s="658"/>
      <c r="CR34" s="659">
        <v>4311990</v>
      </c>
      <c r="CS34" s="660"/>
      <c r="CT34" s="660"/>
      <c r="CU34" s="660"/>
      <c r="CV34" s="660"/>
      <c r="CW34" s="660"/>
      <c r="CX34" s="660"/>
      <c r="CY34" s="661"/>
      <c r="CZ34" s="664">
        <v>17.7</v>
      </c>
      <c r="DA34" s="689"/>
      <c r="DB34" s="689"/>
      <c r="DC34" s="693"/>
      <c r="DD34" s="668">
        <v>3518634</v>
      </c>
      <c r="DE34" s="660"/>
      <c r="DF34" s="660"/>
      <c r="DG34" s="660"/>
      <c r="DH34" s="660"/>
      <c r="DI34" s="660"/>
      <c r="DJ34" s="660"/>
      <c r="DK34" s="661"/>
      <c r="DL34" s="668">
        <v>3144146</v>
      </c>
      <c r="DM34" s="660"/>
      <c r="DN34" s="660"/>
      <c r="DO34" s="660"/>
      <c r="DP34" s="660"/>
      <c r="DQ34" s="660"/>
      <c r="DR34" s="660"/>
      <c r="DS34" s="660"/>
      <c r="DT34" s="660"/>
      <c r="DU34" s="660"/>
      <c r="DV34" s="661"/>
      <c r="DW34" s="664">
        <v>21.2</v>
      </c>
      <c r="DX34" s="689"/>
      <c r="DY34" s="689"/>
      <c r="DZ34" s="689"/>
      <c r="EA34" s="689"/>
      <c r="EB34" s="689"/>
      <c r="EC34" s="690"/>
    </row>
    <row r="35" spans="2:133" ht="11.25" customHeight="1" x14ac:dyDescent="0.2">
      <c r="B35" s="656" t="s">
        <v>311</v>
      </c>
      <c r="C35" s="657"/>
      <c r="D35" s="657"/>
      <c r="E35" s="657"/>
      <c r="F35" s="657"/>
      <c r="G35" s="657"/>
      <c r="H35" s="657"/>
      <c r="I35" s="657"/>
      <c r="J35" s="657"/>
      <c r="K35" s="657"/>
      <c r="L35" s="657"/>
      <c r="M35" s="657"/>
      <c r="N35" s="657"/>
      <c r="O35" s="657"/>
      <c r="P35" s="657"/>
      <c r="Q35" s="658"/>
      <c r="R35" s="659">
        <v>377412</v>
      </c>
      <c r="S35" s="660"/>
      <c r="T35" s="660"/>
      <c r="U35" s="660"/>
      <c r="V35" s="660"/>
      <c r="W35" s="660"/>
      <c r="X35" s="660"/>
      <c r="Y35" s="661"/>
      <c r="Z35" s="662">
        <v>1.4</v>
      </c>
      <c r="AA35" s="662"/>
      <c r="AB35" s="662"/>
      <c r="AC35" s="662"/>
      <c r="AD35" s="663" t="s">
        <v>122</v>
      </c>
      <c r="AE35" s="663"/>
      <c r="AF35" s="663"/>
      <c r="AG35" s="663"/>
      <c r="AH35" s="663"/>
      <c r="AI35" s="663"/>
      <c r="AJ35" s="663"/>
      <c r="AK35" s="663"/>
      <c r="AL35" s="664" t="s">
        <v>122</v>
      </c>
      <c r="AM35" s="665"/>
      <c r="AN35" s="665"/>
      <c r="AO35" s="666"/>
      <c r="AP35" s="222"/>
      <c r="AQ35" s="641" t="s">
        <v>312</v>
      </c>
      <c r="AR35" s="642"/>
      <c r="AS35" s="642"/>
      <c r="AT35" s="642"/>
      <c r="AU35" s="642"/>
      <c r="AV35" s="642"/>
      <c r="AW35" s="642"/>
      <c r="AX35" s="642"/>
      <c r="AY35" s="642"/>
      <c r="AZ35" s="642"/>
      <c r="BA35" s="642"/>
      <c r="BB35" s="642"/>
      <c r="BC35" s="642"/>
      <c r="BD35" s="642"/>
      <c r="BE35" s="642"/>
      <c r="BF35" s="643"/>
      <c r="BG35" s="641" t="s">
        <v>313</v>
      </c>
      <c r="BH35" s="642"/>
      <c r="BI35" s="642"/>
      <c r="BJ35" s="642"/>
      <c r="BK35" s="642"/>
      <c r="BL35" s="642"/>
      <c r="BM35" s="642"/>
      <c r="BN35" s="642"/>
      <c r="BO35" s="642"/>
      <c r="BP35" s="642"/>
      <c r="BQ35" s="642"/>
      <c r="BR35" s="642"/>
      <c r="BS35" s="642"/>
      <c r="BT35" s="642"/>
      <c r="BU35" s="642"/>
      <c r="BV35" s="642"/>
      <c r="BW35" s="642"/>
      <c r="BX35" s="642"/>
      <c r="BY35" s="642"/>
      <c r="BZ35" s="642"/>
      <c r="CA35" s="642"/>
      <c r="CB35" s="643"/>
      <c r="CD35" s="656" t="s">
        <v>314</v>
      </c>
      <c r="CE35" s="657"/>
      <c r="CF35" s="657"/>
      <c r="CG35" s="657"/>
      <c r="CH35" s="657"/>
      <c r="CI35" s="657"/>
      <c r="CJ35" s="657"/>
      <c r="CK35" s="657"/>
      <c r="CL35" s="657"/>
      <c r="CM35" s="657"/>
      <c r="CN35" s="657"/>
      <c r="CO35" s="657"/>
      <c r="CP35" s="657"/>
      <c r="CQ35" s="658"/>
      <c r="CR35" s="659">
        <v>274330</v>
      </c>
      <c r="CS35" s="691"/>
      <c r="CT35" s="691"/>
      <c r="CU35" s="691"/>
      <c r="CV35" s="691"/>
      <c r="CW35" s="691"/>
      <c r="CX35" s="691"/>
      <c r="CY35" s="692"/>
      <c r="CZ35" s="664">
        <v>1.1000000000000001</v>
      </c>
      <c r="DA35" s="689"/>
      <c r="DB35" s="689"/>
      <c r="DC35" s="693"/>
      <c r="DD35" s="668">
        <v>241806</v>
      </c>
      <c r="DE35" s="691"/>
      <c r="DF35" s="691"/>
      <c r="DG35" s="691"/>
      <c r="DH35" s="691"/>
      <c r="DI35" s="691"/>
      <c r="DJ35" s="691"/>
      <c r="DK35" s="692"/>
      <c r="DL35" s="668">
        <v>215352</v>
      </c>
      <c r="DM35" s="691"/>
      <c r="DN35" s="691"/>
      <c r="DO35" s="691"/>
      <c r="DP35" s="691"/>
      <c r="DQ35" s="691"/>
      <c r="DR35" s="691"/>
      <c r="DS35" s="691"/>
      <c r="DT35" s="691"/>
      <c r="DU35" s="691"/>
      <c r="DV35" s="692"/>
      <c r="DW35" s="664">
        <v>1.5</v>
      </c>
      <c r="DX35" s="689"/>
      <c r="DY35" s="689"/>
      <c r="DZ35" s="689"/>
      <c r="EA35" s="689"/>
      <c r="EB35" s="689"/>
      <c r="EC35" s="690"/>
    </row>
    <row r="36" spans="2:133" ht="11.25" customHeight="1" x14ac:dyDescent="0.2">
      <c r="B36" s="656" t="s">
        <v>315</v>
      </c>
      <c r="C36" s="657"/>
      <c r="D36" s="657"/>
      <c r="E36" s="657"/>
      <c r="F36" s="657"/>
      <c r="G36" s="657"/>
      <c r="H36" s="657"/>
      <c r="I36" s="657"/>
      <c r="J36" s="657"/>
      <c r="K36" s="657"/>
      <c r="L36" s="657"/>
      <c r="M36" s="657"/>
      <c r="N36" s="657"/>
      <c r="O36" s="657"/>
      <c r="P36" s="657"/>
      <c r="Q36" s="658"/>
      <c r="R36" s="659">
        <v>1503313</v>
      </c>
      <c r="S36" s="660"/>
      <c r="T36" s="660"/>
      <c r="U36" s="660"/>
      <c r="V36" s="660"/>
      <c r="W36" s="660"/>
      <c r="X36" s="660"/>
      <c r="Y36" s="661"/>
      <c r="Z36" s="662">
        <v>5.7</v>
      </c>
      <c r="AA36" s="662"/>
      <c r="AB36" s="662"/>
      <c r="AC36" s="662"/>
      <c r="AD36" s="663" t="s">
        <v>122</v>
      </c>
      <c r="AE36" s="663"/>
      <c r="AF36" s="663"/>
      <c r="AG36" s="663"/>
      <c r="AH36" s="663"/>
      <c r="AI36" s="663"/>
      <c r="AJ36" s="663"/>
      <c r="AK36" s="663"/>
      <c r="AL36" s="664" t="s">
        <v>122</v>
      </c>
      <c r="AM36" s="665"/>
      <c r="AN36" s="665"/>
      <c r="AO36" s="666"/>
      <c r="AP36" s="222"/>
      <c r="AQ36" s="725" t="s">
        <v>316</v>
      </c>
      <c r="AR36" s="726"/>
      <c r="AS36" s="726"/>
      <c r="AT36" s="726"/>
      <c r="AU36" s="726"/>
      <c r="AV36" s="726"/>
      <c r="AW36" s="726"/>
      <c r="AX36" s="726"/>
      <c r="AY36" s="727"/>
      <c r="AZ36" s="648">
        <v>2456025</v>
      </c>
      <c r="BA36" s="649"/>
      <c r="BB36" s="649"/>
      <c r="BC36" s="649"/>
      <c r="BD36" s="649"/>
      <c r="BE36" s="649"/>
      <c r="BF36" s="721"/>
      <c r="BG36" s="645" t="s">
        <v>317</v>
      </c>
      <c r="BH36" s="646"/>
      <c r="BI36" s="646"/>
      <c r="BJ36" s="646"/>
      <c r="BK36" s="646"/>
      <c r="BL36" s="646"/>
      <c r="BM36" s="646"/>
      <c r="BN36" s="646"/>
      <c r="BO36" s="646"/>
      <c r="BP36" s="646"/>
      <c r="BQ36" s="646"/>
      <c r="BR36" s="646"/>
      <c r="BS36" s="646"/>
      <c r="BT36" s="646"/>
      <c r="BU36" s="647"/>
      <c r="BV36" s="648">
        <v>45786</v>
      </c>
      <c r="BW36" s="649"/>
      <c r="BX36" s="649"/>
      <c r="BY36" s="649"/>
      <c r="BZ36" s="649"/>
      <c r="CA36" s="649"/>
      <c r="CB36" s="721"/>
      <c r="CD36" s="656" t="s">
        <v>318</v>
      </c>
      <c r="CE36" s="657"/>
      <c r="CF36" s="657"/>
      <c r="CG36" s="657"/>
      <c r="CH36" s="657"/>
      <c r="CI36" s="657"/>
      <c r="CJ36" s="657"/>
      <c r="CK36" s="657"/>
      <c r="CL36" s="657"/>
      <c r="CM36" s="657"/>
      <c r="CN36" s="657"/>
      <c r="CO36" s="657"/>
      <c r="CP36" s="657"/>
      <c r="CQ36" s="658"/>
      <c r="CR36" s="659">
        <v>2768365</v>
      </c>
      <c r="CS36" s="660"/>
      <c r="CT36" s="660"/>
      <c r="CU36" s="660"/>
      <c r="CV36" s="660"/>
      <c r="CW36" s="660"/>
      <c r="CX36" s="660"/>
      <c r="CY36" s="661"/>
      <c r="CZ36" s="664">
        <v>11.4</v>
      </c>
      <c r="DA36" s="689"/>
      <c r="DB36" s="689"/>
      <c r="DC36" s="693"/>
      <c r="DD36" s="668">
        <v>2561595</v>
      </c>
      <c r="DE36" s="660"/>
      <c r="DF36" s="660"/>
      <c r="DG36" s="660"/>
      <c r="DH36" s="660"/>
      <c r="DI36" s="660"/>
      <c r="DJ36" s="660"/>
      <c r="DK36" s="661"/>
      <c r="DL36" s="668">
        <v>1777949</v>
      </c>
      <c r="DM36" s="660"/>
      <c r="DN36" s="660"/>
      <c r="DO36" s="660"/>
      <c r="DP36" s="660"/>
      <c r="DQ36" s="660"/>
      <c r="DR36" s="660"/>
      <c r="DS36" s="660"/>
      <c r="DT36" s="660"/>
      <c r="DU36" s="660"/>
      <c r="DV36" s="661"/>
      <c r="DW36" s="664">
        <v>12</v>
      </c>
      <c r="DX36" s="689"/>
      <c r="DY36" s="689"/>
      <c r="DZ36" s="689"/>
      <c r="EA36" s="689"/>
      <c r="EB36" s="689"/>
      <c r="EC36" s="690"/>
    </row>
    <row r="37" spans="2:133" ht="11.25" customHeight="1" x14ac:dyDescent="0.2">
      <c r="B37" s="656" t="s">
        <v>319</v>
      </c>
      <c r="C37" s="657"/>
      <c r="D37" s="657"/>
      <c r="E37" s="657"/>
      <c r="F37" s="657"/>
      <c r="G37" s="657"/>
      <c r="H37" s="657"/>
      <c r="I37" s="657"/>
      <c r="J37" s="657"/>
      <c r="K37" s="657"/>
      <c r="L37" s="657"/>
      <c r="M37" s="657"/>
      <c r="N37" s="657"/>
      <c r="O37" s="657"/>
      <c r="P37" s="657"/>
      <c r="Q37" s="658"/>
      <c r="R37" s="659">
        <v>735145</v>
      </c>
      <c r="S37" s="660"/>
      <c r="T37" s="660"/>
      <c r="U37" s="660"/>
      <c r="V37" s="660"/>
      <c r="W37" s="660"/>
      <c r="X37" s="660"/>
      <c r="Y37" s="661"/>
      <c r="Z37" s="662">
        <v>2.8</v>
      </c>
      <c r="AA37" s="662"/>
      <c r="AB37" s="662"/>
      <c r="AC37" s="662"/>
      <c r="AD37" s="663">
        <v>33007</v>
      </c>
      <c r="AE37" s="663"/>
      <c r="AF37" s="663"/>
      <c r="AG37" s="663"/>
      <c r="AH37" s="663"/>
      <c r="AI37" s="663"/>
      <c r="AJ37" s="663"/>
      <c r="AK37" s="663"/>
      <c r="AL37" s="664">
        <v>0.2</v>
      </c>
      <c r="AM37" s="665"/>
      <c r="AN37" s="665"/>
      <c r="AO37" s="666"/>
      <c r="AQ37" s="722" t="s">
        <v>320</v>
      </c>
      <c r="AR37" s="723"/>
      <c r="AS37" s="723"/>
      <c r="AT37" s="723"/>
      <c r="AU37" s="723"/>
      <c r="AV37" s="723"/>
      <c r="AW37" s="723"/>
      <c r="AX37" s="723"/>
      <c r="AY37" s="724"/>
      <c r="AZ37" s="659">
        <v>610000</v>
      </c>
      <c r="BA37" s="660"/>
      <c r="BB37" s="660"/>
      <c r="BC37" s="660"/>
      <c r="BD37" s="691"/>
      <c r="BE37" s="691"/>
      <c r="BF37" s="714"/>
      <c r="BG37" s="656" t="s">
        <v>321</v>
      </c>
      <c r="BH37" s="657"/>
      <c r="BI37" s="657"/>
      <c r="BJ37" s="657"/>
      <c r="BK37" s="657"/>
      <c r="BL37" s="657"/>
      <c r="BM37" s="657"/>
      <c r="BN37" s="657"/>
      <c r="BO37" s="657"/>
      <c r="BP37" s="657"/>
      <c r="BQ37" s="657"/>
      <c r="BR37" s="657"/>
      <c r="BS37" s="657"/>
      <c r="BT37" s="657"/>
      <c r="BU37" s="658"/>
      <c r="BV37" s="659">
        <v>-8671</v>
      </c>
      <c r="BW37" s="660"/>
      <c r="BX37" s="660"/>
      <c r="BY37" s="660"/>
      <c r="BZ37" s="660"/>
      <c r="CA37" s="660"/>
      <c r="CB37" s="669"/>
      <c r="CD37" s="656" t="s">
        <v>322</v>
      </c>
      <c r="CE37" s="657"/>
      <c r="CF37" s="657"/>
      <c r="CG37" s="657"/>
      <c r="CH37" s="657"/>
      <c r="CI37" s="657"/>
      <c r="CJ37" s="657"/>
      <c r="CK37" s="657"/>
      <c r="CL37" s="657"/>
      <c r="CM37" s="657"/>
      <c r="CN37" s="657"/>
      <c r="CO37" s="657"/>
      <c r="CP37" s="657"/>
      <c r="CQ37" s="658"/>
      <c r="CR37" s="659">
        <v>1308219</v>
      </c>
      <c r="CS37" s="691"/>
      <c r="CT37" s="691"/>
      <c r="CU37" s="691"/>
      <c r="CV37" s="691"/>
      <c r="CW37" s="691"/>
      <c r="CX37" s="691"/>
      <c r="CY37" s="692"/>
      <c r="CZ37" s="664">
        <v>5.4</v>
      </c>
      <c r="DA37" s="689"/>
      <c r="DB37" s="689"/>
      <c r="DC37" s="693"/>
      <c r="DD37" s="668">
        <v>1303401</v>
      </c>
      <c r="DE37" s="691"/>
      <c r="DF37" s="691"/>
      <c r="DG37" s="691"/>
      <c r="DH37" s="691"/>
      <c r="DI37" s="691"/>
      <c r="DJ37" s="691"/>
      <c r="DK37" s="692"/>
      <c r="DL37" s="668">
        <v>851900</v>
      </c>
      <c r="DM37" s="691"/>
      <c r="DN37" s="691"/>
      <c r="DO37" s="691"/>
      <c r="DP37" s="691"/>
      <c r="DQ37" s="691"/>
      <c r="DR37" s="691"/>
      <c r="DS37" s="691"/>
      <c r="DT37" s="691"/>
      <c r="DU37" s="691"/>
      <c r="DV37" s="692"/>
      <c r="DW37" s="664">
        <v>5.8</v>
      </c>
      <c r="DX37" s="689"/>
      <c r="DY37" s="689"/>
      <c r="DZ37" s="689"/>
      <c r="EA37" s="689"/>
      <c r="EB37" s="689"/>
      <c r="EC37" s="690"/>
    </row>
    <row r="38" spans="2:133" ht="11.25" customHeight="1" x14ac:dyDescent="0.2">
      <c r="B38" s="656" t="s">
        <v>323</v>
      </c>
      <c r="C38" s="657"/>
      <c r="D38" s="657"/>
      <c r="E38" s="657"/>
      <c r="F38" s="657"/>
      <c r="G38" s="657"/>
      <c r="H38" s="657"/>
      <c r="I38" s="657"/>
      <c r="J38" s="657"/>
      <c r="K38" s="657"/>
      <c r="L38" s="657"/>
      <c r="M38" s="657"/>
      <c r="N38" s="657"/>
      <c r="O38" s="657"/>
      <c r="P38" s="657"/>
      <c r="Q38" s="658"/>
      <c r="R38" s="659">
        <v>998700</v>
      </c>
      <c r="S38" s="660"/>
      <c r="T38" s="660"/>
      <c r="U38" s="660"/>
      <c r="V38" s="660"/>
      <c r="W38" s="660"/>
      <c r="X38" s="660"/>
      <c r="Y38" s="661"/>
      <c r="Z38" s="662">
        <v>3.8</v>
      </c>
      <c r="AA38" s="662"/>
      <c r="AB38" s="662"/>
      <c r="AC38" s="662"/>
      <c r="AD38" s="663" t="s">
        <v>122</v>
      </c>
      <c r="AE38" s="663"/>
      <c r="AF38" s="663"/>
      <c r="AG38" s="663"/>
      <c r="AH38" s="663"/>
      <c r="AI38" s="663"/>
      <c r="AJ38" s="663"/>
      <c r="AK38" s="663"/>
      <c r="AL38" s="664" t="s">
        <v>122</v>
      </c>
      <c r="AM38" s="665"/>
      <c r="AN38" s="665"/>
      <c r="AO38" s="666"/>
      <c r="AQ38" s="722" t="s">
        <v>324</v>
      </c>
      <c r="AR38" s="723"/>
      <c r="AS38" s="723"/>
      <c r="AT38" s="723"/>
      <c r="AU38" s="723"/>
      <c r="AV38" s="723"/>
      <c r="AW38" s="723"/>
      <c r="AX38" s="723"/>
      <c r="AY38" s="724"/>
      <c r="AZ38" s="659">
        <v>152242</v>
      </c>
      <c r="BA38" s="660"/>
      <c r="BB38" s="660"/>
      <c r="BC38" s="660"/>
      <c r="BD38" s="691"/>
      <c r="BE38" s="691"/>
      <c r="BF38" s="714"/>
      <c r="BG38" s="656" t="s">
        <v>325</v>
      </c>
      <c r="BH38" s="657"/>
      <c r="BI38" s="657"/>
      <c r="BJ38" s="657"/>
      <c r="BK38" s="657"/>
      <c r="BL38" s="657"/>
      <c r="BM38" s="657"/>
      <c r="BN38" s="657"/>
      <c r="BO38" s="657"/>
      <c r="BP38" s="657"/>
      <c r="BQ38" s="657"/>
      <c r="BR38" s="657"/>
      <c r="BS38" s="657"/>
      <c r="BT38" s="657"/>
      <c r="BU38" s="658"/>
      <c r="BV38" s="659">
        <v>6987</v>
      </c>
      <c r="BW38" s="660"/>
      <c r="BX38" s="660"/>
      <c r="BY38" s="660"/>
      <c r="BZ38" s="660"/>
      <c r="CA38" s="660"/>
      <c r="CB38" s="669"/>
      <c r="CD38" s="656" t="s">
        <v>326</v>
      </c>
      <c r="CE38" s="657"/>
      <c r="CF38" s="657"/>
      <c r="CG38" s="657"/>
      <c r="CH38" s="657"/>
      <c r="CI38" s="657"/>
      <c r="CJ38" s="657"/>
      <c r="CK38" s="657"/>
      <c r="CL38" s="657"/>
      <c r="CM38" s="657"/>
      <c r="CN38" s="657"/>
      <c r="CO38" s="657"/>
      <c r="CP38" s="657"/>
      <c r="CQ38" s="658"/>
      <c r="CR38" s="659">
        <v>1693783</v>
      </c>
      <c r="CS38" s="660"/>
      <c r="CT38" s="660"/>
      <c r="CU38" s="660"/>
      <c r="CV38" s="660"/>
      <c r="CW38" s="660"/>
      <c r="CX38" s="660"/>
      <c r="CY38" s="661"/>
      <c r="CZ38" s="664">
        <v>7</v>
      </c>
      <c r="DA38" s="689"/>
      <c r="DB38" s="689"/>
      <c r="DC38" s="693"/>
      <c r="DD38" s="668">
        <v>1405588</v>
      </c>
      <c r="DE38" s="660"/>
      <c r="DF38" s="660"/>
      <c r="DG38" s="660"/>
      <c r="DH38" s="660"/>
      <c r="DI38" s="660"/>
      <c r="DJ38" s="660"/>
      <c r="DK38" s="661"/>
      <c r="DL38" s="668">
        <v>1288416</v>
      </c>
      <c r="DM38" s="660"/>
      <c r="DN38" s="660"/>
      <c r="DO38" s="660"/>
      <c r="DP38" s="660"/>
      <c r="DQ38" s="660"/>
      <c r="DR38" s="660"/>
      <c r="DS38" s="660"/>
      <c r="DT38" s="660"/>
      <c r="DU38" s="660"/>
      <c r="DV38" s="661"/>
      <c r="DW38" s="664">
        <v>8.6999999999999993</v>
      </c>
      <c r="DX38" s="689"/>
      <c r="DY38" s="689"/>
      <c r="DZ38" s="689"/>
      <c r="EA38" s="689"/>
      <c r="EB38" s="689"/>
      <c r="EC38" s="690"/>
    </row>
    <row r="39" spans="2:133" ht="11.25" customHeight="1" x14ac:dyDescent="0.2">
      <c r="B39" s="656" t="s">
        <v>327</v>
      </c>
      <c r="C39" s="657"/>
      <c r="D39" s="657"/>
      <c r="E39" s="657"/>
      <c r="F39" s="657"/>
      <c r="G39" s="657"/>
      <c r="H39" s="657"/>
      <c r="I39" s="657"/>
      <c r="J39" s="657"/>
      <c r="K39" s="657"/>
      <c r="L39" s="657"/>
      <c r="M39" s="657"/>
      <c r="N39" s="657"/>
      <c r="O39" s="657"/>
      <c r="P39" s="657"/>
      <c r="Q39" s="658"/>
      <c r="R39" s="659" t="s">
        <v>122</v>
      </c>
      <c r="S39" s="660"/>
      <c r="T39" s="660"/>
      <c r="U39" s="660"/>
      <c r="V39" s="660"/>
      <c r="W39" s="660"/>
      <c r="X39" s="660"/>
      <c r="Y39" s="661"/>
      <c r="Z39" s="662" t="s">
        <v>122</v>
      </c>
      <c r="AA39" s="662"/>
      <c r="AB39" s="662"/>
      <c r="AC39" s="662"/>
      <c r="AD39" s="663" t="s">
        <v>122</v>
      </c>
      <c r="AE39" s="663"/>
      <c r="AF39" s="663"/>
      <c r="AG39" s="663"/>
      <c r="AH39" s="663"/>
      <c r="AI39" s="663"/>
      <c r="AJ39" s="663"/>
      <c r="AK39" s="663"/>
      <c r="AL39" s="664" t="s">
        <v>122</v>
      </c>
      <c r="AM39" s="665"/>
      <c r="AN39" s="665"/>
      <c r="AO39" s="666"/>
      <c r="AQ39" s="722" t="s">
        <v>328</v>
      </c>
      <c r="AR39" s="723"/>
      <c r="AS39" s="723"/>
      <c r="AT39" s="723"/>
      <c r="AU39" s="723"/>
      <c r="AV39" s="723"/>
      <c r="AW39" s="723"/>
      <c r="AX39" s="723"/>
      <c r="AY39" s="724"/>
      <c r="AZ39" s="659" t="s">
        <v>122</v>
      </c>
      <c r="BA39" s="660"/>
      <c r="BB39" s="660"/>
      <c r="BC39" s="660"/>
      <c r="BD39" s="691"/>
      <c r="BE39" s="691"/>
      <c r="BF39" s="714"/>
      <c r="BG39" s="656" t="s">
        <v>329</v>
      </c>
      <c r="BH39" s="657"/>
      <c r="BI39" s="657"/>
      <c r="BJ39" s="657"/>
      <c r="BK39" s="657"/>
      <c r="BL39" s="657"/>
      <c r="BM39" s="657"/>
      <c r="BN39" s="657"/>
      <c r="BO39" s="657"/>
      <c r="BP39" s="657"/>
      <c r="BQ39" s="657"/>
      <c r="BR39" s="657"/>
      <c r="BS39" s="657"/>
      <c r="BT39" s="657"/>
      <c r="BU39" s="658"/>
      <c r="BV39" s="659">
        <v>10246</v>
      </c>
      <c r="BW39" s="660"/>
      <c r="BX39" s="660"/>
      <c r="BY39" s="660"/>
      <c r="BZ39" s="660"/>
      <c r="CA39" s="660"/>
      <c r="CB39" s="669"/>
      <c r="CD39" s="656" t="s">
        <v>330</v>
      </c>
      <c r="CE39" s="657"/>
      <c r="CF39" s="657"/>
      <c r="CG39" s="657"/>
      <c r="CH39" s="657"/>
      <c r="CI39" s="657"/>
      <c r="CJ39" s="657"/>
      <c r="CK39" s="657"/>
      <c r="CL39" s="657"/>
      <c r="CM39" s="657"/>
      <c r="CN39" s="657"/>
      <c r="CO39" s="657"/>
      <c r="CP39" s="657"/>
      <c r="CQ39" s="658"/>
      <c r="CR39" s="659">
        <v>160922</v>
      </c>
      <c r="CS39" s="691"/>
      <c r="CT39" s="691"/>
      <c r="CU39" s="691"/>
      <c r="CV39" s="691"/>
      <c r="CW39" s="691"/>
      <c r="CX39" s="691"/>
      <c r="CY39" s="692"/>
      <c r="CZ39" s="664">
        <v>0.7</v>
      </c>
      <c r="DA39" s="689"/>
      <c r="DB39" s="689"/>
      <c r="DC39" s="693"/>
      <c r="DD39" s="668">
        <v>72003</v>
      </c>
      <c r="DE39" s="691"/>
      <c r="DF39" s="691"/>
      <c r="DG39" s="691"/>
      <c r="DH39" s="691"/>
      <c r="DI39" s="691"/>
      <c r="DJ39" s="691"/>
      <c r="DK39" s="692"/>
      <c r="DL39" s="668" t="s">
        <v>122</v>
      </c>
      <c r="DM39" s="691"/>
      <c r="DN39" s="691"/>
      <c r="DO39" s="691"/>
      <c r="DP39" s="691"/>
      <c r="DQ39" s="691"/>
      <c r="DR39" s="691"/>
      <c r="DS39" s="691"/>
      <c r="DT39" s="691"/>
      <c r="DU39" s="691"/>
      <c r="DV39" s="692"/>
      <c r="DW39" s="664" t="s">
        <v>122</v>
      </c>
      <c r="DX39" s="689"/>
      <c r="DY39" s="689"/>
      <c r="DZ39" s="689"/>
      <c r="EA39" s="689"/>
      <c r="EB39" s="689"/>
      <c r="EC39" s="690"/>
    </row>
    <row r="40" spans="2:133" ht="11.25" customHeight="1" x14ac:dyDescent="0.2">
      <c r="B40" s="656" t="s">
        <v>331</v>
      </c>
      <c r="C40" s="657"/>
      <c r="D40" s="657"/>
      <c r="E40" s="657"/>
      <c r="F40" s="657"/>
      <c r="G40" s="657"/>
      <c r="H40" s="657"/>
      <c r="I40" s="657"/>
      <c r="J40" s="657"/>
      <c r="K40" s="657"/>
      <c r="L40" s="657"/>
      <c r="M40" s="657"/>
      <c r="N40" s="657"/>
      <c r="O40" s="657"/>
      <c r="P40" s="657"/>
      <c r="Q40" s="658"/>
      <c r="R40" s="659" t="s">
        <v>122</v>
      </c>
      <c r="S40" s="660"/>
      <c r="T40" s="660"/>
      <c r="U40" s="660"/>
      <c r="V40" s="660"/>
      <c r="W40" s="660"/>
      <c r="X40" s="660"/>
      <c r="Y40" s="661"/>
      <c r="Z40" s="662" t="s">
        <v>122</v>
      </c>
      <c r="AA40" s="662"/>
      <c r="AB40" s="662"/>
      <c r="AC40" s="662"/>
      <c r="AD40" s="663" t="s">
        <v>122</v>
      </c>
      <c r="AE40" s="663"/>
      <c r="AF40" s="663"/>
      <c r="AG40" s="663"/>
      <c r="AH40" s="663"/>
      <c r="AI40" s="663"/>
      <c r="AJ40" s="663"/>
      <c r="AK40" s="663"/>
      <c r="AL40" s="664" t="s">
        <v>122</v>
      </c>
      <c r="AM40" s="665"/>
      <c r="AN40" s="665"/>
      <c r="AO40" s="666"/>
      <c r="AQ40" s="722" t="s">
        <v>332</v>
      </c>
      <c r="AR40" s="723"/>
      <c r="AS40" s="723"/>
      <c r="AT40" s="723"/>
      <c r="AU40" s="723"/>
      <c r="AV40" s="723"/>
      <c r="AW40" s="723"/>
      <c r="AX40" s="723"/>
      <c r="AY40" s="724"/>
      <c r="AZ40" s="659" t="s">
        <v>122</v>
      </c>
      <c r="BA40" s="660"/>
      <c r="BB40" s="660"/>
      <c r="BC40" s="660"/>
      <c r="BD40" s="691"/>
      <c r="BE40" s="691"/>
      <c r="BF40" s="714"/>
      <c r="BG40" s="707" t="s">
        <v>333</v>
      </c>
      <c r="BH40" s="708"/>
      <c r="BI40" s="708"/>
      <c r="BJ40" s="708"/>
      <c r="BK40" s="708"/>
      <c r="BL40" s="223"/>
      <c r="BM40" s="657" t="s">
        <v>334</v>
      </c>
      <c r="BN40" s="657"/>
      <c r="BO40" s="657"/>
      <c r="BP40" s="657"/>
      <c r="BQ40" s="657"/>
      <c r="BR40" s="657"/>
      <c r="BS40" s="657"/>
      <c r="BT40" s="657"/>
      <c r="BU40" s="658"/>
      <c r="BV40" s="659">
        <v>106</v>
      </c>
      <c r="BW40" s="660"/>
      <c r="BX40" s="660"/>
      <c r="BY40" s="660"/>
      <c r="BZ40" s="660"/>
      <c r="CA40" s="660"/>
      <c r="CB40" s="669"/>
      <c r="CD40" s="656" t="s">
        <v>335</v>
      </c>
      <c r="CE40" s="657"/>
      <c r="CF40" s="657"/>
      <c r="CG40" s="657"/>
      <c r="CH40" s="657"/>
      <c r="CI40" s="657"/>
      <c r="CJ40" s="657"/>
      <c r="CK40" s="657"/>
      <c r="CL40" s="657"/>
      <c r="CM40" s="657"/>
      <c r="CN40" s="657"/>
      <c r="CO40" s="657"/>
      <c r="CP40" s="657"/>
      <c r="CQ40" s="658"/>
      <c r="CR40" s="659">
        <v>476518</v>
      </c>
      <c r="CS40" s="660"/>
      <c r="CT40" s="660"/>
      <c r="CU40" s="660"/>
      <c r="CV40" s="660"/>
      <c r="CW40" s="660"/>
      <c r="CX40" s="660"/>
      <c r="CY40" s="661"/>
      <c r="CZ40" s="664">
        <v>2</v>
      </c>
      <c r="DA40" s="689"/>
      <c r="DB40" s="689"/>
      <c r="DC40" s="693"/>
      <c r="DD40" s="668">
        <v>339518</v>
      </c>
      <c r="DE40" s="660"/>
      <c r="DF40" s="660"/>
      <c r="DG40" s="660"/>
      <c r="DH40" s="660"/>
      <c r="DI40" s="660"/>
      <c r="DJ40" s="660"/>
      <c r="DK40" s="661"/>
      <c r="DL40" s="668" t="s">
        <v>122</v>
      </c>
      <c r="DM40" s="660"/>
      <c r="DN40" s="660"/>
      <c r="DO40" s="660"/>
      <c r="DP40" s="660"/>
      <c r="DQ40" s="660"/>
      <c r="DR40" s="660"/>
      <c r="DS40" s="660"/>
      <c r="DT40" s="660"/>
      <c r="DU40" s="660"/>
      <c r="DV40" s="661"/>
      <c r="DW40" s="664" t="s">
        <v>122</v>
      </c>
      <c r="DX40" s="689"/>
      <c r="DY40" s="689"/>
      <c r="DZ40" s="689"/>
      <c r="EA40" s="689"/>
      <c r="EB40" s="689"/>
      <c r="EC40" s="690"/>
    </row>
    <row r="41" spans="2:133" ht="11.25" customHeight="1" x14ac:dyDescent="0.2">
      <c r="B41" s="680" t="s">
        <v>336</v>
      </c>
      <c r="C41" s="681"/>
      <c r="D41" s="681"/>
      <c r="E41" s="681"/>
      <c r="F41" s="681"/>
      <c r="G41" s="681"/>
      <c r="H41" s="681"/>
      <c r="I41" s="681"/>
      <c r="J41" s="681"/>
      <c r="K41" s="681"/>
      <c r="L41" s="681"/>
      <c r="M41" s="681"/>
      <c r="N41" s="681"/>
      <c r="O41" s="681"/>
      <c r="P41" s="681"/>
      <c r="Q41" s="682"/>
      <c r="R41" s="731">
        <v>26341372</v>
      </c>
      <c r="S41" s="732"/>
      <c r="T41" s="732"/>
      <c r="U41" s="732"/>
      <c r="V41" s="732"/>
      <c r="W41" s="732"/>
      <c r="X41" s="732"/>
      <c r="Y41" s="736"/>
      <c r="Z41" s="737">
        <v>100</v>
      </c>
      <c r="AA41" s="737"/>
      <c r="AB41" s="737"/>
      <c r="AC41" s="737"/>
      <c r="AD41" s="738">
        <v>14812741</v>
      </c>
      <c r="AE41" s="738"/>
      <c r="AF41" s="738"/>
      <c r="AG41" s="738"/>
      <c r="AH41" s="738"/>
      <c r="AI41" s="738"/>
      <c r="AJ41" s="738"/>
      <c r="AK41" s="738"/>
      <c r="AL41" s="739">
        <v>100</v>
      </c>
      <c r="AM41" s="719"/>
      <c r="AN41" s="719"/>
      <c r="AO41" s="740"/>
      <c r="AQ41" s="722" t="s">
        <v>337</v>
      </c>
      <c r="AR41" s="723"/>
      <c r="AS41" s="723"/>
      <c r="AT41" s="723"/>
      <c r="AU41" s="723"/>
      <c r="AV41" s="723"/>
      <c r="AW41" s="723"/>
      <c r="AX41" s="723"/>
      <c r="AY41" s="724"/>
      <c r="AZ41" s="659">
        <v>408686</v>
      </c>
      <c r="BA41" s="660"/>
      <c r="BB41" s="660"/>
      <c r="BC41" s="660"/>
      <c r="BD41" s="691"/>
      <c r="BE41" s="691"/>
      <c r="BF41" s="714"/>
      <c r="BG41" s="707"/>
      <c r="BH41" s="708"/>
      <c r="BI41" s="708"/>
      <c r="BJ41" s="708"/>
      <c r="BK41" s="708"/>
      <c r="BL41" s="223"/>
      <c r="BM41" s="657" t="s">
        <v>338</v>
      </c>
      <c r="BN41" s="657"/>
      <c r="BO41" s="657"/>
      <c r="BP41" s="657"/>
      <c r="BQ41" s="657"/>
      <c r="BR41" s="657"/>
      <c r="BS41" s="657"/>
      <c r="BT41" s="657"/>
      <c r="BU41" s="658"/>
      <c r="BV41" s="659" t="s">
        <v>122</v>
      </c>
      <c r="BW41" s="660"/>
      <c r="BX41" s="660"/>
      <c r="BY41" s="660"/>
      <c r="BZ41" s="660"/>
      <c r="CA41" s="660"/>
      <c r="CB41" s="669"/>
      <c r="CD41" s="656" t="s">
        <v>339</v>
      </c>
      <c r="CE41" s="657"/>
      <c r="CF41" s="657"/>
      <c r="CG41" s="657"/>
      <c r="CH41" s="657"/>
      <c r="CI41" s="657"/>
      <c r="CJ41" s="657"/>
      <c r="CK41" s="657"/>
      <c r="CL41" s="657"/>
      <c r="CM41" s="657"/>
      <c r="CN41" s="657"/>
      <c r="CO41" s="657"/>
      <c r="CP41" s="657"/>
      <c r="CQ41" s="658"/>
      <c r="CR41" s="659" t="s">
        <v>122</v>
      </c>
      <c r="CS41" s="691"/>
      <c r="CT41" s="691"/>
      <c r="CU41" s="691"/>
      <c r="CV41" s="691"/>
      <c r="CW41" s="691"/>
      <c r="CX41" s="691"/>
      <c r="CY41" s="692"/>
      <c r="CZ41" s="664" t="s">
        <v>122</v>
      </c>
      <c r="DA41" s="689"/>
      <c r="DB41" s="689"/>
      <c r="DC41" s="693"/>
      <c r="DD41" s="668" t="s">
        <v>122</v>
      </c>
      <c r="DE41" s="691"/>
      <c r="DF41" s="691"/>
      <c r="DG41" s="691"/>
      <c r="DH41" s="691"/>
      <c r="DI41" s="691"/>
      <c r="DJ41" s="691"/>
      <c r="DK41" s="692"/>
      <c r="DL41" s="742"/>
      <c r="DM41" s="743"/>
      <c r="DN41" s="743"/>
      <c r="DO41" s="743"/>
      <c r="DP41" s="743"/>
      <c r="DQ41" s="743"/>
      <c r="DR41" s="743"/>
      <c r="DS41" s="743"/>
      <c r="DT41" s="743"/>
      <c r="DU41" s="743"/>
      <c r="DV41" s="744"/>
      <c r="DW41" s="733"/>
      <c r="DX41" s="734"/>
      <c r="DY41" s="734"/>
      <c r="DZ41" s="734"/>
      <c r="EA41" s="734"/>
      <c r="EB41" s="734"/>
      <c r="EC41" s="735"/>
    </row>
    <row r="42" spans="2:133" ht="11.25" customHeight="1" x14ac:dyDescent="0.2">
      <c r="AQ42" s="728" t="s">
        <v>340</v>
      </c>
      <c r="AR42" s="729"/>
      <c r="AS42" s="729"/>
      <c r="AT42" s="729"/>
      <c r="AU42" s="729"/>
      <c r="AV42" s="729"/>
      <c r="AW42" s="729"/>
      <c r="AX42" s="729"/>
      <c r="AY42" s="730"/>
      <c r="AZ42" s="731">
        <v>1285097</v>
      </c>
      <c r="BA42" s="732"/>
      <c r="BB42" s="732"/>
      <c r="BC42" s="732"/>
      <c r="BD42" s="718"/>
      <c r="BE42" s="718"/>
      <c r="BF42" s="720"/>
      <c r="BG42" s="709"/>
      <c r="BH42" s="710"/>
      <c r="BI42" s="710"/>
      <c r="BJ42" s="710"/>
      <c r="BK42" s="710"/>
      <c r="BL42" s="224"/>
      <c r="BM42" s="681" t="s">
        <v>341</v>
      </c>
      <c r="BN42" s="681"/>
      <c r="BO42" s="681"/>
      <c r="BP42" s="681"/>
      <c r="BQ42" s="681"/>
      <c r="BR42" s="681"/>
      <c r="BS42" s="681"/>
      <c r="BT42" s="681"/>
      <c r="BU42" s="682"/>
      <c r="BV42" s="731">
        <v>320</v>
      </c>
      <c r="BW42" s="732"/>
      <c r="BX42" s="732"/>
      <c r="BY42" s="732"/>
      <c r="BZ42" s="732"/>
      <c r="CA42" s="732"/>
      <c r="CB42" s="741"/>
      <c r="CD42" s="656" t="s">
        <v>342</v>
      </c>
      <c r="CE42" s="657"/>
      <c r="CF42" s="657"/>
      <c r="CG42" s="657"/>
      <c r="CH42" s="657"/>
      <c r="CI42" s="657"/>
      <c r="CJ42" s="657"/>
      <c r="CK42" s="657"/>
      <c r="CL42" s="657"/>
      <c r="CM42" s="657"/>
      <c r="CN42" s="657"/>
      <c r="CO42" s="657"/>
      <c r="CP42" s="657"/>
      <c r="CQ42" s="658"/>
      <c r="CR42" s="659">
        <v>2426954</v>
      </c>
      <c r="CS42" s="691"/>
      <c r="CT42" s="691"/>
      <c r="CU42" s="691"/>
      <c r="CV42" s="691"/>
      <c r="CW42" s="691"/>
      <c r="CX42" s="691"/>
      <c r="CY42" s="692"/>
      <c r="CZ42" s="664">
        <v>10</v>
      </c>
      <c r="DA42" s="689"/>
      <c r="DB42" s="689"/>
      <c r="DC42" s="693"/>
      <c r="DD42" s="668">
        <v>824547</v>
      </c>
      <c r="DE42" s="691"/>
      <c r="DF42" s="691"/>
      <c r="DG42" s="691"/>
      <c r="DH42" s="691"/>
      <c r="DI42" s="691"/>
      <c r="DJ42" s="691"/>
      <c r="DK42" s="692"/>
      <c r="DL42" s="742"/>
      <c r="DM42" s="743"/>
      <c r="DN42" s="743"/>
      <c r="DO42" s="743"/>
      <c r="DP42" s="743"/>
      <c r="DQ42" s="743"/>
      <c r="DR42" s="743"/>
      <c r="DS42" s="743"/>
      <c r="DT42" s="743"/>
      <c r="DU42" s="743"/>
      <c r="DV42" s="744"/>
      <c r="DW42" s="733"/>
      <c r="DX42" s="734"/>
      <c r="DY42" s="734"/>
      <c r="DZ42" s="734"/>
      <c r="EA42" s="734"/>
      <c r="EB42" s="734"/>
      <c r="EC42" s="735"/>
    </row>
    <row r="43" spans="2:133" ht="11.25" customHeight="1" x14ac:dyDescent="0.2">
      <c r="B43" s="214" t="s">
        <v>343</v>
      </c>
      <c r="CD43" s="656" t="s">
        <v>344</v>
      </c>
      <c r="CE43" s="657"/>
      <c r="CF43" s="657"/>
      <c r="CG43" s="657"/>
      <c r="CH43" s="657"/>
      <c r="CI43" s="657"/>
      <c r="CJ43" s="657"/>
      <c r="CK43" s="657"/>
      <c r="CL43" s="657"/>
      <c r="CM43" s="657"/>
      <c r="CN43" s="657"/>
      <c r="CO43" s="657"/>
      <c r="CP43" s="657"/>
      <c r="CQ43" s="658"/>
      <c r="CR43" s="659">
        <v>142249</v>
      </c>
      <c r="CS43" s="691"/>
      <c r="CT43" s="691"/>
      <c r="CU43" s="691"/>
      <c r="CV43" s="691"/>
      <c r="CW43" s="691"/>
      <c r="CX43" s="691"/>
      <c r="CY43" s="692"/>
      <c r="CZ43" s="664">
        <v>0.6</v>
      </c>
      <c r="DA43" s="689"/>
      <c r="DB43" s="689"/>
      <c r="DC43" s="693"/>
      <c r="DD43" s="668">
        <v>142249</v>
      </c>
      <c r="DE43" s="691"/>
      <c r="DF43" s="691"/>
      <c r="DG43" s="691"/>
      <c r="DH43" s="691"/>
      <c r="DI43" s="691"/>
      <c r="DJ43" s="691"/>
      <c r="DK43" s="692"/>
      <c r="DL43" s="742"/>
      <c r="DM43" s="743"/>
      <c r="DN43" s="743"/>
      <c r="DO43" s="743"/>
      <c r="DP43" s="743"/>
      <c r="DQ43" s="743"/>
      <c r="DR43" s="743"/>
      <c r="DS43" s="743"/>
      <c r="DT43" s="743"/>
      <c r="DU43" s="743"/>
      <c r="DV43" s="744"/>
      <c r="DW43" s="733"/>
      <c r="DX43" s="734"/>
      <c r="DY43" s="734"/>
      <c r="DZ43" s="734"/>
      <c r="EA43" s="734"/>
      <c r="EB43" s="734"/>
      <c r="EC43" s="735"/>
    </row>
    <row r="44" spans="2:133" ht="11.25" customHeight="1" x14ac:dyDescent="0.2">
      <c r="B44" s="745" t="s">
        <v>345</v>
      </c>
      <c r="C44" s="745"/>
      <c r="D44" s="745"/>
      <c r="E44" s="745"/>
      <c r="F44" s="745"/>
      <c r="G44" s="745"/>
      <c r="H44" s="745"/>
      <c r="I44" s="745"/>
      <c r="J44" s="745"/>
      <c r="K44" s="745"/>
      <c r="L44" s="745"/>
      <c r="M44" s="745"/>
      <c r="N44" s="745"/>
      <c r="O44" s="745"/>
      <c r="P44" s="745"/>
      <c r="Q44" s="745"/>
      <c r="R44" s="745"/>
      <c r="S44" s="745"/>
      <c r="T44" s="745"/>
      <c r="U44" s="745"/>
      <c r="V44" s="745"/>
      <c r="W44" s="745"/>
      <c r="X44" s="745"/>
      <c r="Y44" s="745"/>
      <c r="Z44" s="745"/>
      <c r="AA44" s="745"/>
      <c r="AB44" s="745"/>
      <c r="AC44" s="745"/>
      <c r="AD44" s="745"/>
      <c r="AE44" s="745"/>
      <c r="AF44" s="745"/>
      <c r="AG44" s="745"/>
      <c r="AH44" s="745"/>
      <c r="AI44" s="745"/>
      <c r="AJ44" s="745"/>
      <c r="AK44" s="745"/>
      <c r="AL44" s="745"/>
      <c r="AM44" s="745"/>
      <c r="AN44" s="745"/>
      <c r="AO44" s="745"/>
      <c r="AP44" s="745"/>
      <c r="AQ44" s="745"/>
      <c r="AR44" s="745"/>
      <c r="AS44" s="745"/>
      <c r="AT44" s="745"/>
      <c r="AU44" s="745"/>
      <c r="AV44" s="745"/>
      <c r="AW44" s="745"/>
      <c r="AX44" s="745"/>
      <c r="AY44" s="745"/>
      <c r="AZ44" s="745"/>
      <c r="BA44" s="745"/>
      <c r="BB44" s="745"/>
      <c r="BC44" s="745"/>
      <c r="BD44" s="745"/>
      <c r="BE44" s="745"/>
      <c r="BF44" s="745"/>
      <c r="BG44" s="745"/>
      <c r="BH44" s="745"/>
      <c r="BI44" s="745"/>
      <c r="BJ44" s="745"/>
      <c r="BK44" s="745"/>
      <c r="BL44" s="745"/>
      <c r="BM44" s="745"/>
      <c r="BN44" s="745"/>
      <c r="BO44" s="745"/>
      <c r="BP44" s="745"/>
      <c r="BQ44" s="745"/>
      <c r="BR44" s="745"/>
      <c r="BS44" s="745"/>
      <c r="BT44" s="745"/>
      <c r="BU44" s="745"/>
      <c r="BV44" s="745"/>
      <c r="BW44" s="745"/>
      <c r="BX44" s="745"/>
      <c r="BY44" s="745"/>
      <c r="BZ44" s="745"/>
      <c r="CA44" s="745"/>
      <c r="CB44" s="745"/>
      <c r="CC44" s="746"/>
      <c r="CD44" s="695" t="s">
        <v>293</v>
      </c>
      <c r="CE44" s="696"/>
      <c r="CF44" s="656" t="s">
        <v>346</v>
      </c>
      <c r="CG44" s="657"/>
      <c r="CH44" s="657"/>
      <c r="CI44" s="657"/>
      <c r="CJ44" s="657"/>
      <c r="CK44" s="657"/>
      <c r="CL44" s="657"/>
      <c r="CM44" s="657"/>
      <c r="CN44" s="657"/>
      <c r="CO44" s="657"/>
      <c r="CP44" s="657"/>
      <c r="CQ44" s="658"/>
      <c r="CR44" s="659">
        <v>2426954</v>
      </c>
      <c r="CS44" s="660"/>
      <c r="CT44" s="660"/>
      <c r="CU44" s="660"/>
      <c r="CV44" s="660"/>
      <c r="CW44" s="660"/>
      <c r="CX44" s="660"/>
      <c r="CY44" s="661"/>
      <c r="CZ44" s="664">
        <v>10</v>
      </c>
      <c r="DA44" s="665"/>
      <c r="DB44" s="665"/>
      <c r="DC44" s="671"/>
      <c r="DD44" s="668">
        <v>824547</v>
      </c>
      <c r="DE44" s="660"/>
      <c r="DF44" s="660"/>
      <c r="DG44" s="660"/>
      <c r="DH44" s="660"/>
      <c r="DI44" s="660"/>
      <c r="DJ44" s="660"/>
      <c r="DK44" s="661"/>
      <c r="DL44" s="742"/>
      <c r="DM44" s="743"/>
      <c r="DN44" s="743"/>
      <c r="DO44" s="743"/>
      <c r="DP44" s="743"/>
      <c r="DQ44" s="743"/>
      <c r="DR44" s="743"/>
      <c r="DS44" s="743"/>
      <c r="DT44" s="743"/>
      <c r="DU44" s="743"/>
      <c r="DV44" s="744"/>
      <c r="DW44" s="733"/>
      <c r="DX44" s="734"/>
      <c r="DY44" s="734"/>
      <c r="DZ44" s="734"/>
      <c r="EA44" s="734"/>
      <c r="EB44" s="734"/>
      <c r="EC44" s="735"/>
    </row>
    <row r="45" spans="2:133" ht="11.25" customHeight="1" x14ac:dyDescent="0.2">
      <c r="B45" s="745" t="s">
        <v>347</v>
      </c>
      <c r="C45" s="745"/>
      <c r="D45" s="745"/>
      <c r="E45" s="745"/>
      <c r="F45" s="745"/>
      <c r="G45" s="745"/>
      <c r="H45" s="745"/>
      <c r="I45" s="745"/>
      <c r="J45" s="745"/>
      <c r="K45" s="745"/>
      <c r="L45" s="745"/>
      <c r="M45" s="745"/>
      <c r="N45" s="745"/>
      <c r="O45" s="745"/>
      <c r="P45" s="745"/>
      <c r="Q45" s="745"/>
      <c r="R45" s="745"/>
      <c r="S45" s="745"/>
      <c r="T45" s="745"/>
      <c r="U45" s="745"/>
      <c r="V45" s="745"/>
      <c r="W45" s="745"/>
      <c r="X45" s="745"/>
      <c r="Y45" s="745"/>
      <c r="Z45" s="745"/>
      <c r="AA45" s="745"/>
      <c r="AB45" s="745"/>
      <c r="AC45" s="745"/>
      <c r="AD45" s="745"/>
      <c r="AE45" s="745"/>
      <c r="AF45" s="745"/>
      <c r="AG45" s="745"/>
      <c r="AH45" s="745"/>
      <c r="AI45" s="745"/>
      <c r="AJ45" s="745"/>
      <c r="AK45" s="745"/>
      <c r="AL45" s="745"/>
      <c r="AM45" s="745"/>
      <c r="AN45" s="745"/>
      <c r="AO45" s="745"/>
      <c r="AP45" s="745"/>
      <c r="AQ45" s="745"/>
      <c r="AR45" s="745"/>
      <c r="AS45" s="745"/>
      <c r="AT45" s="745"/>
      <c r="AU45" s="745"/>
      <c r="AV45" s="745"/>
      <c r="AW45" s="745"/>
      <c r="AX45" s="745"/>
      <c r="AY45" s="745"/>
      <c r="AZ45" s="745"/>
      <c r="BA45" s="745"/>
      <c r="BB45" s="745"/>
      <c r="BC45" s="745"/>
      <c r="BD45" s="745"/>
      <c r="BE45" s="745"/>
      <c r="BF45" s="745"/>
      <c r="BG45" s="745"/>
      <c r="BH45" s="745"/>
      <c r="BI45" s="745"/>
      <c r="BJ45" s="745"/>
      <c r="BK45" s="745"/>
      <c r="BL45" s="745"/>
      <c r="BM45" s="745"/>
      <c r="BN45" s="745"/>
      <c r="BO45" s="745"/>
      <c r="BP45" s="745"/>
      <c r="BQ45" s="745"/>
      <c r="BR45" s="745"/>
      <c r="BS45" s="745"/>
      <c r="BT45" s="745"/>
      <c r="BU45" s="745"/>
      <c r="BV45" s="745"/>
      <c r="BW45" s="745"/>
      <c r="BX45" s="745"/>
      <c r="BY45" s="745"/>
      <c r="BZ45" s="745"/>
      <c r="CA45" s="745"/>
      <c r="CB45" s="745"/>
      <c r="CC45" s="746"/>
      <c r="CD45" s="697"/>
      <c r="CE45" s="698"/>
      <c r="CF45" s="656" t="s">
        <v>348</v>
      </c>
      <c r="CG45" s="657"/>
      <c r="CH45" s="657"/>
      <c r="CI45" s="657"/>
      <c r="CJ45" s="657"/>
      <c r="CK45" s="657"/>
      <c r="CL45" s="657"/>
      <c r="CM45" s="657"/>
      <c r="CN45" s="657"/>
      <c r="CO45" s="657"/>
      <c r="CP45" s="657"/>
      <c r="CQ45" s="658"/>
      <c r="CR45" s="659">
        <v>1077563</v>
      </c>
      <c r="CS45" s="691"/>
      <c r="CT45" s="691"/>
      <c r="CU45" s="691"/>
      <c r="CV45" s="691"/>
      <c r="CW45" s="691"/>
      <c r="CX45" s="691"/>
      <c r="CY45" s="692"/>
      <c r="CZ45" s="664">
        <v>4.4000000000000004</v>
      </c>
      <c r="DA45" s="689"/>
      <c r="DB45" s="689"/>
      <c r="DC45" s="693"/>
      <c r="DD45" s="668">
        <v>283677</v>
      </c>
      <c r="DE45" s="691"/>
      <c r="DF45" s="691"/>
      <c r="DG45" s="691"/>
      <c r="DH45" s="691"/>
      <c r="DI45" s="691"/>
      <c r="DJ45" s="691"/>
      <c r="DK45" s="692"/>
      <c r="DL45" s="742"/>
      <c r="DM45" s="743"/>
      <c r="DN45" s="743"/>
      <c r="DO45" s="743"/>
      <c r="DP45" s="743"/>
      <c r="DQ45" s="743"/>
      <c r="DR45" s="743"/>
      <c r="DS45" s="743"/>
      <c r="DT45" s="743"/>
      <c r="DU45" s="743"/>
      <c r="DV45" s="744"/>
      <c r="DW45" s="733"/>
      <c r="DX45" s="734"/>
      <c r="DY45" s="734"/>
      <c r="DZ45" s="734"/>
      <c r="EA45" s="734"/>
      <c r="EB45" s="734"/>
      <c r="EC45" s="735"/>
    </row>
    <row r="46" spans="2:133" ht="11.25" customHeight="1" x14ac:dyDescent="0.2">
      <c r="B46" s="225"/>
      <c r="CD46" s="697"/>
      <c r="CE46" s="698"/>
      <c r="CF46" s="656" t="s">
        <v>349</v>
      </c>
      <c r="CG46" s="657"/>
      <c r="CH46" s="657"/>
      <c r="CI46" s="657"/>
      <c r="CJ46" s="657"/>
      <c r="CK46" s="657"/>
      <c r="CL46" s="657"/>
      <c r="CM46" s="657"/>
      <c r="CN46" s="657"/>
      <c r="CO46" s="657"/>
      <c r="CP46" s="657"/>
      <c r="CQ46" s="658"/>
      <c r="CR46" s="659">
        <v>791236</v>
      </c>
      <c r="CS46" s="660"/>
      <c r="CT46" s="660"/>
      <c r="CU46" s="660"/>
      <c r="CV46" s="660"/>
      <c r="CW46" s="660"/>
      <c r="CX46" s="660"/>
      <c r="CY46" s="661"/>
      <c r="CZ46" s="664">
        <v>3.3</v>
      </c>
      <c r="DA46" s="665"/>
      <c r="DB46" s="665"/>
      <c r="DC46" s="671"/>
      <c r="DD46" s="668">
        <v>537991</v>
      </c>
      <c r="DE46" s="660"/>
      <c r="DF46" s="660"/>
      <c r="DG46" s="660"/>
      <c r="DH46" s="660"/>
      <c r="DI46" s="660"/>
      <c r="DJ46" s="660"/>
      <c r="DK46" s="661"/>
      <c r="DL46" s="742"/>
      <c r="DM46" s="743"/>
      <c r="DN46" s="743"/>
      <c r="DO46" s="743"/>
      <c r="DP46" s="743"/>
      <c r="DQ46" s="743"/>
      <c r="DR46" s="743"/>
      <c r="DS46" s="743"/>
      <c r="DT46" s="743"/>
      <c r="DU46" s="743"/>
      <c r="DV46" s="744"/>
      <c r="DW46" s="733"/>
      <c r="DX46" s="734"/>
      <c r="DY46" s="734"/>
      <c r="DZ46" s="734"/>
      <c r="EA46" s="734"/>
      <c r="EB46" s="734"/>
      <c r="EC46" s="735"/>
    </row>
    <row r="47" spans="2:133" ht="11.25" customHeight="1" x14ac:dyDescent="0.2">
      <c r="B47" s="225"/>
      <c r="CD47" s="697"/>
      <c r="CE47" s="698"/>
      <c r="CF47" s="656" t="s">
        <v>350</v>
      </c>
      <c r="CG47" s="657"/>
      <c r="CH47" s="657"/>
      <c r="CI47" s="657"/>
      <c r="CJ47" s="657"/>
      <c r="CK47" s="657"/>
      <c r="CL47" s="657"/>
      <c r="CM47" s="657"/>
      <c r="CN47" s="657"/>
      <c r="CO47" s="657"/>
      <c r="CP47" s="657"/>
      <c r="CQ47" s="658"/>
      <c r="CR47" s="659" t="s">
        <v>122</v>
      </c>
      <c r="CS47" s="691"/>
      <c r="CT47" s="691"/>
      <c r="CU47" s="691"/>
      <c r="CV47" s="691"/>
      <c r="CW47" s="691"/>
      <c r="CX47" s="691"/>
      <c r="CY47" s="692"/>
      <c r="CZ47" s="664" t="s">
        <v>122</v>
      </c>
      <c r="DA47" s="689"/>
      <c r="DB47" s="689"/>
      <c r="DC47" s="693"/>
      <c r="DD47" s="668" t="s">
        <v>122</v>
      </c>
      <c r="DE47" s="691"/>
      <c r="DF47" s="691"/>
      <c r="DG47" s="691"/>
      <c r="DH47" s="691"/>
      <c r="DI47" s="691"/>
      <c r="DJ47" s="691"/>
      <c r="DK47" s="692"/>
      <c r="DL47" s="742"/>
      <c r="DM47" s="743"/>
      <c r="DN47" s="743"/>
      <c r="DO47" s="743"/>
      <c r="DP47" s="743"/>
      <c r="DQ47" s="743"/>
      <c r="DR47" s="743"/>
      <c r="DS47" s="743"/>
      <c r="DT47" s="743"/>
      <c r="DU47" s="743"/>
      <c r="DV47" s="744"/>
      <c r="DW47" s="733"/>
      <c r="DX47" s="734"/>
      <c r="DY47" s="734"/>
      <c r="DZ47" s="734"/>
      <c r="EA47" s="734"/>
      <c r="EB47" s="734"/>
      <c r="EC47" s="735"/>
    </row>
    <row r="48" spans="2:133" ht="11" x14ac:dyDescent="0.2">
      <c r="B48" s="225"/>
      <c r="CD48" s="699"/>
      <c r="CE48" s="700"/>
      <c r="CF48" s="656" t="s">
        <v>351</v>
      </c>
      <c r="CG48" s="657"/>
      <c r="CH48" s="657"/>
      <c r="CI48" s="657"/>
      <c r="CJ48" s="657"/>
      <c r="CK48" s="657"/>
      <c r="CL48" s="657"/>
      <c r="CM48" s="657"/>
      <c r="CN48" s="657"/>
      <c r="CO48" s="657"/>
      <c r="CP48" s="657"/>
      <c r="CQ48" s="658"/>
      <c r="CR48" s="659" t="s">
        <v>122</v>
      </c>
      <c r="CS48" s="660"/>
      <c r="CT48" s="660"/>
      <c r="CU48" s="660"/>
      <c r="CV48" s="660"/>
      <c r="CW48" s="660"/>
      <c r="CX48" s="660"/>
      <c r="CY48" s="661"/>
      <c r="CZ48" s="664" t="s">
        <v>122</v>
      </c>
      <c r="DA48" s="665"/>
      <c r="DB48" s="665"/>
      <c r="DC48" s="671"/>
      <c r="DD48" s="668" t="s">
        <v>122</v>
      </c>
      <c r="DE48" s="660"/>
      <c r="DF48" s="660"/>
      <c r="DG48" s="660"/>
      <c r="DH48" s="660"/>
      <c r="DI48" s="660"/>
      <c r="DJ48" s="660"/>
      <c r="DK48" s="661"/>
      <c r="DL48" s="742"/>
      <c r="DM48" s="743"/>
      <c r="DN48" s="743"/>
      <c r="DO48" s="743"/>
      <c r="DP48" s="743"/>
      <c r="DQ48" s="743"/>
      <c r="DR48" s="743"/>
      <c r="DS48" s="743"/>
      <c r="DT48" s="743"/>
      <c r="DU48" s="743"/>
      <c r="DV48" s="744"/>
      <c r="DW48" s="733"/>
      <c r="DX48" s="734"/>
      <c r="DY48" s="734"/>
      <c r="DZ48" s="734"/>
      <c r="EA48" s="734"/>
      <c r="EB48" s="734"/>
      <c r="EC48" s="735"/>
    </row>
    <row r="49" spans="2:133" ht="11.25" customHeight="1" x14ac:dyDescent="0.2">
      <c r="B49" s="225"/>
      <c r="CD49" s="680" t="s">
        <v>352</v>
      </c>
      <c r="CE49" s="681"/>
      <c r="CF49" s="681"/>
      <c r="CG49" s="681"/>
      <c r="CH49" s="681"/>
      <c r="CI49" s="681"/>
      <c r="CJ49" s="681"/>
      <c r="CK49" s="681"/>
      <c r="CL49" s="681"/>
      <c r="CM49" s="681"/>
      <c r="CN49" s="681"/>
      <c r="CO49" s="681"/>
      <c r="CP49" s="681"/>
      <c r="CQ49" s="682"/>
      <c r="CR49" s="731">
        <v>24325888</v>
      </c>
      <c r="CS49" s="718"/>
      <c r="CT49" s="718"/>
      <c r="CU49" s="718"/>
      <c r="CV49" s="718"/>
      <c r="CW49" s="718"/>
      <c r="CX49" s="718"/>
      <c r="CY49" s="747"/>
      <c r="CZ49" s="739">
        <v>100</v>
      </c>
      <c r="DA49" s="748"/>
      <c r="DB49" s="748"/>
      <c r="DC49" s="749"/>
      <c r="DD49" s="750">
        <v>16765975</v>
      </c>
      <c r="DE49" s="718"/>
      <c r="DF49" s="718"/>
      <c r="DG49" s="718"/>
      <c r="DH49" s="718"/>
      <c r="DI49" s="718"/>
      <c r="DJ49" s="718"/>
      <c r="DK49" s="747"/>
      <c r="DL49" s="751"/>
      <c r="DM49" s="752"/>
      <c r="DN49" s="752"/>
      <c r="DO49" s="752"/>
      <c r="DP49" s="752"/>
      <c r="DQ49" s="752"/>
      <c r="DR49" s="752"/>
      <c r="DS49" s="752"/>
      <c r="DT49" s="752"/>
      <c r="DU49" s="752"/>
      <c r="DV49" s="753"/>
      <c r="DW49" s="754"/>
      <c r="DX49" s="755"/>
      <c r="DY49" s="755"/>
      <c r="DZ49" s="755"/>
      <c r="EA49" s="755"/>
      <c r="EB49" s="755"/>
      <c r="EC49" s="756"/>
    </row>
  </sheetData>
  <sheetProtection algorithmName="SHA-512" hashValue="dLhCbjIhHFRc/GqevyShxIPsVL0aitFObLa96pdVgyQvO2owdttqmv4HtLlJAJoL+cfGcluoi19NZ4bOxRJMIg==" saltValue="K3Za3zZLjJQPE9UIvowmO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1" customWidth="1"/>
    <col min="131" max="131" width="1.6328125" style="231" customWidth="1"/>
    <col min="132" max="16384" width="9" style="231" hidden="1"/>
  </cols>
  <sheetData>
    <row r="1" spans="1:131" ht="11.25" customHeight="1" thickBot="1" x14ac:dyDescent="0.25">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5">
      <c r="A2" s="757" t="s">
        <v>353</v>
      </c>
      <c r="B2" s="757"/>
      <c r="C2" s="757"/>
      <c r="D2" s="757"/>
      <c r="E2" s="757"/>
      <c r="F2" s="757"/>
      <c r="G2" s="757"/>
      <c r="H2" s="757"/>
      <c r="I2" s="757"/>
      <c r="J2" s="757"/>
      <c r="K2" s="757"/>
      <c r="L2" s="757"/>
      <c r="M2" s="757"/>
      <c r="N2" s="757"/>
      <c r="O2" s="757"/>
      <c r="P2" s="757"/>
      <c r="Q2" s="757"/>
      <c r="R2" s="757"/>
      <c r="S2" s="757"/>
      <c r="T2" s="757"/>
      <c r="U2" s="757"/>
      <c r="V2" s="757"/>
      <c r="W2" s="757"/>
      <c r="X2" s="757"/>
      <c r="Y2" s="757"/>
      <c r="Z2" s="757"/>
      <c r="AA2" s="757"/>
      <c r="AB2" s="757"/>
      <c r="AC2" s="757"/>
      <c r="AD2" s="757"/>
      <c r="AE2" s="757"/>
      <c r="AF2" s="757"/>
      <c r="AG2" s="757"/>
      <c r="AH2" s="757"/>
      <c r="AI2" s="757"/>
      <c r="AJ2" s="757"/>
      <c r="AK2" s="757"/>
      <c r="AL2" s="757"/>
      <c r="AM2" s="757"/>
      <c r="AN2" s="757"/>
      <c r="AO2" s="757"/>
      <c r="AP2" s="757"/>
      <c r="AQ2" s="757"/>
      <c r="AR2" s="757"/>
      <c r="AS2" s="757"/>
      <c r="AT2" s="757"/>
      <c r="AU2" s="757"/>
      <c r="AV2" s="757"/>
      <c r="AW2" s="757"/>
      <c r="AX2" s="757"/>
      <c r="AY2" s="757"/>
      <c r="AZ2" s="757"/>
      <c r="BA2" s="757"/>
      <c r="BB2" s="757"/>
      <c r="BC2" s="757"/>
      <c r="BD2" s="757"/>
      <c r="BE2" s="757"/>
      <c r="BF2" s="757"/>
      <c r="BG2" s="757"/>
      <c r="BH2" s="757"/>
      <c r="BI2" s="75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58" t="s">
        <v>354</v>
      </c>
      <c r="DK2" s="759"/>
      <c r="DL2" s="759"/>
      <c r="DM2" s="759"/>
      <c r="DN2" s="759"/>
      <c r="DO2" s="760"/>
      <c r="DP2" s="228"/>
      <c r="DQ2" s="758" t="s">
        <v>355</v>
      </c>
      <c r="DR2" s="759"/>
      <c r="DS2" s="759"/>
      <c r="DT2" s="759"/>
      <c r="DU2" s="759"/>
      <c r="DV2" s="759"/>
      <c r="DW2" s="759"/>
      <c r="DX2" s="759"/>
      <c r="DY2" s="759"/>
      <c r="DZ2" s="760"/>
      <c r="EA2" s="230"/>
    </row>
    <row r="3" spans="1:131" ht="11.25" customHeight="1" x14ac:dyDescent="0.2">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5">
      <c r="A4" s="761" t="s">
        <v>356</v>
      </c>
      <c r="B4" s="761"/>
      <c r="C4" s="761"/>
      <c r="D4" s="761"/>
      <c r="E4" s="761"/>
      <c r="F4" s="761"/>
      <c r="G4" s="761"/>
      <c r="H4" s="761"/>
      <c r="I4" s="761"/>
      <c r="J4" s="761"/>
      <c r="K4" s="761"/>
      <c r="L4" s="761"/>
      <c r="M4" s="761"/>
      <c r="N4" s="761"/>
      <c r="O4" s="761"/>
      <c r="P4" s="761"/>
      <c r="Q4" s="761"/>
      <c r="R4" s="761"/>
      <c r="S4" s="761"/>
      <c r="T4" s="761"/>
      <c r="U4" s="761"/>
      <c r="V4" s="761"/>
      <c r="W4" s="761"/>
      <c r="X4" s="761"/>
      <c r="Y4" s="761"/>
      <c r="Z4" s="761"/>
      <c r="AA4" s="761"/>
      <c r="AB4" s="761"/>
      <c r="AC4" s="761"/>
      <c r="AD4" s="761"/>
      <c r="AE4" s="761"/>
      <c r="AF4" s="761"/>
      <c r="AG4" s="761"/>
      <c r="AH4" s="761"/>
      <c r="AI4" s="761"/>
      <c r="AJ4" s="761"/>
      <c r="AK4" s="761"/>
      <c r="AL4" s="761"/>
      <c r="AM4" s="761"/>
      <c r="AN4" s="761"/>
      <c r="AO4" s="761"/>
      <c r="AP4" s="761"/>
      <c r="AQ4" s="761"/>
      <c r="AR4" s="761"/>
      <c r="AS4" s="761"/>
      <c r="AT4" s="761"/>
      <c r="AU4" s="761"/>
      <c r="AV4" s="761"/>
      <c r="AW4" s="761"/>
      <c r="AX4" s="761"/>
      <c r="AY4" s="761"/>
      <c r="AZ4" s="232"/>
      <c r="BA4" s="232"/>
      <c r="BB4" s="232"/>
      <c r="BC4" s="232"/>
      <c r="BD4" s="232"/>
      <c r="BE4" s="233"/>
      <c r="BF4" s="233"/>
      <c r="BG4" s="233"/>
      <c r="BH4" s="233"/>
      <c r="BI4" s="233"/>
      <c r="BJ4" s="233"/>
      <c r="BK4" s="233"/>
      <c r="BL4" s="233"/>
      <c r="BM4" s="233"/>
      <c r="BN4" s="233"/>
      <c r="BO4" s="233"/>
      <c r="BP4" s="233"/>
      <c r="BQ4" s="762" t="s">
        <v>357</v>
      </c>
      <c r="BR4" s="762"/>
      <c r="BS4" s="762"/>
      <c r="BT4" s="762"/>
      <c r="BU4" s="762"/>
      <c r="BV4" s="762"/>
      <c r="BW4" s="762"/>
      <c r="BX4" s="762"/>
      <c r="BY4" s="762"/>
      <c r="BZ4" s="762"/>
      <c r="CA4" s="762"/>
      <c r="CB4" s="762"/>
      <c r="CC4" s="762"/>
      <c r="CD4" s="762"/>
      <c r="CE4" s="762"/>
      <c r="CF4" s="762"/>
      <c r="CG4" s="762"/>
      <c r="CH4" s="762"/>
      <c r="CI4" s="762"/>
      <c r="CJ4" s="762"/>
      <c r="CK4" s="762"/>
      <c r="CL4" s="762"/>
      <c r="CM4" s="762"/>
      <c r="CN4" s="762"/>
      <c r="CO4" s="762"/>
      <c r="CP4" s="762"/>
      <c r="CQ4" s="762"/>
      <c r="CR4" s="762"/>
      <c r="CS4" s="762"/>
      <c r="CT4" s="762"/>
      <c r="CU4" s="762"/>
      <c r="CV4" s="762"/>
      <c r="CW4" s="762"/>
      <c r="CX4" s="762"/>
      <c r="CY4" s="762"/>
      <c r="CZ4" s="762"/>
      <c r="DA4" s="762"/>
      <c r="DB4" s="762"/>
      <c r="DC4" s="762"/>
      <c r="DD4" s="762"/>
      <c r="DE4" s="762"/>
      <c r="DF4" s="762"/>
      <c r="DG4" s="762"/>
      <c r="DH4" s="762"/>
      <c r="DI4" s="762"/>
      <c r="DJ4" s="762"/>
      <c r="DK4" s="762"/>
      <c r="DL4" s="762"/>
      <c r="DM4" s="762"/>
      <c r="DN4" s="762"/>
      <c r="DO4" s="762"/>
      <c r="DP4" s="762"/>
      <c r="DQ4" s="762"/>
      <c r="DR4" s="762"/>
      <c r="DS4" s="762"/>
      <c r="DT4" s="762"/>
      <c r="DU4" s="762"/>
      <c r="DV4" s="762"/>
      <c r="DW4" s="762"/>
      <c r="DX4" s="762"/>
      <c r="DY4" s="762"/>
      <c r="DZ4" s="762"/>
      <c r="EA4" s="234"/>
    </row>
    <row r="5" spans="1:131" s="235" customFormat="1" ht="26.25" customHeight="1" x14ac:dyDescent="0.2">
      <c r="A5" s="763" t="s">
        <v>358</v>
      </c>
      <c r="B5" s="764"/>
      <c r="C5" s="764"/>
      <c r="D5" s="764"/>
      <c r="E5" s="764"/>
      <c r="F5" s="764"/>
      <c r="G5" s="764"/>
      <c r="H5" s="764"/>
      <c r="I5" s="764"/>
      <c r="J5" s="764"/>
      <c r="K5" s="764"/>
      <c r="L5" s="764"/>
      <c r="M5" s="764"/>
      <c r="N5" s="764"/>
      <c r="O5" s="764"/>
      <c r="P5" s="765"/>
      <c r="Q5" s="769" t="s">
        <v>359</v>
      </c>
      <c r="R5" s="770"/>
      <c r="S5" s="770"/>
      <c r="T5" s="770"/>
      <c r="U5" s="771"/>
      <c r="V5" s="769" t="s">
        <v>360</v>
      </c>
      <c r="W5" s="770"/>
      <c r="X5" s="770"/>
      <c r="Y5" s="770"/>
      <c r="Z5" s="771"/>
      <c r="AA5" s="769" t="s">
        <v>361</v>
      </c>
      <c r="AB5" s="770"/>
      <c r="AC5" s="770"/>
      <c r="AD5" s="770"/>
      <c r="AE5" s="770"/>
      <c r="AF5" s="775" t="s">
        <v>362</v>
      </c>
      <c r="AG5" s="770"/>
      <c r="AH5" s="770"/>
      <c r="AI5" s="770"/>
      <c r="AJ5" s="776"/>
      <c r="AK5" s="770" t="s">
        <v>363</v>
      </c>
      <c r="AL5" s="770"/>
      <c r="AM5" s="770"/>
      <c r="AN5" s="770"/>
      <c r="AO5" s="771"/>
      <c r="AP5" s="769" t="s">
        <v>364</v>
      </c>
      <c r="AQ5" s="770"/>
      <c r="AR5" s="770"/>
      <c r="AS5" s="770"/>
      <c r="AT5" s="771"/>
      <c r="AU5" s="769" t="s">
        <v>365</v>
      </c>
      <c r="AV5" s="770"/>
      <c r="AW5" s="770"/>
      <c r="AX5" s="770"/>
      <c r="AY5" s="776"/>
      <c r="AZ5" s="232"/>
      <c r="BA5" s="232"/>
      <c r="BB5" s="232"/>
      <c r="BC5" s="232"/>
      <c r="BD5" s="232"/>
      <c r="BE5" s="233"/>
      <c r="BF5" s="233"/>
      <c r="BG5" s="233"/>
      <c r="BH5" s="233"/>
      <c r="BI5" s="233"/>
      <c r="BJ5" s="233"/>
      <c r="BK5" s="233"/>
      <c r="BL5" s="233"/>
      <c r="BM5" s="233"/>
      <c r="BN5" s="233"/>
      <c r="BO5" s="233"/>
      <c r="BP5" s="233"/>
      <c r="BQ5" s="763" t="s">
        <v>366</v>
      </c>
      <c r="BR5" s="764"/>
      <c r="BS5" s="764"/>
      <c r="BT5" s="764"/>
      <c r="BU5" s="764"/>
      <c r="BV5" s="764"/>
      <c r="BW5" s="764"/>
      <c r="BX5" s="764"/>
      <c r="BY5" s="764"/>
      <c r="BZ5" s="764"/>
      <c r="CA5" s="764"/>
      <c r="CB5" s="764"/>
      <c r="CC5" s="764"/>
      <c r="CD5" s="764"/>
      <c r="CE5" s="764"/>
      <c r="CF5" s="764"/>
      <c r="CG5" s="765"/>
      <c r="CH5" s="769" t="s">
        <v>367</v>
      </c>
      <c r="CI5" s="770"/>
      <c r="CJ5" s="770"/>
      <c r="CK5" s="770"/>
      <c r="CL5" s="771"/>
      <c r="CM5" s="769" t="s">
        <v>368</v>
      </c>
      <c r="CN5" s="770"/>
      <c r="CO5" s="770"/>
      <c r="CP5" s="770"/>
      <c r="CQ5" s="771"/>
      <c r="CR5" s="769" t="s">
        <v>369</v>
      </c>
      <c r="CS5" s="770"/>
      <c r="CT5" s="770"/>
      <c r="CU5" s="770"/>
      <c r="CV5" s="771"/>
      <c r="CW5" s="769" t="s">
        <v>370</v>
      </c>
      <c r="CX5" s="770"/>
      <c r="CY5" s="770"/>
      <c r="CZ5" s="770"/>
      <c r="DA5" s="771"/>
      <c r="DB5" s="769" t="s">
        <v>371</v>
      </c>
      <c r="DC5" s="770"/>
      <c r="DD5" s="770"/>
      <c r="DE5" s="770"/>
      <c r="DF5" s="771"/>
      <c r="DG5" s="799" t="s">
        <v>372</v>
      </c>
      <c r="DH5" s="800"/>
      <c r="DI5" s="800"/>
      <c r="DJ5" s="800"/>
      <c r="DK5" s="801"/>
      <c r="DL5" s="799" t="s">
        <v>373</v>
      </c>
      <c r="DM5" s="800"/>
      <c r="DN5" s="800"/>
      <c r="DO5" s="800"/>
      <c r="DP5" s="801"/>
      <c r="DQ5" s="769" t="s">
        <v>374</v>
      </c>
      <c r="DR5" s="770"/>
      <c r="DS5" s="770"/>
      <c r="DT5" s="770"/>
      <c r="DU5" s="771"/>
      <c r="DV5" s="769" t="s">
        <v>365</v>
      </c>
      <c r="DW5" s="770"/>
      <c r="DX5" s="770"/>
      <c r="DY5" s="770"/>
      <c r="DZ5" s="776"/>
      <c r="EA5" s="234"/>
    </row>
    <row r="6" spans="1:131" s="235" customFormat="1" ht="26.25" customHeight="1" thickBot="1" x14ac:dyDescent="0.25">
      <c r="A6" s="766"/>
      <c r="B6" s="767"/>
      <c r="C6" s="767"/>
      <c r="D6" s="767"/>
      <c r="E6" s="767"/>
      <c r="F6" s="767"/>
      <c r="G6" s="767"/>
      <c r="H6" s="767"/>
      <c r="I6" s="767"/>
      <c r="J6" s="767"/>
      <c r="K6" s="767"/>
      <c r="L6" s="767"/>
      <c r="M6" s="767"/>
      <c r="N6" s="767"/>
      <c r="O6" s="767"/>
      <c r="P6" s="768"/>
      <c r="Q6" s="772"/>
      <c r="R6" s="773"/>
      <c r="S6" s="773"/>
      <c r="T6" s="773"/>
      <c r="U6" s="774"/>
      <c r="V6" s="772"/>
      <c r="W6" s="773"/>
      <c r="X6" s="773"/>
      <c r="Y6" s="773"/>
      <c r="Z6" s="774"/>
      <c r="AA6" s="772"/>
      <c r="AB6" s="773"/>
      <c r="AC6" s="773"/>
      <c r="AD6" s="773"/>
      <c r="AE6" s="773"/>
      <c r="AF6" s="777"/>
      <c r="AG6" s="773"/>
      <c r="AH6" s="773"/>
      <c r="AI6" s="773"/>
      <c r="AJ6" s="778"/>
      <c r="AK6" s="773"/>
      <c r="AL6" s="773"/>
      <c r="AM6" s="773"/>
      <c r="AN6" s="773"/>
      <c r="AO6" s="774"/>
      <c r="AP6" s="772"/>
      <c r="AQ6" s="773"/>
      <c r="AR6" s="773"/>
      <c r="AS6" s="773"/>
      <c r="AT6" s="774"/>
      <c r="AU6" s="772"/>
      <c r="AV6" s="773"/>
      <c r="AW6" s="773"/>
      <c r="AX6" s="773"/>
      <c r="AY6" s="778"/>
      <c r="AZ6" s="232"/>
      <c r="BA6" s="232"/>
      <c r="BB6" s="232"/>
      <c r="BC6" s="232"/>
      <c r="BD6" s="232"/>
      <c r="BE6" s="233"/>
      <c r="BF6" s="233"/>
      <c r="BG6" s="233"/>
      <c r="BH6" s="233"/>
      <c r="BI6" s="233"/>
      <c r="BJ6" s="233"/>
      <c r="BK6" s="233"/>
      <c r="BL6" s="233"/>
      <c r="BM6" s="233"/>
      <c r="BN6" s="233"/>
      <c r="BO6" s="233"/>
      <c r="BP6" s="233"/>
      <c r="BQ6" s="766"/>
      <c r="BR6" s="767"/>
      <c r="BS6" s="767"/>
      <c r="BT6" s="767"/>
      <c r="BU6" s="767"/>
      <c r="BV6" s="767"/>
      <c r="BW6" s="767"/>
      <c r="BX6" s="767"/>
      <c r="BY6" s="767"/>
      <c r="BZ6" s="767"/>
      <c r="CA6" s="767"/>
      <c r="CB6" s="767"/>
      <c r="CC6" s="767"/>
      <c r="CD6" s="767"/>
      <c r="CE6" s="767"/>
      <c r="CF6" s="767"/>
      <c r="CG6" s="768"/>
      <c r="CH6" s="772"/>
      <c r="CI6" s="773"/>
      <c r="CJ6" s="773"/>
      <c r="CK6" s="773"/>
      <c r="CL6" s="774"/>
      <c r="CM6" s="772"/>
      <c r="CN6" s="773"/>
      <c r="CO6" s="773"/>
      <c r="CP6" s="773"/>
      <c r="CQ6" s="774"/>
      <c r="CR6" s="772"/>
      <c r="CS6" s="773"/>
      <c r="CT6" s="773"/>
      <c r="CU6" s="773"/>
      <c r="CV6" s="774"/>
      <c r="CW6" s="772"/>
      <c r="CX6" s="773"/>
      <c r="CY6" s="773"/>
      <c r="CZ6" s="773"/>
      <c r="DA6" s="774"/>
      <c r="DB6" s="772"/>
      <c r="DC6" s="773"/>
      <c r="DD6" s="773"/>
      <c r="DE6" s="773"/>
      <c r="DF6" s="774"/>
      <c r="DG6" s="802"/>
      <c r="DH6" s="803"/>
      <c r="DI6" s="803"/>
      <c r="DJ6" s="803"/>
      <c r="DK6" s="804"/>
      <c r="DL6" s="802"/>
      <c r="DM6" s="803"/>
      <c r="DN6" s="803"/>
      <c r="DO6" s="803"/>
      <c r="DP6" s="804"/>
      <c r="DQ6" s="772"/>
      <c r="DR6" s="773"/>
      <c r="DS6" s="773"/>
      <c r="DT6" s="773"/>
      <c r="DU6" s="774"/>
      <c r="DV6" s="772"/>
      <c r="DW6" s="773"/>
      <c r="DX6" s="773"/>
      <c r="DY6" s="773"/>
      <c r="DZ6" s="778"/>
      <c r="EA6" s="234"/>
    </row>
    <row r="7" spans="1:131" s="235" customFormat="1" ht="26.25" customHeight="1" thickTop="1" x14ac:dyDescent="0.2">
      <c r="A7" s="236">
        <v>1</v>
      </c>
      <c r="B7" s="785" t="s">
        <v>375</v>
      </c>
      <c r="C7" s="786"/>
      <c r="D7" s="786"/>
      <c r="E7" s="786"/>
      <c r="F7" s="786"/>
      <c r="G7" s="786"/>
      <c r="H7" s="786"/>
      <c r="I7" s="786"/>
      <c r="J7" s="786"/>
      <c r="K7" s="786"/>
      <c r="L7" s="786"/>
      <c r="M7" s="786"/>
      <c r="N7" s="786"/>
      <c r="O7" s="786"/>
      <c r="P7" s="787"/>
      <c r="Q7" s="788">
        <v>26403</v>
      </c>
      <c r="R7" s="789"/>
      <c r="S7" s="789"/>
      <c r="T7" s="789"/>
      <c r="U7" s="789"/>
      <c r="V7" s="789">
        <v>24388</v>
      </c>
      <c r="W7" s="789"/>
      <c r="X7" s="789"/>
      <c r="Y7" s="789"/>
      <c r="Z7" s="789"/>
      <c r="AA7" s="789">
        <v>2015</v>
      </c>
      <c r="AB7" s="789"/>
      <c r="AC7" s="789"/>
      <c r="AD7" s="789"/>
      <c r="AE7" s="790"/>
      <c r="AF7" s="791">
        <v>1456</v>
      </c>
      <c r="AG7" s="792"/>
      <c r="AH7" s="792"/>
      <c r="AI7" s="792"/>
      <c r="AJ7" s="793"/>
      <c r="AK7" s="794">
        <v>343</v>
      </c>
      <c r="AL7" s="795"/>
      <c r="AM7" s="795"/>
      <c r="AN7" s="795"/>
      <c r="AO7" s="795"/>
      <c r="AP7" s="795">
        <v>14890</v>
      </c>
      <c r="AQ7" s="795"/>
      <c r="AR7" s="795"/>
      <c r="AS7" s="795"/>
      <c r="AT7" s="795"/>
      <c r="AU7" s="796"/>
      <c r="AV7" s="796"/>
      <c r="AW7" s="796"/>
      <c r="AX7" s="796"/>
      <c r="AY7" s="797"/>
      <c r="AZ7" s="232"/>
      <c r="BA7" s="232"/>
      <c r="BB7" s="232"/>
      <c r="BC7" s="232"/>
      <c r="BD7" s="232"/>
      <c r="BE7" s="233"/>
      <c r="BF7" s="233"/>
      <c r="BG7" s="233"/>
      <c r="BH7" s="233"/>
      <c r="BI7" s="233"/>
      <c r="BJ7" s="233"/>
      <c r="BK7" s="233"/>
      <c r="BL7" s="233"/>
      <c r="BM7" s="233"/>
      <c r="BN7" s="233"/>
      <c r="BO7" s="233"/>
      <c r="BP7" s="233"/>
      <c r="BQ7" s="236">
        <v>1</v>
      </c>
      <c r="BR7" s="237"/>
      <c r="BS7" s="782" t="s">
        <v>554</v>
      </c>
      <c r="BT7" s="783"/>
      <c r="BU7" s="783"/>
      <c r="BV7" s="783"/>
      <c r="BW7" s="783"/>
      <c r="BX7" s="783"/>
      <c r="BY7" s="783"/>
      <c r="BZ7" s="783"/>
      <c r="CA7" s="783"/>
      <c r="CB7" s="783"/>
      <c r="CC7" s="783"/>
      <c r="CD7" s="783"/>
      <c r="CE7" s="783"/>
      <c r="CF7" s="783"/>
      <c r="CG7" s="798"/>
      <c r="CH7" s="779">
        <v>-6</v>
      </c>
      <c r="CI7" s="780"/>
      <c r="CJ7" s="780"/>
      <c r="CK7" s="780"/>
      <c r="CL7" s="781"/>
      <c r="CM7" s="779">
        <v>327</v>
      </c>
      <c r="CN7" s="780"/>
      <c r="CO7" s="780"/>
      <c r="CP7" s="780"/>
      <c r="CQ7" s="781"/>
      <c r="CR7" s="779">
        <v>44</v>
      </c>
      <c r="CS7" s="780"/>
      <c r="CT7" s="780"/>
      <c r="CU7" s="780"/>
      <c r="CV7" s="781"/>
      <c r="CW7" s="779">
        <v>37</v>
      </c>
      <c r="CX7" s="780"/>
      <c r="CY7" s="780"/>
      <c r="CZ7" s="780"/>
      <c r="DA7" s="781"/>
      <c r="DB7" s="779" t="s">
        <v>556</v>
      </c>
      <c r="DC7" s="780"/>
      <c r="DD7" s="780"/>
      <c r="DE7" s="780"/>
      <c r="DF7" s="781"/>
      <c r="DG7" s="779" t="s">
        <v>556</v>
      </c>
      <c r="DH7" s="780"/>
      <c r="DI7" s="780"/>
      <c r="DJ7" s="780"/>
      <c r="DK7" s="781"/>
      <c r="DL7" s="779" t="s">
        <v>556</v>
      </c>
      <c r="DM7" s="780"/>
      <c r="DN7" s="780"/>
      <c r="DO7" s="780"/>
      <c r="DP7" s="781"/>
      <c r="DQ7" s="779" t="s">
        <v>556</v>
      </c>
      <c r="DR7" s="780"/>
      <c r="DS7" s="780"/>
      <c r="DT7" s="780"/>
      <c r="DU7" s="781"/>
      <c r="DV7" s="782"/>
      <c r="DW7" s="783"/>
      <c r="DX7" s="783"/>
      <c r="DY7" s="783"/>
      <c r="DZ7" s="784"/>
      <c r="EA7" s="234"/>
    </row>
    <row r="8" spans="1:131" s="235" customFormat="1" ht="26.25" customHeight="1" x14ac:dyDescent="0.2">
      <c r="A8" s="238">
        <v>2</v>
      </c>
      <c r="B8" s="816" t="s">
        <v>376</v>
      </c>
      <c r="C8" s="817"/>
      <c r="D8" s="817"/>
      <c r="E8" s="817"/>
      <c r="F8" s="817"/>
      <c r="G8" s="817"/>
      <c r="H8" s="817"/>
      <c r="I8" s="817"/>
      <c r="J8" s="817"/>
      <c r="K8" s="817"/>
      <c r="L8" s="817"/>
      <c r="M8" s="817"/>
      <c r="N8" s="817"/>
      <c r="O8" s="817"/>
      <c r="P8" s="818"/>
      <c r="Q8" s="819">
        <v>1</v>
      </c>
      <c r="R8" s="820"/>
      <c r="S8" s="820"/>
      <c r="T8" s="820"/>
      <c r="U8" s="820"/>
      <c r="V8" s="820">
        <v>1</v>
      </c>
      <c r="W8" s="820"/>
      <c r="X8" s="820"/>
      <c r="Y8" s="820"/>
      <c r="Z8" s="820"/>
      <c r="AA8" s="820">
        <v>0</v>
      </c>
      <c r="AB8" s="820"/>
      <c r="AC8" s="820"/>
      <c r="AD8" s="820"/>
      <c r="AE8" s="821"/>
      <c r="AF8" s="822" t="s">
        <v>122</v>
      </c>
      <c r="AG8" s="823"/>
      <c r="AH8" s="823"/>
      <c r="AI8" s="823"/>
      <c r="AJ8" s="824"/>
      <c r="AK8" s="805" t="s">
        <v>547</v>
      </c>
      <c r="AL8" s="806"/>
      <c r="AM8" s="806"/>
      <c r="AN8" s="806"/>
      <c r="AO8" s="806"/>
      <c r="AP8" s="806" t="s">
        <v>547</v>
      </c>
      <c r="AQ8" s="806"/>
      <c r="AR8" s="806"/>
      <c r="AS8" s="806"/>
      <c r="AT8" s="806"/>
      <c r="AU8" s="807"/>
      <c r="AV8" s="807"/>
      <c r="AW8" s="807"/>
      <c r="AX8" s="807"/>
      <c r="AY8" s="808"/>
      <c r="AZ8" s="232"/>
      <c r="BA8" s="232"/>
      <c r="BB8" s="232"/>
      <c r="BC8" s="232"/>
      <c r="BD8" s="232"/>
      <c r="BE8" s="233"/>
      <c r="BF8" s="233"/>
      <c r="BG8" s="233"/>
      <c r="BH8" s="233"/>
      <c r="BI8" s="233"/>
      <c r="BJ8" s="233"/>
      <c r="BK8" s="233"/>
      <c r="BL8" s="233"/>
      <c r="BM8" s="233"/>
      <c r="BN8" s="233"/>
      <c r="BO8" s="233"/>
      <c r="BP8" s="233"/>
      <c r="BQ8" s="238">
        <v>2</v>
      </c>
      <c r="BR8" s="239"/>
      <c r="BS8" s="809" t="s">
        <v>555</v>
      </c>
      <c r="BT8" s="810"/>
      <c r="BU8" s="810"/>
      <c r="BV8" s="810"/>
      <c r="BW8" s="810"/>
      <c r="BX8" s="810"/>
      <c r="BY8" s="810"/>
      <c r="BZ8" s="810"/>
      <c r="CA8" s="810"/>
      <c r="CB8" s="810"/>
      <c r="CC8" s="810"/>
      <c r="CD8" s="810"/>
      <c r="CE8" s="810"/>
      <c r="CF8" s="810"/>
      <c r="CG8" s="811"/>
      <c r="CH8" s="812">
        <v>0</v>
      </c>
      <c r="CI8" s="813"/>
      <c r="CJ8" s="813"/>
      <c r="CK8" s="813"/>
      <c r="CL8" s="814"/>
      <c r="CM8" s="812">
        <v>53</v>
      </c>
      <c r="CN8" s="813"/>
      <c r="CO8" s="813"/>
      <c r="CP8" s="813"/>
      <c r="CQ8" s="814"/>
      <c r="CR8" s="812">
        <v>8</v>
      </c>
      <c r="CS8" s="813"/>
      <c r="CT8" s="813"/>
      <c r="CU8" s="813"/>
      <c r="CV8" s="814"/>
      <c r="CW8" s="812" t="s">
        <v>556</v>
      </c>
      <c r="CX8" s="813"/>
      <c r="CY8" s="813"/>
      <c r="CZ8" s="813"/>
      <c r="DA8" s="814"/>
      <c r="DB8" s="812">
        <v>81</v>
      </c>
      <c r="DC8" s="813"/>
      <c r="DD8" s="813"/>
      <c r="DE8" s="813"/>
      <c r="DF8" s="814"/>
      <c r="DG8" s="812" t="s">
        <v>556</v>
      </c>
      <c r="DH8" s="813"/>
      <c r="DI8" s="813"/>
      <c r="DJ8" s="813"/>
      <c r="DK8" s="814"/>
      <c r="DL8" s="812" t="s">
        <v>556</v>
      </c>
      <c r="DM8" s="813"/>
      <c r="DN8" s="813"/>
      <c r="DO8" s="813"/>
      <c r="DP8" s="814"/>
      <c r="DQ8" s="812">
        <v>28</v>
      </c>
      <c r="DR8" s="813"/>
      <c r="DS8" s="813"/>
      <c r="DT8" s="813"/>
      <c r="DU8" s="814"/>
      <c r="DV8" s="809"/>
      <c r="DW8" s="810"/>
      <c r="DX8" s="810"/>
      <c r="DY8" s="810"/>
      <c r="DZ8" s="815"/>
      <c r="EA8" s="234"/>
    </row>
    <row r="9" spans="1:131" s="235" customFormat="1" ht="26.25" customHeight="1" x14ac:dyDescent="0.2">
      <c r="A9" s="238">
        <v>3</v>
      </c>
      <c r="B9" s="816"/>
      <c r="C9" s="817"/>
      <c r="D9" s="817"/>
      <c r="E9" s="817"/>
      <c r="F9" s="817"/>
      <c r="G9" s="817"/>
      <c r="H9" s="817"/>
      <c r="I9" s="817"/>
      <c r="J9" s="817"/>
      <c r="K9" s="817"/>
      <c r="L9" s="817"/>
      <c r="M9" s="817"/>
      <c r="N9" s="817"/>
      <c r="O9" s="817"/>
      <c r="P9" s="818"/>
      <c r="Q9" s="819"/>
      <c r="R9" s="820"/>
      <c r="S9" s="820"/>
      <c r="T9" s="820"/>
      <c r="U9" s="820"/>
      <c r="V9" s="820"/>
      <c r="W9" s="820"/>
      <c r="X9" s="820"/>
      <c r="Y9" s="820"/>
      <c r="Z9" s="820"/>
      <c r="AA9" s="820"/>
      <c r="AB9" s="820"/>
      <c r="AC9" s="820"/>
      <c r="AD9" s="820"/>
      <c r="AE9" s="821"/>
      <c r="AF9" s="822"/>
      <c r="AG9" s="823"/>
      <c r="AH9" s="823"/>
      <c r="AI9" s="823"/>
      <c r="AJ9" s="824"/>
      <c r="AK9" s="805"/>
      <c r="AL9" s="806"/>
      <c r="AM9" s="806"/>
      <c r="AN9" s="806"/>
      <c r="AO9" s="806"/>
      <c r="AP9" s="806"/>
      <c r="AQ9" s="806"/>
      <c r="AR9" s="806"/>
      <c r="AS9" s="806"/>
      <c r="AT9" s="806"/>
      <c r="AU9" s="807"/>
      <c r="AV9" s="807"/>
      <c r="AW9" s="807"/>
      <c r="AX9" s="807"/>
      <c r="AY9" s="808"/>
      <c r="AZ9" s="232"/>
      <c r="BA9" s="232"/>
      <c r="BB9" s="232"/>
      <c r="BC9" s="232"/>
      <c r="BD9" s="232"/>
      <c r="BE9" s="233"/>
      <c r="BF9" s="233"/>
      <c r="BG9" s="233"/>
      <c r="BH9" s="233"/>
      <c r="BI9" s="233"/>
      <c r="BJ9" s="233"/>
      <c r="BK9" s="233"/>
      <c r="BL9" s="233"/>
      <c r="BM9" s="233"/>
      <c r="BN9" s="233"/>
      <c r="BO9" s="233"/>
      <c r="BP9" s="233"/>
      <c r="BQ9" s="238">
        <v>3</v>
      </c>
      <c r="BR9" s="239"/>
      <c r="BS9" s="809"/>
      <c r="BT9" s="810"/>
      <c r="BU9" s="810"/>
      <c r="BV9" s="810"/>
      <c r="BW9" s="810"/>
      <c r="BX9" s="810"/>
      <c r="BY9" s="810"/>
      <c r="BZ9" s="810"/>
      <c r="CA9" s="810"/>
      <c r="CB9" s="810"/>
      <c r="CC9" s="810"/>
      <c r="CD9" s="810"/>
      <c r="CE9" s="810"/>
      <c r="CF9" s="810"/>
      <c r="CG9" s="811"/>
      <c r="CH9" s="812"/>
      <c r="CI9" s="813"/>
      <c r="CJ9" s="813"/>
      <c r="CK9" s="813"/>
      <c r="CL9" s="814"/>
      <c r="CM9" s="812"/>
      <c r="CN9" s="813"/>
      <c r="CO9" s="813"/>
      <c r="CP9" s="813"/>
      <c r="CQ9" s="814"/>
      <c r="CR9" s="812"/>
      <c r="CS9" s="813"/>
      <c r="CT9" s="813"/>
      <c r="CU9" s="813"/>
      <c r="CV9" s="814"/>
      <c r="CW9" s="812"/>
      <c r="CX9" s="813"/>
      <c r="CY9" s="813"/>
      <c r="CZ9" s="813"/>
      <c r="DA9" s="814"/>
      <c r="DB9" s="812"/>
      <c r="DC9" s="813"/>
      <c r="DD9" s="813"/>
      <c r="DE9" s="813"/>
      <c r="DF9" s="814"/>
      <c r="DG9" s="812"/>
      <c r="DH9" s="813"/>
      <c r="DI9" s="813"/>
      <c r="DJ9" s="813"/>
      <c r="DK9" s="814"/>
      <c r="DL9" s="812"/>
      <c r="DM9" s="813"/>
      <c r="DN9" s="813"/>
      <c r="DO9" s="813"/>
      <c r="DP9" s="814"/>
      <c r="DQ9" s="812"/>
      <c r="DR9" s="813"/>
      <c r="DS9" s="813"/>
      <c r="DT9" s="813"/>
      <c r="DU9" s="814"/>
      <c r="DV9" s="809"/>
      <c r="DW9" s="810"/>
      <c r="DX9" s="810"/>
      <c r="DY9" s="810"/>
      <c r="DZ9" s="815"/>
      <c r="EA9" s="234"/>
    </row>
    <row r="10" spans="1:131" s="235" customFormat="1" ht="26.25" customHeight="1" x14ac:dyDescent="0.2">
      <c r="A10" s="238">
        <v>4</v>
      </c>
      <c r="B10" s="816"/>
      <c r="C10" s="817"/>
      <c r="D10" s="817"/>
      <c r="E10" s="817"/>
      <c r="F10" s="817"/>
      <c r="G10" s="817"/>
      <c r="H10" s="817"/>
      <c r="I10" s="817"/>
      <c r="J10" s="817"/>
      <c r="K10" s="817"/>
      <c r="L10" s="817"/>
      <c r="M10" s="817"/>
      <c r="N10" s="817"/>
      <c r="O10" s="817"/>
      <c r="P10" s="818"/>
      <c r="Q10" s="819"/>
      <c r="R10" s="820"/>
      <c r="S10" s="820"/>
      <c r="T10" s="820"/>
      <c r="U10" s="820"/>
      <c r="V10" s="820"/>
      <c r="W10" s="820"/>
      <c r="X10" s="820"/>
      <c r="Y10" s="820"/>
      <c r="Z10" s="820"/>
      <c r="AA10" s="820"/>
      <c r="AB10" s="820"/>
      <c r="AC10" s="820"/>
      <c r="AD10" s="820"/>
      <c r="AE10" s="821"/>
      <c r="AF10" s="822"/>
      <c r="AG10" s="823"/>
      <c r="AH10" s="823"/>
      <c r="AI10" s="823"/>
      <c r="AJ10" s="824"/>
      <c r="AK10" s="805"/>
      <c r="AL10" s="806"/>
      <c r="AM10" s="806"/>
      <c r="AN10" s="806"/>
      <c r="AO10" s="806"/>
      <c r="AP10" s="806"/>
      <c r="AQ10" s="806"/>
      <c r="AR10" s="806"/>
      <c r="AS10" s="806"/>
      <c r="AT10" s="806"/>
      <c r="AU10" s="807"/>
      <c r="AV10" s="807"/>
      <c r="AW10" s="807"/>
      <c r="AX10" s="807"/>
      <c r="AY10" s="808"/>
      <c r="AZ10" s="232"/>
      <c r="BA10" s="232"/>
      <c r="BB10" s="232"/>
      <c r="BC10" s="232"/>
      <c r="BD10" s="232"/>
      <c r="BE10" s="233"/>
      <c r="BF10" s="233"/>
      <c r="BG10" s="233"/>
      <c r="BH10" s="233"/>
      <c r="BI10" s="233"/>
      <c r="BJ10" s="233"/>
      <c r="BK10" s="233"/>
      <c r="BL10" s="233"/>
      <c r="BM10" s="233"/>
      <c r="BN10" s="233"/>
      <c r="BO10" s="233"/>
      <c r="BP10" s="233"/>
      <c r="BQ10" s="238">
        <v>4</v>
      </c>
      <c r="BR10" s="239"/>
      <c r="BS10" s="809"/>
      <c r="BT10" s="810"/>
      <c r="BU10" s="810"/>
      <c r="BV10" s="810"/>
      <c r="BW10" s="810"/>
      <c r="BX10" s="810"/>
      <c r="BY10" s="810"/>
      <c r="BZ10" s="810"/>
      <c r="CA10" s="810"/>
      <c r="CB10" s="810"/>
      <c r="CC10" s="810"/>
      <c r="CD10" s="810"/>
      <c r="CE10" s="810"/>
      <c r="CF10" s="810"/>
      <c r="CG10" s="811"/>
      <c r="CH10" s="812"/>
      <c r="CI10" s="813"/>
      <c r="CJ10" s="813"/>
      <c r="CK10" s="813"/>
      <c r="CL10" s="814"/>
      <c r="CM10" s="812"/>
      <c r="CN10" s="813"/>
      <c r="CO10" s="813"/>
      <c r="CP10" s="813"/>
      <c r="CQ10" s="814"/>
      <c r="CR10" s="812"/>
      <c r="CS10" s="813"/>
      <c r="CT10" s="813"/>
      <c r="CU10" s="813"/>
      <c r="CV10" s="814"/>
      <c r="CW10" s="812"/>
      <c r="CX10" s="813"/>
      <c r="CY10" s="813"/>
      <c r="CZ10" s="813"/>
      <c r="DA10" s="814"/>
      <c r="DB10" s="812"/>
      <c r="DC10" s="813"/>
      <c r="DD10" s="813"/>
      <c r="DE10" s="813"/>
      <c r="DF10" s="814"/>
      <c r="DG10" s="812"/>
      <c r="DH10" s="813"/>
      <c r="DI10" s="813"/>
      <c r="DJ10" s="813"/>
      <c r="DK10" s="814"/>
      <c r="DL10" s="812"/>
      <c r="DM10" s="813"/>
      <c r="DN10" s="813"/>
      <c r="DO10" s="813"/>
      <c r="DP10" s="814"/>
      <c r="DQ10" s="812"/>
      <c r="DR10" s="813"/>
      <c r="DS10" s="813"/>
      <c r="DT10" s="813"/>
      <c r="DU10" s="814"/>
      <c r="DV10" s="809"/>
      <c r="DW10" s="810"/>
      <c r="DX10" s="810"/>
      <c r="DY10" s="810"/>
      <c r="DZ10" s="815"/>
      <c r="EA10" s="234"/>
    </row>
    <row r="11" spans="1:131" s="235" customFormat="1" ht="26.25" customHeight="1" x14ac:dyDescent="0.2">
      <c r="A11" s="238">
        <v>5</v>
      </c>
      <c r="B11" s="816"/>
      <c r="C11" s="817"/>
      <c r="D11" s="817"/>
      <c r="E11" s="817"/>
      <c r="F11" s="817"/>
      <c r="G11" s="817"/>
      <c r="H11" s="817"/>
      <c r="I11" s="817"/>
      <c r="J11" s="817"/>
      <c r="K11" s="817"/>
      <c r="L11" s="817"/>
      <c r="M11" s="817"/>
      <c r="N11" s="817"/>
      <c r="O11" s="817"/>
      <c r="P11" s="818"/>
      <c r="Q11" s="819"/>
      <c r="R11" s="820"/>
      <c r="S11" s="820"/>
      <c r="T11" s="820"/>
      <c r="U11" s="820"/>
      <c r="V11" s="820"/>
      <c r="W11" s="820"/>
      <c r="X11" s="820"/>
      <c r="Y11" s="820"/>
      <c r="Z11" s="820"/>
      <c r="AA11" s="820"/>
      <c r="AB11" s="820"/>
      <c r="AC11" s="820"/>
      <c r="AD11" s="820"/>
      <c r="AE11" s="821"/>
      <c r="AF11" s="822"/>
      <c r="AG11" s="823"/>
      <c r="AH11" s="823"/>
      <c r="AI11" s="823"/>
      <c r="AJ11" s="824"/>
      <c r="AK11" s="805"/>
      <c r="AL11" s="806"/>
      <c r="AM11" s="806"/>
      <c r="AN11" s="806"/>
      <c r="AO11" s="806"/>
      <c r="AP11" s="806"/>
      <c r="AQ11" s="806"/>
      <c r="AR11" s="806"/>
      <c r="AS11" s="806"/>
      <c r="AT11" s="806"/>
      <c r="AU11" s="807"/>
      <c r="AV11" s="807"/>
      <c r="AW11" s="807"/>
      <c r="AX11" s="807"/>
      <c r="AY11" s="808"/>
      <c r="AZ11" s="232"/>
      <c r="BA11" s="232"/>
      <c r="BB11" s="232"/>
      <c r="BC11" s="232"/>
      <c r="BD11" s="232"/>
      <c r="BE11" s="233"/>
      <c r="BF11" s="233"/>
      <c r="BG11" s="233"/>
      <c r="BH11" s="233"/>
      <c r="BI11" s="233"/>
      <c r="BJ11" s="233"/>
      <c r="BK11" s="233"/>
      <c r="BL11" s="233"/>
      <c r="BM11" s="233"/>
      <c r="BN11" s="233"/>
      <c r="BO11" s="233"/>
      <c r="BP11" s="233"/>
      <c r="BQ11" s="238">
        <v>5</v>
      </c>
      <c r="BR11" s="239"/>
      <c r="BS11" s="809"/>
      <c r="BT11" s="810"/>
      <c r="BU11" s="810"/>
      <c r="BV11" s="810"/>
      <c r="BW11" s="810"/>
      <c r="BX11" s="810"/>
      <c r="BY11" s="810"/>
      <c r="BZ11" s="810"/>
      <c r="CA11" s="810"/>
      <c r="CB11" s="810"/>
      <c r="CC11" s="810"/>
      <c r="CD11" s="810"/>
      <c r="CE11" s="810"/>
      <c r="CF11" s="810"/>
      <c r="CG11" s="811"/>
      <c r="CH11" s="812"/>
      <c r="CI11" s="813"/>
      <c r="CJ11" s="813"/>
      <c r="CK11" s="813"/>
      <c r="CL11" s="814"/>
      <c r="CM11" s="812"/>
      <c r="CN11" s="813"/>
      <c r="CO11" s="813"/>
      <c r="CP11" s="813"/>
      <c r="CQ11" s="814"/>
      <c r="CR11" s="812"/>
      <c r="CS11" s="813"/>
      <c r="CT11" s="813"/>
      <c r="CU11" s="813"/>
      <c r="CV11" s="814"/>
      <c r="CW11" s="812"/>
      <c r="CX11" s="813"/>
      <c r="CY11" s="813"/>
      <c r="CZ11" s="813"/>
      <c r="DA11" s="814"/>
      <c r="DB11" s="812"/>
      <c r="DC11" s="813"/>
      <c r="DD11" s="813"/>
      <c r="DE11" s="813"/>
      <c r="DF11" s="814"/>
      <c r="DG11" s="812"/>
      <c r="DH11" s="813"/>
      <c r="DI11" s="813"/>
      <c r="DJ11" s="813"/>
      <c r="DK11" s="814"/>
      <c r="DL11" s="812"/>
      <c r="DM11" s="813"/>
      <c r="DN11" s="813"/>
      <c r="DO11" s="813"/>
      <c r="DP11" s="814"/>
      <c r="DQ11" s="812"/>
      <c r="DR11" s="813"/>
      <c r="DS11" s="813"/>
      <c r="DT11" s="813"/>
      <c r="DU11" s="814"/>
      <c r="DV11" s="809"/>
      <c r="DW11" s="810"/>
      <c r="DX11" s="810"/>
      <c r="DY11" s="810"/>
      <c r="DZ11" s="815"/>
      <c r="EA11" s="234"/>
    </row>
    <row r="12" spans="1:131" s="235" customFormat="1" ht="26.25" customHeight="1" x14ac:dyDescent="0.2">
      <c r="A12" s="238">
        <v>6</v>
      </c>
      <c r="B12" s="816"/>
      <c r="C12" s="817"/>
      <c r="D12" s="817"/>
      <c r="E12" s="817"/>
      <c r="F12" s="817"/>
      <c r="G12" s="817"/>
      <c r="H12" s="817"/>
      <c r="I12" s="817"/>
      <c r="J12" s="817"/>
      <c r="K12" s="817"/>
      <c r="L12" s="817"/>
      <c r="M12" s="817"/>
      <c r="N12" s="817"/>
      <c r="O12" s="817"/>
      <c r="P12" s="818"/>
      <c r="Q12" s="819"/>
      <c r="R12" s="820"/>
      <c r="S12" s="820"/>
      <c r="T12" s="820"/>
      <c r="U12" s="820"/>
      <c r="V12" s="820"/>
      <c r="W12" s="820"/>
      <c r="X12" s="820"/>
      <c r="Y12" s="820"/>
      <c r="Z12" s="820"/>
      <c r="AA12" s="820"/>
      <c r="AB12" s="820"/>
      <c r="AC12" s="820"/>
      <c r="AD12" s="820"/>
      <c r="AE12" s="821"/>
      <c r="AF12" s="822"/>
      <c r="AG12" s="823"/>
      <c r="AH12" s="823"/>
      <c r="AI12" s="823"/>
      <c r="AJ12" s="824"/>
      <c r="AK12" s="805"/>
      <c r="AL12" s="806"/>
      <c r="AM12" s="806"/>
      <c r="AN12" s="806"/>
      <c r="AO12" s="806"/>
      <c r="AP12" s="806"/>
      <c r="AQ12" s="806"/>
      <c r="AR12" s="806"/>
      <c r="AS12" s="806"/>
      <c r="AT12" s="806"/>
      <c r="AU12" s="807"/>
      <c r="AV12" s="807"/>
      <c r="AW12" s="807"/>
      <c r="AX12" s="807"/>
      <c r="AY12" s="808"/>
      <c r="AZ12" s="232"/>
      <c r="BA12" s="232"/>
      <c r="BB12" s="232"/>
      <c r="BC12" s="232"/>
      <c r="BD12" s="232"/>
      <c r="BE12" s="233"/>
      <c r="BF12" s="233"/>
      <c r="BG12" s="233"/>
      <c r="BH12" s="233"/>
      <c r="BI12" s="233"/>
      <c r="BJ12" s="233"/>
      <c r="BK12" s="233"/>
      <c r="BL12" s="233"/>
      <c r="BM12" s="233"/>
      <c r="BN12" s="233"/>
      <c r="BO12" s="233"/>
      <c r="BP12" s="233"/>
      <c r="BQ12" s="238">
        <v>6</v>
      </c>
      <c r="BR12" s="239"/>
      <c r="BS12" s="809"/>
      <c r="BT12" s="810"/>
      <c r="BU12" s="810"/>
      <c r="BV12" s="810"/>
      <c r="BW12" s="810"/>
      <c r="BX12" s="810"/>
      <c r="BY12" s="810"/>
      <c r="BZ12" s="810"/>
      <c r="CA12" s="810"/>
      <c r="CB12" s="810"/>
      <c r="CC12" s="810"/>
      <c r="CD12" s="810"/>
      <c r="CE12" s="810"/>
      <c r="CF12" s="810"/>
      <c r="CG12" s="811"/>
      <c r="CH12" s="812"/>
      <c r="CI12" s="813"/>
      <c r="CJ12" s="813"/>
      <c r="CK12" s="813"/>
      <c r="CL12" s="814"/>
      <c r="CM12" s="812"/>
      <c r="CN12" s="813"/>
      <c r="CO12" s="813"/>
      <c r="CP12" s="813"/>
      <c r="CQ12" s="814"/>
      <c r="CR12" s="812"/>
      <c r="CS12" s="813"/>
      <c r="CT12" s="813"/>
      <c r="CU12" s="813"/>
      <c r="CV12" s="814"/>
      <c r="CW12" s="812"/>
      <c r="CX12" s="813"/>
      <c r="CY12" s="813"/>
      <c r="CZ12" s="813"/>
      <c r="DA12" s="814"/>
      <c r="DB12" s="812"/>
      <c r="DC12" s="813"/>
      <c r="DD12" s="813"/>
      <c r="DE12" s="813"/>
      <c r="DF12" s="814"/>
      <c r="DG12" s="812"/>
      <c r="DH12" s="813"/>
      <c r="DI12" s="813"/>
      <c r="DJ12" s="813"/>
      <c r="DK12" s="814"/>
      <c r="DL12" s="812"/>
      <c r="DM12" s="813"/>
      <c r="DN12" s="813"/>
      <c r="DO12" s="813"/>
      <c r="DP12" s="814"/>
      <c r="DQ12" s="812"/>
      <c r="DR12" s="813"/>
      <c r="DS12" s="813"/>
      <c r="DT12" s="813"/>
      <c r="DU12" s="814"/>
      <c r="DV12" s="809"/>
      <c r="DW12" s="810"/>
      <c r="DX12" s="810"/>
      <c r="DY12" s="810"/>
      <c r="DZ12" s="815"/>
      <c r="EA12" s="234"/>
    </row>
    <row r="13" spans="1:131" s="235" customFormat="1" ht="26.25" customHeight="1" x14ac:dyDescent="0.2">
      <c r="A13" s="238">
        <v>7</v>
      </c>
      <c r="B13" s="816"/>
      <c r="C13" s="817"/>
      <c r="D13" s="817"/>
      <c r="E13" s="817"/>
      <c r="F13" s="817"/>
      <c r="G13" s="817"/>
      <c r="H13" s="817"/>
      <c r="I13" s="817"/>
      <c r="J13" s="817"/>
      <c r="K13" s="817"/>
      <c r="L13" s="817"/>
      <c r="M13" s="817"/>
      <c r="N13" s="817"/>
      <c r="O13" s="817"/>
      <c r="P13" s="818"/>
      <c r="Q13" s="819"/>
      <c r="R13" s="820"/>
      <c r="S13" s="820"/>
      <c r="T13" s="820"/>
      <c r="U13" s="820"/>
      <c r="V13" s="820"/>
      <c r="W13" s="820"/>
      <c r="X13" s="820"/>
      <c r="Y13" s="820"/>
      <c r="Z13" s="820"/>
      <c r="AA13" s="820"/>
      <c r="AB13" s="820"/>
      <c r="AC13" s="820"/>
      <c r="AD13" s="820"/>
      <c r="AE13" s="821"/>
      <c r="AF13" s="822"/>
      <c r="AG13" s="823"/>
      <c r="AH13" s="823"/>
      <c r="AI13" s="823"/>
      <c r="AJ13" s="824"/>
      <c r="AK13" s="805"/>
      <c r="AL13" s="806"/>
      <c r="AM13" s="806"/>
      <c r="AN13" s="806"/>
      <c r="AO13" s="806"/>
      <c r="AP13" s="806"/>
      <c r="AQ13" s="806"/>
      <c r="AR13" s="806"/>
      <c r="AS13" s="806"/>
      <c r="AT13" s="806"/>
      <c r="AU13" s="807"/>
      <c r="AV13" s="807"/>
      <c r="AW13" s="807"/>
      <c r="AX13" s="807"/>
      <c r="AY13" s="808"/>
      <c r="AZ13" s="232"/>
      <c r="BA13" s="232"/>
      <c r="BB13" s="232"/>
      <c r="BC13" s="232"/>
      <c r="BD13" s="232"/>
      <c r="BE13" s="233"/>
      <c r="BF13" s="233"/>
      <c r="BG13" s="233"/>
      <c r="BH13" s="233"/>
      <c r="BI13" s="233"/>
      <c r="BJ13" s="233"/>
      <c r="BK13" s="233"/>
      <c r="BL13" s="233"/>
      <c r="BM13" s="233"/>
      <c r="BN13" s="233"/>
      <c r="BO13" s="233"/>
      <c r="BP13" s="233"/>
      <c r="BQ13" s="238">
        <v>7</v>
      </c>
      <c r="BR13" s="239"/>
      <c r="BS13" s="809"/>
      <c r="BT13" s="810"/>
      <c r="BU13" s="810"/>
      <c r="BV13" s="810"/>
      <c r="BW13" s="810"/>
      <c r="BX13" s="810"/>
      <c r="BY13" s="810"/>
      <c r="BZ13" s="810"/>
      <c r="CA13" s="810"/>
      <c r="CB13" s="810"/>
      <c r="CC13" s="810"/>
      <c r="CD13" s="810"/>
      <c r="CE13" s="810"/>
      <c r="CF13" s="810"/>
      <c r="CG13" s="811"/>
      <c r="CH13" s="812"/>
      <c r="CI13" s="813"/>
      <c r="CJ13" s="813"/>
      <c r="CK13" s="813"/>
      <c r="CL13" s="814"/>
      <c r="CM13" s="812"/>
      <c r="CN13" s="813"/>
      <c r="CO13" s="813"/>
      <c r="CP13" s="813"/>
      <c r="CQ13" s="814"/>
      <c r="CR13" s="812"/>
      <c r="CS13" s="813"/>
      <c r="CT13" s="813"/>
      <c r="CU13" s="813"/>
      <c r="CV13" s="814"/>
      <c r="CW13" s="812"/>
      <c r="CX13" s="813"/>
      <c r="CY13" s="813"/>
      <c r="CZ13" s="813"/>
      <c r="DA13" s="814"/>
      <c r="DB13" s="812"/>
      <c r="DC13" s="813"/>
      <c r="DD13" s="813"/>
      <c r="DE13" s="813"/>
      <c r="DF13" s="814"/>
      <c r="DG13" s="812"/>
      <c r="DH13" s="813"/>
      <c r="DI13" s="813"/>
      <c r="DJ13" s="813"/>
      <c r="DK13" s="814"/>
      <c r="DL13" s="812"/>
      <c r="DM13" s="813"/>
      <c r="DN13" s="813"/>
      <c r="DO13" s="813"/>
      <c r="DP13" s="814"/>
      <c r="DQ13" s="812"/>
      <c r="DR13" s="813"/>
      <c r="DS13" s="813"/>
      <c r="DT13" s="813"/>
      <c r="DU13" s="814"/>
      <c r="DV13" s="809"/>
      <c r="DW13" s="810"/>
      <c r="DX13" s="810"/>
      <c r="DY13" s="810"/>
      <c r="DZ13" s="815"/>
      <c r="EA13" s="234"/>
    </row>
    <row r="14" spans="1:131" s="235" customFormat="1" ht="26.25" customHeight="1" x14ac:dyDescent="0.2">
      <c r="A14" s="238">
        <v>8</v>
      </c>
      <c r="B14" s="816"/>
      <c r="C14" s="817"/>
      <c r="D14" s="817"/>
      <c r="E14" s="817"/>
      <c r="F14" s="817"/>
      <c r="G14" s="817"/>
      <c r="H14" s="817"/>
      <c r="I14" s="817"/>
      <c r="J14" s="817"/>
      <c r="K14" s="817"/>
      <c r="L14" s="817"/>
      <c r="M14" s="817"/>
      <c r="N14" s="817"/>
      <c r="O14" s="817"/>
      <c r="P14" s="818"/>
      <c r="Q14" s="819"/>
      <c r="R14" s="820"/>
      <c r="S14" s="820"/>
      <c r="T14" s="820"/>
      <c r="U14" s="820"/>
      <c r="V14" s="820"/>
      <c r="W14" s="820"/>
      <c r="X14" s="820"/>
      <c r="Y14" s="820"/>
      <c r="Z14" s="820"/>
      <c r="AA14" s="820"/>
      <c r="AB14" s="820"/>
      <c r="AC14" s="820"/>
      <c r="AD14" s="820"/>
      <c r="AE14" s="821"/>
      <c r="AF14" s="822"/>
      <c r="AG14" s="823"/>
      <c r="AH14" s="823"/>
      <c r="AI14" s="823"/>
      <c r="AJ14" s="824"/>
      <c r="AK14" s="805"/>
      <c r="AL14" s="806"/>
      <c r="AM14" s="806"/>
      <c r="AN14" s="806"/>
      <c r="AO14" s="806"/>
      <c r="AP14" s="806"/>
      <c r="AQ14" s="806"/>
      <c r="AR14" s="806"/>
      <c r="AS14" s="806"/>
      <c r="AT14" s="806"/>
      <c r="AU14" s="807"/>
      <c r="AV14" s="807"/>
      <c r="AW14" s="807"/>
      <c r="AX14" s="807"/>
      <c r="AY14" s="808"/>
      <c r="AZ14" s="232"/>
      <c r="BA14" s="232"/>
      <c r="BB14" s="232"/>
      <c r="BC14" s="232"/>
      <c r="BD14" s="232"/>
      <c r="BE14" s="233"/>
      <c r="BF14" s="233"/>
      <c r="BG14" s="233"/>
      <c r="BH14" s="233"/>
      <c r="BI14" s="233"/>
      <c r="BJ14" s="233"/>
      <c r="BK14" s="233"/>
      <c r="BL14" s="233"/>
      <c r="BM14" s="233"/>
      <c r="BN14" s="233"/>
      <c r="BO14" s="233"/>
      <c r="BP14" s="233"/>
      <c r="BQ14" s="238">
        <v>8</v>
      </c>
      <c r="BR14" s="239"/>
      <c r="BS14" s="809"/>
      <c r="BT14" s="810"/>
      <c r="BU14" s="810"/>
      <c r="BV14" s="810"/>
      <c r="BW14" s="810"/>
      <c r="BX14" s="810"/>
      <c r="BY14" s="810"/>
      <c r="BZ14" s="810"/>
      <c r="CA14" s="810"/>
      <c r="CB14" s="810"/>
      <c r="CC14" s="810"/>
      <c r="CD14" s="810"/>
      <c r="CE14" s="810"/>
      <c r="CF14" s="810"/>
      <c r="CG14" s="811"/>
      <c r="CH14" s="812"/>
      <c r="CI14" s="813"/>
      <c r="CJ14" s="813"/>
      <c r="CK14" s="813"/>
      <c r="CL14" s="814"/>
      <c r="CM14" s="812"/>
      <c r="CN14" s="813"/>
      <c r="CO14" s="813"/>
      <c r="CP14" s="813"/>
      <c r="CQ14" s="814"/>
      <c r="CR14" s="812"/>
      <c r="CS14" s="813"/>
      <c r="CT14" s="813"/>
      <c r="CU14" s="813"/>
      <c r="CV14" s="814"/>
      <c r="CW14" s="812"/>
      <c r="CX14" s="813"/>
      <c r="CY14" s="813"/>
      <c r="CZ14" s="813"/>
      <c r="DA14" s="814"/>
      <c r="DB14" s="812"/>
      <c r="DC14" s="813"/>
      <c r="DD14" s="813"/>
      <c r="DE14" s="813"/>
      <c r="DF14" s="814"/>
      <c r="DG14" s="812"/>
      <c r="DH14" s="813"/>
      <c r="DI14" s="813"/>
      <c r="DJ14" s="813"/>
      <c r="DK14" s="814"/>
      <c r="DL14" s="812"/>
      <c r="DM14" s="813"/>
      <c r="DN14" s="813"/>
      <c r="DO14" s="813"/>
      <c r="DP14" s="814"/>
      <c r="DQ14" s="812"/>
      <c r="DR14" s="813"/>
      <c r="DS14" s="813"/>
      <c r="DT14" s="813"/>
      <c r="DU14" s="814"/>
      <c r="DV14" s="809"/>
      <c r="DW14" s="810"/>
      <c r="DX14" s="810"/>
      <c r="DY14" s="810"/>
      <c r="DZ14" s="815"/>
      <c r="EA14" s="234"/>
    </row>
    <row r="15" spans="1:131" s="235" customFormat="1" ht="26.25" customHeight="1" x14ac:dyDescent="0.2">
      <c r="A15" s="238">
        <v>9</v>
      </c>
      <c r="B15" s="816"/>
      <c r="C15" s="817"/>
      <c r="D15" s="817"/>
      <c r="E15" s="817"/>
      <c r="F15" s="817"/>
      <c r="G15" s="817"/>
      <c r="H15" s="817"/>
      <c r="I15" s="817"/>
      <c r="J15" s="817"/>
      <c r="K15" s="817"/>
      <c r="L15" s="817"/>
      <c r="M15" s="817"/>
      <c r="N15" s="817"/>
      <c r="O15" s="817"/>
      <c r="P15" s="818"/>
      <c r="Q15" s="819"/>
      <c r="R15" s="820"/>
      <c r="S15" s="820"/>
      <c r="T15" s="820"/>
      <c r="U15" s="820"/>
      <c r="V15" s="820"/>
      <c r="W15" s="820"/>
      <c r="X15" s="820"/>
      <c r="Y15" s="820"/>
      <c r="Z15" s="820"/>
      <c r="AA15" s="820"/>
      <c r="AB15" s="820"/>
      <c r="AC15" s="820"/>
      <c r="AD15" s="820"/>
      <c r="AE15" s="821"/>
      <c r="AF15" s="822"/>
      <c r="AG15" s="823"/>
      <c r="AH15" s="823"/>
      <c r="AI15" s="823"/>
      <c r="AJ15" s="824"/>
      <c r="AK15" s="805"/>
      <c r="AL15" s="806"/>
      <c r="AM15" s="806"/>
      <c r="AN15" s="806"/>
      <c r="AO15" s="806"/>
      <c r="AP15" s="806"/>
      <c r="AQ15" s="806"/>
      <c r="AR15" s="806"/>
      <c r="AS15" s="806"/>
      <c r="AT15" s="806"/>
      <c r="AU15" s="807"/>
      <c r="AV15" s="807"/>
      <c r="AW15" s="807"/>
      <c r="AX15" s="807"/>
      <c r="AY15" s="808"/>
      <c r="AZ15" s="232"/>
      <c r="BA15" s="232"/>
      <c r="BB15" s="232"/>
      <c r="BC15" s="232"/>
      <c r="BD15" s="232"/>
      <c r="BE15" s="233"/>
      <c r="BF15" s="233"/>
      <c r="BG15" s="233"/>
      <c r="BH15" s="233"/>
      <c r="BI15" s="233"/>
      <c r="BJ15" s="233"/>
      <c r="BK15" s="233"/>
      <c r="BL15" s="233"/>
      <c r="BM15" s="233"/>
      <c r="BN15" s="233"/>
      <c r="BO15" s="233"/>
      <c r="BP15" s="233"/>
      <c r="BQ15" s="238">
        <v>9</v>
      </c>
      <c r="BR15" s="239"/>
      <c r="BS15" s="809"/>
      <c r="BT15" s="810"/>
      <c r="BU15" s="810"/>
      <c r="BV15" s="810"/>
      <c r="BW15" s="810"/>
      <c r="BX15" s="810"/>
      <c r="BY15" s="810"/>
      <c r="BZ15" s="810"/>
      <c r="CA15" s="810"/>
      <c r="CB15" s="810"/>
      <c r="CC15" s="810"/>
      <c r="CD15" s="810"/>
      <c r="CE15" s="810"/>
      <c r="CF15" s="810"/>
      <c r="CG15" s="811"/>
      <c r="CH15" s="812"/>
      <c r="CI15" s="813"/>
      <c r="CJ15" s="813"/>
      <c r="CK15" s="813"/>
      <c r="CL15" s="814"/>
      <c r="CM15" s="812"/>
      <c r="CN15" s="813"/>
      <c r="CO15" s="813"/>
      <c r="CP15" s="813"/>
      <c r="CQ15" s="814"/>
      <c r="CR15" s="812"/>
      <c r="CS15" s="813"/>
      <c r="CT15" s="813"/>
      <c r="CU15" s="813"/>
      <c r="CV15" s="814"/>
      <c r="CW15" s="812"/>
      <c r="CX15" s="813"/>
      <c r="CY15" s="813"/>
      <c r="CZ15" s="813"/>
      <c r="DA15" s="814"/>
      <c r="DB15" s="812"/>
      <c r="DC15" s="813"/>
      <c r="DD15" s="813"/>
      <c r="DE15" s="813"/>
      <c r="DF15" s="814"/>
      <c r="DG15" s="812"/>
      <c r="DH15" s="813"/>
      <c r="DI15" s="813"/>
      <c r="DJ15" s="813"/>
      <c r="DK15" s="814"/>
      <c r="DL15" s="812"/>
      <c r="DM15" s="813"/>
      <c r="DN15" s="813"/>
      <c r="DO15" s="813"/>
      <c r="DP15" s="814"/>
      <c r="DQ15" s="812"/>
      <c r="DR15" s="813"/>
      <c r="DS15" s="813"/>
      <c r="DT15" s="813"/>
      <c r="DU15" s="814"/>
      <c r="DV15" s="809"/>
      <c r="DW15" s="810"/>
      <c r="DX15" s="810"/>
      <c r="DY15" s="810"/>
      <c r="DZ15" s="815"/>
      <c r="EA15" s="234"/>
    </row>
    <row r="16" spans="1:131" s="235" customFormat="1" ht="26.25" customHeight="1" x14ac:dyDescent="0.2">
      <c r="A16" s="238">
        <v>10</v>
      </c>
      <c r="B16" s="816"/>
      <c r="C16" s="817"/>
      <c r="D16" s="817"/>
      <c r="E16" s="817"/>
      <c r="F16" s="817"/>
      <c r="G16" s="817"/>
      <c r="H16" s="817"/>
      <c r="I16" s="817"/>
      <c r="J16" s="817"/>
      <c r="K16" s="817"/>
      <c r="L16" s="817"/>
      <c r="M16" s="817"/>
      <c r="N16" s="817"/>
      <c r="O16" s="817"/>
      <c r="P16" s="818"/>
      <c r="Q16" s="819"/>
      <c r="R16" s="820"/>
      <c r="S16" s="820"/>
      <c r="T16" s="820"/>
      <c r="U16" s="820"/>
      <c r="V16" s="820"/>
      <c r="W16" s="820"/>
      <c r="X16" s="820"/>
      <c r="Y16" s="820"/>
      <c r="Z16" s="820"/>
      <c r="AA16" s="820"/>
      <c r="AB16" s="820"/>
      <c r="AC16" s="820"/>
      <c r="AD16" s="820"/>
      <c r="AE16" s="821"/>
      <c r="AF16" s="822"/>
      <c r="AG16" s="823"/>
      <c r="AH16" s="823"/>
      <c r="AI16" s="823"/>
      <c r="AJ16" s="824"/>
      <c r="AK16" s="805"/>
      <c r="AL16" s="806"/>
      <c r="AM16" s="806"/>
      <c r="AN16" s="806"/>
      <c r="AO16" s="806"/>
      <c r="AP16" s="806"/>
      <c r="AQ16" s="806"/>
      <c r="AR16" s="806"/>
      <c r="AS16" s="806"/>
      <c r="AT16" s="806"/>
      <c r="AU16" s="807"/>
      <c r="AV16" s="807"/>
      <c r="AW16" s="807"/>
      <c r="AX16" s="807"/>
      <c r="AY16" s="808"/>
      <c r="AZ16" s="232"/>
      <c r="BA16" s="232"/>
      <c r="BB16" s="232"/>
      <c r="BC16" s="232"/>
      <c r="BD16" s="232"/>
      <c r="BE16" s="233"/>
      <c r="BF16" s="233"/>
      <c r="BG16" s="233"/>
      <c r="BH16" s="233"/>
      <c r="BI16" s="233"/>
      <c r="BJ16" s="233"/>
      <c r="BK16" s="233"/>
      <c r="BL16" s="233"/>
      <c r="BM16" s="233"/>
      <c r="BN16" s="233"/>
      <c r="BO16" s="233"/>
      <c r="BP16" s="233"/>
      <c r="BQ16" s="238">
        <v>10</v>
      </c>
      <c r="BR16" s="239"/>
      <c r="BS16" s="809"/>
      <c r="BT16" s="810"/>
      <c r="BU16" s="810"/>
      <c r="BV16" s="810"/>
      <c r="BW16" s="810"/>
      <c r="BX16" s="810"/>
      <c r="BY16" s="810"/>
      <c r="BZ16" s="810"/>
      <c r="CA16" s="810"/>
      <c r="CB16" s="810"/>
      <c r="CC16" s="810"/>
      <c r="CD16" s="810"/>
      <c r="CE16" s="810"/>
      <c r="CF16" s="810"/>
      <c r="CG16" s="811"/>
      <c r="CH16" s="812"/>
      <c r="CI16" s="813"/>
      <c r="CJ16" s="813"/>
      <c r="CK16" s="813"/>
      <c r="CL16" s="814"/>
      <c r="CM16" s="812"/>
      <c r="CN16" s="813"/>
      <c r="CO16" s="813"/>
      <c r="CP16" s="813"/>
      <c r="CQ16" s="814"/>
      <c r="CR16" s="812"/>
      <c r="CS16" s="813"/>
      <c r="CT16" s="813"/>
      <c r="CU16" s="813"/>
      <c r="CV16" s="814"/>
      <c r="CW16" s="812"/>
      <c r="CX16" s="813"/>
      <c r="CY16" s="813"/>
      <c r="CZ16" s="813"/>
      <c r="DA16" s="814"/>
      <c r="DB16" s="812"/>
      <c r="DC16" s="813"/>
      <c r="DD16" s="813"/>
      <c r="DE16" s="813"/>
      <c r="DF16" s="814"/>
      <c r="DG16" s="812"/>
      <c r="DH16" s="813"/>
      <c r="DI16" s="813"/>
      <c r="DJ16" s="813"/>
      <c r="DK16" s="814"/>
      <c r="DL16" s="812"/>
      <c r="DM16" s="813"/>
      <c r="DN16" s="813"/>
      <c r="DO16" s="813"/>
      <c r="DP16" s="814"/>
      <c r="DQ16" s="812"/>
      <c r="DR16" s="813"/>
      <c r="DS16" s="813"/>
      <c r="DT16" s="813"/>
      <c r="DU16" s="814"/>
      <c r="DV16" s="809"/>
      <c r="DW16" s="810"/>
      <c r="DX16" s="810"/>
      <c r="DY16" s="810"/>
      <c r="DZ16" s="815"/>
      <c r="EA16" s="234"/>
    </row>
    <row r="17" spans="1:131" s="235" customFormat="1" ht="26.25" customHeight="1" x14ac:dyDescent="0.2">
      <c r="A17" s="238">
        <v>11</v>
      </c>
      <c r="B17" s="816"/>
      <c r="C17" s="817"/>
      <c r="D17" s="817"/>
      <c r="E17" s="817"/>
      <c r="F17" s="817"/>
      <c r="G17" s="817"/>
      <c r="H17" s="817"/>
      <c r="I17" s="817"/>
      <c r="J17" s="817"/>
      <c r="K17" s="817"/>
      <c r="L17" s="817"/>
      <c r="M17" s="817"/>
      <c r="N17" s="817"/>
      <c r="O17" s="817"/>
      <c r="P17" s="818"/>
      <c r="Q17" s="819"/>
      <c r="R17" s="820"/>
      <c r="S17" s="820"/>
      <c r="T17" s="820"/>
      <c r="U17" s="820"/>
      <c r="V17" s="820"/>
      <c r="W17" s="820"/>
      <c r="X17" s="820"/>
      <c r="Y17" s="820"/>
      <c r="Z17" s="820"/>
      <c r="AA17" s="820"/>
      <c r="AB17" s="820"/>
      <c r="AC17" s="820"/>
      <c r="AD17" s="820"/>
      <c r="AE17" s="821"/>
      <c r="AF17" s="822"/>
      <c r="AG17" s="823"/>
      <c r="AH17" s="823"/>
      <c r="AI17" s="823"/>
      <c r="AJ17" s="824"/>
      <c r="AK17" s="805"/>
      <c r="AL17" s="806"/>
      <c r="AM17" s="806"/>
      <c r="AN17" s="806"/>
      <c r="AO17" s="806"/>
      <c r="AP17" s="806"/>
      <c r="AQ17" s="806"/>
      <c r="AR17" s="806"/>
      <c r="AS17" s="806"/>
      <c r="AT17" s="806"/>
      <c r="AU17" s="807"/>
      <c r="AV17" s="807"/>
      <c r="AW17" s="807"/>
      <c r="AX17" s="807"/>
      <c r="AY17" s="808"/>
      <c r="AZ17" s="232"/>
      <c r="BA17" s="232"/>
      <c r="BB17" s="232"/>
      <c r="BC17" s="232"/>
      <c r="BD17" s="232"/>
      <c r="BE17" s="233"/>
      <c r="BF17" s="233"/>
      <c r="BG17" s="233"/>
      <c r="BH17" s="233"/>
      <c r="BI17" s="233"/>
      <c r="BJ17" s="233"/>
      <c r="BK17" s="233"/>
      <c r="BL17" s="233"/>
      <c r="BM17" s="233"/>
      <c r="BN17" s="233"/>
      <c r="BO17" s="233"/>
      <c r="BP17" s="233"/>
      <c r="BQ17" s="238">
        <v>11</v>
      </c>
      <c r="BR17" s="239"/>
      <c r="BS17" s="809"/>
      <c r="BT17" s="810"/>
      <c r="BU17" s="810"/>
      <c r="BV17" s="810"/>
      <c r="BW17" s="810"/>
      <c r="BX17" s="810"/>
      <c r="BY17" s="810"/>
      <c r="BZ17" s="810"/>
      <c r="CA17" s="810"/>
      <c r="CB17" s="810"/>
      <c r="CC17" s="810"/>
      <c r="CD17" s="810"/>
      <c r="CE17" s="810"/>
      <c r="CF17" s="810"/>
      <c r="CG17" s="811"/>
      <c r="CH17" s="812"/>
      <c r="CI17" s="813"/>
      <c r="CJ17" s="813"/>
      <c r="CK17" s="813"/>
      <c r="CL17" s="814"/>
      <c r="CM17" s="812"/>
      <c r="CN17" s="813"/>
      <c r="CO17" s="813"/>
      <c r="CP17" s="813"/>
      <c r="CQ17" s="814"/>
      <c r="CR17" s="812"/>
      <c r="CS17" s="813"/>
      <c r="CT17" s="813"/>
      <c r="CU17" s="813"/>
      <c r="CV17" s="814"/>
      <c r="CW17" s="812"/>
      <c r="CX17" s="813"/>
      <c r="CY17" s="813"/>
      <c r="CZ17" s="813"/>
      <c r="DA17" s="814"/>
      <c r="DB17" s="812"/>
      <c r="DC17" s="813"/>
      <c r="DD17" s="813"/>
      <c r="DE17" s="813"/>
      <c r="DF17" s="814"/>
      <c r="DG17" s="812"/>
      <c r="DH17" s="813"/>
      <c r="DI17" s="813"/>
      <c r="DJ17" s="813"/>
      <c r="DK17" s="814"/>
      <c r="DL17" s="812"/>
      <c r="DM17" s="813"/>
      <c r="DN17" s="813"/>
      <c r="DO17" s="813"/>
      <c r="DP17" s="814"/>
      <c r="DQ17" s="812"/>
      <c r="DR17" s="813"/>
      <c r="DS17" s="813"/>
      <c r="DT17" s="813"/>
      <c r="DU17" s="814"/>
      <c r="DV17" s="809"/>
      <c r="DW17" s="810"/>
      <c r="DX17" s="810"/>
      <c r="DY17" s="810"/>
      <c r="DZ17" s="815"/>
      <c r="EA17" s="234"/>
    </row>
    <row r="18" spans="1:131" s="235" customFormat="1" ht="26.25" customHeight="1" x14ac:dyDescent="0.2">
      <c r="A18" s="238">
        <v>12</v>
      </c>
      <c r="B18" s="816"/>
      <c r="C18" s="817"/>
      <c r="D18" s="817"/>
      <c r="E18" s="817"/>
      <c r="F18" s="817"/>
      <c r="G18" s="817"/>
      <c r="H18" s="817"/>
      <c r="I18" s="817"/>
      <c r="J18" s="817"/>
      <c r="K18" s="817"/>
      <c r="L18" s="817"/>
      <c r="M18" s="817"/>
      <c r="N18" s="817"/>
      <c r="O18" s="817"/>
      <c r="P18" s="818"/>
      <c r="Q18" s="819"/>
      <c r="R18" s="820"/>
      <c r="S18" s="820"/>
      <c r="T18" s="820"/>
      <c r="U18" s="820"/>
      <c r="V18" s="820"/>
      <c r="W18" s="820"/>
      <c r="X18" s="820"/>
      <c r="Y18" s="820"/>
      <c r="Z18" s="820"/>
      <c r="AA18" s="820"/>
      <c r="AB18" s="820"/>
      <c r="AC18" s="820"/>
      <c r="AD18" s="820"/>
      <c r="AE18" s="821"/>
      <c r="AF18" s="822"/>
      <c r="AG18" s="823"/>
      <c r="AH18" s="823"/>
      <c r="AI18" s="823"/>
      <c r="AJ18" s="824"/>
      <c r="AK18" s="805"/>
      <c r="AL18" s="806"/>
      <c r="AM18" s="806"/>
      <c r="AN18" s="806"/>
      <c r="AO18" s="806"/>
      <c r="AP18" s="806"/>
      <c r="AQ18" s="806"/>
      <c r="AR18" s="806"/>
      <c r="AS18" s="806"/>
      <c r="AT18" s="806"/>
      <c r="AU18" s="807"/>
      <c r="AV18" s="807"/>
      <c r="AW18" s="807"/>
      <c r="AX18" s="807"/>
      <c r="AY18" s="808"/>
      <c r="AZ18" s="232"/>
      <c r="BA18" s="232"/>
      <c r="BB18" s="232"/>
      <c r="BC18" s="232"/>
      <c r="BD18" s="232"/>
      <c r="BE18" s="233"/>
      <c r="BF18" s="233"/>
      <c r="BG18" s="233"/>
      <c r="BH18" s="233"/>
      <c r="BI18" s="233"/>
      <c r="BJ18" s="233"/>
      <c r="BK18" s="233"/>
      <c r="BL18" s="233"/>
      <c r="BM18" s="233"/>
      <c r="BN18" s="233"/>
      <c r="BO18" s="233"/>
      <c r="BP18" s="233"/>
      <c r="BQ18" s="238">
        <v>12</v>
      </c>
      <c r="BR18" s="239"/>
      <c r="BS18" s="809"/>
      <c r="BT18" s="810"/>
      <c r="BU18" s="810"/>
      <c r="BV18" s="810"/>
      <c r="BW18" s="810"/>
      <c r="BX18" s="810"/>
      <c r="BY18" s="810"/>
      <c r="BZ18" s="810"/>
      <c r="CA18" s="810"/>
      <c r="CB18" s="810"/>
      <c r="CC18" s="810"/>
      <c r="CD18" s="810"/>
      <c r="CE18" s="810"/>
      <c r="CF18" s="810"/>
      <c r="CG18" s="811"/>
      <c r="CH18" s="812"/>
      <c r="CI18" s="813"/>
      <c r="CJ18" s="813"/>
      <c r="CK18" s="813"/>
      <c r="CL18" s="814"/>
      <c r="CM18" s="812"/>
      <c r="CN18" s="813"/>
      <c r="CO18" s="813"/>
      <c r="CP18" s="813"/>
      <c r="CQ18" s="814"/>
      <c r="CR18" s="812"/>
      <c r="CS18" s="813"/>
      <c r="CT18" s="813"/>
      <c r="CU18" s="813"/>
      <c r="CV18" s="814"/>
      <c r="CW18" s="812"/>
      <c r="CX18" s="813"/>
      <c r="CY18" s="813"/>
      <c r="CZ18" s="813"/>
      <c r="DA18" s="814"/>
      <c r="DB18" s="812"/>
      <c r="DC18" s="813"/>
      <c r="DD18" s="813"/>
      <c r="DE18" s="813"/>
      <c r="DF18" s="814"/>
      <c r="DG18" s="812"/>
      <c r="DH18" s="813"/>
      <c r="DI18" s="813"/>
      <c r="DJ18" s="813"/>
      <c r="DK18" s="814"/>
      <c r="DL18" s="812"/>
      <c r="DM18" s="813"/>
      <c r="DN18" s="813"/>
      <c r="DO18" s="813"/>
      <c r="DP18" s="814"/>
      <c r="DQ18" s="812"/>
      <c r="DR18" s="813"/>
      <c r="DS18" s="813"/>
      <c r="DT18" s="813"/>
      <c r="DU18" s="814"/>
      <c r="DV18" s="809"/>
      <c r="DW18" s="810"/>
      <c r="DX18" s="810"/>
      <c r="DY18" s="810"/>
      <c r="DZ18" s="815"/>
      <c r="EA18" s="234"/>
    </row>
    <row r="19" spans="1:131" s="235" customFormat="1" ht="26.25" customHeight="1" x14ac:dyDescent="0.2">
      <c r="A19" s="238">
        <v>13</v>
      </c>
      <c r="B19" s="816"/>
      <c r="C19" s="817"/>
      <c r="D19" s="817"/>
      <c r="E19" s="817"/>
      <c r="F19" s="817"/>
      <c r="G19" s="817"/>
      <c r="H19" s="817"/>
      <c r="I19" s="817"/>
      <c r="J19" s="817"/>
      <c r="K19" s="817"/>
      <c r="L19" s="817"/>
      <c r="M19" s="817"/>
      <c r="N19" s="817"/>
      <c r="O19" s="817"/>
      <c r="P19" s="818"/>
      <c r="Q19" s="819"/>
      <c r="R19" s="820"/>
      <c r="S19" s="820"/>
      <c r="T19" s="820"/>
      <c r="U19" s="820"/>
      <c r="V19" s="820"/>
      <c r="W19" s="820"/>
      <c r="X19" s="820"/>
      <c r="Y19" s="820"/>
      <c r="Z19" s="820"/>
      <c r="AA19" s="820"/>
      <c r="AB19" s="820"/>
      <c r="AC19" s="820"/>
      <c r="AD19" s="820"/>
      <c r="AE19" s="821"/>
      <c r="AF19" s="822"/>
      <c r="AG19" s="823"/>
      <c r="AH19" s="823"/>
      <c r="AI19" s="823"/>
      <c r="AJ19" s="824"/>
      <c r="AK19" s="805"/>
      <c r="AL19" s="806"/>
      <c r="AM19" s="806"/>
      <c r="AN19" s="806"/>
      <c r="AO19" s="806"/>
      <c r="AP19" s="806"/>
      <c r="AQ19" s="806"/>
      <c r="AR19" s="806"/>
      <c r="AS19" s="806"/>
      <c r="AT19" s="806"/>
      <c r="AU19" s="807"/>
      <c r="AV19" s="807"/>
      <c r="AW19" s="807"/>
      <c r="AX19" s="807"/>
      <c r="AY19" s="808"/>
      <c r="AZ19" s="232"/>
      <c r="BA19" s="232"/>
      <c r="BB19" s="232"/>
      <c r="BC19" s="232"/>
      <c r="BD19" s="232"/>
      <c r="BE19" s="233"/>
      <c r="BF19" s="233"/>
      <c r="BG19" s="233"/>
      <c r="BH19" s="233"/>
      <c r="BI19" s="233"/>
      <c r="BJ19" s="233"/>
      <c r="BK19" s="233"/>
      <c r="BL19" s="233"/>
      <c r="BM19" s="233"/>
      <c r="BN19" s="233"/>
      <c r="BO19" s="233"/>
      <c r="BP19" s="233"/>
      <c r="BQ19" s="238">
        <v>13</v>
      </c>
      <c r="BR19" s="239"/>
      <c r="BS19" s="809"/>
      <c r="BT19" s="810"/>
      <c r="BU19" s="810"/>
      <c r="BV19" s="810"/>
      <c r="BW19" s="810"/>
      <c r="BX19" s="810"/>
      <c r="BY19" s="810"/>
      <c r="BZ19" s="810"/>
      <c r="CA19" s="810"/>
      <c r="CB19" s="810"/>
      <c r="CC19" s="810"/>
      <c r="CD19" s="810"/>
      <c r="CE19" s="810"/>
      <c r="CF19" s="810"/>
      <c r="CG19" s="811"/>
      <c r="CH19" s="812"/>
      <c r="CI19" s="813"/>
      <c r="CJ19" s="813"/>
      <c r="CK19" s="813"/>
      <c r="CL19" s="814"/>
      <c r="CM19" s="812"/>
      <c r="CN19" s="813"/>
      <c r="CO19" s="813"/>
      <c r="CP19" s="813"/>
      <c r="CQ19" s="814"/>
      <c r="CR19" s="812"/>
      <c r="CS19" s="813"/>
      <c r="CT19" s="813"/>
      <c r="CU19" s="813"/>
      <c r="CV19" s="814"/>
      <c r="CW19" s="812"/>
      <c r="CX19" s="813"/>
      <c r="CY19" s="813"/>
      <c r="CZ19" s="813"/>
      <c r="DA19" s="814"/>
      <c r="DB19" s="812"/>
      <c r="DC19" s="813"/>
      <c r="DD19" s="813"/>
      <c r="DE19" s="813"/>
      <c r="DF19" s="814"/>
      <c r="DG19" s="812"/>
      <c r="DH19" s="813"/>
      <c r="DI19" s="813"/>
      <c r="DJ19" s="813"/>
      <c r="DK19" s="814"/>
      <c r="DL19" s="812"/>
      <c r="DM19" s="813"/>
      <c r="DN19" s="813"/>
      <c r="DO19" s="813"/>
      <c r="DP19" s="814"/>
      <c r="DQ19" s="812"/>
      <c r="DR19" s="813"/>
      <c r="DS19" s="813"/>
      <c r="DT19" s="813"/>
      <c r="DU19" s="814"/>
      <c r="DV19" s="809"/>
      <c r="DW19" s="810"/>
      <c r="DX19" s="810"/>
      <c r="DY19" s="810"/>
      <c r="DZ19" s="815"/>
      <c r="EA19" s="234"/>
    </row>
    <row r="20" spans="1:131" s="235" customFormat="1" ht="26.25" customHeight="1" x14ac:dyDescent="0.2">
      <c r="A20" s="238">
        <v>14</v>
      </c>
      <c r="B20" s="816"/>
      <c r="C20" s="817"/>
      <c r="D20" s="817"/>
      <c r="E20" s="817"/>
      <c r="F20" s="817"/>
      <c r="G20" s="817"/>
      <c r="H20" s="817"/>
      <c r="I20" s="817"/>
      <c r="J20" s="817"/>
      <c r="K20" s="817"/>
      <c r="L20" s="817"/>
      <c r="M20" s="817"/>
      <c r="N20" s="817"/>
      <c r="O20" s="817"/>
      <c r="P20" s="818"/>
      <c r="Q20" s="819"/>
      <c r="R20" s="820"/>
      <c r="S20" s="820"/>
      <c r="T20" s="820"/>
      <c r="U20" s="820"/>
      <c r="V20" s="820"/>
      <c r="W20" s="820"/>
      <c r="X20" s="820"/>
      <c r="Y20" s="820"/>
      <c r="Z20" s="820"/>
      <c r="AA20" s="820"/>
      <c r="AB20" s="820"/>
      <c r="AC20" s="820"/>
      <c r="AD20" s="820"/>
      <c r="AE20" s="821"/>
      <c r="AF20" s="822"/>
      <c r="AG20" s="823"/>
      <c r="AH20" s="823"/>
      <c r="AI20" s="823"/>
      <c r="AJ20" s="824"/>
      <c r="AK20" s="805"/>
      <c r="AL20" s="806"/>
      <c r="AM20" s="806"/>
      <c r="AN20" s="806"/>
      <c r="AO20" s="806"/>
      <c r="AP20" s="806"/>
      <c r="AQ20" s="806"/>
      <c r="AR20" s="806"/>
      <c r="AS20" s="806"/>
      <c r="AT20" s="806"/>
      <c r="AU20" s="807"/>
      <c r="AV20" s="807"/>
      <c r="AW20" s="807"/>
      <c r="AX20" s="807"/>
      <c r="AY20" s="808"/>
      <c r="AZ20" s="232"/>
      <c r="BA20" s="232"/>
      <c r="BB20" s="232"/>
      <c r="BC20" s="232"/>
      <c r="BD20" s="232"/>
      <c r="BE20" s="233"/>
      <c r="BF20" s="233"/>
      <c r="BG20" s="233"/>
      <c r="BH20" s="233"/>
      <c r="BI20" s="233"/>
      <c r="BJ20" s="233"/>
      <c r="BK20" s="233"/>
      <c r="BL20" s="233"/>
      <c r="BM20" s="233"/>
      <c r="BN20" s="233"/>
      <c r="BO20" s="233"/>
      <c r="BP20" s="233"/>
      <c r="BQ20" s="238">
        <v>14</v>
      </c>
      <c r="BR20" s="239"/>
      <c r="BS20" s="809"/>
      <c r="BT20" s="810"/>
      <c r="BU20" s="810"/>
      <c r="BV20" s="810"/>
      <c r="BW20" s="810"/>
      <c r="BX20" s="810"/>
      <c r="BY20" s="810"/>
      <c r="BZ20" s="810"/>
      <c r="CA20" s="810"/>
      <c r="CB20" s="810"/>
      <c r="CC20" s="810"/>
      <c r="CD20" s="810"/>
      <c r="CE20" s="810"/>
      <c r="CF20" s="810"/>
      <c r="CG20" s="811"/>
      <c r="CH20" s="812"/>
      <c r="CI20" s="813"/>
      <c r="CJ20" s="813"/>
      <c r="CK20" s="813"/>
      <c r="CL20" s="814"/>
      <c r="CM20" s="812"/>
      <c r="CN20" s="813"/>
      <c r="CO20" s="813"/>
      <c r="CP20" s="813"/>
      <c r="CQ20" s="814"/>
      <c r="CR20" s="812"/>
      <c r="CS20" s="813"/>
      <c r="CT20" s="813"/>
      <c r="CU20" s="813"/>
      <c r="CV20" s="814"/>
      <c r="CW20" s="812"/>
      <c r="CX20" s="813"/>
      <c r="CY20" s="813"/>
      <c r="CZ20" s="813"/>
      <c r="DA20" s="814"/>
      <c r="DB20" s="812"/>
      <c r="DC20" s="813"/>
      <c r="DD20" s="813"/>
      <c r="DE20" s="813"/>
      <c r="DF20" s="814"/>
      <c r="DG20" s="812"/>
      <c r="DH20" s="813"/>
      <c r="DI20" s="813"/>
      <c r="DJ20" s="813"/>
      <c r="DK20" s="814"/>
      <c r="DL20" s="812"/>
      <c r="DM20" s="813"/>
      <c r="DN20" s="813"/>
      <c r="DO20" s="813"/>
      <c r="DP20" s="814"/>
      <c r="DQ20" s="812"/>
      <c r="DR20" s="813"/>
      <c r="DS20" s="813"/>
      <c r="DT20" s="813"/>
      <c r="DU20" s="814"/>
      <c r="DV20" s="809"/>
      <c r="DW20" s="810"/>
      <c r="DX20" s="810"/>
      <c r="DY20" s="810"/>
      <c r="DZ20" s="815"/>
      <c r="EA20" s="234"/>
    </row>
    <row r="21" spans="1:131" s="235" customFormat="1" ht="26.25" customHeight="1" thickBot="1" x14ac:dyDescent="0.25">
      <c r="A21" s="238">
        <v>15</v>
      </c>
      <c r="B21" s="816"/>
      <c r="C21" s="817"/>
      <c r="D21" s="817"/>
      <c r="E21" s="817"/>
      <c r="F21" s="817"/>
      <c r="G21" s="817"/>
      <c r="H21" s="817"/>
      <c r="I21" s="817"/>
      <c r="J21" s="817"/>
      <c r="K21" s="817"/>
      <c r="L21" s="817"/>
      <c r="M21" s="817"/>
      <c r="N21" s="817"/>
      <c r="O21" s="817"/>
      <c r="P21" s="818"/>
      <c r="Q21" s="819"/>
      <c r="R21" s="820"/>
      <c r="S21" s="820"/>
      <c r="T21" s="820"/>
      <c r="U21" s="820"/>
      <c r="V21" s="820"/>
      <c r="W21" s="820"/>
      <c r="X21" s="820"/>
      <c r="Y21" s="820"/>
      <c r="Z21" s="820"/>
      <c r="AA21" s="820"/>
      <c r="AB21" s="820"/>
      <c r="AC21" s="820"/>
      <c r="AD21" s="820"/>
      <c r="AE21" s="821"/>
      <c r="AF21" s="822"/>
      <c r="AG21" s="823"/>
      <c r="AH21" s="823"/>
      <c r="AI21" s="823"/>
      <c r="AJ21" s="824"/>
      <c r="AK21" s="805"/>
      <c r="AL21" s="806"/>
      <c r="AM21" s="806"/>
      <c r="AN21" s="806"/>
      <c r="AO21" s="806"/>
      <c r="AP21" s="806"/>
      <c r="AQ21" s="806"/>
      <c r="AR21" s="806"/>
      <c r="AS21" s="806"/>
      <c r="AT21" s="806"/>
      <c r="AU21" s="807"/>
      <c r="AV21" s="807"/>
      <c r="AW21" s="807"/>
      <c r="AX21" s="807"/>
      <c r="AY21" s="808"/>
      <c r="AZ21" s="232"/>
      <c r="BA21" s="232"/>
      <c r="BB21" s="232"/>
      <c r="BC21" s="232"/>
      <c r="BD21" s="232"/>
      <c r="BE21" s="233"/>
      <c r="BF21" s="233"/>
      <c r="BG21" s="233"/>
      <c r="BH21" s="233"/>
      <c r="BI21" s="233"/>
      <c r="BJ21" s="233"/>
      <c r="BK21" s="233"/>
      <c r="BL21" s="233"/>
      <c r="BM21" s="233"/>
      <c r="BN21" s="233"/>
      <c r="BO21" s="233"/>
      <c r="BP21" s="233"/>
      <c r="BQ21" s="238">
        <v>15</v>
      </c>
      <c r="BR21" s="239"/>
      <c r="BS21" s="809"/>
      <c r="BT21" s="810"/>
      <c r="BU21" s="810"/>
      <c r="BV21" s="810"/>
      <c r="BW21" s="810"/>
      <c r="BX21" s="810"/>
      <c r="BY21" s="810"/>
      <c r="BZ21" s="810"/>
      <c r="CA21" s="810"/>
      <c r="CB21" s="810"/>
      <c r="CC21" s="810"/>
      <c r="CD21" s="810"/>
      <c r="CE21" s="810"/>
      <c r="CF21" s="810"/>
      <c r="CG21" s="811"/>
      <c r="CH21" s="812"/>
      <c r="CI21" s="813"/>
      <c r="CJ21" s="813"/>
      <c r="CK21" s="813"/>
      <c r="CL21" s="814"/>
      <c r="CM21" s="812"/>
      <c r="CN21" s="813"/>
      <c r="CO21" s="813"/>
      <c r="CP21" s="813"/>
      <c r="CQ21" s="814"/>
      <c r="CR21" s="812"/>
      <c r="CS21" s="813"/>
      <c r="CT21" s="813"/>
      <c r="CU21" s="813"/>
      <c r="CV21" s="814"/>
      <c r="CW21" s="812"/>
      <c r="CX21" s="813"/>
      <c r="CY21" s="813"/>
      <c r="CZ21" s="813"/>
      <c r="DA21" s="814"/>
      <c r="DB21" s="812"/>
      <c r="DC21" s="813"/>
      <c r="DD21" s="813"/>
      <c r="DE21" s="813"/>
      <c r="DF21" s="814"/>
      <c r="DG21" s="812"/>
      <c r="DH21" s="813"/>
      <c r="DI21" s="813"/>
      <c r="DJ21" s="813"/>
      <c r="DK21" s="814"/>
      <c r="DL21" s="812"/>
      <c r="DM21" s="813"/>
      <c r="DN21" s="813"/>
      <c r="DO21" s="813"/>
      <c r="DP21" s="814"/>
      <c r="DQ21" s="812"/>
      <c r="DR21" s="813"/>
      <c r="DS21" s="813"/>
      <c r="DT21" s="813"/>
      <c r="DU21" s="814"/>
      <c r="DV21" s="809"/>
      <c r="DW21" s="810"/>
      <c r="DX21" s="810"/>
      <c r="DY21" s="810"/>
      <c r="DZ21" s="815"/>
      <c r="EA21" s="234"/>
    </row>
    <row r="22" spans="1:131" s="235" customFormat="1" ht="26.25" customHeight="1" x14ac:dyDescent="0.2">
      <c r="A22" s="238">
        <v>16</v>
      </c>
      <c r="B22" s="816"/>
      <c r="C22" s="817"/>
      <c r="D22" s="817"/>
      <c r="E22" s="817"/>
      <c r="F22" s="817"/>
      <c r="G22" s="817"/>
      <c r="H22" s="817"/>
      <c r="I22" s="817"/>
      <c r="J22" s="817"/>
      <c r="K22" s="817"/>
      <c r="L22" s="817"/>
      <c r="M22" s="817"/>
      <c r="N22" s="817"/>
      <c r="O22" s="817"/>
      <c r="P22" s="818"/>
      <c r="Q22" s="838"/>
      <c r="R22" s="839"/>
      <c r="S22" s="839"/>
      <c r="T22" s="839"/>
      <c r="U22" s="839"/>
      <c r="V22" s="839"/>
      <c r="W22" s="839"/>
      <c r="X22" s="839"/>
      <c r="Y22" s="839"/>
      <c r="Z22" s="839"/>
      <c r="AA22" s="839"/>
      <c r="AB22" s="839"/>
      <c r="AC22" s="839"/>
      <c r="AD22" s="839"/>
      <c r="AE22" s="840"/>
      <c r="AF22" s="822"/>
      <c r="AG22" s="823"/>
      <c r="AH22" s="823"/>
      <c r="AI22" s="823"/>
      <c r="AJ22" s="824"/>
      <c r="AK22" s="841"/>
      <c r="AL22" s="842"/>
      <c r="AM22" s="842"/>
      <c r="AN22" s="842"/>
      <c r="AO22" s="842"/>
      <c r="AP22" s="842"/>
      <c r="AQ22" s="842"/>
      <c r="AR22" s="842"/>
      <c r="AS22" s="842"/>
      <c r="AT22" s="842"/>
      <c r="AU22" s="843"/>
      <c r="AV22" s="843"/>
      <c r="AW22" s="843"/>
      <c r="AX22" s="843"/>
      <c r="AY22" s="844"/>
      <c r="AZ22" s="845" t="s">
        <v>377</v>
      </c>
      <c r="BA22" s="845"/>
      <c r="BB22" s="845"/>
      <c r="BC22" s="845"/>
      <c r="BD22" s="846"/>
      <c r="BE22" s="233"/>
      <c r="BF22" s="233"/>
      <c r="BG22" s="233"/>
      <c r="BH22" s="233"/>
      <c r="BI22" s="233"/>
      <c r="BJ22" s="233"/>
      <c r="BK22" s="233"/>
      <c r="BL22" s="233"/>
      <c r="BM22" s="233"/>
      <c r="BN22" s="233"/>
      <c r="BO22" s="233"/>
      <c r="BP22" s="233"/>
      <c r="BQ22" s="238">
        <v>16</v>
      </c>
      <c r="BR22" s="239"/>
      <c r="BS22" s="809"/>
      <c r="BT22" s="810"/>
      <c r="BU22" s="810"/>
      <c r="BV22" s="810"/>
      <c r="BW22" s="810"/>
      <c r="BX22" s="810"/>
      <c r="BY22" s="810"/>
      <c r="BZ22" s="810"/>
      <c r="CA22" s="810"/>
      <c r="CB22" s="810"/>
      <c r="CC22" s="810"/>
      <c r="CD22" s="810"/>
      <c r="CE22" s="810"/>
      <c r="CF22" s="810"/>
      <c r="CG22" s="811"/>
      <c r="CH22" s="812"/>
      <c r="CI22" s="813"/>
      <c r="CJ22" s="813"/>
      <c r="CK22" s="813"/>
      <c r="CL22" s="814"/>
      <c r="CM22" s="812"/>
      <c r="CN22" s="813"/>
      <c r="CO22" s="813"/>
      <c r="CP22" s="813"/>
      <c r="CQ22" s="814"/>
      <c r="CR22" s="812"/>
      <c r="CS22" s="813"/>
      <c r="CT22" s="813"/>
      <c r="CU22" s="813"/>
      <c r="CV22" s="814"/>
      <c r="CW22" s="812"/>
      <c r="CX22" s="813"/>
      <c r="CY22" s="813"/>
      <c r="CZ22" s="813"/>
      <c r="DA22" s="814"/>
      <c r="DB22" s="812"/>
      <c r="DC22" s="813"/>
      <c r="DD22" s="813"/>
      <c r="DE22" s="813"/>
      <c r="DF22" s="814"/>
      <c r="DG22" s="812"/>
      <c r="DH22" s="813"/>
      <c r="DI22" s="813"/>
      <c r="DJ22" s="813"/>
      <c r="DK22" s="814"/>
      <c r="DL22" s="812"/>
      <c r="DM22" s="813"/>
      <c r="DN22" s="813"/>
      <c r="DO22" s="813"/>
      <c r="DP22" s="814"/>
      <c r="DQ22" s="812"/>
      <c r="DR22" s="813"/>
      <c r="DS22" s="813"/>
      <c r="DT22" s="813"/>
      <c r="DU22" s="814"/>
      <c r="DV22" s="809"/>
      <c r="DW22" s="810"/>
      <c r="DX22" s="810"/>
      <c r="DY22" s="810"/>
      <c r="DZ22" s="815"/>
      <c r="EA22" s="234"/>
    </row>
    <row r="23" spans="1:131" s="235" customFormat="1" ht="26.25" customHeight="1" thickBot="1" x14ac:dyDescent="0.25">
      <c r="A23" s="240" t="s">
        <v>378</v>
      </c>
      <c r="B23" s="825" t="s">
        <v>379</v>
      </c>
      <c r="C23" s="826"/>
      <c r="D23" s="826"/>
      <c r="E23" s="826"/>
      <c r="F23" s="826"/>
      <c r="G23" s="826"/>
      <c r="H23" s="826"/>
      <c r="I23" s="826"/>
      <c r="J23" s="826"/>
      <c r="K23" s="826"/>
      <c r="L23" s="826"/>
      <c r="M23" s="826"/>
      <c r="N23" s="826"/>
      <c r="O23" s="826"/>
      <c r="P23" s="827"/>
      <c r="Q23" s="828">
        <v>26341</v>
      </c>
      <c r="R23" s="829"/>
      <c r="S23" s="829"/>
      <c r="T23" s="829"/>
      <c r="U23" s="829"/>
      <c r="V23" s="830">
        <v>24326</v>
      </c>
      <c r="W23" s="831"/>
      <c r="X23" s="831"/>
      <c r="Y23" s="831"/>
      <c r="Z23" s="832"/>
      <c r="AA23" s="830">
        <v>2015</v>
      </c>
      <c r="AB23" s="831"/>
      <c r="AC23" s="831"/>
      <c r="AD23" s="831"/>
      <c r="AE23" s="833"/>
      <c r="AF23" s="834">
        <v>1456</v>
      </c>
      <c r="AG23" s="829"/>
      <c r="AH23" s="829"/>
      <c r="AI23" s="829"/>
      <c r="AJ23" s="835"/>
      <c r="AK23" s="836"/>
      <c r="AL23" s="837"/>
      <c r="AM23" s="837"/>
      <c r="AN23" s="837"/>
      <c r="AO23" s="837"/>
      <c r="AP23" s="828">
        <v>14890</v>
      </c>
      <c r="AQ23" s="829"/>
      <c r="AR23" s="829"/>
      <c r="AS23" s="829"/>
      <c r="AT23" s="829"/>
      <c r="AU23" s="848"/>
      <c r="AV23" s="848"/>
      <c r="AW23" s="848"/>
      <c r="AX23" s="848"/>
      <c r="AY23" s="849"/>
      <c r="AZ23" s="850" t="s">
        <v>122</v>
      </c>
      <c r="BA23" s="831"/>
      <c r="BB23" s="831"/>
      <c r="BC23" s="831"/>
      <c r="BD23" s="833"/>
      <c r="BE23" s="233"/>
      <c r="BF23" s="233"/>
      <c r="BG23" s="233"/>
      <c r="BH23" s="233"/>
      <c r="BI23" s="233"/>
      <c r="BJ23" s="233"/>
      <c r="BK23" s="233"/>
      <c r="BL23" s="233"/>
      <c r="BM23" s="233"/>
      <c r="BN23" s="233"/>
      <c r="BO23" s="233"/>
      <c r="BP23" s="233"/>
      <c r="BQ23" s="238">
        <v>17</v>
      </c>
      <c r="BR23" s="239"/>
      <c r="BS23" s="809"/>
      <c r="BT23" s="810"/>
      <c r="BU23" s="810"/>
      <c r="BV23" s="810"/>
      <c r="BW23" s="810"/>
      <c r="BX23" s="810"/>
      <c r="BY23" s="810"/>
      <c r="BZ23" s="810"/>
      <c r="CA23" s="810"/>
      <c r="CB23" s="810"/>
      <c r="CC23" s="810"/>
      <c r="CD23" s="810"/>
      <c r="CE23" s="810"/>
      <c r="CF23" s="810"/>
      <c r="CG23" s="811"/>
      <c r="CH23" s="812"/>
      <c r="CI23" s="813"/>
      <c r="CJ23" s="813"/>
      <c r="CK23" s="813"/>
      <c r="CL23" s="814"/>
      <c r="CM23" s="812"/>
      <c r="CN23" s="813"/>
      <c r="CO23" s="813"/>
      <c r="CP23" s="813"/>
      <c r="CQ23" s="814"/>
      <c r="CR23" s="812"/>
      <c r="CS23" s="813"/>
      <c r="CT23" s="813"/>
      <c r="CU23" s="813"/>
      <c r="CV23" s="814"/>
      <c r="CW23" s="812"/>
      <c r="CX23" s="813"/>
      <c r="CY23" s="813"/>
      <c r="CZ23" s="813"/>
      <c r="DA23" s="814"/>
      <c r="DB23" s="812"/>
      <c r="DC23" s="813"/>
      <c r="DD23" s="813"/>
      <c r="DE23" s="813"/>
      <c r="DF23" s="814"/>
      <c r="DG23" s="812"/>
      <c r="DH23" s="813"/>
      <c r="DI23" s="813"/>
      <c r="DJ23" s="813"/>
      <c r="DK23" s="814"/>
      <c r="DL23" s="812"/>
      <c r="DM23" s="813"/>
      <c r="DN23" s="813"/>
      <c r="DO23" s="813"/>
      <c r="DP23" s="814"/>
      <c r="DQ23" s="812"/>
      <c r="DR23" s="813"/>
      <c r="DS23" s="813"/>
      <c r="DT23" s="813"/>
      <c r="DU23" s="814"/>
      <c r="DV23" s="809"/>
      <c r="DW23" s="810"/>
      <c r="DX23" s="810"/>
      <c r="DY23" s="810"/>
      <c r="DZ23" s="815"/>
      <c r="EA23" s="234"/>
    </row>
    <row r="24" spans="1:131" s="235" customFormat="1" ht="26.25" customHeight="1" x14ac:dyDescent="0.2">
      <c r="A24" s="847" t="s">
        <v>380</v>
      </c>
      <c r="B24" s="847"/>
      <c r="C24" s="847"/>
      <c r="D24" s="847"/>
      <c r="E24" s="847"/>
      <c r="F24" s="847"/>
      <c r="G24" s="847"/>
      <c r="H24" s="847"/>
      <c r="I24" s="847"/>
      <c r="J24" s="847"/>
      <c r="K24" s="847"/>
      <c r="L24" s="847"/>
      <c r="M24" s="847"/>
      <c r="N24" s="847"/>
      <c r="O24" s="847"/>
      <c r="P24" s="847"/>
      <c r="Q24" s="847"/>
      <c r="R24" s="847"/>
      <c r="S24" s="847"/>
      <c r="T24" s="847"/>
      <c r="U24" s="847"/>
      <c r="V24" s="847"/>
      <c r="W24" s="847"/>
      <c r="X24" s="847"/>
      <c r="Y24" s="847"/>
      <c r="Z24" s="847"/>
      <c r="AA24" s="847"/>
      <c r="AB24" s="847"/>
      <c r="AC24" s="847"/>
      <c r="AD24" s="847"/>
      <c r="AE24" s="847"/>
      <c r="AF24" s="847"/>
      <c r="AG24" s="847"/>
      <c r="AH24" s="847"/>
      <c r="AI24" s="847"/>
      <c r="AJ24" s="847"/>
      <c r="AK24" s="847"/>
      <c r="AL24" s="847"/>
      <c r="AM24" s="847"/>
      <c r="AN24" s="847"/>
      <c r="AO24" s="847"/>
      <c r="AP24" s="847"/>
      <c r="AQ24" s="847"/>
      <c r="AR24" s="847"/>
      <c r="AS24" s="847"/>
      <c r="AT24" s="847"/>
      <c r="AU24" s="847"/>
      <c r="AV24" s="847"/>
      <c r="AW24" s="847"/>
      <c r="AX24" s="847"/>
      <c r="AY24" s="847"/>
      <c r="AZ24" s="232"/>
      <c r="BA24" s="232"/>
      <c r="BB24" s="232"/>
      <c r="BC24" s="232"/>
      <c r="BD24" s="232"/>
      <c r="BE24" s="233"/>
      <c r="BF24" s="233"/>
      <c r="BG24" s="233"/>
      <c r="BH24" s="233"/>
      <c r="BI24" s="233"/>
      <c r="BJ24" s="233"/>
      <c r="BK24" s="233"/>
      <c r="BL24" s="233"/>
      <c r="BM24" s="233"/>
      <c r="BN24" s="233"/>
      <c r="BO24" s="233"/>
      <c r="BP24" s="233"/>
      <c r="BQ24" s="238">
        <v>18</v>
      </c>
      <c r="BR24" s="239"/>
      <c r="BS24" s="809"/>
      <c r="BT24" s="810"/>
      <c r="BU24" s="810"/>
      <c r="BV24" s="810"/>
      <c r="BW24" s="810"/>
      <c r="BX24" s="810"/>
      <c r="BY24" s="810"/>
      <c r="BZ24" s="810"/>
      <c r="CA24" s="810"/>
      <c r="CB24" s="810"/>
      <c r="CC24" s="810"/>
      <c r="CD24" s="810"/>
      <c r="CE24" s="810"/>
      <c r="CF24" s="810"/>
      <c r="CG24" s="811"/>
      <c r="CH24" s="812"/>
      <c r="CI24" s="813"/>
      <c r="CJ24" s="813"/>
      <c r="CK24" s="813"/>
      <c r="CL24" s="814"/>
      <c r="CM24" s="812"/>
      <c r="CN24" s="813"/>
      <c r="CO24" s="813"/>
      <c r="CP24" s="813"/>
      <c r="CQ24" s="814"/>
      <c r="CR24" s="812"/>
      <c r="CS24" s="813"/>
      <c r="CT24" s="813"/>
      <c r="CU24" s="813"/>
      <c r="CV24" s="814"/>
      <c r="CW24" s="812"/>
      <c r="CX24" s="813"/>
      <c r="CY24" s="813"/>
      <c r="CZ24" s="813"/>
      <c r="DA24" s="814"/>
      <c r="DB24" s="812"/>
      <c r="DC24" s="813"/>
      <c r="DD24" s="813"/>
      <c r="DE24" s="813"/>
      <c r="DF24" s="814"/>
      <c r="DG24" s="812"/>
      <c r="DH24" s="813"/>
      <c r="DI24" s="813"/>
      <c r="DJ24" s="813"/>
      <c r="DK24" s="814"/>
      <c r="DL24" s="812"/>
      <c r="DM24" s="813"/>
      <c r="DN24" s="813"/>
      <c r="DO24" s="813"/>
      <c r="DP24" s="814"/>
      <c r="DQ24" s="812"/>
      <c r="DR24" s="813"/>
      <c r="DS24" s="813"/>
      <c r="DT24" s="813"/>
      <c r="DU24" s="814"/>
      <c r="DV24" s="809"/>
      <c r="DW24" s="810"/>
      <c r="DX24" s="810"/>
      <c r="DY24" s="810"/>
      <c r="DZ24" s="815"/>
      <c r="EA24" s="234"/>
    </row>
    <row r="25" spans="1:131" ht="26.25" customHeight="1" thickBot="1" x14ac:dyDescent="0.25">
      <c r="A25" s="761" t="s">
        <v>381</v>
      </c>
      <c r="B25" s="761"/>
      <c r="C25" s="761"/>
      <c r="D25" s="761"/>
      <c r="E25" s="761"/>
      <c r="F25" s="761"/>
      <c r="G25" s="761"/>
      <c r="H25" s="761"/>
      <c r="I25" s="761"/>
      <c r="J25" s="761"/>
      <c r="K25" s="761"/>
      <c r="L25" s="761"/>
      <c r="M25" s="761"/>
      <c r="N25" s="761"/>
      <c r="O25" s="761"/>
      <c r="P25" s="761"/>
      <c r="Q25" s="761"/>
      <c r="R25" s="761"/>
      <c r="S25" s="761"/>
      <c r="T25" s="761"/>
      <c r="U25" s="761"/>
      <c r="V25" s="761"/>
      <c r="W25" s="761"/>
      <c r="X25" s="761"/>
      <c r="Y25" s="761"/>
      <c r="Z25" s="761"/>
      <c r="AA25" s="761"/>
      <c r="AB25" s="761"/>
      <c r="AC25" s="761"/>
      <c r="AD25" s="761"/>
      <c r="AE25" s="761"/>
      <c r="AF25" s="761"/>
      <c r="AG25" s="761"/>
      <c r="AH25" s="761"/>
      <c r="AI25" s="761"/>
      <c r="AJ25" s="761"/>
      <c r="AK25" s="761"/>
      <c r="AL25" s="761"/>
      <c r="AM25" s="761"/>
      <c r="AN25" s="761"/>
      <c r="AO25" s="761"/>
      <c r="AP25" s="761"/>
      <c r="AQ25" s="761"/>
      <c r="AR25" s="761"/>
      <c r="AS25" s="761"/>
      <c r="AT25" s="761"/>
      <c r="AU25" s="761"/>
      <c r="AV25" s="761"/>
      <c r="AW25" s="761"/>
      <c r="AX25" s="761"/>
      <c r="AY25" s="761"/>
      <c r="AZ25" s="761"/>
      <c r="BA25" s="761"/>
      <c r="BB25" s="761"/>
      <c r="BC25" s="761"/>
      <c r="BD25" s="761"/>
      <c r="BE25" s="761"/>
      <c r="BF25" s="761"/>
      <c r="BG25" s="761"/>
      <c r="BH25" s="761"/>
      <c r="BI25" s="761"/>
      <c r="BJ25" s="232"/>
      <c r="BK25" s="232"/>
      <c r="BL25" s="232"/>
      <c r="BM25" s="232"/>
      <c r="BN25" s="232"/>
      <c r="BO25" s="241"/>
      <c r="BP25" s="241"/>
      <c r="BQ25" s="238">
        <v>19</v>
      </c>
      <c r="BR25" s="239"/>
      <c r="BS25" s="809"/>
      <c r="BT25" s="810"/>
      <c r="BU25" s="810"/>
      <c r="BV25" s="810"/>
      <c r="BW25" s="810"/>
      <c r="BX25" s="810"/>
      <c r="BY25" s="810"/>
      <c r="BZ25" s="810"/>
      <c r="CA25" s="810"/>
      <c r="CB25" s="810"/>
      <c r="CC25" s="810"/>
      <c r="CD25" s="810"/>
      <c r="CE25" s="810"/>
      <c r="CF25" s="810"/>
      <c r="CG25" s="811"/>
      <c r="CH25" s="812"/>
      <c r="CI25" s="813"/>
      <c r="CJ25" s="813"/>
      <c r="CK25" s="813"/>
      <c r="CL25" s="814"/>
      <c r="CM25" s="812"/>
      <c r="CN25" s="813"/>
      <c r="CO25" s="813"/>
      <c r="CP25" s="813"/>
      <c r="CQ25" s="814"/>
      <c r="CR25" s="812"/>
      <c r="CS25" s="813"/>
      <c r="CT25" s="813"/>
      <c r="CU25" s="813"/>
      <c r="CV25" s="814"/>
      <c r="CW25" s="812"/>
      <c r="CX25" s="813"/>
      <c r="CY25" s="813"/>
      <c r="CZ25" s="813"/>
      <c r="DA25" s="814"/>
      <c r="DB25" s="812"/>
      <c r="DC25" s="813"/>
      <c r="DD25" s="813"/>
      <c r="DE25" s="813"/>
      <c r="DF25" s="814"/>
      <c r="DG25" s="812"/>
      <c r="DH25" s="813"/>
      <c r="DI25" s="813"/>
      <c r="DJ25" s="813"/>
      <c r="DK25" s="814"/>
      <c r="DL25" s="812"/>
      <c r="DM25" s="813"/>
      <c r="DN25" s="813"/>
      <c r="DO25" s="813"/>
      <c r="DP25" s="814"/>
      <c r="DQ25" s="812"/>
      <c r="DR25" s="813"/>
      <c r="DS25" s="813"/>
      <c r="DT25" s="813"/>
      <c r="DU25" s="814"/>
      <c r="DV25" s="809"/>
      <c r="DW25" s="810"/>
      <c r="DX25" s="810"/>
      <c r="DY25" s="810"/>
      <c r="DZ25" s="815"/>
      <c r="EA25" s="230"/>
    </row>
    <row r="26" spans="1:131" ht="26.25" customHeight="1" x14ac:dyDescent="0.2">
      <c r="A26" s="763" t="s">
        <v>358</v>
      </c>
      <c r="B26" s="764"/>
      <c r="C26" s="764"/>
      <c r="D26" s="764"/>
      <c r="E26" s="764"/>
      <c r="F26" s="764"/>
      <c r="G26" s="764"/>
      <c r="H26" s="764"/>
      <c r="I26" s="764"/>
      <c r="J26" s="764"/>
      <c r="K26" s="764"/>
      <c r="L26" s="764"/>
      <c r="M26" s="764"/>
      <c r="N26" s="764"/>
      <c r="O26" s="764"/>
      <c r="P26" s="765"/>
      <c r="Q26" s="769" t="s">
        <v>382</v>
      </c>
      <c r="R26" s="770"/>
      <c r="S26" s="770"/>
      <c r="T26" s="770"/>
      <c r="U26" s="771"/>
      <c r="V26" s="769" t="s">
        <v>383</v>
      </c>
      <c r="W26" s="770"/>
      <c r="X26" s="770"/>
      <c r="Y26" s="770"/>
      <c r="Z26" s="771"/>
      <c r="AA26" s="769" t="s">
        <v>384</v>
      </c>
      <c r="AB26" s="770"/>
      <c r="AC26" s="770"/>
      <c r="AD26" s="770"/>
      <c r="AE26" s="770"/>
      <c r="AF26" s="851" t="s">
        <v>385</v>
      </c>
      <c r="AG26" s="852"/>
      <c r="AH26" s="852"/>
      <c r="AI26" s="852"/>
      <c r="AJ26" s="853"/>
      <c r="AK26" s="770" t="s">
        <v>386</v>
      </c>
      <c r="AL26" s="770"/>
      <c r="AM26" s="770"/>
      <c r="AN26" s="770"/>
      <c r="AO26" s="771"/>
      <c r="AP26" s="769" t="s">
        <v>387</v>
      </c>
      <c r="AQ26" s="770"/>
      <c r="AR26" s="770"/>
      <c r="AS26" s="770"/>
      <c r="AT26" s="771"/>
      <c r="AU26" s="769" t="s">
        <v>388</v>
      </c>
      <c r="AV26" s="770"/>
      <c r="AW26" s="770"/>
      <c r="AX26" s="770"/>
      <c r="AY26" s="771"/>
      <c r="AZ26" s="769" t="s">
        <v>389</v>
      </c>
      <c r="BA26" s="770"/>
      <c r="BB26" s="770"/>
      <c r="BC26" s="770"/>
      <c r="BD26" s="771"/>
      <c r="BE26" s="769" t="s">
        <v>365</v>
      </c>
      <c r="BF26" s="770"/>
      <c r="BG26" s="770"/>
      <c r="BH26" s="770"/>
      <c r="BI26" s="776"/>
      <c r="BJ26" s="232"/>
      <c r="BK26" s="232"/>
      <c r="BL26" s="232"/>
      <c r="BM26" s="232"/>
      <c r="BN26" s="232"/>
      <c r="BO26" s="241"/>
      <c r="BP26" s="241"/>
      <c r="BQ26" s="238">
        <v>20</v>
      </c>
      <c r="BR26" s="239"/>
      <c r="BS26" s="809"/>
      <c r="BT26" s="810"/>
      <c r="BU26" s="810"/>
      <c r="BV26" s="810"/>
      <c r="BW26" s="810"/>
      <c r="BX26" s="810"/>
      <c r="BY26" s="810"/>
      <c r="BZ26" s="810"/>
      <c r="CA26" s="810"/>
      <c r="CB26" s="810"/>
      <c r="CC26" s="810"/>
      <c r="CD26" s="810"/>
      <c r="CE26" s="810"/>
      <c r="CF26" s="810"/>
      <c r="CG26" s="811"/>
      <c r="CH26" s="812"/>
      <c r="CI26" s="813"/>
      <c r="CJ26" s="813"/>
      <c r="CK26" s="813"/>
      <c r="CL26" s="814"/>
      <c r="CM26" s="812"/>
      <c r="CN26" s="813"/>
      <c r="CO26" s="813"/>
      <c r="CP26" s="813"/>
      <c r="CQ26" s="814"/>
      <c r="CR26" s="812"/>
      <c r="CS26" s="813"/>
      <c r="CT26" s="813"/>
      <c r="CU26" s="813"/>
      <c r="CV26" s="814"/>
      <c r="CW26" s="812"/>
      <c r="CX26" s="813"/>
      <c r="CY26" s="813"/>
      <c r="CZ26" s="813"/>
      <c r="DA26" s="814"/>
      <c r="DB26" s="812"/>
      <c r="DC26" s="813"/>
      <c r="DD26" s="813"/>
      <c r="DE26" s="813"/>
      <c r="DF26" s="814"/>
      <c r="DG26" s="812"/>
      <c r="DH26" s="813"/>
      <c r="DI26" s="813"/>
      <c r="DJ26" s="813"/>
      <c r="DK26" s="814"/>
      <c r="DL26" s="812"/>
      <c r="DM26" s="813"/>
      <c r="DN26" s="813"/>
      <c r="DO26" s="813"/>
      <c r="DP26" s="814"/>
      <c r="DQ26" s="812"/>
      <c r="DR26" s="813"/>
      <c r="DS26" s="813"/>
      <c r="DT26" s="813"/>
      <c r="DU26" s="814"/>
      <c r="DV26" s="809"/>
      <c r="DW26" s="810"/>
      <c r="DX26" s="810"/>
      <c r="DY26" s="810"/>
      <c r="DZ26" s="815"/>
      <c r="EA26" s="230"/>
    </row>
    <row r="27" spans="1:131" ht="26.25" customHeight="1" thickBot="1" x14ac:dyDescent="0.25">
      <c r="A27" s="766"/>
      <c r="B27" s="767"/>
      <c r="C27" s="767"/>
      <c r="D27" s="767"/>
      <c r="E27" s="767"/>
      <c r="F27" s="767"/>
      <c r="G27" s="767"/>
      <c r="H27" s="767"/>
      <c r="I27" s="767"/>
      <c r="J27" s="767"/>
      <c r="K27" s="767"/>
      <c r="L27" s="767"/>
      <c r="M27" s="767"/>
      <c r="N27" s="767"/>
      <c r="O27" s="767"/>
      <c r="P27" s="768"/>
      <c r="Q27" s="772"/>
      <c r="R27" s="773"/>
      <c r="S27" s="773"/>
      <c r="T27" s="773"/>
      <c r="U27" s="774"/>
      <c r="V27" s="772"/>
      <c r="W27" s="773"/>
      <c r="X27" s="773"/>
      <c r="Y27" s="773"/>
      <c r="Z27" s="774"/>
      <c r="AA27" s="772"/>
      <c r="AB27" s="773"/>
      <c r="AC27" s="773"/>
      <c r="AD27" s="773"/>
      <c r="AE27" s="773"/>
      <c r="AF27" s="854"/>
      <c r="AG27" s="855"/>
      <c r="AH27" s="855"/>
      <c r="AI27" s="855"/>
      <c r="AJ27" s="856"/>
      <c r="AK27" s="773"/>
      <c r="AL27" s="773"/>
      <c r="AM27" s="773"/>
      <c r="AN27" s="773"/>
      <c r="AO27" s="774"/>
      <c r="AP27" s="772"/>
      <c r="AQ27" s="773"/>
      <c r="AR27" s="773"/>
      <c r="AS27" s="773"/>
      <c r="AT27" s="774"/>
      <c r="AU27" s="772"/>
      <c r="AV27" s="773"/>
      <c r="AW27" s="773"/>
      <c r="AX27" s="773"/>
      <c r="AY27" s="774"/>
      <c r="AZ27" s="772"/>
      <c r="BA27" s="773"/>
      <c r="BB27" s="773"/>
      <c r="BC27" s="773"/>
      <c r="BD27" s="774"/>
      <c r="BE27" s="772"/>
      <c r="BF27" s="773"/>
      <c r="BG27" s="773"/>
      <c r="BH27" s="773"/>
      <c r="BI27" s="778"/>
      <c r="BJ27" s="232"/>
      <c r="BK27" s="232"/>
      <c r="BL27" s="232"/>
      <c r="BM27" s="232"/>
      <c r="BN27" s="232"/>
      <c r="BO27" s="241"/>
      <c r="BP27" s="241"/>
      <c r="BQ27" s="238">
        <v>21</v>
      </c>
      <c r="BR27" s="239"/>
      <c r="BS27" s="809"/>
      <c r="BT27" s="810"/>
      <c r="BU27" s="810"/>
      <c r="BV27" s="810"/>
      <c r="BW27" s="810"/>
      <c r="BX27" s="810"/>
      <c r="BY27" s="810"/>
      <c r="BZ27" s="810"/>
      <c r="CA27" s="810"/>
      <c r="CB27" s="810"/>
      <c r="CC27" s="810"/>
      <c r="CD27" s="810"/>
      <c r="CE27" s="810"/>
      <c r="CF27" s="810"/>
      <c r="CG27" s="811"/>
      <c r="CH27" s="812"/>
      <c r="CI27" s="813"/>
      <c r="CJ27" s="813"/>
      <c r="CK27" s="813"/>
      <c r="CL27" s="814"/>
      <c r="CM27" s="812"/>
      <c r="CN27" s="813"/>
      <c r="CO27" s="813"/>
      <c r="CP27" s="813"/>
      <c r="CQ27" s="814"/>
      <c r="CR27" s="812"/>
      <c r="CS27" s="813"/>
      <c r="CT27" s="813"/>
      <c r="CU27" s="813"/>
      <c r="CV27" s="814"/>
      <c r="CW27" s="812"/>
      <c r="CX27" s="813"/>
      <c r="CY27" s="813"/>
      <c r="CZ27" s="813"/>
      <c r="DA27" s="814"/>
      <c r="DB27" s="812"/>
      <c r="DC27" s="813"/>
      <c r="DD27" s="813"/>
      <c r="DE27" s="813"/>
      <c r="DF27" s="814"/>
      <c r="DG27" s="812"/>
      <c r="DH27" s="813"/>
      <c r="DI27" s="813"/>
      <c r="DJ27" s="813"/>
      <c r="DK27" s="814"/>
      <c r="DL27" s="812"/>
      <c r="DM27" s="813"/>
      <c r="DN27" s="813"/>
      <c r="DO27" s="813"/>
      <c r="DP27" s="814"/>
      <c r="DQ27" s="812"/>
      <c r="DR27" s="813"/>
      <c r="DS27" s="813"/>
      <c r="DT27" s="813"/>
      <c r="DU27" s="814"/>
      <c r="DV27" s="809"/>
      <c r="DW27" s="810"/>
      <c r="DX27" s="810"/>
      <c r="DY27" s="810"/>
      <c r="DZ27" s="815"/>
      <c r="EA27" s="230"/>
    </row>
    <row r="28" spans="1:131" ht="26.25" customHeight="1" thickTop="1" x14ac:dyDescent="0.2">
      <c r="A28" s="242">
        <v>1</v>
      </c>
      <c r="B28" s="785" t="s">
        <v>390</v>
      </c>
      <c r="C28" s="786"/>
      <c r="D28" s="786"/>
      <c r="E28" s="786"/>
      <c r="F28" s="786"/>
      <c r="G28" s="786"/>
      <c r="H28" s="786"/>
      <c r="I28" s="786"/>
      <c r="J28" s="786"/>
      <c r="K28" s="786"/>
      <c r="L28" s="786"/>
      <c r="M28" s="786"/>
      <c r="N28" s="786"/>
      <c r="O28" s="786"/>
      <c r="P28" s="787"/>
      <c r="Q28" s="859">
        <v>5090</v>
      </c>
      <c r="R28" s="860"/>
      <c r="S28" s="860"/>
      <c r="T28" s="860"/>
      <c r="U28" s="860"/>
      <c r="V28" s="860">
        <v>5045</v>
      </c>
      <c r="W28" s="860"/>
      <c r="X28" s="860"/>
      <c r="Y28" s="860"/>
      <c r="Z28" s="860"/>
      <c r="AA28" s="860">
        <v>46</v>
      </c>
      <c r="AB28" s="860"/>
      <c r="AC28" s="860"/>
      <c r="AD28" s="860"/>
      <c r="AE28" s="861"/>
      <c r="AF28" s="862">
        <v>46</v>
      </c>
      <c r="AG28" s="860"/>
      <c r="AH28" s="860"/>
      <c r="AI28" s="860"/>
      <c r="AJ28" s="863"/>
      <c r="AK28" s="864">
        <v>629</v>
      </c>
      <c r="AL28" s="865"/>
      <c r="AM28" s="865"/>
      <c r="AN28" s="865"/>
      <c r="AO28" s="865"/>
      <c r="AP28" s="864" t="s">
        <v>547</v>
      </c>
      <c r="AQ28" s="865"/>
      <c r="AR28" s="865"/>
      <c r="AS28" s="865"/>
      <c r="AT28" s="865"/>
      <c r="AU28" s="864" t="s">
        <v>547</v>
      </c>
      <c r="AV28" s="865"/>
      <c r="AW28" s="865"/>
      <c r="AX28" s="865"/>
      <c r="AY28" s="865"/>
      <c r="AZ28" s="864" t="s">
        <v>547</v>
      </c>
      <c r="BA28" s="865"/>
      <c r="BB28" s="865"/>
      <c r="BC28" s="865"/>
      <c r="BD28" s="865"/>
      <c r="BE28" s="857"/>
      <c r="BF28" s="857"/>
      <c r="BG28" s="857"/>
      <c r="BH28" s="857"/>
      <c r="BI28" s="858"/>
      <c r="BJ28" s="232"/>
      <c r="BK28" s="232"/>
      <c r="BL28" s="232"/>
      <c r="BM28" s="232"/>
      <c r="BN28" s="232"/>
      <c r="BO28" s="241"/>
      <c r="BP28" s="241"/>
      <c r="BQ28" s="238">
        <v>22</v>
      </c>
      <c r="BR28" s="239"/>
      <c r="BS28" s="809"/>
      <c r="BT28" s="810"/>
      <c r="BU28" s="810"/>
      <c r="BV28" s="810"/>
      <c r="BW28" s="810"/>
      <c r="BX28" s="810"/>
      <c r="BY28" s="810"/>
      <c r="BZ28" s="810"/>
      <c r="CA28" s="810"/>
      <c r="CB28" s="810"/>
      <c r="CC28" s="810"/>
      <c r="CD28" s="810"/>
      <c r="CE28" s="810"/>
      <c r="CF28" s="810"/>
      <c r="CG28" s="811"/>
      <c r="CH28" s="812"/>
      <c r="CI28" s="813"/>
      <c r="CJ28" s="813"/>
      <c r="CK28" s="813"/>
      <c r="CL28" s="814"/>
      <c r="CM28" s="812"/>
      <c r="CN28" s="813"/>
      <c r="CO28" s="813"/>
      <c r="CP28" s="813"/>
      <c r="CQ28" s="814"/>
      <c r="CR28" s="812"/>
      <c r="CS28" s="813"/>
      <c r="CT28" s="813"/>
      <c r="CU28" s="813"/>
      <c r="CV28" s="814"/>
      <c r="CW28" s="812"/>
      <c r="CX28" s="813"/>
      <c r="CY28" s="813"/>
      <c r="CZ28" s="813"/>
      <c r="DA28" s="814"/>
      <c r="DB28" s="812"/>
      <c r="DC28" s="813"/>
      <c r="DD28" s="813"/>
      <c r="DE28" s="813"/>
      <c r="DF28" s="814"/>
      <c r="DG28" s="812"/>
      <c r="DH28" s="813"/>
      <c r="DI28" s="813"/>
      <c r="DJ28" s="813"/>
      <c r="DK28" s="814"/>
      <c r="DL28" s="812"/>
      <c r="DM28" s="813"/>
      <c r="DN28" s="813"/>
      <c r="DO28" s="813"/>
      <c r="DP28" s="814"/>
      <c r="DQ28" s="812"/>
      <c r="DR28" s="813"/>
      <c r="DS28" s="813"/>
      <c r="DT28" s="813"/>
      <c r="DU28" s="814"/>
      <c r="DV28" s="809"/>
      <c r="DW28" s="810"/>
      <c r="DX28" s="810"/>
      <c r="DY28" s="810"/>
      <c r="DZ28" s="815"/>
      <c r="EA28" s="230"/>
    </row>
    <row r="29" spans="1:131" ht="26.25" customHeight="1" x14ac:dyDescent="0.2">
      <c r="A29" s="242">
        <v>2</v>
      </c>
      <c r="B29" s="816" t="s">
        <v>391</v>
      </c>
      <c r="C29" s="817"/>
      <c r="D29" s="817"/>
      <c r="E29" s="817"/>
      <c r="F29" s="817"/>
      <c r="G29" s="817"/>
      <c r="H29" s="817"/>
      <c r="I29" s="817"/>
      <c r="J29" s="817"/>
      <c r="K29" s="817"/>
      <c r="L29" s="817"/>
      <c r="M29" s="817"/>
      <c r="N29" s="817"/>
      <c r="O29" s="817"/>
      <c r="P29" s="818"/>
      <c r="Q29" s="819">
        <v>4124</v>
      </c>
      <c r="R29" s="820"/>
      <c r="S29" s="820"/>
      <c r="T29" s="820"/>
      <c r="U29" s="820"/>
      <c r="V29" s="820">
        <v>4018</v>
      </c>
      <c r="W29" s="820"/>
      <c r="X29" s="820"/>
      <c r="Y29" s="820"/>
      <c r="Z29" s="820"/>
      <c r="AA29" s="820">
        <v>107</v>
      </c>
      <c r="AB29" s="820"/>
      <c r="AC29" s="820"/>
      <c r="AD29" s="820"/>
      <c r="AE29" s="821"/>
      <c r="AF29" s="822">
        <v>107</v>
      </c>
      <c r="AG29" s="823"/>
      <c r="AH29" s="823"/>
      <c r="AI29" s="823"/>
      <c r="AJ29" s="824"/>
      <c r="AK29" s="866">
        <v>803</v>
      </c>
      <c r="AL29" s="867"/>
      <c r="AM29" s="867"/>
      <c r="AN29" s="867"/>
      <c r="AO29" s="867"/>
      <c r="AP29" s="866" t="s">
        <v>547</v>
      </c>
      <c r="AQ29" s="867"/>
      <c r="AR29" s="867"/>
      <c r="AS29" s="867"/>
      <c r="AT29" s="867"/>
      <c r="AU29" s="866" t="s">
        <v>547</v>
      </c>
      <c r="AV29" s="867"/>
      <c r="AW29" s="867"/>
      <c r="AX29" s="867"/>
      <c r="AY29" s="867"/>
      <c r="AZ29" s="866" t="s">
        <v>547</v>
      </c>
      <c r="BA29" s="867"/>
      <c r="BB29" s="867"/>
      <c r="BC29" s="867"/>
      <c r="BD29" s="867"/>
      <c r="BE29" s="868"/>
      <c r="BF29" s="868"/>
      <c r="BG29" s="868"/>
      <c r="BH29" s="868"/>
      <c r="BI29" s="869"/>
      <c r="BJ29" s="232"/>
      <c r="BK29" s="232"/>
      <c r="BL29" s="232"/>
      <c r="BM29" s="232"/>
      <c r="BN29" s="232"/>
      <c r="BO29" s="241"/>
      <c r="BP29" s="241"/>
      <c r="BQ29" s="238">
        <v>23</v>
      </c>
      <c r="BR29" s="239"/>
      <c r="BS29" s="809"/>
      <c r="BT29" s="810"/>
      <c r="BU29" s="810"/>
      <c r="BV29" s="810"/>
      <c r="BW29" s="810"/>
      <c r="BX29" s="810"/>
      <c r="BY29" s="810"/>
      <c r="BZ29" s="810"/>
      <c r="CA29" s="810"/>
      <c r="CB29" s="810"/>
      <c r="CC29" s="810"/>
      <c r="CD29" s="810"/>
      <c r="CE29" s="810"/>
      <c r="CF29" s="810"/>
      <c r="CG29" s="811"/>
      <c r="CH29" s="812"/>
      <c r="CI29" s="813"/>
      <c r="CJ29" s="813"/>
      <c r="CK29" s="813"/>
      <c r="CL29" s="814"/>
      <c r="CM29" s="812"/>
      <c r="CN29" s="813"/>
      <c r="CO29" s="813"/>
      <c r="CP29" s="813"/>
      <c r="CQ29" s="814"/>
      <c r="CR29" s="812"/>
      <c r="CS29" s="813"/>
      <c r="CT29" s="813"/>
      <c r="CU29" s="813"/>
      <c r="CV29" s="814"/>
      <c r="CW29" s="812"/>
      <c r="CX29" s="813"/>
      <c r="CY29" s="813"/>
      <c r="CZ29" s="813"/>
      <c r="DA29" s="814"/>
      <c r="DB29" s="812"/>
      <c r="DC29" s="813"/>
      <c r="DD29" s="813"/>
      <c r="DE29" s="813"/>
      <c r="DF29" s="814"/>
      <c r="DG29" s="812"/>
      <c r="DH29" s="813"/>
      <c r="DI29" s="813"/>
      <c r="DJ29" s="813"/>
      <c r="DK29" s="814"/>
      <c r="DL29" s="812"/>
      <c r="DM29" s="813"/>
      <c r="DN29" s="813"/>
      <c r="DO29" s="813"/>
      <c r="DP29" s="814"/>
      <c r="DQ29" s="812"/>
      <c r="DR29" s="813"/>
      <c r="DS29" s="813"/>
      <c r="DT29" s="813"/>
      <c r="DU29" s="814"/>
      <c r="DV29" s="809"/>
      <c r="DW29" s="810"/>
      <c r="DX29" s="810"/>
      <c r="DY29" s="810"/>
      <c r="DZ29" s="815"/>
      <c r="EA29" s="230"/>
    </row>
    <row r="30" spans="1:131" ht="26.25" customHeight="1" x14ac:dyDescent="0.2">
      <c r="A30" s="242">
        <v>3</v>
      </c>
      <c r="B30" s="816" t="s">
        <v>392</v>
      </c>
      <c r="C30" s="817"/>
      <c r="D30" s="817"/>
      <c r="E30" s="817"/>
      <c r="F30" s="817"/>
      <c r="G30" s="817"/>
      <c r="H30" s="817"/>
      <c r="I30" s="817"/>
      <c r="J30" s="817"/>
      <c r="K30" s="817"/>
      <c r="L30" s="817"/>
      <c r="M30" s="817"/>
      <c r="N30" s="817"/>
      <c r="O30" s="817"/>
      <c r="P30" s="818"/>
      <c r="Q30" s="819">
        <v>1034</v>
      </c>
      <c r="R30" s="820"/>
      <c r="S30" s="820"/>
      <c r="T30" s="820"/>
      <c r="U30" s="820"/>
      <c r="V30" s="820">
        <v>1032</v>
      </c>
      <c r="W30" s="820"/>
      <c r="X30" s="820"/>
      <c r="Y30" s="820"/>
      <c r="Z30" s="820"/>
      <c r="AA30" s="820">
        <v>2</v>
      </c>
      <c r="AB30" s="820"/>
      <c r="AC30" s="820"/>
      <c r="AD30" s="820"/>
      <c r="AE30" s="821"/>
      <c r="AF30" s="822">
        <v>2</v>
      </c>
      <c r="AG30" s="823"/>
      <c r="AH30" s="823"/>
      <c r="AI30" s="823"/>
      <c r="AJ30" s="824"/>
      <c r="AK30" s="866">
        <v>121</v>
      </c>
      <c r="AL30" s="867"/>
      <c r="AM30" s="867"/>
      <c r="AN30" s="867"/>
      <c r="AO30" s="867"/>
      <c r="AP30" s="866" t="s">
        <v>547</v>
      </c>
      <c r="AQ30" s="867"/>
      <c r="AR30" s="867"/>
      <c r="AS30" s="867"/>
      <c r="AT30" s="867"/>
      <c r="AU30" s="866" t="s">
        <v>547</v>
      </c>
      <c r="AV30" s="867"/>
      <c r="AW30" s="867"/>
      <c r="AX30" s="867"/>
      <c r="AY30" s="867"/>
      <c r="AZ30" s="866" t="s">
        <v>547</v>
      </c>
      <c r="BA30" s="867"/>
      <c r="BB30" s="867"/>
      <c r="BC30" s="867"/>
      <c r="BD30" s="867"/>
      <c r="BE30" s="868"/>
      <c r="BF30" s="868"/>
      <c r="BG30" s="868"/>
      <c r="BH30" s="868"/>
      <c r="BI30" s="869"/>
      <c r="BJ30" s="232"/>
      <c r="BK30" s="232"/>
      <c r="BL30" s="232"/>
      <c r="BM30" s="232"/>
      <c r="BN30" s="232"/>
      <c r="BO30" s="241"/>
      <c r="BP30" s="241"/>
      <c r="BQ30" s="238">
        <v>24</v>
      </c>
      <c r="BR30" s="239"/>
      <c r="BS30" s="809"/>
      <c r="BT30" s="810"/>
      <c r="BU30" s="810"/>
      <c r="BV30" s="810"/>
      <c r="BW30" s="810"/>
      <c r="BX30" s="810"/>
      <c r="BY30" s="810"/>
      <c r="BZ30" s="810"/>
      <c r="CA30" s="810"/>
      <c r="CB30" s="810"/>
      <c r="CC30" s="810"/>
      <c r="CD30" s="810"/>
      <c r="CE30" s="810"/>
      <c r="CF30" s="810"/>
      <c r="CG30" s="811"/>
      <c r="CH30" s="812"/>
      <c r="CI30" s="813"/>
      <c r="CJ30" s="813"/>
      <c r="CK30" s="813"/>
      <c r="CL30" s="814"/>
      <c r="CM30" s="812"/>
      <c r="CN30" s="813"/>
      <c r="CO30" s="813"/>
      <c r="CP30" s="813"/>
      <c r="CQ30" s="814"/>
      <c r="CR30" s="812"/>
      <c r="CS30" s="813"/>
      <c r="CT30" s="813"/>
      <c r="CU30" s="813"/>
      <c r="CV30" s="814"/>
      <c r="CW30" s="812"/>
      <c r="CX30" s="813"/>
      <c r="CY30" s="813"/>
      <c r="CZ30" s="813"/>
      <c r="DA30" s="814"/>
      <c r="DB30" s="812"/>
      <c r="DC30" s="813"/>
      <c r="DD30" s="813"/>
      <c r="DE30" s="813"/>
      <c r="DF30" s="814"/>
      <c r="DG30" s="812"/>
      <c r="DH30" s="813"/>
      <c r="DI30" s="813"/>
      <c r="DJ30" s="813"/>
      <c r="DK30" s="814"/>
      <c r="DL30" s="812"/>
      <c r="DM30" s="813"/>
      <c r="DN30" s="813"/>
      <c r="DO30" s="813"/>
      <c r="DP30" s="814"/>
      <c r="DQ30" s="812"/>
      <c r="DR30" s="813"/>
      <c r="DS30" s="813"/>
      <c r="DT30" s="813"/>
      <c r="DU30" s="814"/>
      <c r="DV30" s="809"/>
      <c r="DW30" s="810"/>
      <c r="DX30" s="810"/>
      <c r="DY30" s="810"/>
      <c r="DZ30" s="815"/>
      <c r="EA30" s="230"/>
    </row>
    <row r="31" spans="1:131" ht="26.25" customHeight="1" x14ac:dyDescent="0.2">
      <c r="A31" s="242">
        <v>4</v>
      </c>
      <c r="B31" s="816" t="s">
        <v>393</v>
      </c>
      <c r="C31" s="817"/>
      <c r="D31" s="817"/>
      <c r="E31" s="817"/>
      <c r="F31" s="817"/>
      <c r="G31" s="817"/>
      <c r="H31" s="817"/>
      <c r="I31" s="817"/>
      <c r="J31" s="817"/>
      <c r="K31" s="817"/>
      <c r="L31" s="817"/>
      <c r="M31" s="817"/>
      <c r="N31" s="817"/>
      <c r="O31" s="817"/>
      <c r="P31" s="818"/>
      <c r="Q31" s="819">
        <v>1280</v>
      </c>
      <c r="R31" s="820"/>
      <c r="S31" s="820"/>
      <c r="T31" s="820"/>
      <c r="U31" s="820"/>
      <c r="V31" s="820">
        <v>1230</v>
      </c>
      <c r="W31" s="820"/>
      <c r="X31" s="820"/>
      <c r="Y31" s="820"/>
      <c r="Z31" s="820"/>
      <c r="AA31" s="820">
        <v>50</v>
      </c>
      <c r="AB31" s="820"/>
      <c r="AC31" s="820"/>
      <c r="AD31" s="820"/>
      <c r="AE31" s="821"/>
      <c r="AF31" s="822">
        <v>1461</v>
      </c>
      <c r="AG31" s="823"/>
      <c r="AH31" s="823"/>
      <c r="AI31" s="823"/>
      <c r="AJ31" s="824"/>
      <c r="AK31" s="866">
        <v>2</v>
      </c>
      <c r="AL31" s="867"/>
      <c r="AM31" s="867"/>
      <c r="AN31" s="867"/>
      <c r="AO31" s="867"/>
      <c r="AP31" s="867">
        <v>1028</v>
      </c>
      <c r="AQ31" s="867"/>
      <c r="AR31" s="867"/>
      <c r="AS31" s="867"/>
      <c r="AT31" s="867"/>
      <c r="AU31" s="867">
        <v>77</v>
      </c>
      <c r="AV31" s="867"/>
      <c r="AW31" s="867"/>
      <c r="AX31" s="867"/>
      <c r="AY31" s="867"/>
      <c r="AZ31" s="866" t="s">
        <v>547</v>
      </c>
      <c r="BA31" s="867"/>
      <c r="BB31" s="867"/>
      <c r="BC31" s="867"/>
      <c r="BD31" s="867"/>
      <c r="BE31" s="868" t="s">
        <v>394</v>
      </c>
      <c r="BF31" s="868"/>
      <c r="BG31" s="868"/>
      <c r="BH31" s="868"/>
      <c r="BI31" s="869"/>
      <c r="BJ31" s="232"/>
      <c r="BK31" s="232"/>
      <c r="BL31" s="232"/>
      <c r="BM31" s="232"/>
      <c r="BN31" s="232"/>
      <c r="BO31" s="241"/>
      <c r="BP31" s="241"/>
      <c r="BQ31" s="238">
        <v>25</v>
      </c>
      <c r="BR31" s="239"/>
      <c r="BS31" s="809"/>
      <c r="BT31" s="810"/>
      <c r="BU31" s="810"/>
      <c r="BV31" s="810"/>
      <c r="BW31" s="810"/>
      <c r="BX31" s="810"/>
      <c r="BY31" s="810"/>
      <c r="BZ31" s="810"/>
      <c r="CA31" s="810"/>
      <c r="CB31" s="810"/>
      <c r="CC31" s="810"/>
      <c r="CD31" s="810"/>
      <c r="CE31" s="810"/>
      <c r="CF31" s="810"/>
      <c r="CG31" s="811"/>
      <c r="CH31" s="812"/>
      <c r="CI31" s="813"/>
      <c r="CJ31" s="813"/>
      <c r="CK31" s="813"/>
      <c r="CL31" s="814"/>
      <c r="CM31" s="812"/>
      <c r="CN31" s="813"/>
      <c r="CO31" s="813"/>
      <c r="CP31" s="813"/>
      <c r="CQ31" s="814"/>
      <c r="CR31" s="812"/>
      <c r="CS31" s="813"/>
      <c r="CT31" s="813"/>
      <c r="CU31" s="813"/>
      <c r="CV31" s="814"/>
      <c r="CW31" s="812"/>
      <c r="CX31" s="813"/>
      <c r="CY31" s="813"/>
      <c r="CZ31" s="813"/>
      <c r="DA31" s="814"/>
      <c r="DB31" s="812"/>
      <c r="DC31" s="813"/>
      <c r="DD31" s="813"/>
      <c r="DE31" s="813"/>
      <c r="DF31" s="814"/>
      <c r="DG31" s="812"/>
      <c r="DH31" s="813"/>
      <c r="DI31" s="813"/>
      <c r="DJ31" s="813"/>
      <c r="DK31" s="814"/>
      <c r="DL31" s="812"/>
      <c r="DM31" s="813"/>
      <c r="DN31" s="813"/>
      <c r="DO31" s="813"/>
      <c r="DP31" s="814"/>
      <c r="DQ31" s="812"/>
      <c r="DR31" s="813"/>
      <c r="DS31" s="813"/>
      <c r="DT31" s="813"/>
      <c r="DU31" s="814"/>
      <c r="DV31" s="809"/>
      <c r="DW31" s="810"/>
      <c r="DX31" s="810"/>
      <c r="DY31" s="810"/>
      <c r="DZ31" s="815"/>
      <c r="EA31" s="230"/>
    </row>
    <row r="32" spans="1:131" ht="26.25" customHeight="1" x14ac:dyDescent="0.2">
      <c r="A32" s="242">
        <v>5</v>
      </c>
      <c r="B32" s="816" t="s">
        <v>395</v>
      </c>
      <c r="C32" s="817"/>
      <c r="D32" s="817"/>
      <c r="E32" s="817"/>
      <c r="F32" s="817"/>
      <c r="G32" s="817"/>
      <c r="H32" s="817"/>
      <c r="I32" s="817"/>
      <c r="J32" s="817"/>
      <c r="K32" s="817"/>
      <c r="L32" s="817"/>
      <c r="M32" s="817"/>
      <c r="N32" s="817"/>
      <c r="O32" s="817"/>
      <c r="P32" s="818"/>
      <c r="Q32" s="819">
        <v>1204</v>
      </c>
      <c r="R32" s="820"/>
      <c r="S32" s="820"/>
      <c r="T32" s="820"/>
      <c r="U32" s="820"/>
      <c r="V32" s="820">
        <v>1203</v>
      </c>
      <c r="W32" s="820"/>
      <c r="X32" s="820"/>
      <c r="Y32" s="820"/>
      <c r="Z32" s="820"/>
      <c r="AA32" s="820">
        <v>0</v>
      </c>
      <c r="AB32" s="820"/>
      <c r="AC32" s="820"/>
      <c r="AD32" s="820"/>
      <c r="AE32" s="821"/>
      <c r="AF32" s="822">
        <v>338</v>
      </c>
      <c r="AG32" s="823"/>
      <c r="AH32" s="823"/>
      <c r="AI32" s="823"/>
      <c r="AJ32" s="824"/>
      <c r="AK32" s="866">
        <v>267</v>
      </c>
      <c r="AL32" s="867"/>
      <c r="AM32" s="867"/>
      <c r="AN32" s="867"/>
      <c r="AO32" s="867"/>
      <c r="AP32" s="867">
        <v>7382</v>
      </c>
      <c r="AQ32" s="867"/>
      <c r="AR32" s="867"/>
      <c r="AS32" s="867"/>
      <c r="AT32" s="867"/>
      <c r="AU32" s="867">
        <v>2554</v>
      </c>
      <c r="AV32" s="867"/>
      <c r="AW32" s="867"/>
      <c r="AX32" s="867"/>
      <c r="AY32" s="867"/>
      <c r="AZ32" s="866" t="s">
        <v>547</v>
      </c>
      <c r="BA32" s="867"/>
      <c r="BB32" s="867"/>
      <c r="BC32" s="867"/>
      <c r="BD32" s="867"/>
      <c r="BE32" s="868" t="s">
        <v>394</v>
      </c>
      <c r="BF32" s="868"/>
      <c r="BG32" s="868"/>
      <c r="BH32" s="868"/>
      <c r="BI32" s="869"/>
      <c r="BJ32" s="232"/>
      <c r="BK32" s="232"/>
      <c r="BL32" s="232"/>
      <c r="BM32" s="232"/>
      <c r="BN32" s="232"/>
      <c r="BO32" s="241"/>
      <c r="BP32" s="241"/>
      <c r="BQ32" s="238">
        <v>26</v>
      </c>
      <c r="BR32" s="239"/>
      <c r="BS32" s="809"/>
      <c r="BT32" s="810"/>
      <c r="BU32" s="810"/>
      <c r="BV32" s="810"/>
      <c r="BW32" s="810"/>
      <c r="BX32" s="810"/>
      <c r="BY32" s="810"/>
      <c r="BZ32" s="810"/>
      <c r="CA32" s="810"/>
      <c r="CB32" s="810"/>
      <c r="CC32" s="810"/>
      <c r="CD32" s="810"/>
      <c r="CE32" s="810"/>
      <c r="CF32" s="810"/>
      <c r="CG32" s="811"/>
      <c r="CH32" s="812"/>
      <c r="CI32" s="813"/>
      <c r="CJ32" s="813"/>
      <c r="CK32" s="813"/>
      <c r="CL32" s="814"/>
      <c r="CM32" s="812"/>
      <c r="CN32" s="813"/>
      <c r="CO32" s="813"/>
      <c r="CP32" s="813"/>
      <c r="CQ32" s="814"/>
      <c r="CR32" s="812"/>
      <c r="CS32" s="813"/>
      <c r="CT32" s="813"/>
      <c r="CU32" s="813"/>
      <c r="CV32" s="814"/>
      <c r="CW32" s="812"/>
      <c r="CX32" s="813"/>
      <c r="CY32" s="813"/>
      <c r="CZ32" s="813"/>
      <c r="DA32" s="814"/>
      <c r="DB32" s="812"/>
      <c r="DC32" s="813"/>
      <c r="DD32" s="813"/>
      <c r="DE32" s="813"/>
      <c r="DF32" s="814"/>
      <c r="DG32" s="812"/>
      <c r="DH32" s="813"/>
      <c r="DI32" s="813"/>
      <c r="DJ32" s="813"/>
      <c r="DK32" s="814"/>
      <c r="DL32" s="812"/>
      <c r="DM32" s="813"/>
      <c r="DN32" s="813"/>
      <c r="DO32" s="813"/>
      <c r="DP32" s="814"/>
      <c r="DQ32" s="812"/>
      <c r="DR32" s="813"/>
      <c r="DS32" s="813"/>
      <c r="DT32" s="813"/>
      <c r="DU32" s="814"/>
      <c r="DV32" s="809"/>
      <c r="DW32" s="810"/>
      <c r="DX32" s="810"/>
      <c r="DY32" s="810"/>
      <c r="DZ32" s="815"/>
      <c r="EA32" s="230"/>
    </row>
    <row r="33" spans="1:131" ht="26.25" customHeight="1" x14ac:dyDescent="0.2">
      <c r="A33" s="242">
        <v>6</v>
      </c>
      <c r="B33" s="816"/>
      <c r="C33" s="817"/>
      <c r="D33" s="817"/>
      <c r="E33" s="817"/>
      <c r="F33" s="817"/>
      <c r="G33" s="817"/>
      <c r="H33" s="817"/>
      <c r="I33" s="817"/>
      <c r="J33" s="817"/>
      <c r="K33" s="817"/>
      <c r="L33" s="817"/>
      <c r="M33" s="817"/>
      <c r="N33" s="817"/>
      <c r="O33" s="817"/>
      <c r="P33" s="818"/>
      <c r="Q33" s="819"/>
      <c r="R33" s="820"/>
      <c r="S33" s="820"/>
      <c r="T33" s="820"/>
      <c r="U33" s="820"/>
      <c r="V33" s="820"/>
      <c r="W33" s="820"/>
      <c r="X33" s="820"/>
      <c r="Y33" s="820"/>
      <c r="Z33" s="820"/>
      <c r="AA33" s="820"/>
      <c r="AB33" s="820"/>
      <c r="AC33" s="820"/>
      <c r="AD33" s="820"/>
      <c r="AE33" s="821"/>
      <c r="AF33" s="822"/>
      <c r="AG33" s="823"/>
      <c r="AH33" s="823"/>
      <c r="AI33" s="823"/>
      <c r="AJ33" s="824"/>
      <c r="AK33" s="866"/>
      <c r="AL33" s="867"/>
      <c r="AM33" s="867"/>
      <c r="AN33" s="867"/>
      <c r="AO33" s="867"/>
      <c r="AP33" s="867"/>
      <c r="AQ33" s="867"/>
      <c r="AR33" s="867"/>
      <c r="AS33" s="867"/>
      <c r="AT33" s="867"/>
      <c r="AU33" s="867"/>
      <c r="AV33" s="867"/>
      <c r="AW33" s="867"/>
      <c r="AX33" s="867"/>
      <c r="AY33" s="867"/>
      <c r="AZ33" s="870"/>
      <c r="BA33" s="870"/>
      <c r="BB33" s="870"/>
      <c r="BC33" s="870"/>
      <c r="BD33" s="870"/>
      <c r="BE33" s="868"/>
      <c r="BF33" s="868"/>
      <c r="BG33" s="868"/>
      <c r="BH33" s="868"/>
      <c r="BI33" s="869"/>
      <c r="BJ33" s="232"/>
      <c r="BK33" s="232"/>
      <c r="BL33" s="232"/>
      <c r="BM33" s="232"/>
      <c r="BN33" s="232"/>
      <c r="BO33" s="241"/>
      <c r="BP33" s="241"/>
      <c r="BQ33" s="238">
        <v>27</v>
      </c>
      <c r="BR33" s="239"/>
      <c r="BS33" s="809"/>
      <c r="BT33" s="810"/>
      <c r="BU33" s="810"/>
      <c r="BV33" s="810"/>
      <c r="BW33" s="810"/>
      <c r="BX33" s="810"/>
      <c r="BY33" s="810"/>
      <c r="BZ33" s="810"/>
      <c r="CA33" s="810"/>
      <c r="CB33" s="810"/>
      <c r="CC33" s="810"/>
      <c r="CD33" s="810"/>
      <c r="CE33" s="810"/>
      <c r="CF33" s="810"/>
      <c r="CG33" s="811"/>
      <c r="CH33" s="812"/>
      <c r="CI33" s="813"/>
      <c r="CJ33" s="813"/>
      <c r="CK33" s="813"/>
      <c r="CL33" s="814"/>
      <c r="CM33" s="812"/>
      <c r="CN33" s="813"/>
      <c r="CO33" s="813"/>
      <c r="CP33" s="813"/>
      <c r="CQ33" s="814"/>
      <c r="CR33" s="812"/>
      <c r="CS33" s="813"/>
      <c r="CT33" s="813"/>
      <c r="CU33" s="813"/>
      <c r="CV33" s="814"/>
      <c r="CW33" s="812"/>
      <c r="CX33" s="813"/>
      <c r="CY33" s="813"/>
      <c r="CZ33" s="813"/>
      <c r="DA33" s="814"/>
      <c r="DB33" s="812"/>
      <c r="DC33" s="813"/>
      <c r="DD33" s="813"/>
      <c r="DE33" s="813"/>
      <c r="DF33" s="814"/>
      <c r="DG33" s="812"/>
      <c r="DH33" s="813"/>
      <c r="DI33" s="813"/>
      <c r="DJ33" s="813"/>
      <c r="DK33" s="814"/>
      <c r="DL33" s="812"/>
      <c r="DM33" s="813"/>
      <c r="DN33" s="813"/>
      <c r="DO33" s="813"/>
      <c r="DP33" s="814"/>
      <c r="DQ33" s="812"/>
      <c r="DR33" s="813"/>
      <c r="DS33" s="813"/>
      <c r="DT33" s="813"/>
      <c r="DU33" s="814"/>
      <c r="DV33" s="809"/>
      <c r="DW33" s="810"/>
      <c r="DX33" s="810"/>
      <c r="DY33" s="810"/>
      <c r="DZ33" s="815"/>
      <c r="EA33" s="230"/>
    </row>
    <row r="34" spans="1:131" ht="26.25" customHeight="1" x14ac:dyDescent="0.2">
      <c r="A34" s="242">
        <v>7</v>
      </c>
      <c r="B34" s="816"/>
      <c r="C34" s="817"/>
      <c r="D34" s="817"/>
      <c r="E34" s="817"/>
      <c r="F34" s="817"/>
      <c r="G34" s="817"/>
      <c r="H34" s="817"/>
      <c r="I34" s="817"/>
      <c r="J34" s="817"/>
      <c r="K34" s="817"/>
      <c r="L34" s="817"/>
      <c r="M34" s="817"/>
      <c r="N34" s="817"/>
      <c r="O34" s="817"/>
      <c r="P34" s="818"/>
      <c r="Q34" s="819"/>
      <c r="R34" s="820"/>
      <c r="S34" s="820"/>
      <c r="T34" s="820"/>
      <c r="U34" s="820"/>
      <c r="V34" s="820"/>
      <c r="W34" s="820"/>
      <c r="X34" s="820"/>
      <c r="Y34" s="820"/>
      <c r="Z34" s="820"/>
      <c r="AA34" s="820"/>
      <c r="AB34" s="820"/>
      <c r="AC34" s="820"/>
      <c r="AD34" s="820"/>
      <c r="AE34" s="821"/>
      <c r="AF34" s="822"/>
      <c r="AG34" s="823"/>
      <c r="AH34" s="823"/>
      <c r="AI34" s="823"/>
      <c r="AJ34" s="824"/>
      <c r="AK34" s="866"/>
      <c r="AL34" s="867"/>
      <c r="AM34" s="867"/>
      <c r="AN34" s="867"/>
      <c r="AO34" s="867"/>
      <c r="AP34" s="867"/>
      <c r="AQ34" s="867"/>
      <c r="AR34" s="867"/>
      <c r="AS34" s="867"/>
      <c r="AT34" s="867"/>
      <c r="AU34" s="867"/>
      <c r="AV34" s="867"/>
      <c r="AW34" s="867"/>
      <c r="AX34" s="867"/>
      <c r="AY34" s="867"/>
      <c r="AZ34" s="870"/>
      <c r="BA34" s="870"/>
      <c r="BB34" s="870"/>
      <c r="BC34" s="870"/>
      <c r="BD34" s="870"/>
      <c r="BE34" s="868"/>
      <c r="BF34" s="868"/>
      <c r="BG34" s="868"/>
      <c r="BH34" s="868"/>
      <c r="BI34" s="869"/>
      <c r="BJ34" s="232"/>
      <c r="BK34" s="232"/>
      <c r="BL34" s="232"/>
      <c r="BM34" s="232"/>
      <c r="BN34" s="232"/>
      <c r="BO34" s="241"/>
      <c r="BP34" s="241"/>
      <c r="BQ34" s="238">
        <v>28</v>
      </c>
      <c r="BR34" s="239"/>
      <c r="BS34" s="809"/>
      <c r="BT34" s="810"/>
      <c r="BU34" s="810"/>
      <c r="BV34" s="810"/>
      <c r="BW34" s="810"/>
      <c r="BX34" s="810"/>
      <c r="BY34" s="810"/>
      <c r="BZ34" s="810"/>
      <c r="CA34" s="810"/>
      <c r="CB34" s="810"/>
      <c r="CC34" s="810"/>
      <c r="CD34" s="810"/>
      <c r="CE34" s="810"/>
      <c r="CF34" s="810"/>
      <c r="CG34" s="811"/>
      <c r="CH34" s="812"/>
      <c r="CI34" s="813"/>
      <c r="CJ34" s="813"/>
      <c r="CK34" s="813"/>
      <c r="CL34" s="814"/>
      <c r="CM34" s="812"/>
      <c r="CN34" s="813"/>
      <c r="CO34" s="813"/>
      <c r="CP34" s="813"/>
      <c r="CQ34" s="814"/>
      <c r="CR34" s="812"/>
      <c r="CS34" s="813"/>
      <c r="CT34" s="813"/>
      <c r="CU34" s="813"/>
      <c r="CV34" s="814"/>
      <c r="CW34" s="812"/>
      <c r="CX34" s="813"/>
      <c r="CY34" s="813"/>
      <c r="CZ34" s="813"/>
      <c r="DA34" s="814"/>
      <c r="DB34" s="812"/>
      <c r="DC34" s="813"/>
      <c r="DD34" s="813"/>
      <c r="DE34" s="813"/>
      <c r="DF34" s="814"/>
      <c r="DG34" s="812"/>
      <c r="DH34" s="813"/>
      <c r="DI34" s="813"/>
      <c r="DJ34" s="813"/>
      <c r="DK34" s="814"/>
      <c r="DL34" s="812"/>
      <c r="DM34" s="813"/>
      <c r="DN34" s="813"/>
      <c r="DO34" s="813"/>
      <c r="DP34" s="814"/>
      <c r="DQ34" s="812"/>
      <c r="DR34" s="813"/>
      <c r="DS34" s="813"/>
      <c r="DT34" s="813"/>
      <c r="DU34" s="814"/>
      <c r="DV34" s="809"/>
      <c r="DW34" s="810"/>
      <c r="DX34" s="810"/>
      <c r="DY34" s="810"/>
      <c r="DZ34" s="815"/>
      <c r="EA34" s="230"/>
    </row>
    <row r="35" spans="1:131" ht="26.25" customHeight="1" x14ac:dyDescent="0.2">
      <c r="A35" s="242">
        <v>8</v>
      </c>
      <c r="B35" s="816"/>
      <c r="C35" s="817"/>
      <c r="D35" s="817"/>
      <c r="E35" s="817"/>
      <c r="F35" s="817"/>
      <c r="G35" s="817"/>
      <c r="H35" s="817"/>
      <c r="I35" s="817"/>
      <c r="J35" s="817"/>
      <c r="K35" s="817"/>
      <c r="L35" s="817"/>
      <c r="M35" s="817"/>
      <c r="N35" s="817"/>
      <c r="O35" s="817"/>
      <c r="P35" s="818"/>
      <c r="Q35" s="819"/>
      <c r="R35" s="820"/>
      <c r="S35" s="820"/>
      <c r="T35" s="820"/>
      <c r="U35" s="820"/>
      <c r="V35" s="820"/>
      <c r="W35" s="820"/>
      <c r="X35" s="820"/>
      <c r="Y35" s="820"/>
      <c r="Z35" s="820"/>
      <c r="AA35" s="820"/>
      <c r="AB35" s="820"/>
      <c r="AC35" s="820"/>
      <c r="AD35" s="820"/>
      <c r="AE35" s="821"/>
      <c r="AF35" s="822"/>
      <c r="AG35" s="823"/>
      <c r="AH35" s="823"/>
      <c r="AI35" s="823"/>
      <c r="AJ35" s="824"/>
      <c r="AK35" s="866"/>
      <c r="AL35" s="867"/>
      <c r="AM35" s="867"/>
      <c r="AN35" s="867"/>
      <c r="AO35" s="867"/>
      <c r="AP35" s="867"/>
      <c r="AQ35" s="867"/>
      <c r="AR35" s="867"/>
      <c r="AS35" s="867"/>
      <c r="AT35" s="867"/>
      <c r="AU35" s="867"/>
      <c r="AV35" s="867"/>
      <c r="AW35" s="867"/>
      <c r="AX35" s="867"/>
      <c r="AY35" s="867"/>
      <c r="AZ35" s="870"/>
      <c r="BA35" s="870"/>
      <c r="BB35" s="870"/>
      <c r="BC35" s="870"/>
      <c r="BD35" s="870"/>
      <c r="BE35" s="868"/>
      <c r="BF35" s="868"/>
      <c r="BG35" s="868"/>
      <c r="BH35" s="868"/>
      <c r="BI35" s="869"/>
      <c r="BJ35" s="232"/>
      <c r="BK35" s="232"/>
      <c r="BL35" s="232"/>
      <c r="BM35" s="232"/>
      <c r="BN35" s="232"/>
      <c r="BO35" s="241"/>
      <c r="BP35" s="241"/>
      <c r="BQ35" s="238">
        <v>29</v>
      </c>
      <c r="BR35" s="239"/>
      <c r="BS35" s="809"/>
      <c r="BT35" s="810"/>
      <c r="BU35" s="810"/>
      <c r="BV35" s="810"/>
      <c r="BW35" s="810"/>
      <c r="BX35" s="810"/>
      <c r="BY35" s="810"/>
      <c r="BZ35" s="810"/>
      <c r="CA35" s="810"/>
      <c r="CB35" s="810"/>
      <c r="CC35" s="810"/>
      <c r="CD35" s="810"/>
      <c r="CE35" s="810"/>
      <c r="CF35" s="810"/>
      <c r="CG35" s="811"/>
      <c r="CH35" s="812"/>
      <c r="CI35" s="813"/>
      <c r="CJ35" s="813"/>
      <c r="CK35" s="813"/>
      <c r="CL35" s="814"/>
      <c r="CM35" s="812"/>
      <c r="CN35" s="813"/>
      <c r="CO35" s="813"/>
      <c r="CP35" s="813"/>
      <c r="CQ35" s="814"/>
      <c r="CR35" s="812"/>
      <c r="CS35" s="813"/>
      <c r="CT35" s="813"/>
      <c r="CU35" s="813"/>
      <c r="CV35" s="814"/>
      <c r="CW35" s="812"/>
      <c r="CX35" s="813"/>
      <c r="CY35" s="813"/>
      <c r="CZ35" s="813"/>
      <c r="DA35" s="814"/>
      <c r="DB35" s="812"/>
      <c r="DC35" s="813"/>
      <c r="DD35" s="813"/>
      <c r="DE35" s="813"/>
      <c r="DF35" s="814"/>
      <c r="DG35" s="812"/>
      <c r="DH35" s="813"/>
      <c r="DI35" s="813"/>
      <c r="DJ35" s="813"/>
      <c r="DK35" s="814"/>
      <c r="DL35" s="812"/>
      <c r="DM35" s="813"/>
      <c r="DN35" s="813"/>
      <c r="DO35" s="813"/>
      <c r="DP35" s="814"/>
      <c r="DQ35" s="812"/>
      <c r="DR35" s="813"/>
      <c r="DS35" s="813"/>
      <c r="DT35" s="813"/>
      <c r="DU35" s="814"/>
      <c r="DV35" s="809"/>
      <c r="DW35" s="810"/>
      <c r="DX35" s="810"/>
      <c r="DY35" s="810"/>
      <c r="DZ35" s="815"/>
      <c r="EA35" s="230"/>
    </row>
    <row r="36" spans="1:131" ht="26.25" customHeight="1" x14ac:dyDescent="0.2">
      <c r="A36" s="242">
        <v>9</v>
      </c>
      <c r="B36" s="816"/>
      <c r="C36" s="817"/>
      <c r="D36" s="817"/>
      <c r="E36" s="817"/>
      <c r="F36" s="817"/>
      <c r="G36" s="817"/>
      <c r="H36" s="817"/>
      <c r="I36" s="817"/>
      <c r="J36" s="817"/>
      <c r="K36" s="817"/>
      <c r="L36" s="817"/>
      <c r="M36" s="817"/>
      <c r="N36" s="817"/>
      <c r="O36" s="817"/>
      <c r="P36" s="818"/>
      <c r="Q36" s="819"/>
      <c r="R36" s="820"/>
      <c r="S36" s="820"/>
      <c r="T36" s="820"/>
      <c r="U36" s="820"/>
      <c r="V36" s="820"/>
      <c r="W36" s="820"/>
      <c r="X36" s="820"/>
      <c r="Y36" s="820"/>
      <c r="Z36" s="820"/>
      <c r="AA36" s="820"/>
      <c r="AB36" s="820"/>
      <c r="AC36" s="820"/>
      <c r="AD36" s="820"/>
      <c r="AE36" s="821"/>
      <c r="AF36" s="822"/>
      <c r="AG36" s="823"/>
      <c r="AH36" s="823"/>
      <c r="AI36" s="823"/>
      <c r="AJ36" s="824"/>
      <c r="AK36" s="866"/>
      <c r="AL36" s="867"/>
      <c r="AM36" s="867"/>
      <c r="AN36" s="867"/>
      <c r="AO36" s="867"/>
      <c r="AP36" s="867"/>
      <c r="AQ36" s="867"/>
      <c r="AR36" s="867"/>
      <c r="AS36" s="867"/>
      <c r="AT36" s="867"/>
      <c r="AU36" s="867"/>
      <c r="AV36" s="867"/>
      <c r="AW36" s="867"/>
      <c r="AX36" s="867"/>
      <c r="AY36" s="867"/>
      <c r="AZ36" s="870"/>
      <c r="BA36" s="870"/>
      <c r="BB36" s="870"/>
      <c r="BC36" s="870"/>
      <c r="BD36" s="870"/>
      <c r="BE36" s="868"/>
      <c r="BF36" s="868"/>
      <c r="BG36" s="868"/>
      <c r="BH36" s="868"/>
      <c r="BI36" s="869"/>
      <c r="BJ36" s="232"/>
      <c r="BK36" s="232"/>
      <c r="BL36" s="232"/>
      <c r="BM36" s="232"/>
      <c r="BN36" s="232"/>
      <c r="BO36" s="241"/>
      <c r="BP36" s="241"/>
      <c r="BQ36" s="238">
        <v>30</v>
      </c>
      <c r="BR36" s="239"/>
      <c r="BS36" s="809"/>
      <c r="BT36" s="810"/>
      <c r="BU36" s="810"/>
      <c r="BV36" s="810"/>
      <c r="BW36" s="810"/>
      <c r="BX36" s="810"/>
      <c r="BY36" s="810"/>
      <c r="BZ36" s="810"/>
      <c r="CA36" s="810"/>
      <c r="CB36" s="810"/>
      <c r="CC36" s="810"/>
      <c r="CD36" s="810"/>
      <c r="CE36" s="810"/>
      <c r="CF36" s="810"/>
      <c r="CG36" s="811"/>
      <c r="CH36" s="812"/>
      <c r="CI36" s="813"/>
      <c r="CJ36" s="813"/>
      <c r="CK36" s="813"/>
      <c r="CL36" s="814"/>
      <c r="CM36" s="812"/>
      <c r="CN36" s="813"/>
      <c r="CO36" s="813"/>
      <c r="CP36" s="813"/>
      <c r="CQ36" s="814"/>
      <c r="CR36" s="812"/>
      <c r="CS36" s="813"/>
      <c r="CT36" s="813"/>
      <c r="CU36" s="813"/>
      <c r="CV36" s="814"/>
      <c r="CW36" s="812"/>
      <c r="CX36" s="813"/>
      <c r="CY36" s="813"/>
      <c r="CZ36" s="813"/>
      <c r="DA36" s="814"/>
      <c r="DB36" s="812"/>
      <c r="DC36" s="813"/>
      <c r="DD36" s="813"/>
      <c r="DE36" s="813"/>
      <c r="DF36" s="814"/>
      <c r="DG36" s="812"/>
      <c r="DH36" s="813"/>
      <c r="DI36" s="813"/>
      <c r="DJ36" s="813"/>
      <c r="DK36" s="814"/>
      <c r="DL36" s="812"/>
      <c r="DM36" s="813"/>
      <c r="DN36" s="813"/>
      <c r="DO36" s="813"/>
      <c r="DP36" s="814"/>
      <c r="DQ36" s="812"/>
      <c r="DR36" s="813"/>
      <c r="DS36" s="813"/>
      <c r="DT36" s="813"/>
      <c r="DU36" s="814"/>
      <c r="DV36" s="809"/>
      <c r="DW36" s="810"/>
      <c r="DX36" s="810"/>
      <c r="DY36" s="810"/>
      <c r="DZ36" s="815"/>
      <c r="EA36" s="230"/>
    </row>
    <row r="37" spans="1:131" ht="26.25" customHeight="1" x14ac:dyDescent="0.2">
      <c r="A37" s="242">
        <v>10</v>
      </c>
      <c r="B37" s="816"/>
      <c r="C37" s="817"/>
      <c r="D37" s="817"/>
      <c r="E37" s="817"/>
      <c r="F37" s="817"/>
      <c r="G37" s="817"/>
      <c r="H37" s="817"/>
      <c r="I37" s="817"/>
      <c r="J37" s="817"/>
      <c r="K37" s="817"/>
      <c r="L37" s="817"/>
      <c r="M37" s="817"/>
      <c r="N37" s="817"/>
      <c r="O37" s="817"/>
      <c r="P37" s="818"/>
      <c r="Q37" s="819"/>
      <c r="R37" s="820"/>
      <c r="S37" s="820"/>
      <c r="T37" s="820"/>
      <c r="U37" s="820"/>
      <c r="V37" s="820"/>
      <c r="W37" s="820"/>
      <c r="X37" s="820"/>
      <c r="Y37" s="820"/>
      <c r="Z37" s="820"/>
      <c r="AA37" s="820"/>
      <c r="AB37" s="820"/>
      <c r="AC37" s="820"/>
      <c r="AD37" s="820"/>
      <c r="AE37" s="821"/>
      <c r="AF37" s="822"/>
      <c r="AG37" s="823"/>
      <c r="AH37" s="823"/>
      <c r="AI37" s="823"/>
      <c r="AJ37" s="824"/>
      <c r="AK37" s="866"/>
      <c r="AL37" s="867"/>
      <c r="AM37" s="867"/>
      <c r="AN37" s="867"/>
      <c r="AO37" s="867"/>
      <c r="AP37" s="867"/>
      <c r="AQ37" s="867"/>
      <c r="AR37" s="867"/>
      <c r="AS37" s="867"/>
      <c r="AT37" s="867"/>
      <c r="AU37" s="867"/>
      <c r="AV37" s="867"/>
      <c r="AW37" s="867"/>
      <c r="AX37" s="867"/>
      <c r="AY37" s="867"/>
      <c r="AZ37" s="870"/>
      <c r="BA37" s="870"/>
      <c r="BB37" s="870"/>
      <c r="BC37" s="870"/>
      <c r="BD37" s="870"/>
      <c r="BE37" s="868"/>
      <c r="BF37" s="868"/>
      <c r="BG37" s="868"/>
      <c r="BH37" s="868"/>
      <c r="BI37" s="869"/>
      <c r="BJ37" s="232"/>
      <c r="BK37" s="232"/>
      <c r="BL37" s="232"/>
      <c r="BM37" s="232"/>
      <c r="BN37" s="232"/>
      <c r="BO37" s="241"/>
      <c r="BP37" s="241"/>
      <c r="BQ37" s="238">
        <v>31</v>
      </c>
      <c r="BR37" s="239"/>
      <c r="BS37" s="809"/>
      <c r="BT37" s="810"/>
      <c r="BU37" s="810"/>
      <c r="BV37" s="810"/>
      <c r="BW37" s="810"/>
      <c r="BX37" s="810"/>
      <c r="BY37" s="810"/>
      <c r="BZ37" s="810"/>
      <c r="CA37" s="810"/>
      <c r="CB37" s="810"/>
      <c r="CC37" s="810"/>
      <c r="CD37" s="810"/>
      <c r="CE37" s="810"/>
      <c r="CF37" s="810"/>
      <c r="CG37" s="811"/>
      <c r="CH37" s="812"/>
      <c r="CI37" s="813"/>
      <c r="CJ37" s="813"/>
      <c r="CK37" s="813"/>
      <c r="CL37" s="814"/>
      <c r="CM37" s="812"/>
      <c r="CN37" s="813"/>
      <c r="CO37" s="813"/>
      <c r="CP37" s="813"/>
      <c r="CQ37" s="814"/>
      <c r="CR37" s="812"/>
      <c r="CS37" s="813"/>
      <c r="CT37" s="813"/>
      <c r="CU37" s="813"/>
      <c r="CV37" s="814"/>
      <c r="CW37" s="812"/>
      <c r="CX37" s="813"/>
      <c r="CY37" s="813"/>
      <c r="CZ37" s="813"/>
      <c r="DA37" s="814"/>
      <c r="DB37" s="812"/>
      <c r="DC37" s="813"/>
      <c r="DD37" s="813"/>
      <c r="DE37" s="813"/>
      <c r="DF37" s="814"/>
      <c r="DG37" s="812"/>
      <c r="DH37" s="813"/>
      <c r="DI37" s="813"/>
      <c r="DJ37" s="813"/>
      <c r="DK37" s="814"/>
      <c r="DL37" s="812"/>
      <c r="DM37" s="813"/>
      <c r="DN37" s="813"/>
      <c r="DO37" s="813"/>
      <c r="DP37" s="814"/>
      <c r="DQ37" s="812"/>
      <c r="DR37" s="813"/>
      <c r="DS37" s="813"/>
      <c r="DT37" s="813"/>
      <c r="DU37" s="814"/>
      <c r="DV37" s="809"/>
      <c r="DW37" s="810"/>
      <c r="DX37" s="810"/>
      <c r="DY37" s="810"/>
      <c r="DZ37" s="815"/>
      <c r="EA37" s="230"/>
    </row>
    <row r="38" spans="1:131" ht="26.25" customHeight="1" x14ac:dyDescent="0.2">
      <c r="A38" s="242">
        <v>11</v>
      </c>
      <c r="B38" s="816"/>
      <c r="C38" s="817"/>
      <c r="D38" s="817"/>
      <c r="E38" s="817"/>
      <c r="F38" s="817"/>
      <c r="G38" s="817"/>
      <c r="H38" s="817"/>
      <c r="I38" s="817"/>
      <c r="J38" s="817"/>
      <c r="K38" s="817"/>
      <c r="L38" s="817"/>
      <c r="M38" s="817"/>
      <c r="N38" s="817"/>
      <c r="O38" s="817"/>
      <c r="P38" s="818"/>
      <c r="Q38" s="819"/>
      <c r="R38" s="820"/>
      <c r="S38" s="820"/>
      <c r="T38" s="820"/>
      <c r="U38" s="820"/>
      <c r="V38" s="820"/>
      <c r="W38" s="820"/>
      <c r="X38" s="820"/>
      <c r="Y38" s="820"/>
      <c r="Z38" s="820"/>
      <c r="AA38" s="820"/>
      <c r="AB38" s="820"/>
      <c r="AC38" s="820"/>
      <c r="AD38" s="820"/>
      <c r="AE38" s="821"/>
      <c r="AF38" s="822"/>
      <c r="AG38" s="823"/>
      <c r="AH38" s="823"/>
      <c r="AI38" s="823"/>
      <c r="AJ38" s="824"/>
      <c r="AK38" s="866"/>
      <c r="AL38" s="867"/>
      <c r="AM38" s="867"/>
      <c r="AN38" s="867"/>
      <c r="AO38" s="867"/>
      <c r="AP38" s="867"/>
      <c r="AQ38" s="867"/>
      <c r="AR38" s="867"/>
      <c r="AS38" s="867"/>
      <c r="AT38" s="867"/>
      <c r="AU38" s="867"/>
      <c r="AV38" s="867"/>
      <c r="AW38" s="867"/>
      <c r="AX38" s="867"/>
      <c r="AY38" s="867"/>
      <c r="AZ38" s="870"/>
      <c r="BA38" s="870"/>
      <c r="BB38" s="870"/>
      <c r="BC38" s="870"/>
      <c r="BD38" s="870"/>
      <c r="BE38" s="868"/>
      <c r="BF38" s="868"/>
      <c r="BG38" s="868"/>
      <c r="BH38" s="868"/>
      <c r="BI38" s="869"/>
      <c r="BJ38" s="232"/>
      <c r="BK38" s="232"/>
      <c r="BL38" s="232"/>
      <c r="BM38" s="232"/>
      <c r="BN38" s="232"/>
      <c r="BO38" s="241"/>
      <c r="BP38" s="241"/>
      <c r="BQ38" s="238">
        <v>32</v>
      </c>
      <c r="BR38" s="239"/>
      <c r="BS38" s="809"/>
      <c r="BT38" s="810"/>
      <c r="BU38" s="810"/>
      <c r="BV38" s="810"/>
      <c r="BW38" s="810"/>
      <c r="BX38" s="810"/>
      <c r="BY38" s="810"/>
      <c r="BZ38" s="810"/>
      <c r="CA38" s="810"/>
      <c r="CB38" s="810"/>
      <c r="CC38" s="810"/>
      <c r="CD38" s="810"/>
      <c r="CE38" s="810"/>
      <c r="CF38" s="810"/>
      <c r="CG38" s="811"/>
      <c r="CH38" s="812"/>
      <c r="CI38" s="813"/>
      <c r="CJ38" s="813"/>
      <c r="CK38" s="813"/>
      <c r="CL38" s="814"/>
      <c r="CM38" s="812"/>
      <c r="CN38" s="813"/>
      <c r="CO38" s="813"/>
      <c r="CP38" s="813"/>
      <c r="CQ38" s="814"/>
      <c r="CR38" s="812"/>
      <c r="CS38" s="813"/>
      <c r="CT38" s="813"/>
      <c r="CU38" s="813"/>
      <c r="CV38" s="814"/>
      <c r="CW38" s="812"/>
      <c r="CX38" s="813"/>
      <c r="CY38" s="813"/>
      <c r="CZ38" s="813"/>
      <c r="DA38" s="814"/>
      <c r="DB38" s="812"/>
      <c r="DC38" s="813"/>
      <c r="DD38" s="813"/>
      <c r="DE38" s="813"/>
      <c r="DF38" s="814"/>
      <c r="DG38" s="812"/>
      <c r="DH38" s="813"/>
      <c r="DI38" s="813"/>
      <c r="DJ38" s="813"/>
      <c r="DK38" s="814"/>
      <c r="DL38" s="812"/>
      <c r="DM38" s="813"/>
      <c r="DN38" s="813"/>
      <c r="DO38" s="813"/>
      <c r="DP38" s="814"/>
      <c r="DQ38" s="812"/>
      <c r="DR38" s="813"/>
      <c r="DS38" s="813"/>
      <c r="DT38" s="813"/>
      <c r="DU38" s="814"/>
      <c r="DV38" s="809"/>
      <c r="DW38" s="810"/>
      <c r="DX38" s="810"/>
      <c r="DY38" s="810"/>
      <c r="DZ38" s="815"/>
      <c r="EA38" s="230"/>
    </row>
    <row r="39" spans="1:131" ht="26.25" customHeight="1" x14ac:dyDescent="0.2">
      <c r="A39" s="242">
        <v>12</v>
      </c>
      <c r="B39" s="816"/>
      <c r="C39" s="817"/>
      <c r="D39" s="817"/>
      <c r="E39" s="817"/>
      <c r="F39" s="817"/>
      <c r="G39" s="817"/>
      <c r="H39" s="817"/>
      <c r="I39" s="817"/>
      <c r="J39" s="817"/>
      <c r="K39" s="817"/>
      <c r="L39" s="817"/>
      <c r="M39" s="817"/>
      <c r="N39" s="817"/>
      <c r="O39" s="817"/>
      <c r="P39" s="818"/>
      <c r="Q39" s="819"/>
      <c r="R39" s="820"/>
      <c r="S39" s="820"/>
      <c r="T39" s="820"/>
      <c r="U39" s="820"/>
      <c r="V39" s="820"/>
      <c r="W39" s="820"/>
      <c r="X39" s="820"/>
      <c r="Y39" s="820"/>
      <c r="Z39" s="820"/>
      <c r="AA39" s="820"/>
      <c r="AB39" s="820"/>
      <c r="AC39" s="820"/>
      <c r="AD39" s="820"/>
      <c r="AE39" s="821"/>
      <c r="AF39" s="822"/>
      <c r="AG39" s="823"/>
      <c r="AH39" s="823"/>
      <c r="AI39" s="823"/>
      <c r="AJ39" s="824"/>
      <c r="AK39" s="866"/>
      <c r="AL39" s="867"/>
      <c r="AM39" s="867"/>
      <c r="AN39" s="867"/>
      <c r="AO39" s="867"/>
      <c r="AP39" s="867"/>
      <c r="AQ39" s="867"/>
      <c r="AR39" s="867"/>
      <c r="AS39" s="867"/>
      <c r="AT39" s="867"/>
      <c r="AU39" s="867"/>
      <c r="AV39" s="867"/>
      <c r="AW39" s="867"/>
      <c r="AX39" s="867"/>
      <c r="AY39" s="867"/>
      <c r="AZ39" s="870"/>
      <c r="BA39" s="870"/>
      <c r="BB39" s="870"/>
      <c r="BC39" s="870"/>
      <c r="BD39" s="870"/>
      <c r="BE39" s="868"/>
      <c r="BF39" s="868"/>
      <c r="BG39" s="868"/>
      <c r="BH39" s="868"/>
      <c r="BI39" s="869"/>
      <c r="BJ39" s="232"/>
      <c r="BK39" s="232"/>
      <c r="BL39" s="232"/>
      <c r="BM39" s="232"/>
      <c r="BN39" s="232"/>
      <c r="BO39" s="241"/>
      <c r="BP39" s="241"/>
      <c r="BQ39" s="238">
        <v>33</v>
      </c>
      <c r="BR39" s="239"/>
      <c r="BS39" s="809"/>
      <c r="BT39" s="810"/>
      <c r="BU39" s="810"/>
      <c r="BV39" s="810"/>
      <c r="BW39" s="810"/>
      <c r="BX39" s="810"/>
      <c r="BY39" s="810"/>
      <c r="BZ39" s="810"/>
      <c r="CA39" s="810"/>
      <c r="CB39" s="810"/>
      <c r="CC39" s="810"/>
      <c r="CD39" s="810"/>
      <c r="CE39" s="810"/>
      <c r="CF39" s="810"/>
      <c r="CG39" s="811"/>
      <c r="CH39" s="812"/>
      <c r="CI39" s="813"/>
      <c r="CJ39" s="813"/>
      <c r="CK39" s="813"/>
      <c r="CL39" s="814"/>
      <c r="CM39" s="812"/>
      <c r="CN39" s="813"/>
      <c r="CO39" s="813"/>
      <c r="CP39" s="813"/>
      <c r="CQ39" s="814"/>
      <c r="CR39" s="812"/>
      <c r="CS39" s="813"/>
      <c r="CT39" s="813"/>
      <c r="CU39" s="813"/>
      <c r="CV39" s="814"/>
      <c r="CW39" s="812"/>
      <c r="CX39" s="813"/>
      <c r="CY39" s="813"/>
      <c r="CZ39" s="813"/>
      <c r="DA39" s="814"/>
      <c r="DB39" s="812"/>
      <c r="DC39" s="813"/>
      <c r="DD39" s="813"/>
      <c r="DE39" s="813"/>
      <c r="DF39" s="814"/>
      <c r="DG39" s="812"/>
      <c r="DH39" s="813"/>
      <c r="DI39" s="813"/>
      <c r="DJ39" s="813"/>
      <c r="DK39" s="814"/>
      <c r="DL39" s="812"/>
      <c r="DM39" s="813"/>
      <c r="DN39" s="813"/>
      <c r="DO39" s="813"/>
      <c r="DP39" s="814"/>
      <c r="DQ39" s="812"/>
      <c r="DR39" s="813"/>
      <c r="DS39" s="813"/>
      <c r="DT39" s="813"/>
      <c r="DU39" s="814"/>
      <c r="DV39" s="809"/>
      <c r="DW39" s="810"/>
      <c r="DX39" s="810"/>
      <c r="DY39" s="810"/>
      <c r="DZ39" s="815"/>
      <c r="EA39" s="230"/>
    </row>
    <row r="40" spans="1:131" ht="26.25" customHeight="1" x14ac:dyDescent="0.2">
      <c r="A40" s="238">
        <v>13</v>
      </c>
      <c r="B40" s="816"/>
      <c r="C40" s="817"/>
      <c r="D40" s="817"/>
      <c r="E40" s="817"/>
      <c r="F40" s="817"/>
      <c r="G40" s="817"/>
      <c r="H40" s="817"/>
      <c r="I40" s="817"/>
      <c r="J40" s="817"/>
      <c r="K40" s="817"/>
      <c r="L40" s="817"/>
      <c r="M40" s="817"/>
      <c r="N40" s="817"/>
      <c r="O40" s="817"/>
      <c r="P40" s="818"/>
      <c r="Q40" s="819"/>
      <c r="R40" s="820"/>
      <c r="S40" s="820"/>
      <c r="T40" s="820"/>
      <c r="U40" s="820"/>
      <c r="V40" s="820"/>
      <c r="W40" s="820"/>
      <c r="X40" s="820"/>
      <c r="Y40" s="820"/>
      <c r="Z40" s="820"/>
      <c r="AA40" s="820"/>
      <c r="AB40" s="820"/>
      <c r="AC40" s="820"/>
      <c r="AD40" s="820"/>
      <c r="AE40" s="821"/>
      <c r="AF40" s="822"/>
      <c r="AG40" s="823"/>
      <c r="AH40" s="823"/>
      <c r="AI40" s="823"/>
      <c r="AJ40" s="824"/>
      <c r="AK40" s="866"/>
      <c r="AL40" s="867"/>
      <c r="AM40" s="867"/>
      <c r="AN40" s="867"/>
      <c r="AO40" s="867"/>
      <c r="AP40" s="867"/>
      <c r="AQ40" s="867"/>
      <c r="AR40" s="867"/>
      <c r="AS40" s="867"/>
      <c r="AT40" s="867"/>
      <c r="AU40" s="867"/>
      <c r="AV40" s="867"/>
      <c r="AW40" s="867"/>
      <c r="AX40" s="867"/>
      <c r="AY40" s="867"/>
      <c r="AZ40" s="870"/>
      <c r="BA40" s="870"/>
      <c r="BB40" s="870"/>
      <c r="BC40" s="870"/>
      <c r="BD40" s="870"/>
      <c r="BE40" s="868"/>
      <c r="BF40" s="868"/>
      <c r="BG40" s="868"/>
      <c r="BH40" s="868"/>
      <c r="BI40" s="869"/>
      <c r="BJ40" s="232"/>
      <c r="BK40" s="232"/>
      <c r="BL40" s="232"/>
      <c r="BM40" s="232"/>
      <c r="BN40" s="232"/>
      <c r="BO40" s="241"/>
      <c r="BP40" s="241"/>
      <c r="BQ40" s="238">
        <v>34</v>
      </c>
      <c r="BR40" s="239"/>
      <c r="BS40" s="809"/>
      <c r="BT40" s="810"/>
      <c r="BU40" s="810"/>
      <c r="BV40" s="810"/>
      <c r="BW40" s="810"/>
      <c r="BX40" s="810"/>
      <c r="BY40" s="810"/>
      <c r="BZ40" s="810"/>
      <c r="CA40" s="810"/>
      <c r="CB40" s="810"/>
      <c r="CC40" s="810"/>
      <c r="CD40" s="810"/>
      <c r="CE40" s="810"/>
      <c r="CF40" s="810"/>
      <c r="CG40" s="811"/>
      <c r="CH40" s="812"/>
      <c r="CI40" s="813"/>
      <c r="CJ40" s="813"/>
      <c r="CK40" s="813"/>
      <c r="CL40" s="814"/>
      <c r="CM40" s="812"/>
      <c r="CN40" s="813"/>
      <c r="CO40" s="813"/>
      <c r="CP40" s="813"/>
      <c r="CQ40" s="814"/>
      <c r="CR40" s="812"/>
      <c r="CS40" s="813"/>
      <c r="CT40" s="813"/>
      <c r="CU40" s="813"/>
      <c r="CV40" s="814"/>
      <c r="CW40" s="812"/>
      <c r="CX40" s="813"/>
      <c r="CY40" s="813"/>
      <c r="CZ40" s="813"/>
      <c r="DA40" s="814"/>
      <c r="DB40" s="812"/>
      <c r="DC40" s="813"/>
      <c r="DD40" s="813"/>
      <c r="DE40" s="813"/>
      <c r="DF40" s="814"/>
      <c r="DG40" s="812"/>
      <c r="DH40" s="813"/>
      <c r="DI40" s="813"/>
      <c r="DJ40" s="813"/>
      <c r="DK40" s="814"/>
      <c r="DL40" s="812"/>
      <c r="DM40" s="813"/>
      <c r="DN40" s="813"/>
      <c r="DO40" s="813"/>
      <c r="DP40" s="814"/>
      <c r="DQ40" s="812"/>
      <c r="DR40" s="813"/>
      <c r="DS40" s="813"/>
      <c r="DT40" s="813"/>
      <c r="DU40" s="814"/>
      <c r="DV40" s="809"/>
      <c r="DW40" s="810"/>
      <c r="DX40" s="810"/>
      <c r="DY40" s="810"/>
      <c r="DZ40" s="815"/>
      <c r="EA40" s="230"/>
    </row>
    <row r="41" spans="1:131" ht="26.25" customHeight="1" x14ac:dyDescent="0.2">
      <c r="A41" s="238">
        <v>14</v>
      </c>
      <c r="B41" s="816"/>
      <c r="C41" s="817"/>
      <c r="D41" s="817"/>
      <c r="E41" s="817"/>
      <c r="F41" s="817"/>
      <c r="G41" s="817"/>
      <c r="H41" s="817"/>
      <c r="I41" s="817"/>
      <c r="J41" s="817"/>
      <c r="K41" s="817"/>
      <c r="L41" s="817"/>
      <c r="M41" s="817"/>
      <c r="N41" s="817"/>
      <c r="O41" s="817"/>
      <c r="P41" s="818"/>
      <c r="Q41" s="819"/>
      <c r="R41" s="820"/>
      <c r="S41" s="820"/>
      <c r="T41" s="820"/>
      <c r="U41" s="820"/>
      <c r="V41" s="820"/>
      <c r="W41" s="820"/>
      <c r="X41" s="820"/>
      <c r="Y41" s="820"/>
      <c r="Z41" s="820"/>
      <c r="AA41" s="820"/>
      <c r="AB41" s="820"/>
      <c r="AC41" s="820"/>
      <c r="AD41" s="820"/>
      <c r="AE41" s="821"/>
      <c r="AF41" s="822"/>
      <c r="AG41" s="823"/>
      <c r="AH41" s="823"/>
      <c r="AI41" s="823"/>
      <c r="AJ41" s="824"/>
      <c r="AK41" s="866"/>
      <c r="AL41" s="867"/>
      <c r="AM41" s="867"/>
      <c r="AN41" s="867"/>
      <c r="AO41" s="867"/>
      <c r="AP41" s="867"/>
      <c r="AQ41" s="867"/>
      <c r="AR41" s="867"/>
      <c r="AS41" s="867"/>
      <c r="AT41" s="867"/>
      <c r="AU41" s="867"/>
      <c r="AV41" s="867"/>
      <c r="AW41" s="867"/>
      <c r="AX41" s="867"/>
      <c r="AY41" s="867"/>
      <c r="AZ41" s="870"/>
      <c r="BA41" s="870"/>
      <c r="BB41" s="870"/>
      <c r="BC41" s="870"/>
      <c r="BD41" s="870"/>
      <c r="BE41" s="868"/>
      <c r="BF41" s="868"/>
      <c r="BG41" s="868"/>
      <c r="BH41" s="868"/>
      <c r="BI41" s="869"/>
      <c r="BJ41" s="232"/>
      <c r="BK41" s="232"/>
      <c r="BL41" s="232"/>
      <c r="BM41" s="232"/>
      <c r="BN41" s="232"/>
      <c r="BO41" s="241"/>
      <c r="BP41" s="241"/>
      <c r="BQ41" s="238">
        <v>35</v>
      </c>
      <c r="BR41" s="239"/>
      <c r="BS41" s="809"/>
      <c r="BT41" s="810"/>
      <c r="BU41" s="810"/>
      <c r="BV41" s="810"/>
      <c r="BW41" s="810"/>
      <c r="BX41" s="810"/>
      <c r="BY41" s="810"/>
      <c r="BZ41" s="810"/>
      <c r="CA41" s="810"/>
      <c r="CB41" s="810"/>
      <c r="CC41" s="810"/>
      <c r="CD41" s="810"/>
      <c r="CE41" s="810"/>
      <c r="CF41" s="810"/>
      <c r="CG41" s="811"/>
      <c r="CH41" s="812"/>
      <c r="CI41" s="813"/>
      <c r="CJ41" s="813"/>
      <c r="CK41" s="813"/>
      <c r="CL41" s="814"/>
      <c r="CM41" s="812"/>
      <c r="CN41" s="813"/>
      <c r="CO41" s="813"/>
      <c r="CP41" s="813"/>
      <c r="CQ41" s="814"/>
      <c r="CR41" s="812"/>
      <c r="CS41" s="813"/>
      <c r="CT41" s="813"/>
      <c r="CU41" s="813"/>
      <c r="CV41" s="814"/>
      <c r="CW41" s="812"/>
      <c r="CX41" s="813"/>
      <c r="CY41" s="813"/>
      <c r="CZ41" s="813"/>
      <c r="DA41" s="814"/>
      <c r="DB41" s="812"/>
      <c r="DC41" s="813"/>
      <c r="DD41" s="813"/>
      <c r="DE41" s="813"/>
      <c r="DF41" s="814"/>
      <c r="DG41" s="812"/>
      <c r="DH41" s="813"/>
      <c r="DI41" s="813"/>
      <c r="DJ41" s="813"/>
      <c r="DK41" s="814"/>
      <c r="DL41" s="812"/>
      <c r="DM41" s="813"/>
      <c r="DN41" s="813"/>
      <c r="DO41" s="813"/>
      <c r="DP41" s="814"/>
      <c r="DQ41" s="812"/>
      <c r="DR41" s="813"/>
      <c r="DS41" s="813"/>
      <c r="DT41" s="813"/>
      <c r="DU41" s="814"/>
      <c r="DV41" s="809"/>
      <c r="DW41" s="810"/>
      <c r="DX41" s="810"/>
      <c r="DY41" s="810"/>
      <c r="DZ41" s="815"/>
      <c r="EA41" s="230"/>
    </row>
    <row r="42" spans="1:131" ht="26.25" customHeight="1" x14ac:dyDescent="0.2">
      <c r="A42" s="238">
        <v>15</v>
      </c>
      <c r="B42" s="816"/>
      <c r="C42" s="817"/>
      <c r="D42" s="817"/>
      <c r="E42" s="817"/>
      <c r="F42" s="817"/>
      <c r="G42" s="817"/>
      <c r="H42" s="817"/>
      <c r="I42" s="817"/>
      <c r="J42" s="817"/>
      <c r="K42" s="817"/>
      <c r="L42" s="817"/>
      <c r="M42" s="817"/>
      <c r="N42" s="817"/>
      <c r="O42" s="817"/>
      <c r="P42" s="818"/>
      <c r="Q42" s="819"/>
      <c r="R42" s="820"/>
      <c r="S42" s="820"/>
      <c r="T42" s="820"/>
      <c r="U42" s="820"/>
      <c r="V42" s="820"/>
      <c r="W42" s="820"/>
      <c r="X42" s="820"/>
      <c r="Y42" s="820"/>
      <c r="Z42" s="820"/>
      <c r="AA42" s="820"/>
      <c r="AB42" s="820"/>
      <c r="AC42" s="820"/>
      <c r="AD42" s="820"/>
      <c r="AE42" s="821"/>
      <c r="AF42" s="822"/>
      <c r="AG42" s="823"/>
      <c r="AH42" s="823"/>
      <c r="AI42" s="823"/>
      <c r="AJ42" s="824"/>
      <c r="AK42" s="866"/>
      <c r="AL42" s="867"/>
      <c r="AM42" s="867"/>
      <c r="AN42" s="867"/>
      <c r="AO42" s="867"/>
      <c r="AP42" s="867"/>
      <c r="AQ42" s="867"/>
      <c r="AR42" s="867"/>
      <c r="AS42" s="867"/>
      <c r="AT42" s="867"/>
      <c r="AU42" s="867"/>
      <c r="AV42" s="867"/>
      <c r="AW42" s="867"/>
      <c r="AX42" s="867"/>
      <c r="AY42" s="867"/>
      <c r="AZ42" s="870"/>
      <c r="BA42" s="870"/>
      <c r="BB42" s="870"/>
      <c r="BC42" s="870"/>
      <c r="BD42" s="870"/>
      <c r="BE42" s="868"/>
      <c r="BF42" s="868"/>
      <c r="BG42" s="868"/>
      <c r="BH42" s="868"/>
      <c r="BI42" s="869"/>
      <c r="BJ42" s="232"/>
      <c r="BK42" s="232"/>
      <c r="BL42" s="232"/>
      <c r="BM42" s="232"/>
      <c r="BN42" s="232"/>
      <c r="BO42" s="241"/>
      <c r="BP42" s="241"/>
      <c r="BQ42" s="238">
        <v>36</v>
      </c>
      <c r="BR42" s="239"/>
      <c r="BS42" s="809"/>
      <c r="BT42" s="810"/>
      <c r="BU42" s="810"/>
      <c r="BV42" s="810"/>
      <c r="BW42" s="810"/>
      <c r="BX42" s="810"/>
      <c r="BY42" s="810"/>
      <c r="BZ42" s="810"/>
      <c r="CA42" s="810"/>
      <c r="CB42" s="810"/>
      <c r="CC42" s="810"/>
      <c r="CD42" s="810"/>
      <c r="CE42" s="810"/>
      <c r="CF42" s="810"/>
      <c r="CG42" s="811"/>
      <c r="CH42" s="812"/>
      <c r="CI42" s="813"/>
      <c r="CJ42" s="813"/>
      <c r="CK42" s="813"/>
      <c r="CL42" s="814"/>
      <c r="CM42" s="812"/>
      <c r="CN42" s="813"/>
      <c r="CO42" s="813"/>
      <c r="CP42" s="813"/>
      <c r="CQ42" s="814"/>
      <c r="CR42" s="812"/>
      <c r="CS42" s="813"/>
      <c r="CT42" s="813"/>
      <c r="CU42" s="813"/>
      <c r="CV42" s="814"/>
      <c r="CW42" s="812"/>
      <c r="CX42" s="813"/>
      <c r="CY42" s="813"/>
      <c r="CZ42" s="813"/>
      <c r="DA42" s="814"/>
      <c r="DB42" s="812"/>
      <c r="DC42" s="813"/>
      <c r="DD42" s="813"/>
      <c r="DE42" s="813"/>
      <c r="DF42" s="814"/>
      <c r="DG42" s="812"/>
      <c r="DH42" s="813"/>
      <c r="DI42" s="813"/>
      <c r="DJ42" s="813"/>
      <c r="DK42" s="814"/>
      <c r="DL42" s="812"/>
      <c r="DM42" s="813"/>
      <c r="DN42" s="813"/>
      <c r="DO42" s="813"/>
      <c r="DP42" s="814"/>
      <c r="DQ42" s="812"/>
      <c r="DR42" s="813"/>
      <c r="DS42" s="813"/>
      <c r="DT42" s="813"/>
      <c r="DU42" s="814"/>
      <c r="DV42" s="809"/>
      <c r="DW42" s="810"/>
      <c r="DX42" s="810"/>
      <c r="DY42" s="810"/>
      <c r="DZ42" s="815"/>
      <c r="EA42" s="230"/>
    </row>
    <row r="43" spans="1:131" ht="26.25" customHeight="1" x14ac:dyDescent="0.2">
      <c r="A43" s="238">
        <v>16</v>
      </c>
      <c r="B43" s="816"/>
      <c r="C43" s="817"/>
      <c r="D43" s="817"/>
      <c r="E43" s="817"/>
      <c r="F43" s="817"/>
      <c r="G43" s="817"/>
      <c r="H43" s="817"/>
      <c r="I43" s="817"/>
      <c r="J43" s="817"/>
      <c r="K43" s="817"/>
      <c r="L43" s="817"/>
      <c r="M43" s="817"/>
      <c r="N43" s="817"/>
      <c r="O43" s="817"/>
      <c r="P43" s="818"/>
      <c r="Q43" s="819"/>
      <c r="R43" s="820"/>
      <c r="S43" s="820"/>
      <c r="T43" s="820"/>
      <c r="U43" s="820"/>
      <c r="V43" s="820"/>
      <c r="W43" s="820"/>
      <c r="X43" s="820"/>
      <c r="Y43" s="820"/>
      <c r="Z43" s="820"/>
      <c r="AA43" s="820"/>
      <c r="AB43" s="820"/>
      <c r="AC43" s="820"/>
      <c r="AD43" s="820"/>
      <c r="AE43" s="821"/>
      <c r="AF43" s="822"/>
      <c r="AG43" s="823"/>
      <c r="AH43" s="823"/>
      <c r="AI43" s="823"/>
      <c r="AJ43" s="824"/>
      <c r="AK43" s="866"/>
      <c r="AL43" s="867"/>
      <c r="AM43" s="867"/>
      <c r="AN43" s="867"/>
      <c r="AO43" s="867"/>
      <c r="AP43" s="867"/>
      <c r="AQ43" s="867"/>
      <c r="AR43" s="867"/>
      <c r="AS43" s="867"/>
      <c r="AT43" s="867"/>
      <c r="AU43" s="867"/>
      <c r="AV43" s="867"/>
      <c r="AW43" s="867"/>
      <c r="AX43" s="867"/>
      <c r="AY43" s="867"/>
      <c r="AZ43" s="870"/>
      <c r="BA43" s="870"/>
      <c r="BB43" s="870"/>
      <c r="BC43" s="870"/>
      <c r="BD43" s="870"/>
      <c r="BE43" s="868"/>
      <c r="BF43" s="868"/>
      <c r="BG43" s="868"/>
      <c r="BH43" s="868"/>
      <c r="BI43" s="869"/>
      <c r="BJ43" s="232"/>
      <c r="BK43" s="232"/>
      <c r="BL43" s="232"/>
      <c r="BM43" s="232"/>
      <c r="BN43" s="232"/>
      <c r="BO43" s="241"/>
      <c r="BP43" s="241"/>
      <c r="BQ43" s="238">
        <v>37</v>
      </c>
      <c r="BR43" s="239"/>
      <c r="BS43" s="809"/>
      <c r="BT43" s="810"/>
      <c r="BU43" s="810"/>
      <c r="BV43" s="810"/>
      <c r="BW43" s="810"/>
      <c r="BX43" s="810"/>
      <c r="BY43" s="810"/>
      <c r="BZ43" s="810"/>
      <c r="CA43" s="810"/>
      <c r="CB43" s="810"/>
      <c r="CC43" s="810"/>
      <c r="CD43" s="810"/>
      <c r="CE43" s="810"/>
      <c r="CF43" s="810"/>
      <c r="CG43" s="811"/>
      <c r="CH43" s="812"/>
      <c r="CI43" s="813"/>
      <c r="CJ43" s="813"/>
      <c r="CK43" s="813"/>
      <c r="CL43" s="814"/>
      <c r="CM43" s="812"/>
      <c r="CN43" s="813"/>
      <c r="CO43" s="813"/>
      <c r="CP43" s="813"/>
      <c r="CQ43" s="814"/>
      <c r="CR43" s="812"/>
      <c r="CS43" s="813"/>
      <c r="CT43" s="813"/>
      <c r="CU43" s="813"/>
      <c r="CV43" s="814"/>
      <c r="CW43" s="812"/>
      <c r="CX43" s="813"/>
      <c r="CY43" s="813"/>
      <c r="CZ43" s="813"/>
      <c r="DA43" s="814"/>
      <c r="DB43" s="812"/>
      <c r="DC43" s="813"/>
      <c r="DD43" s="813"/>
      <c r="DE43" s="813"/>
      <c r="DF43" s="814"/>
      <c r="DG43" s="812"/>
      <c r="DH43" s="813"/>
      <c r="DI43" s="813"/>
      <c r="DJ43" s="813"/>
      <c r="DK43" s="814"/>
      <c r="DL43" s="812"/>
      <c r="DM43" s="813"/>
      <c r="DN43" s="813"/>
      <c r="DO43" s="813"/>
      <c r="DP43" s="814"/>
      <c r="DQ43" s="812"/>
      <c r="DR43" s="813"/>
      <c r="DS43" s="813"/>
      <c r="DT43" s="813"/>
      <c r="DU43" s="814"/>
      <c r="DV43" s="809"/>
      <c r="DW43" s="810"/>
      <c r="DX43" s="810"/>
      <c r="DY43" s="810"/>
      <c r="DZ43" s="815"/>
      <c r="EA43" s="230"/>
    </row>
    <row r="44" spans="1:131" ht="26.25" customHeight="1" x14ac:dyDescent="0.2">
      <c r="A44" s="238">
        <v>17</v>
      </c>
      <c r="B44" s="816"/>
      <c r="C44" s="817"/>
      <c r="D44" s="817"/>
      <c r="E44" s="817"/>
      <c r="F44" s="817"/>
      <c r="G44" s="817"/>
      <c r="H44" s="817"/>
      <c r="I44" s="817"/>
      <c r="J44" s="817"/>
      <c r="K44" s="817"/>
      <c r="L44" s="817"/>
      <c r="M44" s="817"/>
      <c r="N44" s="817"/>
      <c r="O44" s="817"/>
      <c r="P44" s="818"/>
      <c r="Q44" s="819"/>
      <c r="R44" s="820"/>
      <c r="S44" s="820"/>
      <c r="T44" s="820"/>
      <c r="U44" s="820"/>
      <c r="V44" s="820"/>
      <c r="W44" s="820"/>
      <c r="X44" s="820"/>
      <c r="Y44" s="820"/>
      <c r="Z44" s="820"/>
      <c r="AA44" s="820"/>
      <c r="AB44" s="820"/>
      <c r="AC44" s="820"/>
      <c r="AD44" s="820"/>
      <c r="AE44" s="821"/>
      <c r="AF44" s="822"/>
      <c r="AG44" s="823"/>
      <c r="AH44" s="823"/>
      <c r="AI44" s="823"/>
      <c r="AJ44" s="824"/>
      <c r="AK44" s="866"/>
      <c r="AL44" s="867"/>
      <c r="AM44" s="867"/>
      <c r="AN44" s="867"/>
      <c r="AO44" s="867"/>
      <c r="AP44" s="867"/>
      <c r="AQ44" s="867"/>
      <c r="AR44" s="867"/>
      <c r="AS44" s="867"/>
      <c r="AT44" s="867"/>
      <c r="AU44" s="867"/>
      <c r="AV44" s="867"/>
      <c r="AW44" s="867"/>
      <c r="AX44" s="867"/>
      <c r="AY44" s="867"/>
      <c r="AZ44" s="870"/>
      <c r="BA44" s="870"/>
      <c r="BB44" s="870"/>
      <c r="BC44" s="870"/>
      <c r="BD44" s="870"/>
      <c r="BE44" s="868"/>
      <c r="BF44" s="868"/>
      <c r="BG44" s="868"/>
      <c r="BH44" s="868"/>
      <c r="BI44" s="869"/>
      <c r="BJ44" s="232"/>
      <c r="BK44" s="232"/>
      <c r="BL44" s="232"/>
      <c r="BM44" s="232"/>
      <c r="BN44" s="232"/>
      <c r="BO44" s="241"/>
      <c r="BP44" s="241"/>
      <c r="BQ44" s="238">
        <v>38</v>
      </c>
      <c r="BR44" s="239"/>
      <c r="BS44" s="809"/>
      <c r="BT44" s="810"/>
      <c r="BU44" s="810"/>
      <c r="BV44" s="810"/>
      <c r="BW44" s="810"/>
      <c r="BX44" s="810"/>
      <c r="BY44" s="810"/>
      <c r="BZ44" s="810"/>
      <c r="CA44" s="810"/>
      <c r="CB44" s="810"/>
      <c r="CC44" s="810"/>
      <c r="CD44" s="810"/>
      <c r="CE44" s="810"/>
      <c r="CF44" s="810"/>
      <c r="CG44" s="811"/>
      <c r="CH44" s="812"/>
      <c r="CI44" s="813"/>
      <c r="CJ44" s="813"/>
      <c r="CK44" s="813"/>
      <c r="CL44" s="814"/>
      <c r="CM44" s="812"/>
      <c r="CN44" s="813"/>
      <c r="CO44" s="813"/>
      <c r="CP44" s="813"/>
      <c r="CQ44" s="814"/>
      <c r="CR44" s="812"/>
      <c r="CS44" s="813"/>
      <c r="CT44" s="813"/>
      <c r="CU44" s="813"/>
      <c r="CV44" s="814"/>
      <c r="CW44" s="812"/>
      <c r="CX44" s="813"/>
      <c r="CY44" s="813"/>
      <c r="CZ44" s="813"/>
      <c r="DA44" s="814"/>
      <c r="DB44" s="812"/>
      <c r="DC44" s="813"/>
      <c r="DD44" s="813"/>
      <c r="DE44" s="813"/>
      <c r="DF44" s="814"/>
      <c r="DG44" s="812"/>
      <c r="DH44" s="813"/>
      <c r="DI44" s="813"/>
      <c r="DJ44" s="813"/>
      <c r="DK44" s="814"/>
      <c r="DL44" s="812"/>
      <c r="DM44" s="813"/>
      <c r="DN44" s="813"/>
      <c r="DO44" s="813"/>
      <c r="DP44" s="814"/>
      <c r="DQ44" s="812"/>
      <c r="DR44" s="813"/>
      <c r="DS44" s="813"/>
      <c r="DT44" s="813"/>
      <c r="DU44" s="814"/>
      <c r="DV44" s="809"/>
      <c r="DW44" s="810"/>
      <c r="DX44" s="810"/>
      <c r="DY44" s="810"/>
      <c r="DZ44" s="815"/>
      <c r="EA44" s="230"/>
    </row>
    <row r="45" spans="1:131" ht="26.25" customHeight="1" x14ac:dyDescent="0.2">
      <c r="A45" s="238">
        <v>18</v>
      </c>
      <c r="B45" s="816"/>
      <c r="C45" s="817"/>
      <c r="D45" s="817"/>
      <c r="E45" s="817"/>
      <c r="F45" s="817"/>
      <c r="G45" s="817"/>
      <c r="H45" s="817"/>
      <c r="I45" s="817"/>
      <c r="J45" s="817"/>
      <c r="K45" s="817"/>
      <c r="L45" s="817"/>
      <c r="M45" s="817"/>
      <c r="N45" s="817"/>
      <c r="O45" s="817"/>
      <c r="P45" s="818"/>
      <c r="Q45" s="819"/>
      <c r="R45" s="820"/>
      <c r="S45" s="820"/>
      <c r="T45" s="820"/>
      <c r="U45" s="820"/>
      <c r="V45" s="820"/>
      <c r="W45" s="820"/>
      <c r="X45" s="820"/>
      <c r="Y45" s="820"/>
      <c r="Z45" s="820"/>
      <c r="AA45" s="820"/>
      <c r="AB45" s="820"/>
      <c r="AC45" s="820"/>
      <c r="AD45" s="820"/>
      <c r="AE45" s="821"/>
      <c r="AF45" s="822"/>
      <c r="AG45" s="823"/>
      <c r="AH45" s="823"/>
      <c r="AI45" s="823"/>
      <c r="AJ45" s="824"/>
      <c r="AK45" s="866"/>
      <c r="AL45" s="867"/>
      <c r="AM45" s="867"/>
      <c r="AN45" s="867"/>
      <c r="AO45" s="867"/>
      <c r="AP45" s="867"/>
      <c r="AQ45" s="867"/>
      <c r="AR45" s="867"/>
      <c r="AS45" s="867"/>
      <c r="AT45" s="867"/>
      <c r="AU45" s="867"/>
      <c r="AV45" s="867"/>
      <c r="AW45" s="867"/>
      <c r="AX45" s="867"/>
      <c r="AY45" s="867"/>
      <c r="AZ45" s="870"/>
      <c r="BA45" s="870"/>
      <c r="BB45" s="870"/>
      <c r="BC45" s="870"/>
      <c r="BD45" s="870"/>
      <c r="BE45" s="868"/>
      <c r="BF45" s="868"/>
      <c r="BG45" s="868"/>
      <c r="BH45" s="868"/>
      <c r="BI45" s="869"/>
      <c r="BJ45" s="232"/>
      <c r="BK45" s="232"/>
      <c r="BL45" s="232"/>
      <c r="BM45" s="232"/>
      <c r="BN45" s="232"/>
      <c r="BO45" s="241"/>
      <c r="BP45" s="241"/>
      <c r="BQ45" s="238">
        <v>39</v>
      </c>
      <c r="BR45" s="239"/>
      <c r="BS45" s="809"/>
      <c r="BT45" s="810"/>
      <c r="BU45" s="810"/>
      <c r="BV45" s="810"/>
      <c r="BW45" s="810"/>
      <c r="BX45" s="810"/>
      <c r="BY45" s="810"/>
      <c r="BZ45" s="810"/>
      <c r="CA45" s="810"/>
      <c r="CB45" s="810"/>
      <c r="CC45" s="810"/>
      <c r="CD45" s="810"/>
      <c r="CE45" s="810"/>
      <c r="CF45" s="810"/>
      <c r="CG45" s="811"/>
      <c r="CH45" s="812"/>
      <c r="CI45" s="813"/>
      <c r="CJ45" s="813"/>
      <c r="CK45" s="813"/>
      <c r="CL45" s="814"/>
      <c r="CM45" s="812"/>
      <c r="CN45" s="813"/>
      <c r="CO45" s="813"/>
      <c r="CP45" s="813"/>
      <c r="CQ45" s="814"/>
      <c r="CR45" s="812"/>
      <c r="CS45" s="813"/>
      <c r="CT45" s="813"/>
      <c r="CU45" s="813"/>
      <c r="CV45" s="814"/>
      <c r="CW45" s="812"/>
      <c r="CX45" s="813"/>
      <c r="CY45" s="813"/>
      <c r="CZ45" s="813"/>
      <c r="DA45" s="814"/>
      <c r="DB45" s="812"/>
      <c r="DC45" s="813"/>
      <c r="DD45" s="813"/>
      <c r="DE45" s="813"/>
      <c r="DF45" s="814"/>
      <c r="DG45" s="812"/>
      <c r="DH45" s="813"/>
      <c r="DI45" s="813"/>
      <c r="DJ45" s="813"/>
      <c r="DK45" s="814"/>
      <c r="DL45" s="812"/>
      <c r="DM45" s="813"/>
      <c r="DN45" s="813"/>
      <c r="DO45" s="813"/>
      <c r="DP45" s="814"/>
      <c r="DQ45" s="812"/>
      <c r="DR45" s="813"/>
      <c r="DS45" s="813"/>
      <c r="DT45" s="813"/>
      <c r="DU45" s="814"/>
      <c r="DV45" s="809"/>
      <c r="DW45" s="810"/>
      <c r="DX45" s="810"/>
      <c r="DY45" s="810"/>
      <c r="DZ45" s="815"/>
      <c r="EA45" s="230"/>
    </row>
    <row r="46" spans="1:131" ht="26.25" customHeight="1" x14ac:dyDescent="0.2">
      <c r="A46" s="238">
        <v>19</v>
      </c>
      <c r="B46" s="816"/>
      <c r="C46" s="817"/>
      <c r="D46" s="817"/>
      <c r="E46" s="817"/>
      <c r="F46" s="817"/>
      <c r="G46" s="817"/>
      <c r="H46" s="817"/>
      <c r="I46" s="817"/>
      <c r="J46" s="817"/>
      <c r="K46" s="817"/>
      <c r="L46" s="817"/>
      <c r="M46" s="817"/>
      <c r="N46" s="817"/>
      <c r="O46" s="817"/>
      <c r="P46" s="818"/>
      <c r="Q46" s="819"/>
      <c r="R46" s="820"/>
      <c r="S46" s="820"/>
      <c r="T46" s="820"/>
      <c r="U46" s="820"/>
      <c r="V46" s="820"/>
      <c r="W46" s="820"/>
      <c r="X46" s="820"/>
      <c r="Y46" s="820"/>
      <c r="Z46" s="820"/>
      <c r="AA46" s="820"/>
      <c r="AB46" s="820"/>
      <c r="AC46" s="820"/>
      <c r="AD46" s="820"/>
      <c r="AE46" s="821"/>
      <c r="AF46" s="822"/>
      <c r="AG46" s="823"/>
      <c r="AH46" s="823"/>
      <c r="AI46" s="823"/>
      <c r="AJ46" s="824"/>
      <c r="AK46" s="866"/>
      <c r="AL46" s="867"/>
      <c r="AM46" s="867"/>
      <c r="AN46" s="867"/>
      <c r="AO46" s="867"/>
      <c r="AP46" s="867"/>
      <c r="AQ46" s="867"/>
      <c r="AR46" s="867"/>
      <c r="AS46" s="867"/>
      <c r="AT46" s="867"/>
      <c r="AU46" s="867"/>
      <c r="AV46" s="867"/>
      <c r="AW46" s="867"/>
      <c r="AX46" s="867"/>
      <c r="AY46" s="867"/>
      <c r="AZ46" s="870"/>
      <c r="BA46" s="870"/>
      <c r="BB46" s="870"/>
      <c r="BC46" s="870"/>
      <c r="BD46" s="870"/>
      <c r="BE46" s="868"/>
      <c r="BF46" s="868"/>
      <c r="BG46" s="868"/>
      <c r="BH46" s="868"/>
      <c r="BI46" s="869"/>
      <c r="BJ46" s="232"/>
      <c r="BK46" s="232"/>
      <c r="BL46" s="232"/>
      <c r="BM46" s="232"/>
      <c r="BN46" s="232"/>
      <c r="BO46" s="241"/>
      <c r="BP46" s="241"/>
      <c r="BQ46" s="238">
        <v>40</v>
      </c>
      <c r="BR46" s="239"/>
      <c r="BS46" s="809"/>
      <c r="BT46" s="810"/>
      <c r="BU46" s="810"/>
      <c r="BV46" s="810"/>
      <c r="BW46" s="810"/>
      <c r="BX46" s="810"/>
      <c r="BY46" s="810"/>
      <c r="BZ46" s="810"/>
      <c r="CA46" s="810"/>
      <c r="CB46" s="810"/>
      <c r="CC46" s="810"/>
      <c r="CD46" s="810"/>
      <c r="CE46" s="810"/>
      <c r="CF46" s="810"/>
      <c r="CG46" s="811"/>
      <c r="CH46" s="812"/>
      <c r="CI46" s="813"/>
      <c r="CJ46" s="813"/>
      <c r="CK46" s="813"/>
      <c r="CL46" s="814"/>
      <c r="CM46" s="812"/>
      <c r="CN46" s="813"/>
      <c r="CO46" s="813"/>
      <c r="CP46" s="813"/>
      <c r="CQ46" s="814"/>
      <c r="CR46" s="812"/>
      <c r="CS46" s="813"/>
      <c r="CT46" s="813"/>
      <c r="CU46" s="813"/>
      <c r="CV46" s="814"/>
      <c r="CW46" s="812"/>
      <c r="CX46" s="813"/>
      <c r="CY46" s="813"/>
      <c r="CZ46" s="813"/>
      <c r="DA46" s="814"/>
      <c r="DB46" s="812"/>
      <c r="DC46" s="813"/>
      <c r="DD46" s="813"/>
      <c r="DE46" s="813"/>
      <c r="DF46" s="814"/>
      <c r="DG46" s="812"/>
      <c r="DH46" s="813"/>
      <c r="DI46" s="813"/>
      <c r="DJ46" s="813"/>
      <c r="DK46" s="814"/>
      <c r="DL46" s="812"/>
      <c r="DM46" s="813"/>
      <c r="DN46" s="813"/>
      <c r="DO46" s="813"/>
      <c r="DP46" s="814"/>
      <c r="DQ46" s="812"/>
      <c r="DR46" s="813"/>
      <c r="DS46" s="813"/>
      <c r="DT46" s="813"/>
      <c r="DU46" s="814"/>
      <c r="DV46" s="809"/>
      <c r="DW46" s="810"/>
      <c r="DX46" s="810"/>
      <c r="DY46" s="810"/>
      <c r="DZ46" s="815"/>
      <c r="EA46" s="230"/>
    </row>
    <row r="47" spans="1:131" ht="26.25" customHeight="1" x14ac:dyDescent="0.2">
      <c r="A47" s="238">
        <v>20</v>
      </c>
      <c r="B47" s="816"/>
      <c r="C47" s="817"/>
      <c r="D47" s="817"/>
      <c r="E47" s="817"/>
      <c r="F47" s="817"/>
      <c r="G47" s="817"/>
      <c r="H47" s="817"/>
      <c r="I47" s="817"/>
      <c r="J47" s="817"/>
      <c r="K47" s="817"/>
      <c r="L47" s="817"/>
      <c r="M47" s="817"/>
      <c r="N47" s="817"/>
      <c r="O47" s="817"/>
      <c r="P47" s="818"/>
      <c r="Q47" s="819"/>
      <c r="R47" s="820"/>
      <c r="S47" s="820"/>
      <c r="T47" s="820"/>
      <c r="U47" s="820"/>
      <c r="V47" s="820"/>
      <c r="W47" s="820"/>
      <c r="X47" s="820"/>
      <c r="Y47" s="820"/>
      <c r="Z47" s="820"/>
      <c r="AA47" s="820"/>
      <c r="AB47" s="820"/>
      <c r="AC47" s="820"/>
      <c r="AD47" s="820"/>
      <c r="AE47" s="821"/>
      <c r="AF47" s="822"/>
      <c r="AG47" s="823"/>
      <c r="AH47" s="823"/>
      <c r="AI47" s="823"/>
      <c r="AJ47" s="824"/>
      <c r="AK47" s="866"/>
      <c r="AL47" s="867"/>
      <c r="AM47" s="867"/>
      <c r="AN47" s="867"/>
      <c r="AO47" s="867"/>
      <c r="AP47" s="867"/>
      <c r="AQ47" s="867"/>
      <c r="AR47" s="867"/>
      <c r="AS47" s="867"/>
      <c r="AT47" s="867"/>
      <c r="AU47" s="867"/>
      <c r="AV47" s="867"/>
      <c r="AW47" s="867"/>
      <c r="AX47" s="867"/>
      <c r="AY47" s="867"/>
      <c r="AZ47" s="870"/>
      <c r="BA47" s="870"/>
      <c r="BB47" s="870"/>
      <c r="BC47" s="870"/>
      <c r="BD47" s="870"/>
      <c r="BE47" s="868"/>
      <c r="BF47" s="868"/>
      <c r="BG47" s="868"/>
      <c r="BH47" s="868"/>
      <c r="BI47" s="869"/>
      <c r="BJ47" s="232"/>
      <c r="BK47" s="232"/>
      <c r="BL47" s="232"/>
      <c r="BM47" s="232"/>
      <c r="BN47" s="232"/>
      <c r="BO47" s="241"/>
      <c r="BP47" s="241"/>
      <c r="BQ47" s="238">
        <v>41</v>
      </c>
      <c r="BR47" s="239"/>
      <c r="BS47" s="809"/>
      <c r="BT47" s="810"/>
      <c r="BU47" s="810"/>
      <c r="BV47" s="810"/>
      <c r="BW47" s="810"/>
      <c r="BX47" s="810"/>
      <c r="BY47" s="810"/>
      <c r="BZ47" s="810"/>
      <c r="CA47" s="810"/>
      <c r="CB47" s="810"/>
      <c r="CC47" s="810"/>
      <c r="CD47" s="810"/>
      <c r="CE47" s="810"/>
      <c r="CF47" s="810"/>
      <c r="CG47" s="811"/>
      <c r="CH47" s="812"/>
      <c r="CI47" s="813"/>
      <c r="CJ47" s="813"/>
      <c r="CK47" s="813"/>
      <c r="CL47" s="814"/>
      <c r="CM47" s="812"/>
      <c r="CN47" s="813"/>
      <c r="CO47" s="813"/>
      <c r="CP47" s="813"/>
      <c r="CQ47" s="814"/>
      <c r="CR47" s="812"/>
      <c r="CS47" s="813"/>
      <c r="CT47" s="813"/>
      <c r="CU47" s="813"/>
      <c r="CV47" s="814"/>
      <c r="CW47" s="812"/>
      <c r="CX47" s="813"/>
      <c r="CY47" s="813"/>
      <c r="CZ47" s="813"/>
      <c r="DA47" s="814"/>
      <c r="DB47" s="812"/>
      <c r="DC47" s="813"/>
      <c r="DD47" s="813"/>
      <c r="DE47" s="813"/>
      <c r="DF47" s="814"/>
      <c r="DG47" s="812"/>
      <c r="DH47" s="813"/>
      <c r="DI47" s="813"/>
      <c r="DJ47" s="813"/>
      <c r="DK47" s="814"/>
      <c r="DL47" s="812"/>
      <c r="DM47" s="813"/>
      <c r="DN47" s="813"/>
      <c r="DO47" s="813"/>
      <c r="DP47" s="814"/>
      <c r="DQ47" s="812"/>
      <c r="DR47" s="813"/>
      <c r="DS47" s="813"/>
      <c r="DT47" s="813"/>
      <c r="DU47" s="814"/>
      <c r="DV47" s="809"/>
      <c r="DW47" s="810"/>
      <c r="DX47" s="810"/>
      <c r="DY47" s="810"/>
      <c r="DZ47" s="815"/>
      <c r="EA47" s="230"/>
    </row>
    <row r="48" spans="1:131" ht="26.25" customHeight="1" x14ac:dyDescent="0.2">
      <c r="A48" s="238">
        <v>21</v>
      </c>
      <c r="B48" s="816"/>
      <c r="C48" s="817"/>
      <c r="D48" s="817"/>
      <c r="E48" s="817"/>
      <c r="F48" s="817"/>
      <c r="G48" s="817"/>
      <c r="H48" s="817"/>
      <c r="I48" s="817"/>
      <c r="J48" s="817"/>
      <c r="K48" s="817"/>
      <c r="L48" s="817"/>
      <c r="M48" s="817"/>
      <c r="N48" s="817"/>
      <c r="O48" s="817"/>
      <c r="P48" s="818"/>
      <c r="Q48" s="819"/>
      <c r="R48" s="820"/>
      <c r="S48" s="820"/>
      <c r="T48" s="820"/>
      <c r="U48" s="820"/>
      <c r="V48" s="820"/>
      <c r="W48" s="820"/>
      <c r="X48" s="820"/>
      <c r="Y48" s="820"/>
      <c r="Z48" s="820"/>
      <c r="AA48" s="820"/>
      <c r="AB48" s="820"/>
      <c r="AC48" s="820"/>
      <c r="AD48" s="820"/>
      <c r="AE48" s="821"/>
      <c r="AF48" s="822"/>
      <c r="AG48" s="823"/>
      <c r="AH48" s="823"/>
      <c r="AI48" s="823"/>
      <c r="AJ48" s="824"/>
      <c r="AK48" s="866"/>
      <c r="AL48" s="867"/>
      <c r="AM48" s="867"/>
      <c r="AN48" s="867"/>
      <c r="AO48" s="867"/>
      <c r="AP48" s="867"/>
      <c r="AQ48" s="867"/>
      <c r="AR48" s="867"/>
      <c r="AS48" s="867"/>
      <c r="AT48" s="867"/>
      <c r="AU48" s="867"/>
      <c r="AV48" s="867"/>
      <c r="AW48" s="867"/>
      <c r="AX48" s="867"/>
      <c r="AY48" s="867"/>
      <c r="AZ48" s="870"/>
      <c r="BA48" s="870"/>
      <c r="BB48" s="870"/>
      <c r="BC48" s="870"/>
      <c r="BD48" s="870"/>
      <c r="BE48" s="868"/>
      <c r="BF48" s="868"/>
      <c r="BG48" s="868"/>
      <c r="BH48" s="868"/>
      <c r="BI48" s="869"/>
      <c r="BJ48" s="232"/>
      <c r="BK48" s="232"/>
      <c r="BL48" s="232"/>
      <c r="BM48" s="232"/>
      <c r="BN48" s="232"/>
      <c r="BO48" s="241"/>
      <c r="BP48" s="241"/>
      <c r="BQ48" s="238">
        <v>42</v>
      </c>
      <c r="BR48" s="239"/>
      <c r="BS48" s="809"/>
      <c r="BT48" s="810"/>
      <c r="BU48" s="810"/>
      <c r="BV48" s="810"/>
      <c r="BW48" s="810"/>
      <c r="BX48" s="810"/>
      <c r="BY48" s="810"/>
      <c r="BZ48" s="810"/>
      <c r="CA48" s="810"/>
      <c r="CB48" s="810"/>
      <c r="CC48" s="810"/>
      <c r="CD48" s="810"/>
      <c r="CE48" s="810"/>
      <c r="CF48" s="810"/>
      <c r="CG48" s="811"/>
      <c r="CH48" s="812"/>
      <c r="CI48" s="813"/>
      <c r="CJ48" s="813"/>
      <c r="CK48" s="813"/>
      <c r="CL48" s="814"/>
      <c r="CM48" s="812"/>
      <c r="CN48" s="813"/>
      <c r="CO48" s="813"/>
      <c r="CP48" s="813"/>
      <c r="CQ48" s="814"/>
      <c r="CR48" s="812"/>
      <c r="CS48" s="813"/>
      <c r="CT48" s="813"/>
      <c r="CU48" s="813"/>
      <c r="CV48" s="814"/>
      <c r="CW48" s="812"/>
      <c r="CX48" s="813"/>
      <c r="CY48" s="813"/>
      <c r="CZ48" s="813"/>
      <c r="DA48" s="814"/>
      <c r="DB48" s="812"/>
      <c r="DC48" s="813"/>
      <c r="DD48" s="813"/>
      <c r="DE48" s="813"/>
      <c r="DF48" s="814"/>
      <c r="DG48" s="812"/>
      <c r="DH48" s="813"/>
      <c r="DI48" s="813"/>
      <c r="DJ48" s="813"/>
      <c r="DK48" s="814"/>
      <c r="DL48" s="812"/>
      <c r="DM48" s="813"/>
      <c r="DN48" s="813"/>
      <c r="DO48" s="813"/>
      <c r="DP48" s="814"/>
      <c r="DQ48" s="812"/>
      <c r="DR48" s="813"/>
      <c r="DS48" s="813"/>
      <c r="DT48" s="813"/>
      <c r="DU48" s="814"/>
      <c r="DV48" s="809"/>
      <c r="DW48" s="810"/>
      <c r="DX48" s="810"/>
      <c r="DY48" s="810"/>
      <c r="DZ48" s="815"/>
      <c r="EA48" s="230"/>
    </row>
    <row r="49" spans="1:131" ht="26.25" customHeight="1" x14ac:dyDescent="0.2">
      <c r="A49" s="238">
        <v>22</v>
      </c>
      <c r="B49" s="816"/>
      <c r="C49" s="817"/>
      <c r="D49" s="817"/>
      <c r="E49" s="817"/>
      <c r="F49" s="817"/>
      <c r="G49" s="817"/>
      <c r="H49" s="817"/>
      <c r="I49" s="817"/>
      <c r="J49" s="817"/>
      <c r="K49" s="817"/>
      <c r="L49" s="817"/>
      <c r="M49" s="817"/>
      <c r="N49" s="817"/>
      <c r="O49" s="817"/>
      <c r="P49" s="818"/>
      <c r="Q49" s="819"/>
      <c r="R49" s="820"/>
      <c r="S49" s="820"/>
      <c r="T49" s="820"/>
      <c r="U49" s="820"/>
      <c r="V49" s="820"/>
      <c r="W49" s="820"/>
      <c r="X49" s="820"/>
      <c r="Y49" s="820"/>
      <c r="Z49" s="820"/>
      <c r="AA49" s="820"/>
      <c r="AB49" s="820"/>
      <c r="AC49" s="820"/>
      <c r="AD49" s="820"/>
      <c r="AE49" s="821"/>
      <c r="AF49" s="822"/>
      <c r="AG49" s="823"/>
      <c r="AH49" s="823"/>
      <c r="AI49" s="823"/>
      <c r="AJ49" s="824"/>
      <c r="AK49" s="866"/>
      <c r="AL49" s="867"/>
      <c r="AM49" s="867"/>
      <c r="AN49" s="867"/>
      <c r="AO49" s="867"/>
      <c r="AP49" s="867"/>
      <c r="AQ49" s="867"/>
      <c r="AR49" s="867"/>
      <c r="AS49" s="867"/>
      <c r="AT49" s="867"/>
      <c r="AU49" s="867"/>
      <c r="AV49" s="867"/>
      <c r="AW49" s="867"/>
      <c r="AX49" s="867"/>
      <c r="AY49" s="867"/>
      <c r="AZ49" s="870"/>
      <c r="BA49" s="870"/>
      <c r="BB49" s="870"/>
      <c r="BC49" s="870"/>
      <c r="BD49" s="870"/>
      <c r="BE49" s="868"/>
      <c r="BF49" s="868"/>
      <c r="BG49" s="868"/>
      <c r="BH49" s="868"/>
      <c r="BI49" s="869"/>
      <c r="BJ49" s="232"/>
      <c r="BK49" s="232"/>
      <c r="BL49" s="232"/>
      <c r="BM49" s="232"/>
      <c r="BN49" s="232"/>
      <c r="BO49" s="241"/>
      <c r="BP49" s="241"/>
      <c r="BQ49" s="238">
        <v>43</v>
      </c>
      <c r="BR49" s="239"/>
      <c r="BS49" s="809"/>
      <c r="BT49" s="810"/>
      <c r="BU49" s="810"/>
      <c r="BV49" s="810"/>
      <c r="BW49" s="810"/>
      <c r="BX49" s="810"/>
      <c r="BY49" s="810"/>
      <c r="BZ49" s="810"/>
      <c r="CA49" s="810"/>
      <c r="CB49" s="810"/>
      <c r="CC49" s="810"/>
      <c r="CD49" s="810"/>
      <c r="CE49" s="810"/>
      <c r="CF49" s="810"/>
      <c r="CG49" s="811"/>
      <c r="CH49" s="812"/>
      <c r="CI49" s="813"/>
      <c r="CJ49" s="813"/>
      <c r="CK49" s="813"/>
      <c r="CL49" s="814"/>
      <c r="CM49" s="812"/>
      <c r="CN49" s="813"/>
      <c r="CO49" s="813"/>
      <c r="CP49" s="813"/>
      <c r="CQ49" s="814"/>
      <c r="CR49" s="812"/>
      <c r="CS49" s="813"/>
      <c r="CT49" s="813"/>
      <c r="CU49" s="813"/>
      <c r="CV49" s="814"/>
      <c r="CW49" s="812"/>
      <c r="CX49" s="813"/>
      <c r="CY49" s="813"/>
      <c r="CZ49" s="813"/>
      <c r="DA49" s="814"/>
      <c r="DB49" s="812"/>
      <c r="DC49" s="813"/>
      <c r="DD49" s="813"/>
      <c r="DE49" s="813"/>
      <c r="DF49" s="814"/>
      <c r="DG49" s="812"/>
      <c r="DH49" s="813"/>
      <c r="DI49" s="813"/>
      <c r="DJ49" s="813"/>
      <c r="DK49" s="814"/>
      <c r="DL49" s="812"/>
      <c r="DM49" s="813"/>
      <c r="DN49" s="813"/>
      <c r="DO49" s="813"/>
      <c r="DP49" s="814"/>
      <c r="DQ49" s="812"/>
      <c r="DR49" s="813"/>
      <c r="DS49" s="813"/>
      <c r="DT49" s="813"/>
      <c r="DU49" s="814"/>
      <c r="DV49" s="809"/>
      <c r="DW49" s="810"/>
      <c r="DX49" s="810"/>
      <c r="DY49" s="810"/>
      <c r="DZ49" s="815"/>
      <c r="EA49" s="230"/>
    </row>
    <row r="50" spans="1:131" ht="26.25" customHeight="1" x14ac:dyDescent="0.2">
      <c r="A50" s="238">
        <v>23</v>
      </c>
      <c r="B50" s="816"/>
      <c r="C50" s="817"/>
      <c r="D50" s="817"/>
      <c r="E50" s="817"/>
      <c r="F50" s="817"/>
      <c r="G50" s="817"/>
      <c r="H50" s="817"/>
      <c r="I50" s="817"/>
      <c r="J50" s="817"/>
      <c r="K50" s="817"/>
      <c r="L50" s="817"/>
      <c r="M50" s="817"/>
      <c r="N50" s="817"/>
      <c r="O50" s="817"/>
      <c r="P50" s="818"/>
      <c r="Q50" s="871"/>
      <c r="R50" s="872"/>
      <c r="S50" s="872"/>
      <c r="T50" s="872"/>
      <c r="U50" s="872"/>
      <c r="V50" s="872"/>
      <c r="W50" s="872"/>
      <c r="X50" s="872"/>
      <c r="Y50" s="872"/>
      <c r="Z50" s="872"/>
      <c r="AA50" s="872"/>
      <c r="AB50" s="872"/>
      <c r="AC50" s="872"/>
      <c r="AD50" s="872"/>
      <c r="AE50" s="873"/>
      <c r="AF50" s="822"/>
      <c r="AG50" s="823"/>
      <c r="AH50" s="823"/>
      <c r="AI50" s="823"/>
      <c r="AJ50" s="824"/>
      <c r="AK50" s="875"/>
      <c r="AL50" s="872"/>
      <c r="AM50" s="872"/>
      <c r="AN50" s="872"/>
      <c r="AO50" s="872"/>
      <c r="AP50" s="872"/>
      <c r="AQ50" s="872"/>
      <c r="AR50" s="872"/>
      <c r="AS50" s="872"/>
      <c r="AT50" s="872"/>
      <c r="AU50" s="872"/>
      <c r="AV50" s="872"/>
      <c r="AW50" s="872"/>
      <c r="AX50" s="872"/>
      <c r="AY50" s="872"/>
      <c r="AZ50" s="874"/>
      <c r="BA50" s="874"/>
      <c r="BB50" s="874"/>
      <c r="BC50" s="874"/>
      <c r="BD50" s="874"/>
      <c r="BE50" s="868"/>
      <c r="BF50" s="868"/>
      <c r="BG50" s="868"/>
      <c r="BH50" s="868"/>
      <c r="BI50" s="869"/>
      <c r="BJ50" s="232"/>
      <c r="BK50" s="232"/>
      <c r="BL50" s="232"/>
      <c r="BM50" s="232"/>
      <c r="BN50" s="232"/>
      <c r="BO50" s="241"/>
      <c r="BP50" s="241"/>
      <c r="BQ50" s="238">
        <v>44</v>
      </c>
      <c r="BR50" s="239"/>
      <c r="BS50" s="809"/>
      <c r="BT50" s="810"/>
      <c r="BU50" s="810"/>
      <c r="BV50" s="810"/>
      <c r="BW50" s="810"/>
      <c r="BX50" s="810"/>
      <c r="BY50" s="810"/>
      <c r="BZ50" s="810"/>
      <c r="CA50" s="810"/>
      <c r="CB50" s="810"/>
      <c r="CC50" s="810"/>
      <c r="CD50" s="810"/>
      <c r="CE50" s="810"/>
      <c r="CF50" s="810"/>
      <c r="CG50" s="811"/>
      <c r="CH50" s="812"/>
      <c r="CI50" s="813"/>
      <c r="CJ50" s="813"/>
      <c r="CK50" s="813"/>
      <c r="CL50" s="814"/>
      <c r="CM50" s="812"/>
      <c r="CN50" s="813"/>
      <c r="CO50" s="813"/>
      <c r="CP50" s="813"/>
      <c r="CQ50" s="814"/>
      <c r="CR50" s="812"/>
      <c r="CS50" s="813"/>
      <c r="CT50" s="813"/>
      <c r="CU50" s="813"/>
      <c r="CV50" s="814"/>
      <c r="CW50" s="812"/>
      <c r="CX50" s="813"/>
      <c r="CY50" s="813"/>
      <c r="CZ50" s="813"/>
      <c r="DA50" s="814"/>
      <c r="DB50" s="812"/>
      <c r="DC50" s="813"/>
      <c r="DD50" s="813"/>
      <c r="DE50" s="813"/>
      <c r="DF50" s="814"/>
      <c r="DG50" s="812"/>
      <c r="DH50" s="813"/>
      <c r="DI50" s="813"/>
      <c r="DJ50" s="813"/>
      <c r="DK50" s="814"/>
      <c r="DL50" s="812"/>
      <c r="DM50" s="813"/>
      <c r="DN50" s="813"/>
      <c r="DO50" s="813"/>
      <c r="DP50" s="814"/>
      <c r="DQ50" s="812"/>
      <c r="DR50" s="813"/>
      <c r="DS50" s="813"/>
      <c r="DT50" s="813"/>
      <c r="DU50" s="814"/>
      <c r="DV50" s="809"/>
      <c r="DW50" s="810"/>
      <c r="DX50" s="810"/>
      <c r="DY50" s="810"/>
      <c r="DZ50" s="815"/>
      <c r="EA50" s="230"/>
    </row>
    <row r="51" spans="1:131" ht="26.25" customHeight="1" x14ac:dyDescent="0.2">
      <c r="A51" s="238">
        <v>24</v>
      </c>
      <c r="B51" s="816"/>
      <c r="C51" s="817"/>
      <c r="D51" s="817"/>
      <c r="E51" s="817"/>
      <c r="F51" s="817"/>
      <c r="G51" s="817"/>
      <c r="H51" s="817"/>
      <c r="I51" s="817"/>
      <c r="J51" s="817"/>
      <c r="K51" s="817"/>
      <c r="L51" s="817"/>
      <c r="M51" s="817"/>
      <c r="N51" s="817"/>
      <c r="O51" s="817"/>
      <c r="P51" s="818"/>
      <c r="Q51" s="871"/>
      <c r="R51" s="872"/>
      <c r="S51" s="872"/>
      <c r="T51" s="872"/>
      <c r="U51" s="872"/>
      <c r="V51" s="872"/>
      <c r="W51" s="872"/>
      <c r="X51" s="872"/>
      <c r="Y51" s="872"/>
      <c r="Z51" s="872"/>
      <c r="AA51" s="872"/>
      <c r="AB51" s="872"/>
      <c r="AC51" s="872"/>
      <c r="AD51" s="872"/>
      <c r="AE51" s="873"/>
      <c r="AF51" s="822"/>
      <c r="AG51" s="823"/>
      <c r="AH51" s="823"/>
      <c r="AI51" s="823"/>
      <c r="AJ51" s="824"/>
      <c r="AK51" s="875"/>
      <c r="AL51" s="872"/>
      <c r="AM51" s="872"/>
      <c r="AN51" s="872"/>
      <c r="AO51" s="872"/>
      <c r="AP51" s="872"/>
      <c r="AQ51" s="872"/>
      <c r="AR51" s="872"/>
      <c r="AS51" s="872"/>
      <c r="AT51" s="872"/>
      <c r="AU51" s="872"/>
      <c r="AV51" s="872"/>
      <c r="AW51" s="872"/>
      <c r="AX51" s="872"/>
      <c r="AY51" s="872"/>
      <c r="AZ51" s="874"/>
      <c r="BA51" s="874"/>
      <c r="BB51" s="874"/>
      <c r="BC51" s="874"/>
      <c r="BD51" s="874"/>
      <c r="BE51" s="868"/>
      <c r="BF51" s="868"/>
      <c r="BG51" s="868"/>
      <c r="BH51" s="868"/>
      <c r="BI51" s="869"/>
      <c r="BJ51" s="232"/>
      <c r="BK51" s="232"/>
      <c r="BL51" s="232"/>
      <c r="BM51" s="232"/>
      <c r="BN51" s="232"/>
      <c r="BO51" s="241"/>
      <c r="BP51" s="241"/>
      <c r="BQ51" s="238">
        <v>45</v>
      </c>
      <c r="BR51" s="239"/>
      <c r="BS51" s="809"/>
      <c r="BT51" s="810"/>
      <c r="BU51" s="810"/>
      <c r="BV51" s="810"/>
      <c r="BW51" s="810"/>
      <c r="BX51" s="810"/>
      <c r="BY51" s="810"/>
      <c r="BZ51" s="810"/>
      <c r="CA51" s="810"/>
      <c r="CB51" s="810"/>
      <c r="CC51" s="810"/>
      <c r="CD51" s="810"/>
      <c r="CE51" s="810"/>
      <c r="CF51" s="810"/>
      <c r="CG51" s="811"/>
      <c r="CH51" s="812"/>
      <c r="CI51" s="813"/>
      <c r="CJ51" s="813"/>
      <c r="CK51" s="813"/>
      <c r="CL51" s="814"/>
      <c r="CM51" s="812"/>
      <c r="CN51" s="813"/>
      <c r="CO51" s="813"/>
      <c r="CP51" s="813"/>
      <c r="CQ51" s="814"/>
      <c r="CR51" s="812"/>
      <c r="CS51" s="813"/>
      <c r="CT51" s="813"/>
      <c r="CU51" s="813"/>
      <c r="CV51" s="814"/>
      <c r="CW51" s="812"/>
      <c r="CX51" s="813"/>
      <c r="CY51" s="813"/>
      <c r="CZ51" s="813"/>
      <c r="DA51" s="814"/>
      <c r="DB51" s="812"/>
      <c r="DC51" s="813"/>
      <c r="DD51" s="813"/>
      <c r="DE51" s="813"/>
      <c r="DF51" s="814"/>
      <c r="DG51" s="812"/>
      <c r="DH51" s="813"/>
      <c r="DI51" s="813"/>
      <c r="DJ51" s="813"/>
      <c r="DK51" s="814"/>
      <c r="DL51" s="812"/>
      <c r="DM51" s="813"/>
      <c r="DN51" s="813"/>
      <c r="DO51" s="813"/>
      <c r="DP51" s="814"/>
      <c r="DQ51" s="812"/>
      <c r="DR51" s="813"/>
      <c r="DS51" s="813"/>
      <c r="DT51" s="813"/>
      <c r="DU51" s="814"/>
      <c r="DV51" s="809"/>
      <c r="DW51" s="810"/>
      <c r="DX51" s="810"/>
      <c r="DY51" s="810"/>
      <c r="DZ51" s="815"/>
      <c r="EA51" s="230"/>
    </row>
    <row r="52" spans="1:131" ht="26.25" customHeight="1" x14ac:dyDescent="0.2">
      <c r="A52" s="238">
        <v>25</v>
      </c>
      <c r="B52" s="816"/>
      <c r="C52" s="817"/>
      <c r="D52" s="817"/>
      <c r="E52" s="817"/>
      <c r="F52" s="817"/>
      <c r="G52" s="817"/>
      <c r="H52" s="817"/>
      <c r="I52" s="817"/>
      <c r="J52" s="817"/>
      <c r="K52" s="817"/>
      <c r="L52" s="817"/>
      <c r="M52" s="817"/>
      <c r="N52" s="817"/>
      <c r="O52" s="817"/>
      <c r="P52" s="818"/>
      <c r="Q52" s="871"/>
      <c r="R52" s="872"/>
      <c r="S52" s="872"/>
      <c r="T52" s="872"/>
      <c r="U52" s="872"/>
      <c r="V52" s="872"/>
      <c r="W52" s="872"/>
      <c r="X52" s="872"/>
      <c r="Y52" s="872"/>
      <c r="Z52" s="872"/>
      <c r="AA52" s="872"/>
      <c r="AB52" s="872"/>
      <c r="AC52" s="872"/>
      <c r="AD52" s="872"/>
      <c r="AE52" s="873"/>
      <c r="AF52" s="822"/>
      <c r="AG52" s="823"/>
      <c r="AH52" s="823"/>
      <c r="AI52" s="823"/>
      <c r="AJ52" s="824"/>
      <c r="AK52" s="875"/>
      <c r="AL52" s="872"/>
      <c r="AM52" s="872"/>
      <c r="AN52" s="872"/>
      <c r="AO52" s="872"/>
      <c r="AP52" s="872"/>
      <c r="AQ52" s="872"/>
      <c r="AR52" s="872"/>
      <c r="AS52" s="872"/>
      <c r="AT52" s="872"/>
      <c r="AU52" s="872"/>
      <c r="AV52" s="872"/>
      <c r="AW52" s="872"/>
      <c r="AX52" s="872"/>
      <c r="AY52" s="872"/>
      <c r="AZ52" s="874"/>
      <c r="BA52" s="874"/>
      <c r="BB52" s="874"/>
      <c r="BC52" s="874"/>
      <c r="BD52" s="874"/>
      <c r="BE52" s="868"/>
      <c r="BF52" s="868"/>
      <c r="BG52" s="868"/>
      <c r="BH52" s="868"/>
      <c r="BI52" s="869"/>
      <c r="BJ52" s="232"/>
      <c r="BK52" s="232"/>
      <c r="BL52" s="232"/>
      <c r="BM52" s="232"/>
      <c r="BN52" s="232"/>
      <c r="BO52" s="241"/>
      <c r="BP52" s="241"/>
      <c r="BQ52" s="238">
        <v>46</v>
      </c>
      <c r="BR52" s="239"/>
      <c r="BS52" s="809"/>
      <c r="BT52" s="810"/>
      <c r="BU52" s="810"/>
      <c r="BV52" s="810"/>
      <c r="BW52" s="810"/>
      <c r="BX52" s="810"/>
      <c r="BY52" s="810"/>
      <c r="BZ52" s="810"/>
      <c r="CA52" s="810"/>
      <c r="CB52" s="810"/>
      <c r="CC52" s="810"/>
      <c r="CD52" s="810"/>
      <c r="CE52" s="810"/>
      <c r="CF52" s="810"/>
      <c r="CG52" s="811"/>
      <c r="CH52" s="812"/>
      <c r="CI52" s="813"/>
      <c r="CJ52" s="813"/>
      <c r="CK52" s="813"/>
      <c r="CL52" s="814"/>
      <c r="CM52" s="812"/>
      <c r="CN52" s="813"/>
      <c r="CO52" s="813"/>
      <c r="CP52" s="813"/>
      <c r="CQ52" s="814"/>
      <c r="CR52" s="812"/>
      <c r="CS52" s="813"/>
      <c r="CT52" s="813"/>
      <c r="CU52" s="813"/>
      <c r="CV52" s="814"/>
      <c r="CW52" s="812"/>
      <c r="CX52" s="813"/>
      <c r="CY52" s="813"/>
      <c r="CZ52" s="813"/>
      <c r="DA52" s="814"/>
      <c r="DB52" s="812"/>
      <c r="DC52" s="813"/>
      <c r="DD52" s="813"/>
      <c r="DE52" s="813"/>
      <c r="DF52" s="814"/>
      <c r="DG52" s="812"/>
      <c r="DH52" s="813"/>
      <c r="DI52" s="813"/>
      <c r="DJ52" s="813"/>
      <c r="DK52" s="814"/>
      <c r="DL52" s="812"/>
      <c r="DM52" s="813"/>
      <c r="DN52" s="813"/>
      <c r="DO52" s="813"/>
      <c r="DP52" s="814"/>
      <c r="DQ52" s="812"/>
      <c r="DR52" s="813"/>
      <c r="DS52" s="813"/>
      <c r="DT52" s="813"/>
      <c r="DU52" s="814"/>
      <c r="DV52" s="809"/>
      <c r="DW52" s="810"/>
      <c r="DX52" s="810"/>
      <c r="DY52" s="810"/>
      <c r="DZ52" s="815"/>
      <c r="EA52" s="230"/>
    </row>
    <row r="53" spans="1:131" ht="26.25" customHeight="1" x14ac:dyDescent="0.2">
      <c r="A53" s="238">
        <v>26</v>
      </c>
      <c r="B53" s="816"/>
      <c r="C53" s="817"/>
      <c r="D53" s="817"/>
      <c r="E53" s="817"/>
      <c r="F53" s="817"/>
      <c r="G53" s="817"/>
      <c r="H53" s="817"/>
      <c r="I53" s="817"/>
      <c r="J53" s="817"/>
      <c r="K53" s="817"/>
      <c r="L53" s="817"/>
      <c r="M53" s="817"/>
      <c r="N53" s="817"/>
      <c r="O53" s="817"/>
      <c r="P53" s="818"/>
      <c r="Q53" s="871"/>
      <c r="R53" s="872"/>
      <c r="S53" s="872"/>
      <c r="T53" s="872"/>
      <c r="U53" s="872"/>
      <c r="V53" s="872"/>
      <c r="W53" s="872"/>
      <c r="X53" s="872"/>
      <c r="Y53" s="872"/>
      <c r="Z53" s="872"/>
      <c r="AA53" s="872"/>
      <c r="AB53" s="872"/>
      <c r="AC53" s="872"/>
      <c r="AD53" s="872"/>
      <c r="AE53" s="873"/>
      <c r="AF53" s="822"/>
      <c r="AG53" s="823"/>
      <c r="AH53" s="823"/>
      <c r="AI53" s="823"/>
      <c r="AJ53" s="824"/>
      <c r="AK53" s="875"/>
      <c r="AL53" s="872"/>
      <c r="AM53" s="872"/>
      <c r="AN53" s="872"/>
      <c r="AO53" s="872"/>
      <c r="AP53" s="872"/>
      <c r="AQ53" s="872"/>
      <c r="AR53" s="872"/>
      <c r="AS53" s="872"/>
      <c r="AT53" s="872"/>
      <c r="AU53" s="872"/>
      <c r="AV53" s="872"/>
      <c r="AW53" s="872"/>
      <c r="AX53" s="872"/>
      <c r="AY53" s="872"/>
      <c r="AZ53" s="874"/>
      <c r="BA53" s="874"/>
      <c r="BB53" s="874"/>
      <c r="BC53" s="874"/>
      <c r="BD53" s="874"/>
      <c r="BE53" s="868"/>
      <c r="BF53" s="868"/>
      <c r="BG53" s="868"/>
      <c r="BH53" s="868"/>
      <c r="BI53" s="869"/>
      <c r="BJ53" s="232"/>
      <c r="BK53" s="232"/>
      <c r="BL53" s="232"/>
      <c r="BM53" s="232"/>
      <c r="BN53" s="232"/>
      <c r="BO53" s="241"/>
      <c r="BP53" s="241"/>
      <c r="BQ53" s="238">
        <v>47</v>
      </c>
      <c r="BR53" s="239"/>
      <c r="BS53" s="809"/>
      <c r="BT53" s="810"/>
      <c r="BU53" s="810"/>
      <c r="BV53" s="810"/>
      <c r="BW53" s="810"/>
      <c r="BX53" s="810"/>
      <c r="BY53" s="810"/>
      <c r="BZ53" s="810"/>
      <c r="CA53" s="810"/>
      <c r="CB53" s="810"/>
      <c r="CC53" s="810"/>
      <c r="CD53" s="810"/>
      <c r="CE53" s="810"/>
      <c r="CF53" s="810"/>
      <c r="CG53" s="811"/>
      <c r="CH53" s="812"/>
      <c r="CI53" s="813"/>
      <c r="CJ53" s="813"/>
      <c r="CK53" s="813"/>
      <c r="CL53" s="814"/>
      <c r="CM53" s="812"/>
      <c r="CN53" s="813"/>
      <c r="CO53" s="813"/>
      <c r="CP53" s="813"/>
      <c r="CQ53" s="814"/>
      <c r="CR53" s="812"/>
      <c r="CS53" s="813"/>
      <c r="CT53" s="813"/>
      <c r="CU53" s="813"/>
      <c r="CV53" s="814"/>
      <c r="CW53" s="812"/>
      <c r="CX53" s="813"/>
      <c r="CY53" s="813"/>
      <c r="CZ53" s="813"/>
      <c r="DA53" s="814"/>
      <c r="DB53" s="812"/>
      <c r="DC53" s="813"/>
      <c r="DD53" s="813"/>
      <c r="DE53" s="813"/>
      <c r="DF53" s="814"/>
      <c r="DG53" s="812"/>
      <c r="DH53" s="813"/>
      <c r="DI53" s="813"/>
      <c r="DJ53" s="813"/>
      <c r="DK53" s="814"/>
      <c r="DL53" s="812"/>
      <c r="DM53" s="813"/>
      <c r="DN53" s="813"/>
      <c r="DO53" s="813"/>
      <c r="DP53" s="814"/>
      <c r="DQ53" s="812"/>
      <c r="DR53" s="813"/>
      <c r="DS53" s="813"/>
      <c r="DT53" s="813"/>
      <c r="DU53" s="814"/>
      <c r="DV53" s="809"/>
      <c r="DW53" s="810"/>
      <c r="DX53" s="810"/>
      <c r="DY53" s="810"/>
      <c r="DZ53" s="815"/>
      <c r="EA53" s="230"/>
    </row>
    <row r="54" spans="1:131" ht="26.25" customHeight="1" x14ac:dyDescent="0.2">
      <c r="A54" s="238">
        <v>27</v>
      </c>
      <c r="B54" s="816"/>
      <c r="C54" s="817"/>
      <c r="D54" s="817"/>
      <c r="E54" s="817"/>
      <c r="F54" s="817"/>
      <c r="G54" s="817"/>
      <c r="H54" s="817"/>
      <c r="I54" s="817"/>
      <c r="J54" s="817"/>
      <c r="K54" s="817"/>
      <c r="L54" s="817"/>
      <c r="M54" s="817"/>
      <c r="N54" s="817"/>
      <c r="O54" s="817"/>
      <c r="P54" s="818"/>
      <c r="Q54" s="871"/>
      <c r="R54" s="872"/>
      <c r="S54" s="872"/>
      <c r="T54" s="872"/>
      <c r="U54" s="872"/>
      <c r="V54" s="872"/>
      <c r="W54" s="872"/>
      <c r="X54" s="872"/>
      <c r="Y54" s="872"/>
      <c r="Z54" s="872"/>
      <c r="AA54" s="872"/>
      <c r="AB54" s="872"/>
      <c r="AC54" s="872"/>
      <c r="AD54" s="872"/>
      <c r="AE54" s="873"/>
      <c r="AF54" s="822"/>
      <c r="AG54" s="823"/>
      <c r="AH54" s="823"/>
      <c r="AI54" s="823"/>
      <c r="AJ54" s="824"/>
      <c r="AK54" s="875"/>
      <c r="AL54" s="872"/>
      <c r="AM54" s="872"/>
      <c r="AN54" s="872"/>
      <c r="AO54" s="872"/>
      <c r="AP54" s="872"/>
      <c r="AQ54" s="872"/>
      <c r="AR54" s="872"/>
      <c r="AS54" s="872"/>
      <c r="AT54" s="872"/>
      <c r="AU54" s="872"/>
      <c r="AV54" s="872"/>
      <c r="AW54" s="872"/>
      <c r="AX54" s="872"/>
      <c r="AY54" s="872"/>
      <c r="AZ54" s="874"/>
      <c r="BA54" s="874"/>
      <c r="BB54" s="874"/>
      <c r="BC54" s="874"/>
      <c r="BD54" s="874"/>
      <c r="BE54" s="868"/>
      <c r="BF54" s="868"/>
      <c r="BG54" s="868"/>
      <c r="BH54" s="868"/>
      <c r="BI54" s="869"/>
      <c r="BJ54" s="232"/>
      <c r="BK54" s="232"/>
      <c r="BL54" s="232"/>
      <c r="BM54" s="232"/>
      <c r="BN54" s="232"/>
      <c r="BO54" s="241"/>
      <c r="BP54" s="241"/>
      <c r="BQ54" s="238">
        <v>48</v>
      </c>
      <c r="BR54" s="239"/>
      <c r="BS54" s="809"/>
      <c r="BT54" s="810"/>
      <c r="BU54" s="810"/>
      <c r="BV54" s="810"/>
      <c r="BW54" s="810"/>
      <c r="BX54" s="810"/>
      <c r="BY54" s="810"/>
      <c r="BZ54" s="810"/>
      <c r="CA54" s="810"/>
      <c r="CB54" s="810"/>
      <c r="CC54" s="810"/>
      <c r="CD54" s="810"/>
      <c r="CE54" s="810"/>
      <c r="CF54" s="810"/>
      <c r="CG54" s="811"/>
      <c r="CH54" s="812"/>
      <c r="CI54" s="813"/>
      <c r="CJ54" s="813"/>
      <c r="CK54" s="813"/>
      <c r="CL54" s="814"/>
      <c r="CM54" s="812"/>
      <c r="CN54" s="813"/>
      <c r="CO54" s="813"/>
      <c r="CP54" s="813"/>
      <c r="CQ54" s="814"/>
      <c r="CR54" s="812"/>
      <c r="CS54" s="813"/>
      <c r="CT54" s="813"/>
      <c r="CU54" s="813"/>
      <c r="CV54" s="814"/>
      <c r="CW54" s="812"/>
      <c r="CX54" s="813"/>
      <c r="CY54" s="813"/>
      <c r="CZ54" s="813"/>
      <c r="DA54" s="814"/>
      <c r="DB54" s="812"/>
      <c r="DC54" s="813"/>
      <c r="DD54" s="813"/>
      <c r="DE54" s="813"/>
      <c r="DF54" s="814"/>
      <c r="DG54" s="812"/>
      <c r="DH54" s="813"/>
      <c r="DI54" s="813"/>
      <c r="DJ54" s="813"/>
      <c r="DK54" s="814"/>
      <c r="DL54" s="812"/>
      <c r="DM54" s="813"/>
      <c r="DN54" s="813"/>
      <c r="DO54" s="813"/>
      <c r="DP54" s="814"/>
      <c r="DQ54" s="812"/>
      <c r="DR54" s="813"/>
      <c r="DS54" s="813"/>
      <c r="DT54" s="813"/>
      <c r="DU54" s="814"/>
      <c r="DV54" s="809"/>
      <c r="DW54" s="810"/>
      <c r="DX54" s="810"/>
      <c r="DY54" s="810"/>
      <c r="DZ54" s="815"/>
      <c r="EA54" s="230"/>
    </row>
    <row r="55" spans="1:131" ht="26.25" customHeight="1" x14ac:dyDescent="0.2">
      <c r="A55" s="238">
        <v>28</v>
      </c>
      <c r="B55" s="816"/>
      <c r="C55" s="817"/>
      <c r="D55" s="817"/>
      <c r="E55" s="817"/>
      <c r="F55" s="817"/>
      <c r="G55" s="817"/>
      <c r="H55" s="817"/>
      <c r="I55" s="817"/>
      <c r="J55" s="817"/>
      <c r="K55" s="817"/>
      <c r="L55" s="817"/>
      <c r="M55" s="817"/>
      <c r="N55" s="817"/>
      <c r="O55" s="817"/>
      <c r="P55" s="818"/>
      <c r="Q55" s="871"/>
      <c r="R55" s="872"/>
      <c r="S55" s="872"/>
      <c r="T55" s="872"/>
      <c r="U55" s="872"/>
      <c r="V55" s="872"/>
      <c r="W55" s="872"/>
      <c r="X55" s="872"/>
      <c r="Y55" s="872"/>
      <c r="Z55" s="872"/>
      <c r="AA55" s="872"/>
      <c r="AB55" s="872"/>
      <c r="AC55" s="872"/>
      <c r="AD55" s="872"/>
      <c r="AE55" s="873"/>
      <c r="AF55" s="822"/>
      <c r="AG55" s="823"/>
      <c r="AH55" s="823"/>
      <c r="AI55" s="823"/>
      <c r="AJ55" s="824"/>
      <c r="AK55" s="875"/>
      <c r="AL55" s="872"/>
      <c r="AM55" s="872"/>
      <c r="AN55" s="872"/>
      <c r="AO55" s="872"/>
      <c r="AP55" s="872"/>
      <c r="AQ55" s="872"/>
      <c r="AR55" s="872"/>
      <c r="AS55" s="872"/>
      <c r="AT55" s="872"/>
      <c r="AU55" s="872"/>
      <c r="AV55" s="872"/>
      <c r="AW55" s="872"/>
      <c r="AX55" s="872"/>
      <c r="AY55" s="872"/>
      <c r="AZ55" s="874"/>
      <c r="BA55" s="874"/>
      <c r="BB55" s="874"/>
      <c r="BC55" s="874"/>
      <c r="BD55" s="874"/>
      <c r="BE55" s="868"/>
      <c r="BF55" s="868"/>
      <c r="BG55" s="868"/>
      <c r="BH55" s="868"/>
      <c r="BI55" s="869"/>
      <c r="BJ55" s="232"/>
      <c r="BK55" s="232"/>
      <c r="BL55" s="232"/>
      <c r="BM55" s="232"/>
      <c r="BN55" s="232"/>
      <c r="BO55" s="241"/>
      <c r="BP55" s="241"/>
      <c r="BQ55" s="238">
        <v>49</v>
      </c>
      <c r="BR55" s="239"/>
      <c r="BS55" s="809"/>
      <c r="BT55" s="810"/>
      <c r="BU55" s="810"/>
      <c r="BV55" s="810"/>
      <c r="BW55" s="810"/>
      <c r="BX55" s="810"/>
      <c r="BY55" s="810"/>
      <c r="BZ55" s="810"/>
      <c r="CA55" s="810"/>
      <c r="CB55" s="810"/>
      <c r="CC55" s="810"/>
      <c r="CD55" s="810"/>
      <c r="CE55" s="810"/>
      <c r="CF55" s="810"/>
      <c r="CG55" s="811"/>
      <c r="CH55" s="812"/>
      <c r="CI55" s="813"/>
      <c r="CJ55" s="813"/>
      <c r="CK55" s="813"/>
      <c r="CL55" s="814"/>
      <c r="CM55" s="812"/>
      <c r="CN55" s="813"/>
      <c r="CO55" s="813"/>
      <c r="CP55" s="813"/>
      <c r="CQ55" s="814"/>
      <c r="CR55" s="812"/>
      <c r="CS55" s="813"/>
      <c r="CT55" s="813"/>
      <c r="CU55" s="813"/>
      <c r="CV55" s="814"/>
      <c r="CW55" s="812"/>
      <c r="CX55" s="813"/>
      <c r="CY55" s="813"/>
      <c r="CZ55" s="813"/>
      <c r="DA55" s="814"/>
      <c r="DB55" s="812"/>
      <c r="DC55" s="813"/>
      <c r="DD55" s="813"/>
      <c r="DE55" s="813"/>
      <c r="DF55" s="814"/>
      <c r="DG55" s="812"/>
      <c r="DH55" s="813"/>
      <c r="DI55" s="813"/>
      <c r="DJ55" s="813"/>
      <c r="DK55" s="814"/>
      <c r="DL55" s="812"/>
      <c r="DM55" s="813"/>
      <c r="DN55" s="813"/>
      <c r="DO55" s="813"/>
      <c r="DP55" s="814"/>
      <c r="DQ55" s="812"/>
      <c r="DR55" s="813"/>
      <c r="DS55" s="813"/>
      <c r="DT55" s="813"/>
      <c r="DU55" s="814"/>
      <c r="DV55" s="809"/>
      <c r="DW55" s="810"/>
      <c r="DX55" s="810"/>
      <c r="DY55" s="810"/>
      <c r="DZ55" s="815"/>
      <c r="EA55" s="230"/>
    </row>
    <row r="56" spans="1:131" ht="26.25" customHeight="1" x14ac:dyDescent="0.2">
      <c r="A56" s="238">
        <v>29</v>
      </c>
      <c r="B56" s="816"/>
      <c r="C56" s="817"/>
      <c r="D56" s="817"/>
      <c r="E56" s="817"/>
      <c r="F56" s="817"/>
      <c r="G56" s="817"/>
      <c r="H56" s="817"/>
      <c r="I56" s="817"/>
      <c r="J56" s="817"/>
      <c r="K56" s="817"/>
      <c r="L56" s="817"/>
      <c r="M56" s="817"/>
      <c r="N56" s="817"/>
      <c r="O56" s="817"/>
      <c r="P56" s="818"/>
      <c r="Q56" s="871"/>
      <c r="R56" s="872"/>
      <c r="S56" s="872"/>
      <c r="T56" s="872"/>
      <c r="U56" s="872"/>
      <c r="V56" s="872"/>
      <c r="W56" s="872"/>
      <c r="X56" s="872"/>
      <c r="Y56" s="872"/>
      <c r="Z56" s="872"/>
      <c r="AA56" s="872"/>
      <c r="AB56" s="872"/>
      <c r="AC56" s="872"/>
      <c r="AD56" s="872"/>
      <c r="AE56" s="873"/>
      <c r="AF56" s="822"/>
      <c r="AG56" s="823"/>
      <c r="AH56" s="823"/>
      <c r="AI56" s="823"/>
      <c r="AJ56" s="824"/>
      <c r="AK56" s="875"/>
      <c r="AL56" s="872"/>
      <c r="AM56" s="872"/>
      <c r="AN56" s="872"/>
      <c r="AO56" s="872"/>
      <c r="AP56" s="872"/>
      <c r="AQ56" s="872"/>
      <c r="AR56" s="872"/>
      <c r="AS56" s="872"/>
      <c r="AT56" s="872"/>
      <c r="AU56" s="872"/>
      <c r="AV56" s="872"/>
      <c r="AW56" s="872"/>
      <c r="AX56" s="872"/>
      <c r="AY56" s="872"/>
      <c r="AZ56" s="874"/>
      <c r="BA56" s="874"/>
      <c r="BB56" s="874"/>
      <c r="BC56" s="874"/>
      <c r="BD56" s="874"/>
      <c r="BE56" s="868"/>
      <c r="BF56" s="868"/>
      <c r="BG56" s="868"/>
      <c r="BH56" s="868"/>
      <c r="BI56" s="869"/>
      <c r="BJ56" s="232"/>
      <c r="BK56" s="232"/>
      <c r="BL56" s="232"/>
      <c r="BM56" s="232"/>
      <c r="BN56" s="232"/>
      <c r="BO56" s="241"/>
      <c r="BP56" s="241"/>
      <c r="BQ56" s="238">
        <v>50</v>
      </c>
      <c r="BR56" s="239"/>
      <c r="BS56" s="809"/>
      <c r="BT56" s="810"/>
      <c r="BU56" s="810"/>
      <c r="BV56" s="810"/>
      <c r="BW56" s="810"/>
      <c r="BX56" s="810"/>
      <c r="BY56" s="810"/>
      <c r="BZ56" s="810"/>
      <c r="CA56" s="810"/>
      <c r="CB56" s="810"/>
      <c r="CC56" s="810"/>
      <c r="CD56" s="810"/>
      <c r="CE56" s="810"/>
      <c r="CF56" s="810"/>
      <c r="CG56" s="811"/>
      <c r="CH56" s="812"/>
      <c r="CI56" s="813"/>
      <c r="CJ56" s="813"/>
      <c r="CK56" s="813"/>
      <c r="CL56" s="814"/>
      <c r="CM56" s="812"/>
      <c r="CN56" s="813"/>
      <c r="CO56" s="813"/>
      <c r="CP56" s="813"/>
      <c r="CQ56" s="814"/>
      <c r="CR56" s="812"/>
      <c r="CS56" s="813"/>
      <c r="CT56" s="813"/>
      <c r="CU56" s="813"/>
      <c r="CV56" s="814"/>
      <c r="CW56" s="812"/>
      <c r="CX56" s="813"/>
      <c r="CY56" s="813"/>
      <c r="CZ56" s="813"/>
      <c r="DA56" s="814"/>
      <c r="DB56" s="812"/>
      <c r="DC56" s="813"/>
      <c r="DD56" s="813"/>
      <c r="DE56" s="813"/>
      <c r="DF56" s="814"/>
      <c r="DG56" s="812"/>
      <c r="DH56" s="813"/>
      <c r="DI56" s="813"/>
      <c r="DJ56" s="813"/>
      <c r="DK56" s="814"/>
      <c r="DL56" s="812"/>
      <c r="DM56" s="813"/>
      <c r="DN56" s="813"/>
      <c r="DO56" s="813"/>
      <c r="DP56" s="814"/>
      <c r="DQ56" s="812"/>
      <c r="DR56" s="813"/>
      <c r="DS56" s="813"/>
      <c r="DT56" s="813"/>
      <c r="DU56" s="814"/>
      <c r="DV56" s="809"/>
      <c r="DW56" s="810"/>
      <c r="DX56" s="810"/>
      <c r="DY56" s="810"/>
      <c r="DZ56" s="815"/>
      <c r="EA56" s="230"/>
    </row>
    <row r="57" spans="1:131" ht="26.25" customHeight="1" x14ac:dyDescent="0.2">
      <c r="A57" s="238">
        <v>30</v>
      </c>
      <c r="B57" s="816"/>
      <c r="C57" s="817"/>
      <c r="D57" s="817"/>
      <c r="E57" s="817"/>
      <c r="F57" s="817"/>
      <c r="G57" s="817"/>
      <c r="H57" s="817"/>
      <c r="I57" s="817"/>
      <c r="J57" s="817"/>
      <c r="K57" s="817"/>
      <c r="L57" s="817"/>
      <c r="M57" s="817"/>
      <c r="N57" s="817"/>
      <c r="O57" s="817"/>
      <c r="P57" s="818"/>
      <c r="Q57" s="871"/>
      <c r="R57" s="872"/>
      <c r="S57" s="872"/>
      <c r="T57" s="872"/>
      <c r="U57" s="872"/>
      <c r="V57" s="872"/>
      <c r="W57" s="872"/>
      <c r="X57" s="872"/>
      <c r="Y57" s="872"/>
      <c r="Z57" s="872"/>
      <c r="AA57" s="872"/>
      <c r="AB57" s="872"/>
      <c r="AC57" s="872"/>
      <c r="AD57" s="872"/>
      <c r="AE57" s="873"/>
      <c r="AF57" s="822"/>
      <c r="AG57" s="823"/>
      <c r="AH57" s="823"/>
      <c r="AI57" s="823"/>
      <c r="AJ57" s="824"/>
      <c r="AK57" s="875"/>
      <c r="AL57" s="872"/>
      <c r="AM57" s="872"/>
      <c r="AN57" s="872"/>
      <c r="AO57" s="872"/>
      <c r="AP57" s="872"/>
      <c r="AQ57" s="872"/>
      <c r="AR57" s="872"/>
      <c r="AS57" s="872"/>
      <c r="AT57" s="872"/>
      <c r="AU57" s="872"/>
      <c r="AV57" s="872"/>
      <c r="AW57" s="872"/>
      <c r="AX57" s="872"/>
      <c r="AY57" s="872"/>
      <c r="AZ57" s="874"/>
      <c r="BA57" s="874"/>
      <c r="BB57" s="874"/>
      <c r="BC57" s="874"/>
      <c r="BD57" s="874"/>
      <c r="BE57" s="868"/>
      <c r="BF57" s="868"/>
      <c r="BG57" s="868"/>
      <c r="BH57" s="868"/>
      <c r="BI57" s="869"/>
      <c r="BJ57" s="232"/>
      <c r="BK57" s="232"/>
      <c r="BL57" s="232"/>
      <c r="BM57" s="232"/>
      <c r="BN57" s="232"/>
      <c r="BO57" s="241"/>
      <c r="BP57" s="241"/>
      <c r="BQ57" s="238">
        <v>51</v>
      </c>
      <c r="BR57" s="239"/>
      <c r="BS57" s="809"/>
      <c r="BT57" s="810"/>
      <c r="BU57" s="810"/>
      <c r="BV57" s="810"/>
      <c r="BW57" s="810"/>
      <c r="BX57" s="810"/>
      <c r="BY57" s="810"/>
      <c r="BZ57" s="810"/>
      <c r="CA57" s="810"/>
      <c r="CB57" s="810"/>
      <c r="CC57" s="810"/>
      <c r="CD57" s="810"/>
      <c r="CE57" s="810"/>
      <c r="CF57" s="810"/>
      <c r="CG57" s="811"/>
      <c r="CH57" s="812"/>
      <c r="CI57" s="813"/>
      <c r="CJ57" s="813"/>
      <c r="CK57" s="813"/>
      <c r="CL57" s="814"/>
      <c r="CM57" s="812"/>
      <c r="CN57" s="813"/>
      <c r="CO57" s="813"/>
      <c r="CP57" s="813"/>
      <c r="CQ57" s="814"/>
      <c r="CR57" s="812"/>
      <c r="CS57" s="813"/>
      <c r="CT57" s="813"/>
      <c r="CU57" s="813"/>
      <c r="CV57" s="814"/>
      <c r="CW57" s="812"/>
      <c r="CX57" s="813"/>
      <c r="CY57" s="813"/>
      <c r="CZ57" s="813"/>
      <c r="DA57" s="814"/>
      <c r="DB57" s="812"/>
      <c r="DC57" s="813"/>
      <c r="DD57" s="813"/>
      <c r="DE57" s="813"/>
      <c r="DF57" s="814"/>
      <c r="DG57" s="812"/>
      <c r="DH57" s="813"/>
      <c r="DI57" s="813"/>
      <c r="DJ57" s="813"/>
      <c r="DK57" s="814"/>
      <c r="DL57" s="812"/>
      <c r="DM57" s="813"/>
      <c r="DN57" s="813"/>
      <c r="DO57" s="813"/>
      <c r="DP57" s="814"/>
      <c r="DQ57" s="812"/>
      <c r="DR57" s="813"/>
      <c r="DS57" s="813"/>
      <c r="DT57" s="813"/>
      <c r="DU57" s="814"/>
      <c r="DV57" s="809"/>
      <c r="DW57" s="810"/>
      <c r="DX57" s="810"/>
      <c r="DY57" s="810"/>
      <c r="DZ57" s="815"/>
      <c r="EA57" s="230"/>
    </row>
    <row r="58" spans="1:131" ht="26.25" customHeight="1" x14ac:dyDescent="0.2">
      <c r="A58" s="238">
        <v>31</v>
      </c>
      <c r="B58" s="816"/>
      <c r="C58" s="817"/>
      <c r="D58" s="817"/>
      <c r="E58" s="817"/>
      <c r="F58" s="817"/>
      <c r="G58" s="817"/>
      <c r="H58" s="817"/>
      <c r="I58" s="817"/>
      <c r="J58" s="817"/>
      <c r="K58" s="817"/>
      <c r="L58" s="817"/>
      <c r="M58" s="817"/>
      <c r="N58" s="817"/>
      <c r="O58" s="817"/>
      <c r="P58" s="818"/>
      <c r="Q58" s="871"/>
      <c r="R58" s="872"/>
      <c r="S58" s="872"/>
      <c r="T58" s="872"/>
      <c r="U58" s="872"/>
      <c r="V58" s="872"/>
      <c r="W58" s="872"/>
      <c r="X58" s="872"/>
      <c r="Y58" s="872"/>
      <c r="Z58" s="872"/>
      <c r="AA58" s="872"/>
      <c r="AB58" s="872"/>
      <c r="AC58" s="872"/>
      <c r="AD58" s="872"/>
      <c r="AE58" s="873"/>
      <c r="AF58" s="822"/>
      <c r="AG58" s="823"/>
      <c r="AH58" s="823"/>
      <c r="AI58" s="823"/>
      <c r="AJ58" s="824"/>
      <c r="AK58" s="875"/>
      <c r="AL58" s="872"/>
      <c r="AM58" s="872"/>
      <c r="AN58" s="872"/>
      <c r="AO58" s="872"/>
      <c r="AP58" s="872"/>
      <c r="AQ58" s="872"/>
      <c r="AR58" s="872"/>
      <c r="AS58" s="872"/>
      <c r="AT58" s="872"/>
      <c r="AU58" s="872"/>
      <c r="AV58" s="872"/>
      <c r="AW58" s="872"/>
      <c r="AX58" s="872"/>
      <c r="AY58" s="872"/>
      <c r="AZ58" s="874"/>
      <c r="BA58" s="874"/>
      <c r="BB58" s="874"/>
      <c r="BC58" s="874"/>
      <c r="BD58" s="874"/>
      <c r="BE58" s="868"/>
      <c r="BF58" s="868"/>
      <c r="BG58" s="868"/>
      <c r="BH58" s="868"/>
      <c r="BI58" s="869"/>
      <c r="BJ58" s="232"/>
      <c r="BK58" s="232"/>
      <c r="BL58" s="232"/>
      <c r="BM58" s="232"/>
      <c r="BN58" s="232"/>
      <c r="BO58" s="241"/>
      <c r="BP58" s="241"/>
      <c r="BQ58" s="238">
        <v>52</v>
      </c>
      <c r="BR58" s="239"/>
      <c r="BS58" s="809"/>
      <c r="BT58" s="810"/>
      <c r="BU58" s="810"/>
      <c r="BV58" s="810"/>
      <c r="BW58" s="810"/>
      <c r="BX58" s="810"/>
      <c r="BY58" s="810"/>
      <c r="BZ58" s="810"/>
      <c r="CA58" s="810"/>
      <c r="CB58" s="810"/>
      <c r="CC58" s="810"/>
      <c r="CD58" s="810"/>
      <c r="CE58" s="810"/>
      <c r="CF58" s="810"/>
      <c r="CG58" s="811"/>
      <c r="CH58" s="812"/>
      <c r="CI58" s="813"/>
      <c r="CJ58" s="813"/>
      <c r="CK58" s="813"/>
      <c r="CL58" s="814"/>
      <c r="CM58" s="812"/>
      <c r="CN58" s="813"/>
      <c r="CO58" s="813"/>
      <c r="CP58" s="813"/>
      <c r="CQ58" s="814"/>
      <c r="CR58" s="812"/>
      <c r="CS58" s="813"/>
      <c r="CT58" s="813"/>
      <c r="CU58" s="813"/>
      <c r="CV58" s="814"/>
      <c r="CW58" s="812"/>
      <c r="CX58" s="813"/>
      <c r="CY58" s="813"/>
      <c r="CZ58" s="813"/>
      <c r="DA58" s="814"/>
      <c r="DB58" s="812"/>
      <c r="DC58" s="813"/>
      <c r="DD58" s="813"/>
      <c r="DE58" s="813"/>
      <c r="DF58" s="814"/>
      <c r="DG58" s="812"/>
      <c r="DH58" s="813"/>
      <c r="DI58" s="813"/>
      <c r="DJ58" s="813"/>
      <c r="DK58" s="814"/>
      <c r="DL58" s="812"/>
      <c r="DM58" s="813"/>
      <c r="DN58" s="813"/>
      <c r="DO58" s="813"/>
      <c r="DP58" s="814"/>
      <c r="DQ58" s="812"/>
      <c r="DR58" s="813"/>
      <c r="DS58" s="813"/>
      <c r="DT58" s="813"/>
      <c r="DU58" s="814"/>
      <c r="DV58" s="809"/>
      <c r="DW58" s="810"/>
      <c r="DX58" s="810"/>
      <c r="DY58" s="810"/>
      <c r="DZ58" s="815"/>
      <c r="EA58" s="230"/>
    </row>
    <row r="59" spans="1:131" ht="26.25" customHeight="1" x14ac:dyDescent="0.2">
      <c r="A59" s="238">
        <v>32</v>
      </c>
      <c r="B59" s="816"/>
      <c r="C59" s="817"/>
      <c r="D59" s="817"/>
      <c r="E59" s="817"/>
      <c r="F59" s="817"/>
      <c r="G59" s="817"/>
      <c r="H59" s="817"/>
      <c r="I59" s="817"/>
      <c r="J59" s="817"/>
      <c r="K59" s="817"/>
      <c r="L59" s="817"/>
      <c r="M59" s="817"/>
      <c r="N59" s="817"/>
      <c r="O59" s="817"/>
      <c r="P59" s="818"/>
      <c r="Q59" s="871"/>
      <c r="R59" s="872"/>
      <c r="S59" s="872"/>
      <c r="T59" s="872"/>
      <c r="U59" s="872"/>
      <c r="V59" s="872"/>
      <c r="W59" s="872"/>
      <c r="X59" s="872"/>
      <c r="Y59" s="872"/>
      <c r="Z59" s="872"/>
      <c r="AA59" s="872"/>
      <c r="AB59" s="872"/>
      <c r="AC59" s="872"/>
      <c r="AD59" s="872"/>
      <c r="AE59" s="873"/>
      <c r="AF59" s="822"/>
      <c r="AG59" s="823"/>
      <c r="AH59" s="823"/>
      <c r="AI59" s="823"/>
      <c r="AJ59" s="824"/>
      <c r="AK59" s="875"/>
      <c r="AL59" s="872"/>
      <c r="AM59" s="872"/>
      <c r="AN59" s="872"/>
      <c r="AO59" s="872"/>
      <c r="AP59" s="872"/>
      <c r="AQ59" s="872"/>
      <c r="AR59" s="872"/>
      <c r="AS59" s="872"/>
      <c r="AT59" s="872"/>
      <c r="AU59" s="872"/>
      <c r="AV59" s="872"/>
      <c r="AW59" s="872"/>
      <c r="AX59" s="872"/>
      <c r="AY59" s="872"/>
      <c r="AZ59" s="874"/>
      <c r="BA59" s="874"/>
      <c r="BB59" s="874"/>
      <c r="BC59" s="874"/>
      <c r="BD59" s="874"/>
      <c r="BE59" s="868"/>
      <c r="BF59" s="868"/>
      <c r="BG59" s="868"/>
      <c r="BH59" s="868"/>
      <c r="BI59" s="869"/>
      <c r="BJ59" s="232"/>
      <c r="BK59" s="232"/>
      <c r="BL59" s="232"/>
      <c r="BM59" s="232"/>
      <c r="BN59" s="232"/>
      <c r="BO59" s="241"/>
      <c r="BP59" s="241"/>
      <c r="BQ59" s="238">
        <v>53</v>
      </c>
      <c r="BR59" s="239"/>
      <c r="BS59" s="809"/>
      <c r="BT59" s="810"/>
      <c r="BU59" s="810"/>
      <c r="BV59" s="810"/>
      <c r="BW59" s="810"/>
      <c r="BX59" s="810"/>
      <c r="BY59" s="810"/>
      <c r="BZ59" s="810"/>
      <c r="CA59" s="810"/>
      <c r="CB59" s="810"/>
      <c r="CC59" s="810"/>
      <c r="CD59" s="810"/>
      <c r="CE59" s="810"/>
      <c r="CF59" s="810"/>
      <c r="CG59" s="811"/>
      <c r="CH59" s="812"/>
      <c r="CI59" s="813"/>
      <c r="CJ59" s="813"/>
      <c r="CK59" s="813"/>
      <c r="CL59" s="814"/>
      <c r="CM59" s="812"/>
      <c r="CN59" s="813"/>
      <c r="CO59" s="813"/>
      <c r="CP59" s="813"/>
      <c r="CQ59" s="814"/>
      <c r="CR59" s="812"/>
      <c r="CS59" s="813"/>
      <c r="CT59" s="813"/>
      <c r="CU59" s="813"/>
      <c r="CV59" s="814"/>
      <c r="CW59" s="812"/>
      <c r="CX59" s="813"/>
      <c r="CY59" s="813"/>
      <c r="CZ59" s="813"/>
      <c r="DA59" s="814"/>
      <c r="DB59" s="812"/>
      <c r="DC59" s="813"/>
      <c r="DD59" s="813"/>
      <c r="DE59" s="813"/>
      <c r="DF59" s="814"/>
      <c r="DG59" s="812"/>
      <c r="DH59" s="813"/>
      <c r="DI59" s="813"/>
      <c r="DJ59" s="813"/>
      <c r="DK59" s="814"/>
      <c r="DL59" s="812"/>
      <c r="DM59" s="813"/>
      <c r="DN59" s="813"/>
      <c r="DO59" s="813"/>
      <c r="DP59" s="814"/>
      <c r="DQ59" s="812"/>
      <c r="DR59" s="813"/>
      <c r="DS59" s="813"/>
      <c r="DT59" s="813"/>
      <c r="DU59" s="814"/>
      <c r="DV59" s="809"/>
      <c r="DW59" s="810"/>
      <c r="DX59" s="810"/>
      <c r="DY59" s="810"/>
      <c r="DZ59" s="815"/>
      <c r="EA59" s="230"/>
    </row>
    <row r="60" spans="1:131" ht="26.25" customHeight="1" x14ac:dyDescent="0.2">
      <c r="A60" s="238">
        <v>33</v>
      </c>
      <c r="B60" s="816"/>
      <c r="C60" s="817"/>
      <c r="D60" s="817"/>
      <c r="E60" s="817"/>
      <c r="F60" s="817"/>
      <c r="G60" s="817"/>
      <c r="H60" s="817"/>
      <c r="I60" s="817"/>
      <c r="J60" s="817"/>
      <c r="K60" s="817"/>
      <c r="L60" s="817"/>
      <c r="M60" s="817"/>
      <c r="N60" s="817"/>
      <c r="O60" s="817"/>
      <c r="P60" s="818"/>
      <c r="Q60" s="871"/>
      <c r="R60" s="872"/>
      <c r="S60" s="872"/>
      <c r="T60" s="872"/>
      <c r="U60" s="872"/>
      <c r="V60" s="872"/>
      <c r="W60" s="872"/>
      <c r="X60" s="872"/>
      <c r="Y60" s="872"/>
      <c r="Z60" s="872"/>
      <c r="AA60" s="872"/>
      <c r="AB60" s="872"/>
      <c r="AC60" s="872"/>
      <c r="AD60" s="872"/>
      <c r="AE60" s="873"/>
      <c r="AF60" s="822"/>
      <c r="AG60" s="823"/>
      <c r="AH60" s="823"/>
      <c r="AI60" s="823"/>
      <c r="AJ60" s="824"/>
      <c r="AK60" s="875"/>
      <c r="AL60" s="872"/>
      <c r="AM60" s="872"/>
      <c r="AN60" s="872"/>
      <c r="AO60" s="872"/>
      <c r="AP60" s="872"/>
      <c r="AQ60" s="872"/>
      <c r="AR60" s="872"/>
      <c r="AS60" s="872"/>
      <c r="AT60" s="872"/>
      <c r="AU60" s="872"/>
      <c r="AV60" s="872"/>
      <c r="AW60" s="872"/>
      <c r="AX60" s="872"/>
      <c r="AY60" s="872"/>
      <c r="AZ60" s="874"/>
      <c r="BA60" s="874"/>
      <c r="BB60" s="874"/>
      <c r="BC60" s="874"/>
      <c r="BD60" s="874"/>
      <c r="BE60" s="868"/>
      <c r="BF60" s="868"/>
      <c r="BG60" s="868"/>
      <c r="BH60" s="868"/>
      <c r="BI60" s="869"/>
      <c r="BJ60" s="232"/>
      <c r="BK60" s="232"/>
      <c r="BL60" s="232"/>
      <c r="BM60" s="232"/>
      <c r="BN60" s="232"/>
      <c r="BO60" s="241"/>
      <c r="BP60" s="241"/>
      <c r="BQ60" s="238">
        <v>54</v>
      </c>
      <c r="BR60" s="239"/>
      <c r="BS60" s="809"/>
      <c r="BT60" s="810"/>
      <c r="BU60" s="810"/>
      <c r="BV60" s="810"/>
      <c r="BW60" s="810"/>
      <c r="BX60" s="810"/>
      <c r="BY60" s="810"/>
      <c r="BZ60" s="810"/>
      <c r="CA60" s="810"/>
      <c r="CB60" s="810"/>
      <c r="CC60" s="810"/>
      <c r="CD60" s="810"/>
      <c r="CE60" s="810"/>
      <c r="CF60" s="810"/>
      <c r="CG60" s="811"/>
      <c r="CH60" s="812"/>
      <c r="CI60" s="813"/>
      <c r="CJ60" s="813"/>
      <c r="CK60" s="813"/>
      <c r="CL60" s="814"/>
      <c r="CM60" s="812"/>
      <c r="CN60" s="813"/>
      <c r="CO60" s="813"/>
      <c r="CP60" s="813"/>
      <c r="CQ60" s="814"/>
      <c r="CR60" s="812"/>
      <c r="CS60" s="813"/>
      <c r="CT60" s="813"/>
      <c r="CU60" s="813"/>
      <c r="CV60" s="814"/>
      <c r="CW60" s="812"/>
      <c r="CX60" s="813"/>
      <c r="CY60" s="813"/>
      <c r="CZ60" s="813"/>
      <c r="DA60" s="814"/>
      <c r="DB60" s="812"/>
      <c r="DC60" s="813"/>
      <c r="DD60" s="813"/>
      <c r="DE60" s="813"/>
      <c r="DF60" s="814"/>
      <c r="DG60" s="812"/>
      <c r="DH60" s="813"/>
      <c r="DI60" s="813"/>
      <c r="DJ60" s="813"/>
      <c r="DK60" s="814"/>
      <c r="DL60" s="812"/>
      <c r="DM60" s="813"/>
      <c r="DN60" s="813"/>
      <c r="DO60" s="813"/>
      <c r="DP60" s="814"/>
      <c r="DQ60" s="812"/>
      <c r="DR60" s="813"/>
      <c r="DS60" s="813"/>
      <c r="DT60" s="813"/>
      <c r="DU60" s="814"/>
      <c r="DV60" s="809"/>
      <c r="DW60" s="810"/>
      <c r="DX60" s="810"/>
      <c r="DY60" s="810"/>
      <c r="DZ60" s="815"/>
      <c r="EA60" s="230"/>
    </row>
    <row r="61" spans="1:131" ht="26.25" customHeight="1" thickBot="1" x14ac:dyDescent="0.25">
      <c r="A61" s="238">
        <v>34</v>
      </c>
      <c r="B61" s="816"/>
      <c r="C61" s="817"/>
      <c r="D61" s="817"/>
      <c r="E61" s="817"/>
      <c r="F61" s="817"/>
      <c r="G61" s="817"/>
      <c r="H61" s="817"/>
      <c r="I61" s="817"/>
      <c r="J61" s="817"/>
      <c r="K61" s="817"/>
      <c r="L61" s="817"/>
      <c r="M61" s="817"/>
      <c r="N61" s="817"/>
      <c r="O61" s="817"/>
      <c r="P61" s="818"/>
      <c r="Q61" s="871"/>
      <c r="R61" s="872"/>
      <c r="S61" s="872"/>
      <c r="T61" s="872"/>
      <c r="U61" s="872"/>
      <c r="V61" s="872"/>
      <c r="W61" s="872"/>
      <c r="X61" s="872"/>
      <c r="Y61" s="872"/>
      <c r="Z61" s="872"/>
      <c r="AA61" s="872"/>
      <c r="AB61" s="872"/>
      <c r="AC61" s="872"/>
      <c r="AD61" s="872"/>
      <c r="AE61" s="873"/>
      <c r="AF61" s="822"/>
      <c r="AG61" s="823"/>
      <c r="AH61" s="823"/>
      <c r="AI61" s="823"/>
      <c r="AJ61" s="824"/>
      <c r="AK61" s="875"/>
      <c r="AL61" s="872"/>
      <c r="AM61" s="872"/>
      <c r="AN61" s="872"/>
      <c r="AO61" s="872"/>
      <c r="AP61" s="872"/>
      <c r="AQ61" s="872"/>
      <c r="AR61" s="872"/>
      <c r="AS61" s="872"/>
      <c r="AT61" s="872"/>
      <c r="AU61" s="872"/>
      <c r="AV61" s="872"/>
      <c r="AW61" s="872"/>
      <c r="AX61" s="872"/>
      <c r="AY61" s="872"/>
      <c r="AZ61" s="874"/>
      <c r="BA61" s="874"/>
      <c r="BB61" s="874"/>
      <c r="BC61" s="874"/>
      <c r="BD61" s="874"/>
      <c r="BE61" s="868"/>
      <c r="BF61" s="868"/>
      <c r="BG61" s="868"/>
      <c r="BH61" s="868"/>
      <c r="BI61" s="869"/>
      <c r="BJ61" s="232"/>
      <c r="BK61" s="232"/>
      <c r="BL61" s="232"/>
      <c r="BM61" s="232"/>
      <c r="BN61" s="232"/>
      <c r="BO61" s="241"/>
      <c r="BP61" s="241"/>
      <c r="BQ61" s="238">
        <v>55</v>
      </c>
      <c r="BR61" s="239"/>
      <c r="BS61" s="809"/>
      <c r="BT61" s="810"/>
      <c r="BU61" s="810"/>
      <c r="BV61" s="810"/>
      <c r="BW61" s="810"/>
      <c r="BX61" s="810"/>
      <c r="BY61" s="810"/>
      <c r="BZ61" s="810"/>
      <c r="CA61" s="810"/>
      <c r="CB61" s="810"/>
      <c r="CC61" s="810"/>
      <c r="CD61" s="810"/>
      <c r="CE61" s="810"/>
      <c r="CF61" s="810"/>
      <c r="CG61" s="811"/>
      <c r="CH61" s="812"/>
      <c r="CI61" s="813"/>
      <c r="CJ61" s="813"/>
      <c r="CK61" s="813"/>
      <c r="CL61" s="814"/>
      <c r="CM61" s="812"/>
      <c r="CN61" s="813"/>
      <c r="CO61" s="813"/>
      <c r="CP61" s="813"/>
      <c r="CQ61" s="814"/>
      <c r="CR61" s="812"/>
      <c r="CS61" s="813"/>
      <c r="CT61" s="813"/>
      <c r="CU61" s="813"/>
      <c r="CV61" s="814"/>
      <c r="CW61" s="812"/>
      <c r="CX61" s="813"/>
      <c r="CY61" s="813"/>
      <c r="CZ61" s="813"/>
      <c r="DA61" s="814"/>
      <c r="DB61" s="812"/>
      <c r="DC61" s="813"/>
      <c r="DD61" s="813"/>
      <c r="DE61" s="813"/>
      <c r="DF61" s="814"/>
      <c r="DG61" s="812"/>
      <c r="DH61" s="813"/>
      <c r="DI61" s="813"/>
      <c r="DJ61" s="813"/>
      <c r="DK61" s="814"/>
      <c r="DL61" s="812"/>
      <c r="DM61" s="813"/>
      <c r="DN61" s="813"/>
      <c r="DO61" s="813"/>
      <c r="DP61" s="814"/>
      <c r="DQ61" s="812"/>
      <c r="DR61" s="813"/>
      <c r="DS61" s="813"/>
      <c r="DT61" s="813"/>
      <c r="DU61" s="814"/>
      <c r="DV61" s="809"/>
      <c r="DW61" s="810"/>
      <c r="DX61" s="810"/>
      <c r="DY61" s="810"/>
      <c r="DZ61" s="815"/>
      <c r="EA61" s="230"/>
    </row>
    <row r="62" spans="1:131" ht="26.25" customHeight="1" x14ac:dyDescent="0.2">
      <c r="A62" s="238">
        <v>35</v>
      </c>
      <c r="B62" s="816"/>
      <c r="C62" s="817"/>
      <c r="D62" s="817"/>
      <c r="E62" s="817"/>
      <c r="F62" s="817"/>
      <c r="G62" s="817"/>
      <c r="H62" s="817"/>
      <c r="I62" s="817"/>
      <c r="J62" s="817"/>
      <c r="K62" s="817"/>
      <c r="L62" s="817"/>
      <c r="M62" s="817"/>
      <c r="N62" s="817"/>
      <c r="O62" s="817"/>
      <c r="P62" s="818"/>
      <c r="Q62" s="871"/>
      <c r="R62" s="872"/>
      <c r="S62" s="872"/>
      <c r="T62" s="872"/>
      <c r="U62" s="872"/>
      <c r="V62" s="872"/>
      <c r="W62" s="872"/>
      <c r="X62" s="872"/>
      <c r="Y62" s="872"/>
      <c r="Z62" s="872"/>
      <c r="AA62" s="872"/>
      <c r="AB62" s="872"/>
      <c r="AC62" s="872"/>
      <c r="AD62" s="872"/>
      <c r="AE62" s="873"/>
      <c r="AF62" s="822"/>
      <c r="AG62" s="823"/>
      <c r="AH62" s="823"/>
      <c r="AI62" s="823"/>
      <c r="AJ62" s="824"/>
      <c r="AK62" s="875"/>
      <c r="AL62" s="872"/>
      <c r="AM62" s="872"/>
      <c r="AN62" s="872"/>
      <c r="AO62" s="872"/>
      <c r="AP62" s="872"/>
      <c r="AQ62" s="872"/>
      <c r="AR62" s="872"/>
      <c r="AS62" s="872"/>
      <c r="AT62" s="872"/>
      <c r="AU62" s="872"/>
      <c r="AV62" s="872"/>
      <c r="AW62" s="872"/>
      <c r="AX62" s="872"/>
      <c r="AY62" s="872"/>
      <c r="AZ62" s="874"/>
      <c r="BA62" s="874"/>
      <c r="BB62" s="874"/>
      <c r="BC62" s="874"/>
      <c r="BD62" s="874"/>
      <c r="BE62" s="868"/>
      <c r="BF62" s="868"/>
      <c r="BG62" s="868"/>
      <c r="BH62" s="868"/>
      <c r="BI62" s="869"/>
      <c r="BJ62" s="883" t="s">
        <v>396</v>
      </c>
      <c r="BK62" s="845"/>
      <c r="BL62" s="845"/>
      <c r="BM62" s="845"/>
      <c r="BN62" s="846"/>
      <c r="BO62" s="241"/>
      <c r="BP62" s="241"/>
      <c r="BQ62" s="238">
        <v>56</v>
      </c>
      <c r="BR62" s="239"/>
      <c r="BS62" s="809"/>
      <c r="BT62" s="810"/>
      <c r="BU62" s="810"/>
      <c r="BV62" s="810"/>
      <c r="BW62" s="810"/>
      <c r="BX62" s="810"/>
      <c r="BY62" s="810"/>
      <c r="BZ62" s="810"/>
      <c r="CA62" s="810"/>
      <c r="CB62" s="810"/>
      <c r="CC62" s="810"/>
      <c r="CD62" s="810"/>
      <c r="CE62" s="810"/>
      <c r="CF62" s="810"/>
      <c r="CG62" s="811"/>
      <c r="CH62" s="812"/>
      <c r="CI62" s="813"/>
      <c r="CJ62" s="813"/>
      <c r="CK62" s="813"/>
      <c r="CL62" s="814"/>
      <c r="CM62" s="812"/>
      <c r="CN62" s="813"/>
      <c r="CO62" s="813"/>
      <c r="CP62" s="813"/>
      <c r="CQ62" s="814"/>
      <c r="CR62" s="812"/>
      <c r="CS62" s="813"/>
      <c r="CT62" s="813"/>
      <c r="CU62" s="813"/>
      <c r="CV62" s="814"/>
      <c r="CW62" s="812"/>
      <c r="CX62" s="813"/>
      <c r="CY62" s="813"/>
      <c r="CZ62" s="813"/>
      <c r="DA62" s="814"/>
      <c r="DB62" s="812"/>
      <c r="DC62" s="813"/>
      <c r="DD62" s="813"/>
      <c r="DE62" s="813"/>
      <c r="DF62" s="814"/>
      <c r="DG62" s="812"/>
      <c r="DH62" s="813"/>
      <c r="DI62" s="813"/>
      <c r="DJ62" s="813"/>
      <c r="DK62" s="814"/>
      <c r="DL62" s="812"/>
      <c r="DM62" s="813"/>
      <c r="DN62" s="813"/>
      <c r="DO62" s="813"/>
      <c r="DP62" s="814"/>
      <c r="DQ62" s="812"/>
      <c r="DR62" s="813"/>
      <c r="DS62" s="813"/>
      <c r="DT62" s="813"/>
      <c r="DU62" s="814"/>
      <c r="DV62" s="809"/>
      <c r="DW62" s="810"/>
      <c r="DX62" s="810"/>
      <c r="DY62" s="810"/>
      <c r="DZ62" s="815"/>
      <c r="EA62" s="230"/>
    </row>
    <row r="63" spans="1:131" ht="26.25" customHeight="1" thickBot="1" x14ac:dyDescent="0.25">
      <c r="A63" s="240" t="s">
        <v>378</v>
      </c>
      <c r="B63" s="825" t="s">
        <v>397</v>
      </c>
      <c r="C63" s="826"/>
      <c r="D63" s="826"/>
      <c r="E63" s="826"/>
      <c r="F63" s="826"/>
      <c r="G63" s="826"/>
      <c r="H63" s="826"/>
      <c r="I63" s="826"/>
      <c r="J63" s="826"/>
      <c r="K63" s="826"/>
      <c r="L63" s="826"/>
      <c r="M63" s="826"/>
      <c r="N63" s="826"/>
      <c r="O63" s="826"/>
      <c r="P63" s="827"/>
      <c r="Q63" s="876"/>
      <c r="R63" s="877"/>
      <c r="S63" s="877"/>
      <c r="T63" s="877"/>
      <c r="U63" s="877"/>
      <c r="V63" s="877"/>
      <c r="W63" s="877"/>
      <c r="X63" s="877"/>
      <c r="Y63" s="877"/>
      <c r="Z63" s="877"/>
      <c r="AA63" s="877"/>
      <c r="AB63" s="877"/>
      <c r="AC63" s="877"/>
      <c r="AD63" s="877"/>
      <c r="AE63" s="878"/>
      <c r="AF63" s="879">
        <v>1954</v>
      </c>
      <c r="AG63" s="880"/>
      <c r="AH63" s="880"/>
      <c r="AI63" s="880"/>
      <c r="AJ63" s="881"/>
      <c r="AK63" s="882"/>
      <c r="AL63" s="877"/>
      <c r="AM63" s="877"/>
      <c r="AN63" s="877"/>
      <c r="AO63" s="877"/>
      <c r="AP63" s="880">
        <v>8410</v>
      </c>
      <c r="AQ63" s="880"/>
      <c r="AR63" s="880"/>
      <c r="AS63" s="880"/>
      <c r="AT63" s="880"/>
      <c r="AU63" s="880">
        <v>2631</v>
      </c>
      <c r="AV63" s="880"/>
      <c r="AW63" s="880"/>
      <c r="AX63" s="880"/>
      <c r="AY63" s="880"/>
      <c r="AZ63" s="884"/>
      <c r="BA63" s="884"/>
      <c r="BB63" s="884"/>
      <c r="BC63" s="884"/>
      <c r="BD63" s="884"/>
      <c r="BE63" s="885"/>
      <c r="BF63" s="885"/>
      <c r="BG63" s="885"/>
      <c r="BH63" s="885"/>
      <c r="BI63" s="886"/>
      <c r="BJ63" s="887" t="s">
        <v>122</v>
      </c>
      <c r="BK63" s="888"/>
      <c r="BL63" s="888"/>
      <c r="BM63" s="888"/>
      <c r="BN63" s="889"/>
      <c r="BO63" s="241"/>
      <c r="BP63" s="241"/>
      <c r="BQ63" s="238">
        <v>57</v>
      </c>
      <c r="BR63" s="239"/>
      <c r="BS63" s="809"/>
      <c r="BT63" s="810"/>
      <c r="BU63" s="810"/>
      <c r="BV63" s="810"/>
      <c r="BW63" s="810"/>
      <c r="BX63" s="810"/>
      <c r="BY63" s="810"/>
      <c r="BZ63" s="810"/>
      <c r="CA63" s="810"/>
      <c r="CB63" s="810"/>
      <c r="CC63" s="810"/>
      <c r="CD63" s="810"/>
      <c r="CE63" s="810"/>
      <c r="CF63" s="810"/>
      <c r="CG63" s="811"/>
      <c r="CH63" s="812"/>
      <c r="CI63" s="813"/>
      <c r="CJ63" s="813"/>
      <c r="CK63" s="813"/>
      <c r="CL63" s="814"/>
      <c r="CM63" s="812"/>
      <c r="CN63" s="813"/>
      <c r="CO63" s="813"/>
      <c r="CP63" s="813"/>
      <c r="CQ63" s="814"/>
      <c r="CR63" s="812"/>
      <c r="CS63" s="813"/>
      <c r="CT63" s="813"/>
      <c r="CU63" s="813"/>
      <c r="CV63" s="814"/>
      <c r="CW63" s="812"/>
      <c r="CX63" s="813"/>
      <c r="CY63" s="813"/>
      <c r="CZ63" s="813"/>
      <c r="DA63" s="814"/>
      <c r="DB63" s="812"/>
      <c r="DC63" s="813"/>
      <c r="DD63" s="813"/>
      <c r="DE63" s="813"/>
      <c r="DF63" s="814"/>
      <c r="DG63" s="812"/>
      <c r="DH63" s="813"/>
      <c r="DI63" s="813"/>
      <c r="DJ63" s="813"/>
      <c r="DK63" s="814"/>
      <c r="DL63" s="812"/>
      <c r="DM63" s="813"/>
      <c r="DN63" s="813"/>
      <c r="DO63" s="813"/>
      <c r="DP63" s="814"/>
      <c r="DQ63" s="812"/>
      <c r="DR63" s="813"/>
      <c r="DS63" s="813"/>
      <c r="DT63" s="813"/>
      <c r="DU63" s="814"/>
      <c r="DV63" s="809"/>
      <c r="DW63" s="810"/>
      <c r="DX63" s="810"/>
      <c r="DY63" s="810"/>
      <c r="DZ63" s="815"/>
      <c r="EA63" s="230"/>
    </row>
    <row r="64" spans="1:131" ht="26.25" customHeight="1" x14ac:dyDescent="0.2">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9"/>
      <c r="BT64" s="810"/>
      <c r="BU64" s="810"/>
      <c r="BV64" s="810"/>
      <c r="BW64" s="810"/>
      <c r="BX64" s="810"/>
      <c r="BY64" s="810"/>
      <c r="BZ64" s="810"/>
      <c r="CA64" s="810"/>
      <c r="CB64" s="810"/>
      <c r="CC64" s="810"/>
      <c r="CD64" s="810"/>
      <c r="CE64" s="810"/>
      <c r="CF64" s="810"/>
      <c r="CG64" s="811"/>
      <c r="CH64" s="812"/>
      <c r="CI64" s="813"/>
      <c r="CJ64" s="813"/>
      <c r="CK64" s="813"/>
      <c r="CL64" s="814"/>
      <c r="CM64" s="812"/>
      <c r="CN64" s="813"/>
      <c r="CO64" s="813"/>
      <c r="CP64" s="813"/>
      <c r="CQ64" s="814"/>
      <c r="CR64" s="812"/>
      <c r="CS64" s="813"/>
      <c r="CT64" s="813"/>
      <c r="CU64" s="813"/>
      <c r="CV64" s="814"/>
      <c r="CW64" s="812"/>
      <c r="CX64" s="813"/>
      <c r="CY64" s="813"/>
      <c r="CZ64" s="813"/>
      <c r="DA64" s="814"/>
      <c r="DB64" s="812"/>
      <c r="DC64" s="813"/>
      <c r="DD64" s="813"/>
      <c r="DE64" s="813"/>
      <c r="DF64" s="814"/>
      <c r="DG64" s="812"/>
      <c r="DH64" s="813"/>
      <c r="DI64" s="813"/>
      <c r="DJ64" s="813"/>
      <c r="DK64" s="814"/>
      <c r="DL64" s="812"/>
      <c r="DM64" s="813"/>
      <c r="DN64" s="813"/>
      <c r="DO64" s="813"/>
      <c r="DP64" s="814"/>
      <c r="DQ64" s="812"/>
      <c r="DR64" s="813"/>
      <c r="DS64" s="813"/>
      <c r="DT64" s="813"/>
      <c r="DU64" s="814"/>
      <c r="DV64" s="809"/>
      <c r="DW64" s="810"/>
      <c r="DX64" s="810"/>
      <c r="DY64" s="810"/>
      <c r="DZ64" s="815"/>
      <c r="EA64" s="230"/>
    </row>
    <row r="65" spans="1:131" ht="26.25" customHeight="1" thickBot="1" x14ac:dyDescent="0.25">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809"/>
      <c r="BT65" s="810"/>
      <c r="BU65" s="810"/>
      <c r="BV65" s="810"/>
      <c r="BW65" s="810"/>
      <c r="BX65" s="810"/>
      <c r="BY65" s="810"/>
      <c r="BZ65" s="810"/>
      <c r="CA65" s="810"/>
      <c r="CB65" s="810"/>
      <c r="CC65" s="810"/>
      <c r="CD65" s="810"/>
      <c r="CE65" s="810"/>
      <c r="CF65" s="810"/>
      <c r="CG65" s="811"/>
      <c r="CH65" s="812"/>
      <c r="CI65" s="813"/>
      <c r="CJ65" s="813"/>
      <c r="CK65" s="813"/>
      <c r="CL65" s="814"/>
      <c r="CM65" s="812"/>
      <c r="CN65" s="813"/>
      <c r="CO65" s="813"/>
      <c r="CP65" s="813"/>
      <c r="CQ65" s="814"/>
      <c r="CR65" s="812"/>
      <c r="CS65" s="813"/>
      <c r="CT65" s="813"/>
      <c r="CU65" s="813"/>
      <c r="CV65" s="814"/>
      <c r="CW65" s="812"/>
      <c r="CX65" s="813"/>
      <c r="CY65" s="813"/>
      <c r="CZ65" s="813"/>
      <c r="DA65" s="814"/>
      <c r="DB65" s="812"/>
      <c r="DC65" s="813"/>
      <c r="DD65" s="813"/>
      <c r="DE65" s="813"/>
      <c r="DF65" s="814"/>
      <c r="DG65" s="812"/>
      <c r="DH65" s="813"/>
      <c r="DI65" s="813"/>
      <c r="DJ65" s="813"/>
      <c r="DK65" s="814"/>
      <c r="DL65" s="812"/>
      <c r="DM65" s="813"/>
      <c r="DN65" s="813"/>
      <c r="DO65" s="813"/>
      <c r="DP65" s="814"/>
      <c r="DQ65" s="812"/>
      <c r="DR65" s="813"/>
      <c r="DS65" s="813"/>
      <c r="DT65" s="813"/>
      <c r="DU65" s="814"/>
      <c r="DV65" s="809"/>
      <c r="DW65" s="810"/>
      <c r="DX65" s="810"/>
      <c r="DY65" s="810"/>
      <c r="DZ65" s="815"/>
      <c r="EA65" s="230"/>
    </row>
    <row r="66" spans="1:131" ht="26.25" customHeight="1" x14ac:dyDescent="0.2">
      <c r="A66" s="763" t="s">
        <v>399</v>
      </c>
      <c r="B66" s="764"/>
      <c r="C66" s="764"/>
      <c r="D66" s="764"/>
      <c r="E66" s="764"/>
      <c r="F66" s="764"/>
      <c r="G66" s="764"/>
      <c r="H66" s="764"/>
      <c r="I66" s="764"/>
      <c r="J66" s="764"/>
      <c r="K66" s="764"/>
      <c r="L66" s="764"/>
      <c r="M66" s="764"/>
      <c r="N66" s="764"/>
      <c r="O66" s="764"/>
      <c r="P66" s="765"/>
      <c r="Q66" s="769" t="s">
        <v>382</v>
      </c>
      <c r="R66" s="770"/>
      <c r="S66" s="770"/>
      <c r="T66" s="770"/>
      <c r="U66" s="771"/>
      <c r="V66" s="769" t="s">
        <v>383</v>
      </c>
      <c r="W66" s="770"/>
      <c r="X66" s="770"/>
      <c r="Y66" s="770"/>
      <c r="Z66" s="771"/>
      <c r="AA66" s="769" t="s">
        <v>384</v>
      </c>
      <c r="AB66" s="770"/>
      <c r="AC66" s="770"/>
      <c r="AD66" s="770"/>
      <c r="AE66" s="771"/>
      <c r="AF66" s="890" t="s">
        <v>385</v>
      </c>
      <c r="AG66" s="852"/>
      <c r="AH66" s="852"/>
      <c r="AI66" s="852"/>
      <c r="AJ66" s="891"/>
      <c r="AK66" s="769" t="s">
        <v>386</v>
      </c>
      <c r="AL66" s="764"/>
      <c r="AM66" s="764"/>
      <c r="AN66" s="764"/>
      <c r="AO66" s="765"/>
      <c r="AP66" s="769" t="s">
        <v>387</v>
      </c>
      <c r="AQ66" s="770"/>
      <c r="AR66" s="770"/>
      <c r="AS66" s="770"/>
      <c r="AT66" s="771"/>
      <c r="AU66" s="769" t="s">
        <v>400</v>
      </c>
      <c r="AV66" s="770"/>
      <c r="AW66" s="770"/>
      <c r="AX66" s="770"/>
      <c r="AY66" s="771"/>
      <c r="AZ66" s="769" t="s">
        <v>365</v>
      </c>
      <c r="BA66" s="770"/>
      <c r="BB66" s="770"/>
      <c r="BC66" s="770"/>
      <c r="BD66" s="776"/>
      <c r="BE66" s="241"/>
      <c r="BF66" s="241"/>
      <c r="BG66" s="241"/>
      <c r="BH66" s="241"/>
      <c r="BI66" s="241"/>
      <c r="BJ66" s="241"/>
      <c r="BK66" s="241"/>
      <c r="BL66" s="241"/>
      <c r="BM66" s="241"/>
      <c r="BN66" s="241"/>
      <c r="BO66" s="241"/>
      <c r="BP66" s="241"/>
      <c r="BQ66" s="238">
        <v>60</v>
      </c>
      <c r="BR66" s="243"/>
      <c r="BS66" s="895"/>
      <c r="BT66" s="896"/>
      <c r="BU66" s="896"/>
      <c r="BV66" s="896"/>
      <c r="BW66" s="896"/>
      <c r="BX66" s="896"/>
      <c r="BY66" s="896"/>
      <c r="BZ66" s="896"/>
      <c r="CA66" s="896"/>
      <c r="CB66" s="896"/>
      <c r="CC66" s="896"/>
      <c r="CD66" s="896"/>
      <c r="CE66" s="896"/>
      <c r="CF66" s="896"/>
      <c r="CG66" s="901"/>
      <c r="CH66" s="898"/>
      <c r="CI66" s="899"/>
      <c r="CJ66" s="899"/>
      <c r="CK66" s="899"/>
      <c r="CL66" s="900"/>
      <c r="CM66" s="898"/>
      <c r="CN66" s="899"/>
      <c r="CO66" s="899"/>
      <c r="CP66" s="899"/>
      <c r="CQ66" s="900"/>
      <c r="CR66" s="898"/>
      <c r="CS66" s="899"/>
      <c r="CT66" s="899"/>
      <c r="CU66" s="899"/>
      <c r="CV66" s="900"/>
      <c r="CW66" s="898"/>
      <c r="CX66" s="899"/>
      <c r="CY66" s="899"/>
      <c r="CZ66" s="899"/>
      <c r="DA66" s="900"/>
      <c r="DB66" s="898"/>
      <c r="DC66" s="899"/>
      <c r="DD66" s="899"/>
      <c r="DE66" s="899"/>
      <c r="DF66" s="900"/>
      <c r="DG66" s="898"/>
      <c r="DH66" s="899"/>
      <c r="DI66" s="899"/>
      <c r="DJ66" s="899"/>
      <c r="DK66" s="900"/>
      <c r="DL66" s="898"/>
      <c r="DM66" s="899"/>
      <c r="DN66" s="899"/>
      <c r="DO66" s="899"/>
      <c r="DP66" s="900"/>
      <c r="DQ66" s="898"/>
      <c r="DR66" s="899"/>
      <c r="DS66" s="899"/>
      <c r="DT66" s="899"/>
      <c r="DU66" s="900"/>
      <c r="DV66" s="895"/>
      <c r="DW66" s="896"/>
      <c r="DX66" s="896"/>
      <c r="DY66" s="896"/>
      <c r="DZ66" s="897"/>
      <c r="EA66" s="230"/>
    </row>
    <row r="67" spans="1:131" ht="26.25" customHeight="1" thickBot="1" x14ac:dyDescent="0.25">
      <c r="A67" s="766"/>
      <c r="B67" s="767"/>
      <c r="C67" s="767"/>
      <c r="D67" s="767"/>
      <c r="E67" s="767"/>
      <c r="F67" s="767"/>
      <c r="G67" s="767"/>
      <c r="H67" s="767"/>
      <c r="I67" s="767"/>
      <c r="J67" s="767"/>
      <c r="K67" s="767"/>
      <c r="L67" s="767"/>
      <c r="M67" s="767"/>
      <c r="N67" s="767"/>
      <c r="O67" s="767"/>
      <c r="P67" s="768"/>
      <c r="Q67" s="772"/>
      <c r="R67" s="773"/>
      <c r="S67" s="773"/>
      <c r="T67" s="773"/>
      <c r="U67" s="774"/>
      <c r="V67" s="772"/>
      <c r="W67" s="773"/>
      <c r="X67" s="773"/>
      <c r="Y67" s="773"/>
      <c r="Z67" s="774"/>
      <c r="AA67" s="772"/>
      <c r="AB67" s="773"/>
      <c r="AC67" s="773"/>
      <c r="AD67" s="773"/>
      <c r="AE67" s="774"/>
      <c r="AF67" s="892"/>
      <c r="AG67" s="855"/>
      <c r="AH67" s="855"/>
      <c r="AI67" s="855"/>
      <c r="AJ67" s="893"/>
      <c r="AK67" s="894"/>
      <c r="AL67" s="767"/>
      <c r="AM67" s="767"/>
      <c r="AN67" s="767"/>
      <c r="AO67" s="768"/>
      <c r="AP67" s="772"/>
      <c r="AQ67" s="773"/>
      <c r="AR67" s="773"/>
      <c r="AS67" s="773"/>
      <c r="AT67" s="774"/>
      <c r="AU67" s="772"/>
      <c r="AV67" s="773"/>
      <c r="AW67" s="773"/>
      <c r="AX67" s="773"/>
      <c r="AY67" s="774"/>
      <c r="AZ67" s="772"/>
      <c r="BA67" s="773"/>
      <c r="BB67" s="773"/>
      <c r="BC67" s="773"/>
      <c r="BD67" s="778"/>
      <c r="BE67" s="241"/>
      <c r="BF67" s="241"/>
      <c r="BG67" s="241"/>
      <c r="BH67" s="241"/>
      <c r="BI67" s="241"/>
      <c r="BJ67" s="241"/>
      <c r="BK67" s="241"/>
      <c r="BL67" s="241"/>
      <c r="BM67" s="241"/>
      <c r="BN67" s="241"/>
      <c r="BO67" s="241"/>
      <c r="BP67" s="241"/>
      <c r="BQ67" s="238">
        <v>61</v>
      </c>
      <c r="BR67" s="243"/>
      <c r="BS67" s="895"/>
      <c r="BT67" s="896"/>
      <c r="BU67" s="896"/>
      <c r="BV67" s="896"/>
      <c r="BW67" s="896"/>
      <c r="BX67" s="896"/>
      <c r="BY67" s="896"/>
      <c r="BZ67" s="896"/>
      <c r="CA67" s="896"/>
      <c r="CB67" s="896"/>
      <c r="CC67" s="896"/>
      <c r="CD67" s="896"/>
      <c r="CE67" s="896"/>
      <c r="CF67" s="896"/>
      <c r="CG67" s="901"/>
      <c r="CH67" s="898"/>
      <c r="CI67" s="899"/>
      <c r="CJ67" s="899"/>
      <c r="CK67" s="899"/>
      <c r="CL67" s="900"/>
      <c r="CM67" s="898"/>
      <c r="CN67" s="899"/>
      <c r="CO67" s="899"/>
      <c r="CP67" s="899"/>
      <c r="CQ67" s="900"/>
      <c r="CR67" s="898"/>
      <c r="CS67" s="899"/>
      <c r="CT67" s="899"/>
      <c r="CU67" s="899"/>
      <c r="CV67" s="900"/>
      <c r="CW67" s="898"/>
      <c r="CX67" s="899"/>
      <c r="CY67" s="899"/>
      <c r="CZ67" s="899"/>
      <c r="DA67" s="900"/>
      <c r="DB67" s="898"/>
      <c r="DC67" s="899"/>
      <c r="DD67" s="899"/>
      <c r="DE67" s="899"/>
      <c r="DF67" s="900"/>
      <c r="DG67" s="898"/>
      <c r="DH67" s="899"/>
      <c r="DI67" s="899"/>
      <c r="DJ67" s="899"/>
      <c r="DK67" s="900"/>
      <c r="DL67" s="898"/>
      <c r="DM67" s="899"/>
      <c r="DN67" s="899"/>
      <c r="DO67" s="899"/>
      <c r="DP67" s="900"/>
      <c r="DQ67" s="898"/>
      <c r="DR67" s="899"/>
      <c r="DS67" s="899"/>
      <c r="DT67" s="899"/>
      <c r="DU67" s="900"/>
      <c r="DV67" s="895"/>
      <c r="DW67" s="896"/>
      <c r="DX67" s="896"/>
      <c r="DY67" s="896"/>
      <c r="DZ67" s="897"/>
      <c r="EA67" s="230"/>
    </row>
    <row r="68" spans="1:131" ht="26.25" customHeight="1" thickTop="1" x14ac:dyDescent="0.2">
      <c r="A68" s="236">
        <v>1</v>
      </c>
      <c r="B68" s="905" t="s">
        <v>548</v>
      </c>
      <c r="C68" s="906"/>
      <c r="D68" s="906"/>
      <c r="E68" s="906"/>
      <c r="F68" s="906"/>
      <c r="G68" s="906"/>
      <c r="H68" s="906"/>
      <c r="I68" s="906"/>
      <c r="J68" s="906"/>
      <c r="K68" s="906"/>
      <c r="L68" s="906"/>
      <c r="M68" s="906"/>
      <c r="N68" s="906"/>
      <c r="O68" s="906"/>
      <c r="P68" s="907"/>
      <c r="Q68" s="908">
        <v>7139</v>
      </c>
      <c r="R68" s="902"/>
      <c r="S68" s="902"/>
      <c r="T68" s="902"/>
      <c r="U68" s="902"/>
      <c r="V68" s="902">
        <v>6167</v>
      </c>
      <c r="W68" s="902"/>
      <c r="X68" s="902"/>
      <c r="Y68" s="902"/>
      <c r="Z68" s="902"/>
      <c r="AA68" s="902">
        <v>972</v>
      </c>
      <c r="AB68" s="902"/>
      <c r="AC68" s="902"/>
      <c r="AD68" s="902"/>
      <c r="AE68" s="902"/>
      <c r="AF68" s="902">
        <v>972</v>
      </c>
      <c r="AG68" s="902"/>
      <c r="AH68" s="902"/>
      <c r="AI68" s="902"/>
      <c r="AJ68" s="902"/>
      <c r="AK68" s="902" t="s">
        <v>553</v>
      </c>
      <c r="AL68" s="902"/>
      <c r="AM68" s="902"/>
      <c r="AN68" s="902"/>
      <c r="AO68" s="902"/>
      <c r="AP68" s="902" t="s">
        <v>553</v>
      </c>
      <c r="AQ68" s="902"/>
      <c r="AR68" s="902"/>
      <c r="AS68" s="902"/>
      <c r="AT68" s="902"/>
      <c r="AU68" s="902" t="s">
        <v>553</v>
      </c>
      <c r="AV68" s="902"/>
      <c r="AW68" s="902"/>
      <c r="AX68" s="902"/>
      <c r="AY68" s="902"/>
      <c r="AZ68" s="903"/>
      <c r="BA68" s="903"/>
      <c r="BB68" s="903"/>
      <c r="BC68" s="903"/>
      <c r="BD68" s="904"/>
      <c r="BE68" s="241"/>
      <c r="BF68" s="241"/>
      <c r="BG68" s="241"/>
      <c r="BH68" s="241"/>
      <c r="BI68" s="241"/>
      <c r="BJ68" s="241"/>
      <c r="BK68" s="241"/>
      <c r="BL68" s="241"/>
      <c r="BM68" s="241"/>
      <c r="BN68" s="241"/>
      <c r="BO68" s="241"/>
      <c r="BP68" s="241"/>
      <c r="BQ68" s="238">
        <v>62</v>
      </c>
      <c r="BR68" s="243"/>
      <c r="BS68" s="895"/>
      <c r="BT68" s="896"/>
      <c r="BU68" s="896"/>
      <c r="BV68" s="896"/>
      <c r="BW68" s="896"/>
      <c r="BX68" s="896"/>
      <c r="BY68" s="896"/>
      <c r="BZ68" s="896"/>
      <c r="CA68" s="896"/>
      <c r="CB68" s="896"/>
      <c r="CC68" s="896"/>
      <c r="CD68" s="896"/>
      <c r="CE68" s="896"/>
      <c r="CF68" s="896"/>
      <c r="CG68" s="901"/>
      <c r="CH68" s="898"/>
      <c r="CI68" s="899"/>
      <c r="CJ68" s="899"/>
      <c r="CK68" s="899"/>
      <c r="CL68" s="900"/>
      <c r="CM68" s="898"/>
      <c r="CN68" s="899"/>
      <c r="CO68" s="899"/>
      <c r="CP68" s="899"/>
      <c r="CQ68" s="900"/>
      <c r="CR68" s="898"/>
      <c r="CS68" s="899"/>
      <c r="CT68" s="899"/>
      <c r="CU68" s="899"/>
      <c r="CV68" s="900"/>
      <c r="CW68" s="898"/>
      <c r="CX68" s="899"/>
      <c r="CY68" s="899"/>
      <c r="CZ68" s="899"/>
      <c r="DA68" s="900"/>
      <c r="DB68" s="898"/>
      <c r="DC68" s="899"/>
      <c r="DD68" s="899"/>
      <c r="DE68" s="899"/>
      <c r="DF68" s="900"/>
      <c r="DG68" s="898"/>
      <c r="DH68" s="899"/>
      <c r="DI68" s="899"/>
      <c r="DJ68" s="899"/>
      <c r="DK68" s="900"/>
      <c r="DL68" s="898"/>
      <c r="DM68" s="899"/>
      <c r="DN68" s="899"/>
      <c r="DO68" s="899"/>
      <c r="DP68" s="900"/>
      <c r="DQ68" s="898"/>
      <c r="DR68" s="899"/>
      <c r="DS68" s="899"/>
      <c r="DT68" s="899"/>
      <c r="DU68" s="900"/>
      <c r="DV68" s="895"/>
      <c r="DW68" s="896"/>
      <c r="DX68" s="896"/>
      <c r="DY68" s="896"/>
      <c r="DZ68" s="897"/>
      <c r="EA68" s="230"/>
    </row>
    <row r="69" spans="1:131" ht="26.25" customHeight="1" x14ac:dyDescent="0.2">
      <c r="A69" s="238">
        <v>2</v>
      </c>
      <c r="B69" s="909" t="s">
        <v>549</v>
      </c>
      <c r="C69" s="910"/>
      <c r="D69" s="910"/>
      <c r="E69" s="910"/>
      <c r="F69" s="910"/>
      <c r="G69" s="910"/>
      <c r="H69" s="910"/>
      <c r="I69" s="910"/>
      <c r="J69" s="910"/>
      <c r="K69" s="910"/>
      <c r="L69" s="910"/>
      <c r="M69" s="910"/>
      <c r="N69" s="910"/>
      <c r="O69" s="910"/>
      <c r="P69" s="911"/>
      <c r="Q69" s="912">
        <v>2190</v>
      </c>
      <c r="R69" s="867"/>
      <c r="S69" s="867"/>
      <c r="T69" s="867"/>
      <c r="U69" s="867"/>
      <c r="V69" s="867">
        <v>2092</v>
      </c>
      <c r="W69" s="867"/>
      <c r="X69" s="867"/>
      <c r="Y69" s="867"/>
      <c r="Z69" s="867"/>
      <c r="AA69" s="867">
        <v>98</v>
      </c>
      <c r="AB69" s="867"/>
      <c r="AC69" s="867"/>
      <c r="AD69" s="867"/>
      <c r="AE69" s="867"/>
      <c r="AF69" s="867">
        <v>98</v>
      </c>
      <c r="AG69" s="867"/>
      <c r="AH69" s="867"/>
      <c r="AI69" s="867"/>
      <c r="AJ69" s="867"/>
      <c r="AK69" s="867" t="s">
        <v>553</v>
      </c>
      <c r="AL69" s="867"/>
      <c r="AM69" s="867"/>
      <c r="AN69" s="867"/>
      <c r="AO69" s="867"/>
      <c r="AP69" s="867">
        <v>592</v>
      </c>
      <c r="AQ69" s="867"/>
      <c r="AR69" s="867"/>
      <c r="AS69" s="867"/>
      <c r="AT69" s="867"/>
      <c r="AU69" s="867">
        <v>211</v>
      </c>
      <c r="AV69" s="867"/>
      <c r="AW69" s="867"/>
      <c r="AX69" s="867"/>
      <c r="AY69" s="867"/>
      <c r="AZ69" s="868"/>
      <c r="BA69" s="868"/>
      <c r="BB69" s="868"/>
      <c r="BC69" s="868"/>
      <c r="BD69" s="869"/>
      <c r="BE69" s="241"/>
      <c r="BF69" s="241"/>
      <c r="BG69" s="241"/>
      <c r="BH69" s="241"/>
      <c r="BI69" s="241"/>
      <c r="BJ69" s="241"/>
      <c r="BK69" s="241"/>
      <c r="BL69" s="241"/>
      <c r="BM69" s="241"/>
      <c r="BN69" s="241"/>
      <c r="BO69" s="241"/>
      <c r="BP69" s="241"/>
      <c r="BQ69" s="238">
        <v>63</v>
      </c>
      <c r="BR69" s="243"/>
      <c r="BS69" s="895"/>
      <c r="BT69" s="896"/>
      <c r="BU69" s="896"/>
      <c r="BV69" s="896"/>
      <c r="BW69" s="896"/>
      <c r="BX69" s="896"/>
      <c r="BY69" s="896"/>
      <c r="BZ69" s="896"/>
      <c r="CA69" s="896"/>
      <c r="CB69" s="896"/>
      <c r="CC69" s="896"/>
      <c r="CD69" s="896"/>
      <c r="CE69" s="896"/>
      <c r="CF69" s="896"/>
      <c r="CG69" s="901"/>
      <c r="CH69" s="898"/>
      <c r="CI69" s="899"/>
      <c r="CJ69" s="899"/>
      <c r="CK69" s="899"/>
      <c r="CL69" s="900"/>
      <c r="CM69" s="898"/>
      <c r="CN69" s="899"/>
      <c r="CO69" s="899"/>
      <c r="CP69" s="899"/>
      <c r="CQ69" s="900"/>
      <c r="CR69" s="898"/>
      <c r="CS69" s="899"/>
      <c r="CT69" s="899"/>
      <c r="CU69" s="899"/>
      <c r="CV69" s="900"/>
      <c r="CW69" s="898"/>
      <c r="CX69" s="899"/>
      <c r="CY69" s="899"/>
      <c r="CZ69" s="899"/>
      <c r="DA69" s="900"/>
      <c r="DB69" s="898"/>
      <c r="DC69" s="899"/>
      <c r="DD69" s="899"/>
      <c r="DE69" s="899"/>
      <c r="DF69" s="900"/>
      <c r="DG69" s="898"/>
      <c r="DH69" s="899"/>
      <c r="DI69" s="899"/>
      <c r="DJ69" s="899"/>
      <c r="DK69" s="900"/>
      <c r="DL69" s="898"/>
      <c r="DM69" s="899"/>
      <c r="DN69" s="899"/>
      <c r="DO69" s="899"/>
      <c r="DP69" s="900"/>
      <c r="DQ69" s="898"/>
      <c r="DR69" s="899"/>
      <c r="DS69" s="899"/>
      <c r="DT69" s="899"/>
      <c r="DU69" s="900"/>
      <c r="DV69" s="895"/>
      <c r="DW69" s="896"/>
      <c r="DX69" s="896"/>
      <c r="DY69" s="896"/>
      <c r="DZ69" s="897"/>
      <c r="EA69" s="230"/>
    </row>
    <row r="70" spans="1:131" ht="26.25" customHeight="1" x14ac:dyDescent="0.2">
      <c r="A70" s="238">
        <v>3</v>
      </c>
      <c r="B70" s="909" t="s">
        <v>550</v>
      </c>
      <c r="C70" s="910"/>
      <c r="D70" s="910"/>
      <c r="E70" s="910"/>
      <c r="F70" s="910"/>
      <c r="G70" s="910"/>
      <c r="H70" s="910"/>
      <c r="I70" s="910"/>
      <c r="J70" s="910"/>
      <c r="K70" s="910"/>
      <c r="L70" s="910"/>
      <c r="M70" s="910"/>
      <c r="N70" s="910"/>
      <c r="O70" s="910"/>
      <c r="P70" s="911"/>
      <c r="Q70" s="912">
        <v>6357</v>
      </c>
      <c r="R70" s="867"/>
      <c r="S70" s="867"/>
      <c r="T70" s="867"/>
      <c r="U70" s="867"/>
      <c r="V70" s="867">
        <v>6099</v>
      </c>
      <c r="W70" s="867"/>
      <c r="X70" s="867"/>
      <c r="Y70" s="867"/>
      <c r="Z70" s="867"/>
      <c r="AA70" s="867">
        <v>258</v>
      </c>
      <c r="AB70" s="867"/>
      <c r="AC70" s="867"/>
      <c r="AD70" s="867"/>
      <c r="AE70" s="867"/>
      <c r="AF70" s="867">
        <v>198</v>
      </c>
      <c r="AG70" s="867"/>
      <c r="AH70" s="867"/>
      <c r="AI70" s="867"/>
      <c r="AJ70" s="867"/>
      <c r="AK70" s="867" t="s">
        <v>553</v>
      </c>
      <c r="AL70" s="867"/>
      <c r="AM70" s="867"/>
      <c r="AN70" s="867"/>
      <c r="AO70" s="867"/>
      <c r="AP70" s="867">
        <v>731</v>
      </c>
      <c r="AQ70" s="867"/>
      <c r="AR70" s="867"/>
      <c r="AS70" s="867"/>
      <c r="AT70" s="867"/>
      <c r="AU70" s="867">
        <v>97</v>
      </c>
      <c r="AV70" s="867"/>
      <c r="AW70" s="867"/>
      <c r="AX70" s="867"/>
      <c r="AY70" s="867"/>
      <c r="AZ70" s="868"/>
      <c r="BA70" s="868"/>
      <c r="BB70" s="868"/>
      <c r="BC70" s="868"/>
      <c r="BD70" s="869"/>
      <c r="BE70" s="241"/>
      <c r="BF70" s="241"/>
      <c r="BG70" s="241"/>
      <c r="BH70" s="241"/>
      <c r="BI70" s="241"/>
      <c r="BJ70" s="241"/>
      <c r="BK70" s="241"/>
      <c r="BL70" s="241"/>
      <c r="BM70" s="241"/>
      <c r="BN70" s="241"/>
      <c r="BO70" s="241"/>
      <c r="BP70" s="241"/>
      <c r="BQ70" s="238">
        <v>64</v>
      </c>
      <c r="BR70" s="243"/>
      <c r="BS70" s="895"/>
      <c r="BT70" s="896"/>
      <c r="BU70" s="896"/>
      <c r="BV70" s="896"/>
      <c r="BW70" s="896"/>
      <c r="BX70" s="896"/>
      <c r="BY70" s="896"/>
      <c r="BZ70" s="896"/>
      <c r="CA70" s="896"/>
      <c r="CB70" s="896"/>
      <c r="CC70" s="896"/>
      <c r="CD70" s="896"/>
      <c r="CE70" s="896"/>
      <c r="CF70" s="896"/>
      <c r="CG70" s="901"/>
      <c r="CH70" s="898"/>
      <c r="CI70" s="899"/>
      <c r="CJ70" s="899"/>
      <c r="CK70" s="899"/>
      <c r="CL70" s="900"/>
      <c r="CM70" s="898"/>
      <c r="CN70" s="899"/>
      <c r="CO70" s="899"/>
      <c r="CP70" s="899"/>
      <c r="CQ70" s="900"/>
      <c r="CR70" s="898"/>
      <c r="CS70" s="899"/>
      <c r="CT70" s="899"/>
      <c r="CU70" s="899"/>
      <c r="CV70" s="900"/>
      <c r="CW70" s="898"/>
      <c r="CX70" s="899"/>
      <c r="CY70" s="899"/>
      <c r="CZ70" s="899"/>
      <c r="DA70" s="900"/>
      <c r="DB70" s="898"/>
      <c r="DC70" s="899"/>
      <c r="DD70" s="899"/>
      <c r="DE70" s="899"/>
      <c r="DF70" s="900"/>
      <c r="DG70" s="898"/>
      <c r="DH70" s="899"/>
      <c r="DI70" s="899"/>
      <c r="DJ70" s="899"/>
      <c r="DK70" s="900"/>
      <c r="DL70" s="898"/>
      <c r="DM70" s="899"/>
      <c r="DN70" s="899"/>
      <c r="DO70" s="899"/>
      <c r="DP70" s="900"/>
      <c r="DQ70" s="898"/>
      <c r="DR70" s="899"/>
      <c r="DS70" s="899"/>
      <c r="DT70" s="899"/>
      <c r="DU70" s="900"/>
      <c r="DV70" s="895"/>
      <c r="DW70" s="896"/>
      <c r="DX70" s="896"/>
      <c r="DY70" s="896"/>
      <c r="DZ70" s="897"/>
      <c r="EA70" s="230"/>
    </row>
    <row r="71" spans="1:131" ht="26.25" customHeight="1" x14ac:dyDescent="0.2">
      <c r="A71" s="238">
        <v>4</v>
      </c>
      <c r="B71" s="909" t="s">
        <v>551</v>
      </c>
      <c r="C71" s="910"/>
      <c r="D71" s="910"/>
      <c r="E71" s="910"/>
      <c r="F71" s="910"/>
      <c r="G71" s="910"/>
      <c r="H71" s="910"/>
      <c r="I71" s="910"/>
      <c r="J71" s="910"/>
      <c r="K71" s="910"/>
      <c r="L71" s="910"/>
      <c r="M71" s="910"/>
      <c r="N71" s="910"/>
      <c r="O71" s="910"/>
      <c r="P71" s="911"/>
      <c r="Q71" s="912">
        <v>2063</v>
      </c>
      <c r="R71" s="867"/>
      <c r="S71" s="867"/>
      <c r="T71" s="867"/>
      <c r="U71" s="867"/>
      <c r="V71" s="867">
        <v>1802</v>
      </c>
      <c r="W71" s="867"/>
      <c r="X71" s="867"/>
      <c r="Y71" s="867"/>
      <c r="Z71" s="867"/>
      <c r="AA71" s="867">
        <v>261</v>
      </c>
      <c r="AB71" s="867"/>
      <c r="AC71" s="867"/>
      <c r="AD71" s="867"/>
      <c r="AE71" s="867"/>
      <c r="AF71" s="867">
        <v>261</v>
      </c>
      <c r="AG71" s="867"/>
      <c r="AH71" s="867"/>
      <c r="AI71" s="867"/>
      <c r="AJ71" s="867"/>
      <c r="AK71" s="867" t="s">
        <v>553</v>
      </c>
      <c r="AL71" s="867"/>
      <c r="AM71" s="867"/>
      <c r="AN71" s="867"/>
      <c r="AO71" s="867"/>
      <c r="AP71" s="867" t="s">
        <v>553</v>
      </c>
      <c r="AQ71" s="867"/>
      <c r="AR71" s="867"/>
      <c r="AS71" s="867"/>
      <c r="AT71" s="867"/>
      <c r="AU71" s="867" t="s">
        <v>553</v>
      </c>
      <c r="AV71" s="867"/>
      <c r="AW71" s="867"/>
      <c r="AX71" s="867"/>
      <c r="AY71" s="867"/>
      <c r="AZ71" s="868"/>
      <c r="BA71" s="868"/>
      <c r="BB71" s="868"/>
      <c r="BC71" s="868"/>
      <c r="BD71" s="869"/>
      <c r="BE71" s="241"/>
      <c r="BF71" s="241"/>
      <c r="BG71" s="241"/>
      <c r="BH71" s="241"/>
      <c r="BI71" s="241"/>
      <c r="BJ71" s="241"/>
      <c r="BK71" s="241"/>
      <c r="BL71" s="241"/>
      <c r="BM71" s="241"/>
      <c r="BN71" s="241"/>
      <c r="BO71" s="241"/>
      <c r="BP71" s="241"/>
      <c r="BQ71" s="238">
        <v>65</v>
      </c>
      <c r="BR71" s="243"/>
      <c r="BS71" s="895"/>
      <c r="BT71" s="896"/>
      <c r="BU71" s="896"/>
      <c r="BV71" s="896"/>
      <c r="BW71" s="896"/>
      <c r="BX71" s="896"/>
      <c r="BY71" s="896"/>
      <c r="BZ71" s="896"/>
      <c r="CA71" s="896"/>
      <c r="CB71" s="896"/>
      <c r="CC71" s="896"/>
      <c r="CD71" s="896"/>
      <c r="CE71" s="896"/>
      <c r="CF71" s="896"/>
      <c r="CG71" s="901"/>
      <c r="CH71" s="898"/>
      <c r="CI71" s="899"/>
      <c r="CJ71" s="899"/>
      <c r="CK71" s="899"/>
      <c r="CL71" s="900"/>
      <c r="CM71" s="898"/>
      <c r="CN71" s="899"/>
      <c r="CO71" s="899"/>
      <c r="CP71" s="899"/>
      <c r="CQ71" s="900"/>
      <c r="CR71" s="898"/>
      <c r="CS71" s="899"/>
      <c r="CT71" s="899"/>
      <c r="CU71" s="899"/>
      <c r="CV71" s="900"/>
      <c r="CW71" s="898"/>
      <c r="CX71" s="899"/>
      <c r="CY71" s="899"/>
      <c r="CZ71" s="899"/>
      <c r="DA71" s="900"/>
      <c r="DB71" s="898"/>
      <c r="DC71" s="899"/>
      <c r="DD71" s="899"/>
      <c r="DE71" s="899"/>
      <c r="DF71" s="900"/>
      <c r="DG71" s="898"/>
      <c r="DH71" s="899"/>
      <c r="DI71" s="899"/>
      <c r="DJ71" s="899"/>
      <c r="DK71" s="900"/>
      <c r="DL71" s="898"/>
      <c r="DM71" s="899"/>
      <c r="DN71" s="899"/>
      <c r="DO71" s="899"/>
      <c r="DP71" s="900"/>
      <c r="DQ71" s="898"/>
      <c r="DR71" s="899"/>
      <c r="DS71" s="899"/>
      <c r="DT71" s="899"/>
      <c r="DU71" s="900"/>
      <c r="DV71" s="895"/>
      <c r="DW71" s="896"/>
      <c r="DX71" s="896"/>
      <c r="DY71" s="896"/>
      <c r="DZ71" s="897"/>
      <c r="EA71" s="230"/>
    </row>
    <row r="72" spans="1:131" ht="26.25" customHeight="1" x14ac:dyDescent="0.2">
      <c r="A72" s="238">
        <v>5</v>
      </c>
      <c r="B72" s="909" t="s">
        <v>552</v>
      </c>
      <c r="C72" s="910"/>
      <c r="D72" s="910"/>
      <c r="E72" s="910"/>
      <c r="F72" s="910"/>
      <c r="G72" s="910"/>
      <c r="H72" s="910"/>
      <c r="I72" s="910"/>
      <c r="J72" s="910"/>
      <c r="K72" s="910"/>
      <c r="L72" s="910"/>
      <c r="M72" s="910"/>
      <c r="N72" s="910"/>
      <c r="O72" s="910"/>
      <c r="P72" s="911"/>
      <c r="Q72" s="912">
        <v>1017156</v>
      </c>
      <c r="R72" s="867"/>
      <c r="S72" s="867"/>
      <c r="T72" s="867"/>
      <c r="U72" s="867"/>
      <c r="V72" s="867">
        <v>995709</v>
      </c>
      <c r="W72" s="867"/>
      <c r="X72" s="867"/>
      <c r="Y72" s="867"/>
      <c r="Z72" s="867"/>
      <c r="AA72" s="867">
        <v>21447</v>
      </c>
      <c r="AB72" s="867"/>
      <c r="AC72" s="867"/>
      <c r="AD72" s="867"/>
      <c r="AE72" s="867"/>
      <c r="AF72" s="867">
        <v>21447</v>
      </c>
      <c r="AG72" s="867"/>
      <c r="AH72" s="867"/>
      <c r="AI72" s="867"/>
      <c r="AJ72" s="867"/>
      <c r="AK72" s="867">
        <v>1</v>
      </c>
      <c r="AL72" s="867"/>
      <c r="AM72" s="867"/>
      <c r="AN72" s="867"/>
      <c r="AO72" s="867"/>
      <c r="AP72" s="867" t="s">
        <v>553</v>
      </c>
      <c r="AQ72" s="867"/>
      <c r="AR72" s="867"/>
      <c r="AS72" s="867"/>
      <c r="AT72" s="867"/>
      <c r="AU72" s="867" t="s">
        <v>553</v>
      </c>
      <c r="AV72" s="867"/>
      <c r="AW72" s="867"/>
      <c r="AX72" s="867"/>
      <c r="AY72" s="867"/>
      <c r="AZ72" s="868"/>
      <c r="BA72" s="868"/>
      <c r="BB72" s="868"/>
      <c r="BC72" s="868"/>
      <c r="BD72" s="869"/>
      <c r="BE72" s="241"/>
      <c r="BF72" s="241"/>
      <c r="BG72" s="241"/>
      <c r="BH72" s="241"/>
      <c r="BI72" s="241"/>
      <c r="BJ72" s="241"/>
      <c r="BK72" s="241"/>
      <c r="BL72" s="241"/>
      <c r="BM72" s="241"/>
      <c r="BN72" s="241"/>
      <c r="BO72" s="241"/>
      <c r="BP72" s="241"/>
      <c r="BQ72" s="238">
        <v>66</v>
      </c>
      <c r="BR72" s="243"/>
      <c r="BS72" s="895"/>
      <c r="BT72" s="896"/>
      <c r="BU72" s="896"/>
      <c r="BV72" s="896"/>
      <c r="BW72" s="896"/>
      <c r="BX72" s="896"/>
      <c r="BY72" s="896"/>
      <c r="BZ72" s="896"/>
      <c r="CA72" s="896"/>
      <c r="CB72" s="896"/>
      <c r="CC72" s="896"/>
      <c r="CD72" s="896"/>
      <c r="CE72" s="896"/>
      <c r="CF72" s="896"/>
      <c r="CG72" s="901"/>
      <c r="CH72" s="898"/>
      <c r="CI72" s="899"/>
      <c r="CJ72" s="899"/>
      <c r="CK72" s="899"/>
      <c r="CL72" s="900"/>
      <c r="CM72" s="898"/>
      <c r="CN72" s="899"/>
      <c r="CO72" s="899"/>
      <c r="CP72" s="899"/>
      <c r="CQ72" s="900"/>
      <c r="CR72" s="898"/>
      <c r="CS72" s="899"/>
      <c r="CT72" s="899"/>
      <c r="CU72" s="899"/>
      <c r="CV72" s="900"/>
      <c r="CW72" s="898"/>
      <c r="CX72" s="899"/>
      <c r="CY72" s="899"/>
      <c r="CZ72" s="899"/>
      <c r="DA72" s="900"/>
      <c r="DB72" s="898"/>
      <c r="DC72" s="899"/>
      <c r="DD72" s="899"/>
      <c r="DE72" s="899"/>
      <c r="DF72" s="900"/>
      <c r="DG72" s="898"/>
      <c r="DH72" s="899"/>
      <c r="DI72" s="899"/>
      <c r="DJ72" s="899"/>
      <c r="DK72" s="900"/>
      <c r="DL72" s="898"/>
      <c r="DM72" s="899"/>
      <c r="DN72" s="899"/>
      <c r="DO72" s="899"/>
      <c r="DP72" s="900"/>
      <c r="DQ72" s="898"/>
      <c r="DR72" s="899"/>
      <c r="DS72" s="899"/>
      <c r="DT72" s="899"/>
      <c r="DU72" s="900"/>
      <c r="DV72" s="895"/>
      <c r="DW72" s="896"/>
      <c r="DX72" s="896"/>
      <c r="DY72" s="896"/>
      <c r="DZ72" s="897"/>
      <c r="EA72" s="230"/>
    </row>
    <row r="73" spans="1:131" ht="26.25" customHeight="1" x14ac:dyDescent="0.2">
      <c r="A73" s="238">
        <v>6</v>
      </c>
      <c r="B73" s="909"/>
      <c r="C73" s="910"/>
      <c r="D73" s="910"/>
      <c r="E73" s="910"/>
      <c r="F73" s="910"/>
      <c r="G73" s="910"/>
      <c r="H73" s="910"/>
      <c r="I73" s="910"/>
      <c r="J73" s="910"/>
      <c r="K73" s="910"/>
      <c r="L73" s="910"/>
      <c r="M73" s="910"/>
      <c r="N73" s="910"/>
      <c r="O73" s="910"/>
      <c r="P73" s="911"/>
      <c r="Q73" s="912"/>
      <c r="R73" s="867"/>
      <c r="S73" s="867"/>
      <c r="T73" s="867"/>
      <c r="U73" s="867"/>
      <c r="V73" s="867"/>
      <c r="W73" s="867"/>
      <c r="X73" s="867"/>
      <c r="Y73" s="867"/>
      <c r="Z73" s="867"/>
      <c r="AA73" s="867"/>
      <c r="AB73" s="867"/>
      <c r="AC73" s="867"/>
      <c r="AD73" s="867"/>
      <c r="AE73" s="867"/>
      <c r="AF73" s="867"/>
      <c r="AG73" s="867"/>
      <c r="AH73" s="867"/>
      <c r="AI73" s="867"/>
      <c r="AJ73" s="867"/>
      <c r="AK73" s="867"/>
      <c r="AL73" s="867"/>
      <c r="AM73" s="867"/>
      <c r="AN73" s="867"/>
      <c r="AO73" s="867"/>
      <c r="AP73" s="867"/>
      <c r="AQ73" s="867"/>
      <c r="AR73" s="867"/>
      <c r="AS73" s="867"/>
      <c r="AT73" s="867"/>
      <c r="AU73" s="867"/>
      <c r="AV73" s="867"/>
      <c r="AW73" s="867"/>
      <c r="AX73" s="867"/>
      <c r="AY73" s="867"/>
      <c r="AZ73" s="868"/>
      <c r="BA73" s="868"/>
      <c r="BB73" s="868"/>
      <c r="BC73" s="868"/>
      <c r="BD73" s="869"/>
      <c r="BE73" s="241"/>
      <c r="BF73" s="241"/>
      <c r="BG73" s="241"/>
      <c r="BH73" s="241"/>
      <c r="BI73" s="241"/>
      <c r="BJ73" s="241"/>
      <c r="BK73" s="241"/>
      <c r="BL73" s="241"/>
      <c r="BM73" s="241"/>
      <c r="BN73" s="241"/>
      <c r="BO73" s="241"/>
      <c r="BP73" s="241"/>
      <c r="BQ73" s="238">
        <v>67</v>
      </c>
      <c r="BR73" s="243"/>
      <c r="BS73" s="895"/>
      <c r="BT73" s="896"/>
      <c r="BU73" s="896"/>
      <c r="BV73" s="896"/>
      <c r="BW73" s="896"/>
      <c r="BX73" s="896"/>
      <c r="BY73" s="896"/>
      <c r="BZ73" s="896"/>
      <c r="CA73" s="896"/>
      <c r="CB73" s="896"/>
      <c r="CC73" s="896"/>
      <c r="CD73" s="896"/>
      <c r="CE73" s="896"/>
      <c r="CF73" s="896"/>
      <c r="CG73" s="901"/>
      <c r="CH73" s="898"/>
      <c r="CI73" s="899"/>
      <c r="CJ73" s="899"/>
      <c r="CK73" s="899"/>
      <c r="CL73" s="900"/>
      <c r="CM73" s="898"/>
      <c r="CN73" s="899"/>
      <c r="CO73" s="899"/>
      <c r="CP73" s="899"/>
      <c r="CQ73" s="900"/>
      <c r="CR73" s="898"/>
      <c r="CS73" s="899"/>
      <c r="CT73" s="899"/>
      <c r="CU73" s="899"/>
      <c r="CV73" s="900"/>
      <c r="CW73" s="898"/>
      <c r="CX73" s="899"/>
      <c r="CY73" s="899"/>
      <c r="CZ73" s="899"/>
      <c r="DA73" s="900"/>
      <c r="DB73" s="898"/>
      <c r="DC73" s="899"/>
      <c r="DD73" s="899"/>
      <c r="DE73" s="899"/>
      <c r="DF73" s="900"/>
      <c r="DG73" s="898"/>
      <c r="DH73" s="899"/>
      <c r="DI73" s="899"/>
      <c r="DJ73" s="899"/>
      <c r="DK73" s="900"/>
      <c r="DL73" s="898"/>
      <c r="DM73" s="899"/>
      <c r="DN73" s="899"/>
      <c r="DO73" s="899"/>
      <c r="DP73" s="900"/>
      <c r="DQ73" s="898"/>
      <c r="DR73" s="899"/>
      <c r="DS73" s="899"/>
      <c r="DT73" s="899"/>
      <c r="DU73" s="900"/>
      <c r="DV73" s="895"/>
      <c r="DW73" s="896"/>
      <c r="DX73" s="896"/>
      <c r="DY73" s="896"/>
      <c r="DZ73" s="897"/>
      <c r="EA73" s="230"/>
    </row>
    <row r="74" spans="1:131" ht="26.25" customHeight="1" x14ac:dyDescent="0.2">
      <c r="A74" s="238">
        <v>7</v>
      </c>
      <c r="B74" s="909"/>
      <c r="C74" s="910"/>
      <c r="D74" s="910"/>
      <c r="E74" s="910"/>
      <c r="F74" s="910"/>
      <c r="G74" s="910"/>
      <c r="H74" s="910"/>
      <c r="I74" s="910"/>
      <c r="J74" s="910"/>
      <c r="K74" s="910"/>
      <c r="L74" s="910"/>
      <c r="M74" s="910"/>
      <c r="N74" s="910"/>
      <c r="O74" s="910"/>
      <c r="P74" s="911"/>
      <c r="Q74" s="912"/>
      <c r="R74" s="867"/>
      <c r="S74" s="867"/>
      <c r="T74" s="867"/>
      <c r="U74" s="867"/>
      <c r="V74" s="867"/>
      <c r="W74" s="867"/>
      <c r="X74" s="867"/>
      <c r="Y74" s="867"/>
      <c r="Z74" s="867"/>
      <c r="AA74" s="867"/>
      <c r="AB74" s="867"/>
      <c r="AC74" s="867"/>
      <c r="AD74" s="867"/>
      <c r="AE74" s="867"/>
      <c r="AF74" s="867"/>
      <c r="AG74" s="867"/>
      <c r="AH74" s="867"/>
      <c r="AI74" s="867"/>
      <c r="AJ74" s="867"/>
      <c r="AK74" s="867"/>
      <c r="AL74" s="867"/>
      <c r="AM74" s="867"/>
      <c r="AN74" s="867"/>
      <c r="AO74" s="867"/>
      <c r="AP74" s="867"/>
      <c r="AQ74" s="867"/>
      <c r="AR74" s="867"/>
      <c r="AS74" s="867"/>
      <c r="AT74" s="867"/>
      <c r="AU74" s="867"/>
      <c r="AV74" s="867"/>
      <c r="AW74" s="867"/>
      <c r="AX74" s="867"/>
      <c r="AY74" s="867"/>
      <c r="AZ74" s="868"/>
      <c r="BA74" s="868"/>
      <c r="BB74" s="868"/>
      <c r="BC74" s="868"/>
      <c r="BD74" s="869"/>
      <c r="BE74" s="241"/>
      <c r="BF74" s="241"/>
      <c r="BG74" s="241"/>
      <c r="BH74" s="241"/>
      <c r="BI74" s="241"/>
      <c r="BJ74" s="241"/>
      <c r="BK74" s="241"/>
      <c r="BL74" s="241"/>
      <c r="BM74" s="241"/>
      <c r="BN74" s="241"/>
      <c r="BO74" s="241"/>
      <c r="BP74" s="241"/>
      <c r="BQ74" s="238">
        <v>68</v>
      </c>
      <c r="BR74" s="243"/>
      <c r="BS74" s="895"/>
      <c r="BT74" s="896"/>
      <c r="BU74" s="896"/>
      <c r="BV74" s="896"/>
      <c r="BW74" s="896"/>
      <c r="BX74" s="896"/>
      <c r="BY74" s="896"/>
      <c r="BZ74" s="896"/>
      <c r="CA74" s="896"/>
      <c r="CB74" s="896"/>
      <c r="CC74" s="896"/>
      <c r="CD74" s="896"/>
      <c r="CE74" s="896"/>
      <c r="CF74" s="896"/>
      <c r="CG74" s="901"/>
      <c r="CH74" s="898"/>
      <c r="CI74" s="899"/>
      <c r="CJ74" s="899"/>
      <c r="CK74" s="899"/>
      <c r="CL74" s="900"/>
      <c r="CM74" s="898"/>
      <c r="CN74" s="899"/>
      <c r="CO74" s="899"/>
      <c r="CP74" s="899"/>
      <c r="CQ74" s="900"/>
      <c r="CR74" s="898"/>
      <c r="CS74" s="899"/>
      <c r="CT74" s="899"/>
      <c r="CU74" s="899"/>
      <c r="CV74" s="900"/>
      <c r="CW74" s="898"/>
      <c r="CX74" s="899"/>
      <c r="CY74" s="899"/>
      <c r="CZ74" s="899"/>
      <c r="DA74" s="900"/>
      <c r="DB74" s="898"/>
      <c r="DC74" s="899"/>
      <c r="DD74" s="899"/>
      <c r="DE74" s="899"/>
      <c r="DF74" s="900"/>
      <c r="DG74" s="898"/>
      <c r="DH74" s="899"/>
      <c r="DI74" s="899"/>
      <c r="DJ74" s="899"/>
      <c r="DK74" s="900"/>
      <c r="DL74" s="898"/>
      <c r="DM74" s="899"/>
      <c r="DN74" s="899"/>
      <c r="DO74" s="899"/>
      <c r="DP74" s="900"/>
      <c r="DQ74" s="898"/>
      <c r="DR74" s="899"/>
      <c r="DS74" s="899"/>
      <c r="DT74" s="899"/>
      <c r="DU74" s="900"/>
      <c r="DV74" s="895"/>
      <c r="DW74" s="896"/>
      <c r="DX74" s="896"/>
      <c r="DY74" s="896"/>
      <c r="DZ74" s="897"/>
      <c r="EA74" s="230"/>
    </row>
    <row r="75" spans="1:131" ht="26.25" customHeight="1" x14ac:dyDescent="0.2">
      <c r="A75" s="238">
        <v>8</v>
      </c>
      <c r="B75" s="909"/>
      <c r="C75" s="910"/>
      <c r="D75" s="910"/>
      <c r="E75" s="910"/>
      <c r="F75" s="910"/>
      <c r="G75" s="910"/>
      <c r="H75" s="910"/>
      <c r="I75" s="910"/>
      <c r="J75" s="910"/>
      <c r="K75" s="910"/>
      <c r="L75" s="910"/>
      <c r="M75" s="910"/>
      <c r="N75" s="910"/>
      <c r="O75" s="910"/>
      <c r="P75" s="911"/>
      <c r="Q75" s="913"/>
      <c r="R75" s="914"/>
      <c r="S75" s="914"/>
      <c r="T75" s="914"/>
      <c r="U75" s="866"/>
      <c r="V75" s="915"/>
      <c r="W75" s="914"/>
      <c r="X75" s="914"/>
      <c r="Y75" s="914"/>
      <c r="Z75" s="866"/>
      <c r="AA75" s="915"/>
      <c r="AB75" s="914"/>
      <c r="AC75" s="914"/>
      <c r="AD75" s="914"/>
      <c r="AE75" s="866"/>
      <c r="AF75" s="915"/>
      <c r="AG75" s="914"/>
      <c r="AH75" s="914"/>
      <c r="AI75" s="914"/>
      <c r="AJ75" s="866"/>
      <c r="AK75" s="915"/>
      <c r="AL75" s="914"/>
      <c r="AM75" s="914"/>
      <c r="AN75" s="914"/>
      <c r="AO75" s="866"/>
      <c r="AP75" s="915"/>
      <c r="AQ75" s="914"/>
      <c r="AR75" s="914"/>
      <c r="AS75" s="914"/>
      <c r="AT75" s="866"/>
      <c r="AU75" s="915"/>
      <c r="AV75" s="914"/>
      <c r="AW75" s="914"/>
      <c r="AX75" s="914"/>
      <c r="AY75" s="866"/>
      <c r="AZ75" s="868"/>
      <c r="BA75" s="868"/>
      <c r="BB75" s="868"/>
      <c r="BC75" s="868"/>
      <c r="BD75" s="869"/>
      <c r="BE75" s="241"/>
      <c r="BF75" s="241"/>
      <c r="BG75" s="241"/>
      <c r="BH75" s="241"/>
      <c r="BI75" s="241"/>
      <c r="BJ75" s="241"/>
      <c r="BK75" s="241"/>
      <c r="BL75" s="241"/>
      <c r="BM75" s="241"/>
      <c r="BN75" s="241"/>
      <c r="BO75" s="241"/>
      <c r="BP75" s="241"/>
      <c r="BQ75" s="238">
        <v>69</v>
      </c>
      <c r="BR75" s="243"/>
      <c r="BS75" s="895"/>
      <c r="BT75" s="896"/>
      <c r="BU75" s="896"/>
      <c r="BV75" s="896"/>
      <c r="BW75" s="896"/>
      <c r="BX75" s="896"/>
      <c r="BY75" s="896"/>
      <c r="BZ75" s="896"/>
      <c r="CA75" s="896"/>
      <c r="CB75" s="896"/>
      <c r="CC75" s="896"/>
      <c r="CD75" s="896"/>
      <c r="CE75" s="896"/>
      <c r="CF75" s="896"/>
      <c r="CG75" s="901"/>
      <c r="CH75" s="898"/>
      <c r="CI75" s="899"/>
      <c r="CJ75" s="899"/>
      <c r="CK75" s="899"/>
      <c r="CL75" s="900"/>
      <c r="CM75" s="898"/>
      <c r="CN75" s="899"/>
      <c r="CO75" s="899"/>
      <c r="CP75" s="899"/>
      <c r="CQ75" s="900"/>
      <c r="CR75" s="898"/>
      <c r="CS75" s="899"/>
      <c r="CT75" s="899"/>
      <c r="CU75" s="899"/>
      <c r="CV75" s="900"/>
      <c r="CW75" s="898"/>
      <c r="CX75" s="899"/>
      <c r="CY75" s="899"/>
      <c r="CZ75" s="899"/>
      <c r="DA75" s="900"/>
      <c r="DB75" s="898"/>
      <c r="DC75" s="899"/>
      <c r="DD75" s="899"/>
      <c r="DE75" s="899"/>
      <c r="DF75" s="900"/>
      <c r="DG75" s="898"/>
      <c r="DH75" s="899"/>
      <c r="DI75" s="899"/>
      <c r="DJ75" s="899"/>
      <c r="DK75" s="900"/>
      <c r="DL75" s="898"/>
      <c r="DM75" s="899"/>
      <c r="DN75" s="899"/>
      <c r="DO75" s="899"/>
      <c r="DP75" s="900"/>
      <c r="DQ75" s="898"/>
      <c r="DR75" s="899"/>
      <c r="DS75" s="899"/>
      <c r="DT75" s="899"/>
      <c r="DU75" s="900"/>
      <c r="DV75" s="895"/>
      <c r="DW75" s="896"/>
      <c r="DX75" s="896"/>
      <c r="DY75" s="896"/>
      <c r="DZ75" s="897"/>
      <c r="EA75" s="230"/>
    </row>
    <row r="76" spans="1:131" ht="26.25" customHeight="1" x14ac:dyDescent="0.2">
      <c r="A76" s="238">
        <v>9</v>
      </c>
      <c r="B76" s="909"/>
      <c r="C76" s="910"/>
      <c r="D76" s="910"/>
      <c r="E76" s="910"/>
      <c r="F76" s="910"/>
      <c r="G76" s="910"/>
      <c r="H76" s="910"/>
      <c r="I76" s="910"/>
      <c r="J76" s="910"/>
      <c r="K76" s="910"/>
      <c r="L76" s="910"/>
      <c r="M76" s="910"/>
      <c r="N76" s="910"/>
      <c r="O76" s="910"/>
      <c r="P76" s="911"/>
      <c r="Q76" s="913"/>
      <c r="R76" s="914"/>
      <c r="S76" s="914"/>
      <c r="T76" s="914"/>
      <c r="U76" s="866"/>
      <c r="V76" s="915"/>
      <c r="W76" s="914"/>
      <c r="X76" s="914"/>
      <c r="Y76" s="914"/>
      <c r="Z76" s="866"/>
      <c r="AA76" s="915"/>
      <c r="AB76" s="914"/>
      <c r="AC76" s="914"/>
      <c r="AD76" s="914"/>
      <c r="AE76" s="866"/>
      <c r="AF76" s="915"/>
      <c r="AG76" s="914"/>
      <c r="AH76" s="914"/>
      <c r="AI76" s="914"/>
      <c r="AJ76" s="866"/>
      <c r="AK76" s="915"/>
      <c r="AL76" s="914"/>
      <c r="AM76" s="914"/>
      <c r="AN76" s="914"/>
      <c r="AO76" s="866"/>
      <c r="AP76" s="915"/>
      <c r="AQ76" s="914"/>
      <c r="AR76" s="914"/>
      <c r="AS76" s="914"/>
      <c r="AT76" s="866"/>
      <c r="AU76" s="915"/>
      <c r="AV76" s="914"/>
      <c r="AW76" s="914"/>
      <c r="AX76" s="914"/>
      <c r="AY76" s="866"/>
      <c r="AZ76" s="868"/>
      <c r="BA76" s="868"/>
      <c r="BB76" s="868"/>
      <c r="BC76" s="868"/>
      <c r="BD76" s="869"/>
      <c r="BE76" s="241"/>
      <c r="BF76" s="241"/>
      <c r="BG76" s="241"/>
      <c r="BH76" s="241"/>
      <c r="BI76" s="241"/>
      <c r="BJ76" s="241"/>
      <c r="BK76" s="241"/>
      <c r="BL76" s="241"/>
      <c r="BM76" s="241"/>
      <c r="BN76" s="241"/>
      <c r="BO76" s="241"/>
      <c r="BP76" s="241"/>
      <c r="BQ76" s="238">
        <v>70</v>
      </c>
      <c r="BR76" s="243"/>
      <c r="BS76" s="895"/>
      <c r="BT76" s="896"/>
      <c r="BU76" s="896"/>
      <c r="BV76" s="896"/>
      <c r="BW76" s="896"/>
      <c r="BX76" s="896"/>
      <c r="BY76" s="896"/>
      <c r="BZ76" s="896"/>
      <c r="CA76" s="896"/>
      <c r="CB76" s="896"/>
      <c r="CC76" s="896"/>
      <c r="CD76" s="896"/>
      <c r="CE76" s="896"/>
      <c r="CF76" s="896"/>
      <c r="CG76" s="901"/>
      <c r="CH76" s="898"/>
      <c r="CI76" s="899"/>
      <c r="CJ76" s="899"/>
      <c r="CK76" s="899"/>
      <c r="CL76" s="900"/>
      <c r="CM76" s="898"/>
      <c r="CN76" s="899"/>
      <c r="CO76" s="899"/>
      <c r="CP76" s="899"/>
      <c r="CQ76" s="900"/>
      <c r="CR76" s="898"/>
      <c r="CS76" s="899"/>
      <c r="CT76" s="899"/>
      <c r="CU76" s="899"/>
      <c r="CV76" s="900"/>
      <c r="CW76" s="898"/>
      <c r="CX76" s="899"/>
      <c r="CY76" s="899"/>
      <c r="CZ76" s="899"/>
      <c r="DA76" s="900"/>
      <c r="DB76" s="898"/>
      <c r="DC76" s="899"/>
      <c r="DD76" s="899"/>
      <c r="DE76" s="899"/>
      <c r="DF76" s="900"/>
      <c r="DG76" s="898"/>
      <c r="DH76" s="899"/>
      <c r="DI76" s="899"/>
      <c r="DJ76" s="899"/>
      <c r="DK76" s="900"/>
      <c r="DL76" s="898"/>
      <c r="DM76" s="899"/>
      <c r="DN76" s="899"/>
      <c r="DO76" s="899"/>
      <c r="DP76" s="900"/>
      <c r="DQ76" s="898"/>
      <c r="DR76" s="899"/>
      <c r="DS76" s="899"/>
      <c r="DT76" s="899"/>
      <c r="DU76" s="900"/>
      <c r="DV76" s="895"/>
      <c r="DW76" s="896"/>
      <c r="DX76" s="896"/>
      <c r="DY76" s="896"/>
      <c r="DZ76" s="897"/>
      <c r="EA76" s="230"/>
    </row>
    <row r="77" spans="1:131" ht="26.25" customHeight="1" x14ac:dyDescent="0.2">
      <c r="A77" s="238">
        <v>10</v>
      </c>
      <c r="B77" s="909"/>
      <c r="C77" s="910"/>
      <c r="D77" s="910"/>
      <c r="E77" s="910"/>
      <c r="F77" s="910"/>
      <c r="G77" s="910"/>
      <c r="H77" s="910"/>
      <c r="I77" s="910"/>
      <c r="J77" s="910"/>
      <c r="K77" s="910"/>
      <c r="L77" s="910"/>
      <c r="M77" s="910"/>
      <c r="N77" s="910"/>
      <c r="O77" s="910"/>
      <c r="P77" s="911"/>
      <c r="Q77" s="913"/>
      <c r="R77" s="914"/>
      <c r="S77" s="914"/>
      <c r="T77" s="914"/>
      <c r="U77" s="866"/>
      <c r="V77" s="915"/>
      <c r="W77" s="914"/>
      <c r="X77" s="914"/>
      <c r="Y77" s="914"/>
      <c r="Z77" s="866"/>
      <c r="AA77" s="915"/>
      <c r="AB77" s="914"/>
      <c r="AC77" s="914"/>
      <c r="AD77" s="914"/>
      <c r="AE77" s="866"/>
      <c r="AF77" s="915"/>
      <c r="AG77" s="914"/>
      <c r="AH77" s="914"/>
      <c r="AI77" s="914"/>
      <c r="AJ77" s="866"/>
      <c r="AK77" s="915"/>
      <c r="AL77" s="914"/>
      <c r="AM77" s="914"/>
      <c r="AN77" s="914"/>
      <c r="AO77" s="866"/>
      <c r="AP77" s="915"/>
      <c r="AQ77" s="914"/>
      <c r="AR77" s="914"/>
      <c r="AS77" s="914"/>
      <c r="AT77" s="866"/>
      <c r="AU77" s="915"/>
      <c r="AV77" s="914"/>
      <c r="AW77" s="914"/>
      <c r="AX77" s="914"/>
      <c r="AY77" s="866"/>
      <c r="AZ77" s="868"/>
      <c r="BA77" s="868"/>
      <c r="BB77" s="868"/>
      <c r="BC77" s="868"/>
      <c r="BD77" s="869"/>
      <c r="BE77" s="241"/>
      <c r="BF77" s="241"/>
      <c r="BG77" s="241"/>
      <c r="BH77" s="241"/>
      <c r="BI77" s="241"/>
      <c r="BJ77" s="241"/>
      <c r="BK77" s="241"/>
      <c r="BL77" s="241"/>
      <c r="BM77" s="241"/>
      <c r="BN77" s="241"/>
      <c r="BO77" s="241"/>
      <c r="BP77" s="241"/>
      <c r="BQ77" s="238">
        <v>71</v>
      </c>
      <c r="BR77" s="243"/>
      <c r="BS77" s="895"/>
      <c r="BT77" s="896"/>
      <c r="BU77" s="896"/>
      <c r="BV77" s="896"/>
      <c r="BW77" s="896"/>
      <c r="BX77" s="896"/>
      <c r="BY77" s="896"/>
      <c r="BZ77" s="896"/>
      <c r="CA77" s="896"/>
      <c r="CB77" s="896"/>
      <c r="CC77" s="896"/>
      <c r="CD77" s="896"/>
      <c r="CE77" s="896"/>
      <c r="CF77" s="896"/>
      <c r="CG77" s="901"/>
      <c r="CH77" s="898"/>
      <c r="CI77" s="899"/>
      <c r="CJ77" s="899"/>
      <c r="CK77" s="899"/>
      <c r="CL77" s="900"/>
      <c r="CM77" s="898"/>
      <c r="CN77" s="899"/>
      <c r="CO77" s="899"/>
      <c r="CP77" s="899"/>
      <c r="CQ77" s="900"/>
      <c r="CR77" s="898"/>
      <c r="CS77" s="899"/>
      <c r="CT77" s="899"/>
      <c r="CU77" s="899"/>
      <c r="CV77" s="900"/>
      <c r="CW77" s="898"/>
      <c r="CX77" s="899"/>
      <c r="CY77" s="899"/>
      <c r="CZ77" s="899"/>
      <c r="DA77" s="900"/>
      <c r="DB77" s="898"/>
      <c r="DC77" s="899"/>
      <c r="DD77" s="899"/>
      <c r="DE77" s="899"/>
      <c r="DF77" s="900"/>
      <c r="DG77" s="898"/>
      <c r="DH77" s="899"/>
      <c r="DI77" s="899"/>
      <c r="DJ77" s="899"/>
      <c r="DK77" s="900"/>
      <c r="DL77" s="898"/>
      <c r="DM77" s="899"/>
      <c r="DN77" s="899"/>
      <c r="DO77" s="899"/>
      <c r="DP77" s="900"/>
      <c r="DQ77" s="898"/>
      <c r="DR77" s="899"/>
      <c r="DS77" s="899"/>
      <c r="DT77" s="899"/>
      <c r="DU77" s="900"/>
      <c r="DV77" s="895"/>
      <c r="DW77" s="896"/>
      <c r="DX77" s="896"/>
      <c r="DY77" s="896"/>
      <c r="DZ77" s="897"/>
      <c r="EA77" s="230"/>
    </row>
    <row r="78" spans="1:131" ht="26.25" customHeight="1" x14ac:dyDescent="0.2">
      <c r="A78" s="238">
        <v>11</v>
      </c>
      <c r="B78" s="909"/>
      <c r="C78" s="910"/>
      <c r="D78" s="910"/>
      <c r="E78" s="910"/>
      <c r="F78" s="910"/>
      <c r="G78" s="910"/>
      <c r="H78" s="910"/>
      <c r="I78" s="910"/>
      <c r="J78" s="910"/>
      <c r="K78" s="910"/>
      <c r="L78" s="910"/>
      <c r="M78" s="910"/>
      <c r="N78" s="910"/>
      <c r="O78" s="910"/>
      <c r="P78" s="911"/>
      <c r="Q78" s="912"/>
      <c r="R78" s="867"/>
      <c r="S78" s="867"/>
      <c r="T78" s="867"/>
      <c r="U78" s="867"/>
      <c r="V78" s="867"/>
      <c r="W78" s="867"/>
      <c r="X78" s="867"/>
      <c r="Y78" s="867"/>
      <c r="Z78" s="867"/>
      <c r="AA78" s="867"/>
      <c r="AB78" s="867"/>
      <c r="AC78" s="867"/>
      <c r="AD78" s="867"/>
      <c r="AE78" s="867"/>
      <c r="AF78" s="867"/>
      <c r="AG78" s="867"/>
      <c r="AH78" s="867"/>
      <c r="AI78" s="867"/>
      <c r="AJ78" s="867"/>
      <c r="AK78" s="867"/>
      <c r="AL78" s="867"/>
      <c r="AM78" s="867"/>
      <c r="AN78" s="867"/>
      <c r="AO78" s="867"/>
      <c r="AP78" s="867"/>
      <c r="AQ78" s="867"/>
      <c r="AR78" s="867"/>
      <c r="AS78" s="867"/>
      <c r="AT78" s="867"/>
      <c r="AU78" s="867"/>
      <c r="AV78" s="867"/>
      <c r="AW78" s="867"/>
      <c r="AX78" s="867"/>
      <c r="AY78" s="867"/>
      <c r="AZ78" s="868"/>
      <c r="BA78" s="868"/>
      <c r="BB78" s="868"/>
      <c r="BC78" s="868"/>
      <c r="BD78" s="869"/>
      <c r="BE78" s="241"/>
      <c r="BF78" s="241"/>
      <c r="BG78" s="241"/>
      <c r="BH78" s="241"/>
      <c r="BI78" s="241"/>
      <c r="BJ78" s="230"/>
      <c r="BK78" s="230"/>
      <c r="BL78" s="230"/>
      <c r="BM78" s="230"/>
      <c r="BN78" s="230"/>
      <c r="BO78" s="241"/>
      <c r="BP78" s="241"/>
      <c r="BQ78" s="238">
        <v>72</v>
      </c>
      <c r="BR78" s="243"/>
      <c r="BS78" s="895"/>
      <c r="BT78" s="896"/>
      <c r="BU78" s="896"/>
      <c r="BV78" s="896"/>
      <c r="BW78" s="896"/>
      <c r="BX78" s="896"/>
      <c r="BY78" s="896"/>
      <c r="BZ78" s="896"/>
      <c r="CA78" s="896"/>
      <c r="CB78" s="896"/>
      <c r="CC78" s="896"/>
      <c r="CD78" s="896"/>
      <c r="CE78" s="896"/>
      <c r="CF78" s="896"/>
      <c r="CG78" s="901"/>
      <c r="CH78" s="898"/>
      <c r="CI78" s="899"/>
      <c r="CJ78" s="899"/>
      <c r="CK78" s="899"/>
      <c r="CL78" s="900"/>
      <c r="CM78" s="898"/>
      <c r="CN78" s="899"/>
      <c r="CO78" s="899"/>
      <c r="CP78" s="899"/>
      <c r="CQ78" s="900"/>
      <c r="CR78" s="898"/>
      <c r="CS78" s="899"/>
      <c r="CT78" s="899"/>
      <c r="CU78" s="899"/>
      <c r="CV78" s="900"/>
      <c r="CW78" s="898"/>
      <c r="CX78" s="899"/>
      <c r="CY78" s="899"/>
      <c r="CZ78" s="899"/>
      <c r="DA78" s="900"/>
      <c r="DB78" s="898"/>
      <c r="DC78" s="899"/>
      <c r="DD78" s="899"/>
      <c r="DE78" s="899"/>
      <c r="DF78" s="900"/>
      <c r="DG78" s="898"/>
      <c r="DH78" s="899"/>
      <c r="DI78" s="899"/>
      <c r="DJ78" s="899"/>
      <c r="DK78" s="900"/>
      <c r="DL78" s="898"/>
      <c r="DM78" s="899"/>
      <c r="DN78" s="899"/>
      <c r="DO78" s="899"/>
      <c r="DP78" s="900"/>
      <c r="DQ78" s="898"/>
      <c r="DR78" s="899"/>
      <c r="DS78" s="899"/>
      <c r="DT78" s="899"/>
      <c r="DU78" s="900"/>
      <c r="DV78" s="895"/>
      <c r="DW78" s="896"/>
      <c r="DX78" s="896"/>
      <c r="DY78" s="896"/>
      <c r="DZ78" s="897"/>
      <c r="EA78" s="230"/>
    </row>
    <row r="79" spans="1:131" ht="26.25" customHeight="1" x14ac:dyDescent="0.2">
      <c r="A79" s="238">
        <v>12</v>
      </c>
      <c r="B79" s="909"/>
      <c r="C79" s="910"/>
      <c r="D79" s="910"/>
      <c r="E79" s="910"/>
      <c r="F79" s="910"/>
      <c r="G79" s="910"/>
      <c r="H79" s="910"/>
      <c r="I79" s="910"/>
      <c r="J79" s="910"/>
      <c r="K79" s="910"/>
      <c r="L79" s="910"/>
      <c r="M79" s="910"/>
      <c r="N79" s="910"/>
      <c r="O79" s="910"/>
      <c r="P79" s="911"/>
      <c r="Q79" s="912"/>
      <c r="R79" s="867"/>
      <c r="S79" s="867"/>
      <c r="T79" s="867"/>
      <c r="U79" s="867"/>
      <c r="V79" s="867"/>
      <c r="W79" s="867"/>
      <c r="X79" s="867"/>
      <c r="Y79" s="867"/>
      <c r="Z79" s="867"/>
      <c r="AA79" s="867"/>
      <c r="AB79" s="867"/>
      <c r="AC79" s="867"/>
      <c r="AD79" s="867"/>
      <c r="AE79" s="867"/>
      <c r="AF79" s="867"/>
      <c r="AG79" s="867"/>
      <c r="AH79" s="867"/>
      <c r="AI79" s="867"/>
      <c r="AJ79" s="867"/>
      <c r="AK79" s="867"/>
      <c r="AL79" s="867"/>
      <c r="AM79" s="867"/>
      <c r="AN79" s="867"/>
      <c r="AO79" s="867"/>
      <c r="AP79" s="867"/>
      <c r="AQ79" s="867"/>
      <c r="AR79" s="867"/>
      <c r="AS79" s="867"/>
      <c r="AT79" s="867"/>
      <c r="AU79" s="867"/>
      <c r="AV79" s="867"/>
      <c r="AW79" s="867"/>
      <c r="AX79" s="867"/>
      <c r="AY79" s="867"/>
      <c r="AZ79" s="868"/>
      <c r="BA79" s="868"/>
      <c r="BB79" s="868"/>
      <c r="BC79" s="868"/>
      <c r="BD79" s="869"/>
      <c r="BE79" s="241"/>
      <c r="BF79" s="241"/>
      <c r="BG79" s="241"/>
      <c r="BH79" s="241"/>
      <c r="BI79" s="241"/>
      <c r="BJ79" s="230"/>
      <c r="BK79" s="230"/>
      <c r="BL79" s="230"/>
      <c r="BM79" s="230"/>
      <c r="BN79" s="230"/>
      <c r="BO79" s="241"/>
      <c r="BP79" s="241"/>
      <c r="BQ79" s="238">
        <v>73</v>
      </c>
      <c r="BR79" s="243"/>
      <c r="BS79" s="895"/>
      <c r="BT79" s="896"/>
      <c r="BU79" s="896"/>
      <c r="BV79" s="896"/>
      <c r="BW79" s="896"/>
      <c r="BX79" s="896"/>
      <c r="BY79" s="896"/>
      <c r="BZ79" s="896"/>
      <c r="CA79" s="896"/>
      <c r="CB79" s="896"/>
      <c r="CC79" s="896"/>
      <c r="CD79" s="896"/>
      <c r="CE79" s="896"/>
      <c r="CF79" s="896"/>
      <c r="CG79" s="901"/>
      <c r="CH79" s="898"/>
      <c r="CI79" s="899"/>
      <c r="CJ79" s="899"/>
      <c r="CK79" s="899"/>
      <c r="CL79" s="900"/>
      <c r="CM79" s="898"/>
      <c r="CN79" s="899"/>
      <c r="CO79" s="899"/>
      <c r="CP79" s="899"/>
      <c r="CQ79" s="900"/>
      <c r="CR79" s="898"/>
      <c r="CS79" s="899"/>
      <c r="CT79" s="899"/>
      <c r="CU79" s="899"/>
      <c r="CV79" s="900"/>
      <c r="CW79" s="898"/>
      <c r="CX79" s="899"/>
      <c r="CY79" s="899"/>
      <c r="CZ79" s="899"/>
      <c r="DA79" s="900"/>
      <c r="DB79" s="898"/>
      <c r="DC79" s="899"/>
      <c r="DD79" s="899"/>
      <c r="DE79" s="899"/>
      <c r="DF79" s="900"/>
      <c r="DG79" s="898"/>
      <c r="DH79" s="899"/>
      <c r="DI79" s="899"/>
      <c r="DJ79" s="899"/>
      <c r="DK79" s="900"/>
      <c r="DL79" s="898"/>
      <c r="DM79" s="899"/>
      <c r="DN79" s="899"/>
      <c r="DO79" s="899"/>
      <c r="DP79" s="900"/>
      <c r="DQ79" s="898"/>
      <c r="DR79" s="899"/>
      <c r="DS79" s="899"/>
      <c r="DT79" s="899"/>
      <c r="DU79" s="900"/>
      <c r="DV79" s="895"/>
      <c r="DW79" s="896"/>
      <c r="DX79" s="896"/>
      <c r="DY79" s="896"/>
      <c r="DZ79" s="897"/>
      <c r="EA79" s="230"/>
    </row>
    <row r="80" spans="1:131" ht="26.25" customHeight="1" x14ac:dyDescent="0.2">
      <c r="A80" s="238">
        <v>13</v>
      </c>
      <c r="B80" s="909"/>
      <c r="C80" s="910"/>
      <c r="D80" s="910"/>
      <c r="E80" s="910"/>
      <c r="F80" s="910"/>
      <c r="G80" s="910"/>
      <c r="H80" s="910"/>
      <c r="I80" s="910"/>
      <c r="J80" s="910"/>
      <c r="K80" s="910"/>
      <c r="L80" s="910"/>
      <c r="M80" s="910"/>
      <c r="N80" s="910"/>
      <c r="O80" s="910"/>
      <c r="P80" s="911"/>
      <c r="Q80" s="912"/>
      <c r="R80" s="867"/>
      <c r="S80" s="867"/>
      <c r="T80" s="867"/>
      <c r="U80" s="867"/>
      <c r="V80" s="867"/>
      <c r="W80" s="867"/>
      <c r="X80" s="867"/>
      <c r="Y80" s="867"/>
      <c r="Z80" s="867"/>
      <c r="AA80" s="867"/>
      <c r="AB80" s="867"/>
      <c r="AC80" s="867"/>
      <c r="AD80" s="867"/>
      <c r="AE80" s="867"/>
      <c r="AF80" s="867"/>
      <c r="AG80" s="867"/>
      <c r="AH80" s="867"/>
      <c r="AI80" s="867"/>
      <c r="AJ80" s="867"/>
      <c r="AK80" s="867"/>
      <c r="AL80" s="867"/>
      <c r="AM80" s="867"/>
      <c r="AN80" s="867"/>
      <c r="AO80" s="867"/>
      <c r="AP80" s="867"/>
      <c r="AQ80" s="867"/>
      <c r="AR80" s="867"/>
      <c r="AS80" s="867"/>
      <c r="AT80" s="867"/>
      <c r="AU80" s="867"/>
      <c r="AV80" s="867"/>
      <c r="AW80" s="867"/>
      <c r="AX80" s="867"/>
      <c r="AY80" s="867"/>
      <c r="AZ80" s="868"/>
      <c r="BA80" s="868"/>
      <c r="BB80" s="868"/>
      <c r="BC80" s="868"/>
      <c r="BD80" s="869"/>
      <c r="BE80" s="241"/>
      <c r="BF80" s="241"/>
      <c r="BG80" s="241"/>
      <c r="BH80" s="241"/>
      <c r="BI80" s="241"/>
      <c r="BJ80" s="241"/>
      <c r="BK80" s="241"/>
      <c r="BL80" s="241"/>
      <c r="BM80" s="241"/>
      <c r="BN80" s="241"/>
      <c r="BO80" s="241"/>
      <c r="BP80" s="241"/>
      <c r="BQ80" s="238">
        <v>74</v>
      </c>
      <c r="BR80" s="243"/>
      <c r="BS80" s="895"/>
      <c r="BT80" s="896"/>
      <c r="BU80" s="896"/>
      <c r="BV80" s="896"/>
      <c r="BW80" s="896"/>
      <c r="BX80" s="896"/>
      <c r="BY80" s="896"/>
      <c r="BZ80" s="896"/>
      <c r="CA80" s="896"/>
      <c r="CB80" s="896"/>
      <c r="CC80" s="896"/>
      <c r="CD80" s="896"/>
      <c r="CE80" s="896"/>
      <c r="CF80" s="896"/>
      <c r="CG80" s="901"/>
      <c r="CH80" s="898"/>
      <c r="CI80" s="899"/>
      <c r="CJ80" s="899"/>
      <c r="CK80" s="899"/>
      <c r="CL80" s="900"/>
      <c r="CM80" s="898"/>
      <c r="CN80" s="899"/>
      <c r="CO80" s="899"/>
      <c r="CP80" s="899"/>
      <c r="CQ80" s="900"/>
      <c r="CR80" s="898"/>
      <c r="CS80" s="899"/>
      <c r="CT80" s="899"/>
      <c r="CU80" s="899"/>
      <c r="CV80" s="900"/>
      <c r="CW80" s="898"/>
      <c r="CX80" s="899"/>
      <c r="CY80" s="899"/>
      <c r="CZ80" s="899"/>
      <c r="DA80" s="900"/>
      <c r="DB80" s="898"/>
      <c r="DC80" s="899"/>
      <c r="DD80" s="899"/>
      <c r="DE80" s="899"/>
      <c r="DF80" s="900"/>
      <c r="DG80" s="898"/>
      <c r="DH80" s="899"/>
      <c r="DI80" s="899"/>
      <c r="DJ80" s="899"/>
      <c r="DK80" s="900"/>
      <c r="DL80" s="898"/>
      <c r="DM80" s="899"/>
      <c r="DN80" s="899"/>
      <c r="DO80" s="899"/>
      <c r="DP80" s="900"/>
      <c r="DQ80" s="898"/>
      <c r="DR80" s="899"/>
      <c r="DS80" s="899"/>
      <c r="DT80" s="899"/>
      <c r="DU80" s="900"/>
      <c r="DV80" s="895"/>
      <c r="DW80" s="896"/>
      <c r="DX80" s="896"/>
      <c r="DY80" s="896"/>
      <c r="DZ80" s="897"/>
      <c r="EA80" s="230"/>
    </row>
    <row r="81" spans="1:131" ht="26.25" customHeight="1" x14ac:dyDescent="0.2">
      <c r="A81" s="238">
        <v>14</v>
      </c>
      <c r="B81" s="909"/>
      <c r="C81" s="910"/>
      <c r="D81" s="910"/>
      <c r="E81" s="910"/>
      <c r="F81" s="910"/>
      <c r="G81" s="910"/>
      <c r="H81" s="910"/>
      <c r="I81" s="910"/>
      <c r="J81" s="910"/>
      <c r="K81" s="910"/>
      <c r="L81" s="910"/>
      <c r="M81" s="910"/>
      <c r="N81" s="910"/>
      <c r="O81" s="910"/>
      <c r="P81" s="911"/>
      <c r="Q81" s="912"/>
      <c r="R81" s="867"/>
      <c r="S81" s="867"/>
      <c r="T81" s="867"/>
      <c r="U81" s="867"/>
      <c r="V81" s="867"/>
      <c r="W81" s="867"/>
      <c r="X81" s="867"/>
      <c r="Y81" s="867"/>
      <c r="Z81" s="867"/>
      <c r="AA81" s="867"/>
      <c r="AB81" s="867"/>
      <c r="AC81" s="867"/>
      <c r="AD81" s="867"/>
      <c r="AE81" s="867"/>
      <c r="AF81" s="867"/>
      <c r="AG81" s="867"/>
      <c r="AH81" s="867"/>
      <c r="AI81" s="867"/>
      <c r="AJ81" s="867"/>
      <c r="AK81" s="867"/>
      <c r="AL81" s="867"/>
      <c r="AM81" s="867"/>
      <c r="AN81" s="867"/>
      <c r="AO81" s="867"/>
      <c r="AP81" s="867"/>
      <c r="AQ81" s="867"/>
      <c r="AR81" s="867"/>
      <c r="AS81" s="867"/>
      <c r="AT81" s="867"/>
      <c r="AU81" s="867"/>
      <c r="AV81" s="867"/>
      <c r="AW81" s="867"/>
      <c r="AX81" s="867"/>
      <c r="AY81" s="867"/>
      <c r="AZ81" s="868"/>
      <c r="BA81" s="868"/>
      <c r="BB81" s="868"/>
      <c r="BC81" s="868"/>
      <c r="BD81" s="869"/>
      <c r="BE81" s="241"/>
      <c r="BF81" s="241"/>
      <c r="BG81" s="241"/>
      <c r="BH81" s="241"/>
      <c r="BI81" s="241"/>
      <c r="BJ81" s="241"/>
      <c r="BK81" s="241"/>
      <c r="BL81" s="241"/>
      <c r="BM81" s="241"/>
      <c r="BN81" s="241"/>
      <c r="BO81" s="241"/>
      <c r="BP81" s="241"/>
      <c r="BQ81" s="238">
        <v>75</v>
      </c>
      <c r="BR81" s="243"/>
      <c r="BS81" s="895"/>
      <c r="BT81" s="896"/>
      <c r="BU81" s="896"/>
      <c r="BV81" s="896"/>
      <c r="BW81" s="896"/>
      <c r="BX81" s="896"/>
      <c r="BY81" s="896"/>
      <c r="BZ81" s="896"/>
      <c r="CA81" s="896"/>
      <c r="CB81" s="896"/>
      <c r="CC81" s="896"/>
      <c r="CD81" s="896"/>
      <c r="CE81" s="896"/>
      <c r="CF81" s="896"/>
      <c r="CG81" s="901"/>
      <c r="CH81" s="898"/>
      <c r="CI81" s="899"/>
      <c r="CJ81" s="899"/>
      <c r="CK81" s="899"/>
      <c r="CL81" s="900"/>
      <c r="CM81" s="898"/>
      <c r="CN81" s="899"/>
      <c r="CO81" s="899"/>
      <c r="CP81" s="899"/>
      <c r="CQ81" s="900"/>
      <c r="CR81" s="898"/>
      <c r="CS81" s="899"/>
      <c r="CT81" s="899"/>
      <c r="CU81" s="899"/>
      <c r="CV81" s="900"/>
      <c r="CW81" s="898"/>
      <c r="CX81" s="899"/>
      <c r="CY81" s="899"/>
      <c r="CZ81" s="899"/>
      <c r="DA81" s="900"/>
      <c r="DB81" s="898"/>
      <c r="DC81" s="899"/>
      <c r="DD81" s="899"/>
      <c r="DE81" s="899"/>
      <c r="DF81" s="900"/>
      <c r="DG81" s="898"/>
      <c r="DH81" s="899"/>
      <c r="DI81" s="899"/>
      <c r="DJ81" s="899"/>
      <c r="DK81" s="900"/>
      <c r="DL81" s="898"/>
      <c r="DM81" s="899"/>
      <c r="DN81" s="899"/>
      <c r="DO81" s="899"/>
      <c r="DP81" s="900"/>
      <c r="DQ81" s="898"/>
      <c r="DR81" s="899"/>
      <c r="DS81" s="899"/>
      <c r="DT81" s="899"/>
      <c r="DU81" s="900"/>
      <c r="DV81" s="895"/>
      <c r="DW81" s="896"/>
      <c r="DX81" s="896"/>
      <c r="DY81" s="896"/>
      <c r="DZ81" s="897"/>
      <c r="EA81" s="230"/>
    </row>
    <row r="82" spans="1:131" ht="26.25" customHeight="1" x14ac:dyDescent="0.2">
      <c r="A82" s="238">
        <v>15</v>
      </c>
      <c r="B82" s="909"/>
      <c r="C82" s="910"/>
      <c r="D82" s="910"/>
      <c r="E82" s="910"/>
      <c r="F82" s="910"/>
      <c r="G82" s="910"/>
      <c r="H82" s="910"/>
      <c r="I82" s="910"/>
      <c r="J82" s="910"/>
      <c r="K82" s="910"/>
      <c r="L82" s="910"/>
      <c r="M82" s="910"/>
      <c r="N82" s="910"/>
      <c r="O82" s="910"/>
      <c r="P82" s="911"/>
      <c r="Q82" s="912"/>
      <c r="R82" s="867"/>
      <c r="S82" s="867"/>
      <c r="T82" s="867"/>
      <c r="U82" s="867"/>
      <c r="V82" s="867"/>
      <c r="W82" s="867"/>
      <c r="X82" s="867"/>
      <c r="Y82" s="867"/>
      <c r="Z82" s="867"/>
      <c r="AA82" s="867"/>
      <c r="AB82" s="867"/>
      <c r="AC82" s="867"/>
      <c r="AD82" s="867"/>
      <c r="AE82" s="867"/>
      <c r="AF82" s="867"/>
      <c r="AG82" s="867"/>
      <c r="AH82" s="867"/>
      <c r="AI82" s="867"/>
      <c r="AJ82" s="867"/>
      <c r="AK82" s="867"/>
      <c r="AL82" s="867"/>
      <c r="AM82" s="867"/>
      <c r="AN82" s="867"/>
      <c r="AO82" s="867"/>
      <c r="AP82" s="867"/>
      <c r="AQ82" s="867"/>
      <c r="AR82" s="867"/>
      <c r="AS82" s="867"/>
      <c r="AT82" s="867"/>
      <c r="AU82" s="867"/>
      <c r="AV82" s="867"/>
      <c r="AW82" s="867"/>
      <c r="AX82" s="867"/>
      <c r="AY82" s="867"/>
      <c r="AZ82" s="868"/>
      <c r="BA82" s="868"/>
      <c r="BB82" s="868"/>
      <c r="BC82" s="868"/>
      <c r="BD82" s="869"/>
      <c r="BE82" s="241"/>
      <c r="BF82" s="241"/>
      <c r="BG82" s="241"/>
      <c r="BH82" s="241"/>
      <c r="BI82" s="241"/>
      <c r="BJ82" s="241"/>
      <c r="BK82" s="241"/>
      <c r="BL82" s="241"/>
      <c r="BM82" s="241"/>
      <c r="BN82" s="241"/>
      <c r="BO82" s="241"/>
      <c r="BP82" s="241"/>
      <c r="BQ82" s="238">
        <v>76</v>
      </c>
      <c r="BR82" s="243"/>
      <c r="BS82" s="895"/>
      <c r="BT82" s="896"/>
      <c r="BU82" s="896"/>
      <c r="BV82" s="896"/>
      <c r="BW82" s="896"/>
      <c r="BX82" s="896"/>
      <c r="BY82" s="896"/>
      <c r="BZ82" s="896"/>
      <c r="CA82" s="896"/>
      <c r="CB82" s="896"/>
      <c r="CC82" s="896"/>
      <c r="CD82" s="896"/>
      <c r="CE82" s="896"/>
      <c r="CF82" s="896"/>
      <c r="CG82" s="901"/>
      <c r="CH82" s="898"/>
      <c r="CI82" s="899"/>
      <c r="CJ82" s="899"/>
      <c r="CK82" s="899"/>
      <c r="CL82" s="900"/>
      <c r="CM82" s="898"/>
      <c r="CN82" s="899"/>
      <c r="CO82" s="899"/>
      <c r="CP82" s="899"/>
      <c r="CQ82" s="900"/>
      <c r="CR82" s="898"/>
      <c r="CS82" s="899"/>
      <c r="CT82" s="899"/>
      <c r="CU82" s="899"/>
      <c r="CV82" s="900"/>
      <c r="CW82" s="898"/>
      <c r="CX82" s="899"/>
      <c r="CY82" s="899"/>
      <c r="CZ82" s="899"/>
      <c r="DA82" s="900"/>
      <c r="DB82" s="898"/>
      <c r="DC82" s="899"/>
      <c r="DD82" s="899"/>
      <c r="DE82" s="899"/>
      <c r="DF82" s="900"/>
      <c r="DG82" s="898"/>
      <c r="DH82" s="899"/>
      <c r="DI82" s="899"/>
      <c r="DJ82" s="899"/>
      <c r="DK82" s="900"/>
      <c r="DL82" s="898"/>
      <c r="DM82" s="899"/>
      <c r="DN82" s="899"/>
      <c r="DO82" s="899"/>
      <c r="DP82" s="900"/>
      <c r="DQ82" s="898"/>
      <c r="DR82" s="899"/>
      <c r="DS82" s="899"/>
      <c r="DT82" s="899"/>
      <c r="DU82" s="900"/>
      <c r="DV82" s="895"/>
      <c r="DW82" s="896"/>
      <c r="DX82" s="896"/>
      <c r="DY82" s="896"/>
      <c r="DZ82" s="897"/>
      <c r="EA82" s="230"/>
    </row>
    <row r="83" spans="1:131" ht="26.25" customHeight="1" x14ac:dyDescent="0.2">
      <c r="A83" s="238">
        <v>16</v>
      </c>
      <c r="B83" s="909"/>
      <c r="C83" s="910"/>
      <c r="D83" s="910"/>
      <c r="E83" s="910"/>
      <c r="F83" s="910"/>
      <c r="G83" s="910"/>
      <c r="H83" s="910"/>
      <c r="I83" s="910"/>
      <c r="J83" s="910"/>
      <c r="K83" s="910"/>
      <c r="L83" s="910"/>
      <c r="M83" s="910"/>
      <c r="N83" s="910"/>
      <c r="O83" s="910"/>
      <c r="P83" s="911"/>
      <c r="Q83" s="912"/>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868"/>
      <c r="BA83" s="868"/>
      <c r="BB83" s="868"/>
      <c r="BC83" s="868"/>
      <c r="BD83" s="869"/>
      <c r="BE83" s="241"/>
      <c r="BF83" s="241"/>
      <c r="BG83" s="241"/>
      <c r="BH83" s="241"/>
      <c r="BI83" s="241"/>
      <c r="BJ83" s="241"/>
      <c r="BK83" s="241"/>
      <c r="BL83" s="241"/>
      <c r="BM83" s="241"/>
      <c r="BN83" s="241"/>
      <c r="BO83" s="241"/>
      <c r="BP83" s="241"/>
      <c r="BQ83" s="238">
        <v>77</v>
      </c>
      <c r="BR83" s="243"/>
      <c r="BS83" s="895"/>
      <c r="BT83" s="896"/>
      <c r="BU83" s="896"/>
      <c r="BV83" s="896"/>
      <c r="BW83" s="896"/>
      <c r="BX83" s="896"/>
      <c r="BY83" s="896"/>
      <c r="BZ83" s="896"/>
      <c r="CA83" s="896"/>
      <c r="CB83" s="896"/>
      <c r="CC83" s="896"/>
      <c r="CD83" s="896"/>
      <c r="CE83" s="896"/>
      <c r="CF83" s="896"/>
      <c r="CG83" s="901"/>
      <c r="CH83" s="898"/>
      <c r="CI83" s="899"/>
      <c r="CJ83" s="899"/>
      <c r="CK83" s="899"/>
      <c r="CL83" s="900"/>
      <c r="CM83" s="898"/>
      <c r="CN83" s="899"/>
      <c r="CO83" s="899"/>
      <c r="CP83" s="899"/>
      <c r="CQ83" s="900"/>
      <c r="CR83" s="898"/>
      <c r="CS83" s="899"/>
      <c r="CT83" s="899"/>
      <c r="CU83" s="899"/>
      <c r="CV83" s="900"/>
      <c r="CW83" s="898"/>
      <c r="CX83" s="899"/>
      <c r="CY83" s="899"/>
      <c r="CZ83" s="899"/>
      <c r="DA83" s="900"/>
      <c r="DB83" s="898"/>
      <c r="DC83" s="899"/>
      <c r="DD83" s="899"/>
      <c r="DE83" s="899"/>
      <c r="DF83" s="900"/>
      <c r="DG83" s="898"/>
      <c r="DH83" s="899"/>
      <c r="DI83" s="899"/>
      <c r="DJ83" s="899"/>
      <c r="DK83" s="900"/>
      <c r="DL83" s="898"/>
      <c r="DM83" s="899"/>
      <c r="DN83" s="899"/>
      <c r="DO83" s="899"/>
      <c r="DP83" s="900"/>
      <c r="DQ83" s="898"/>
      <c r="DR83" s="899"/>
      <c r="DS83" s="899"/>
      <c r="DT83" s="899"/>
      <c r="DU83" s="900"/>
      <c r="DV83" s="895"/>
      <c r="DW83" s="896"/>
      <c r="DX83" s="896"/>
      <c r="DY83" s="896"/>
      <c r="DZ83" s="897"/>
      <c r="EA83" s="230"/>
    </row>
    <row r="84" spans="1:131" ht="26.25" customHeight="1" x14ac:dyDescent="0.2">
      <c r="A84" s="238">
        <v>17</v>
      </c>
      <c r="B84" s="909"/>
      <c r="C84" s="910"/>
      <c r="D84" s="910"/>
      <c r="E84" s="910"/>
      <c r="F84" s="910"/>
      <c r="G84" s="910"/>
      <c r="H84" s="910"/>
      <c r="I84" s="910"/>
      <c r="J84" s="910"/>
      <c r="K84" s="910"/>
      <c r="L84" s="910"/>
      <c r="M84" s="910"/>
      <c r="N84" s="910"/>
      <c r="O84" s="910"/>
      <c r="P84" s="911"/>
      <c r="Q84" s="912"/>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868"/>
      <c r="BA84" s="868"/>
      <c r="BB84" s="868"/>
      <c r="BC84" s="868"/>
      <c r="BD84" s="869"/>
      <c r="BE84" s="241"/>
      <c r="BF84" s="241"/>
      <c r="BG84" s="241"/>
      <c r="BH84" s="241"/>
      <c r="BI84" s="241"/>
      <c r="BJ84" s="241"/>
      <c r="BK84" s="241"/>
      <c r="BL84" s="241"/>
      <c r="BM84" s="241"/>
      <c r="BN84" s="241"/>
      <c r="BO84" s="241"/>
      <c r="BP84" s="241"/>
      <c r="BQ84" s="238">
        <v>78</v>
      </c>
      <c r="BR84" s="243"/>
      <c r="BS84" s="895"/>
      <c r="BT84" s="896"/>
      <c r="BU84" s="896"/>
      <c r="BV84" s="896"/>
      <c r="BW84" s="896"/>
      <c r="BX84" s="896"/>
      <c r="BY84" s="896"/>
      <c r="BZ84" s="896"/>
      <c r="CA84" s="896"/>
      <c r="CB84" s="896"/>
      <c r="CC84" s="896"/>
      <c r="CD84" s="896"/>
      <c r="CE84" s="896"/>
      <c r="CF84" s="896"/>
      <c r="CG84" s="901"/>
      <c r="CH84" s="898"/>
      <c r="CI84" s="899"/>
      <c r="CJ84" s="899"/>
      <c r="CK84" s="899"/>
      <c r="CL84" s="900"/>
      <c r="CM84" s="898"/>
      <c r="CN84" s="899"/>
      <c r="CO84" s="899"/>
      <c r="CP84" s="899"/>
      <c r="CQ84" s="900"/>
      <c r="CR84" s="898"/>
      <c r="CS84" s="899"/>
      <c r="CT84" s="899"/>
      <c r="CU84" s="899"/>
      <c r="CV84" s="900"/>
      <c r="CW84" s="898"/>
      <c r="CX84" s="899"/>
      <c r="CY84" s="899"/>
      <c r="CZ84" s="899"/>
      <c r="DA84" s="900"/>
      <c r="DB84" s="898"/>
      <c r="DC84" s="899"/>
      <c r="DD84" s="899"/>
      <c r="DE84" s="899"/>
      <c r="DF84" s="900"/>
      <c r="DG84" s="898"/>
      <c r="DH84" s="899"/>
      <c r="DI84" s="899"/>
      <c r="DJ84" s="899"/>
      <c r="DK84" s="900"/>
      <c r="DL84" s="898"/>
      <c r="DM84" s="899"/>
      <c r="DN84" s="899"/>
      <c r="DO84" s="899"/>
      <c r="DP84" s="900"/>
      <c r="DQ84" s="898"/>
      <c r="DR84" s="899"/>
      <c r="DS84" s="899"/>
      <c r="DT84" s="899"/>
      <c r="DU84" s="900"/>
      <c r="DV84" s="895"/>
      <c r="DW84" s="896"/>
      <c r="DX84" s="896"/>
      <c r="DY84" s="896"/>
      <c r="DZ84" s="897"/>
      <c r="EA84" s="230"/>
    </row>
    <row r="85" spans="1:131" ht="26.25" customHeight="1" x14ac:dyDescent="0.2">
      <c r="A85" s="238">
        <v>18</v>
      </c>
      <c r="B85" s="909"/>
      <c r="C85" s="910"/>
      <c r="D85" s="910"/>
      <c r="E85" s="910"/>
      <c r="F85" s="910"/>
      <c r="G85" s="910"/>
      <c r="H85" s="910"/>
      <c r="I85" s="910"/>
      <c r="J85" s="910"/>
      <c r="K85" s="910"/>
      <c r="L85" s="910"/>
      <c r="M85" s="910"/>
      <c r="N85" s="910"/>
      <c r="O85" s="910"/>
      <c r="P85" s="911"/>
      <c r="Q85" s="912"/>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868"/>
      <c r="BA85" s="868"/>
      <c r="BB85" s="868"/>
      <c r="BC85" s="868"/>
      <c r="BD85" s="869"/>
      <c r="BE85" s="241"/>
      <c r="BF85" s="241"/>
      <c r="BG85" s="241"/>
      <c r="BH85" s="241"/>
      <c r="BI85" s="241"/>
      <c r="BJ85" s="241"/>
      <c r="BK85" s="241"/>
      <c r="BL85" s="241"/>
      <c r="BM85" s="241"/>
      <c r="BN85" s="241"/>
      <c r="BO85" s="241"/>
      <c r="BP85" s="241"/>
      <c r="BQ85" s="238">
        <v>79</v>
      </c>
      <c r="BR85" s="243"/>
      <c r="BS85" s="895"/>
      <c r="BT85" s="896"/>
      <c r="BU85" s="896"/>
      <c r="BV85" s="896"/>
      <c r="BW85" s="896"/>
      <c r="BX85" s="896"/>
      <c r="BY85" s="896"/>
      <c r="BZ85" s="896"/>
      <c r="CA85" s="896"/>
      <c r="CB85" s="896"/>
      <c r="CC85" s="896"/>
      <c r="CD85" s="896"/>
      <c r="CE85" s="896"/>
      <c r="CF85" s="896"/>
      <c r="CG85" s="901"/>
      <c r="CH85" s="898"/>
      <c r="CI85" s="899"/>
      <c r="CJ85" s="899"/>
      <c r="CK85" s="899"/>
      <c r="CL85" s="900"/>
      <c r="CM85" s="898"/>
      <c r="CN85" s="899"/>
      <c r="CO85" s="899"/>
      <c r="CP85" s="899"/>
      <c r="CQ85" s="900"/>
      <c r="CR85" s="898"/>
      <c r="CS85" s="899"/>
      <c r="CT85" s="899"/>
      <c r="CU85" s="899"/>
      <c r="CV85" s="900"/>
      <c r="CW85" s="898"/>
      <c r="CX85" s="899"/>
      <c r="CY85" s="899"/>
      <c r="CZ85" s="899"/>
      <c r="DA85" s="900"/>
      <c r="DB85" s="898"/>
      <c r="DC85" s="899"/>
      <c r="DD85" s="899"/>
      <c r="DE85" s="899"/>
      <c r="DF85" s="900"/>
      <c r="DG85" s="898"/>
      <c r="DH85" s="899"/>
      <c r="DI85" s="899"/>
      <c r="DJ85" s="899"/>
      <c r="DK85" s="900"/>
      <c r="DL85" s="898"/>
      <c r="DM85" s="899"/>
      <c r="DN85" s="899"/>
      <c r="DO85" s="899"/>
      <c r="DP85" s="900"/>
      <c r="DQ85" s="898"/>
      <c r="DR85" s="899"/>
      <c r="DS85" s="899"/>
      <c r="DT85" s="899"/>
      <c r="DU85" s="900"/>
      <c r="DV85" s="895"/>
      <c r="DW85" s="896"/>
      <c r="DX85" s="896"/>
      <c r="DY85" s="896"/>
      <c r="DZ85" s="897"/>
      <c r="EA85" s="230"/>
    </row>
    <row r="86" spans="1:131" ht="26.25" customHeight="1" x14ac:dyDescent="0.2">
      <c r="A86" s="238">
        <v>19</v>
      </c>
      <c r="B86" s="909"/>
      <c r="C86" s="910"/>
      <c r="D86" s="910"/>
      <c r="E86" s="910"/>
      <c r="F86" s="910"/>
      <c r="G86" s="910"/>
      <c r="H86" s="910"/>
      <c r="I86" s="910"/>
      <c r="J86" s="910"/>
      <c r="K86" s="910"/>
      <c r="L86" s="910"/>
      <c r="M86" s="910"/>
      <c r="N86" s="910"/>
      <c r="O86" s="910"/>
      <c r="P86" s="911"/>
      <c r="Q86" s="912"/>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868"/>
      <c r="BA86" s="868"/>
      <c r="BB86" s="868"/>
      <c r="BC86" s="868"/>
      <c r="BD86" s="869"/>
      <c r="BE86" s="241"/>
      <c r="BF86" s="241"/>
      <c r="BG86" s="241"/>
      <c r="BH86" s="241"/>
      <c r="BI86" s="241"/>
      <c r="BJ86" s="241"/>
      <c r="BK86" s="241"/>
      <c r="BL86" s="241"/>
      <c r="BM86" s="241"/>
      <c r="BN86" s="241"/>
      <c r="BO86" s="241"/>
      <c r="BP86" s="241"/>
      <c r="BQ86" s="238">
        <v>80</v>
      </c>
      <c r="BR86" s="243"/>
      <c r="BS86" s="895"/>
      <c r="BT86" s="896"/>
      <c r="BU86" s="896"/>
      <c r="BV86" s="896"/>
      <c r="BW86" s="896"/>
      <c r="BX86" s="896"/>
      <c r="BY86" s="896"/>
      <c r="BZ86" s="896"/>
      <c r="CA86" s="896"/>
      <c r="CB86" s="896"/>
      <c r="CC86" s="896"/>
      <c r="CD86" s="896"/>
      <c r="CE86" s="896"/>
      <c r="CF86" s="896"/>
      <c r="CG86" s="901"/>
      <c r="CH86" s="898"/>
      <c r="CI86" s="899"/>
      <c r="CJ86" s="899"/>
      <c r="CK86" s="899"/>
      <c r="CL86" s="900"/>
      <c r="CM86" s="898"/>
      <c r="CN86" s="899"/>
      <c r="CO86" s="899"/>
      <c r="CP86" s="899"/>
      <c r="CQ86" s="900"/>
      <c r="CR86" s="898"/>
      <c r="CS86" s="899"/>
      <c r="CT86" s="899"/>
      <c r="CU86" s="899"/>
      <c r="CV86" s="900"/>
      <c r="CW86" s="898"/>
      <c r="CX86" s="899"/>
      <c r="CY86" s="899"/>
      <c r="CZ86" s="899"/>
      <c r="DA86" s="900"/>
      <c r="DB86" s="898"/>
      <c r="DC86" s="899"/>
      <c r="DD86" s="899"/>
      <c r="DE86" s="899"/>
      <c r="DF86" s="900"/>
      <c r="DG86" s="898"/>
      <c r="DH86" s="899"/>
      <c r="DI86" s="899"/>
      <c r="DJ86" s="899"/>
      <c r="DK86" s="900"/>
      <c r="DL86" s="898"/>
      <c r="DM86" s="899"/>
      <c r="DN86" s="899"/>
      <c r="DO86" s="899"/>
      <c r="DP86" s="900"/>
      <c r="DQ86" s="898"/>
      <c r="DR86" s="899"/>
      <c r="DS86" s="899"/>
      <c r="DT86" s="899"/>
      <c r="DU86" s="900"/>
      <c r="DV86" s="895"/>
      <c r="DW86" s="896"/>
      <c r="DX86" s="896"/>
      <c r="DY86" s="896"/>
      <c r="DZ86" s="897"/>
      <c r="EA86" s="230"/>
    </row>
    <row r="87" spans="1:131" ht="26.25" customHeight="1" x14ac:dyDescent="0.2">
      <c r="A87" s="244">
        <v>20</v>
      </c>
      <c r="B87" s="916"/>
      <c r="C87" s="917"/>
      <c r="D87" s="917"/>
      <c r="E87" s="917"/>
      <c r="F87" s="917"/>
      <c r="G87" s="917"/>
      <c r="H87" s="917"/>
      <c r="I87" s="917"/>
      <c r="J87" s="917"/>
      <c r="K87" s="917"/>
      <c r="L87" s="917"/>
      <c r="M87" s="917"/>
      <c r="N87" s="917"/>
      <c r="O87" s="917"/>
      <c r="P87" s="918"/>
      <c r="Q87" s="919"/>
      <c r="R87" s="920"/>
      <c r="S87" s="920"/>
      <c r="T87" s="920"/>
      <c r="U87" s="920"/>
      <c r="V87" s="920"/>
      <c r="W87" s="920"/>
      <c r="X87" s="920"/>
      <c r="Y87" s="920"/>
      <c r="Z87" s="920"/>
      <c r="AA87" s="920"/>
      <c r="AB87" s="920"/>
      <c r="AC87" s="920"/>
      <c r="AD87" s="920"/>
      <c r="AE87" s="920"/>
      <c r="AF87" s="920"/>
      <c r="AG87" s="920"/>
      <c r="AH87" s="920"/>
      <c r="AI87" s="920"/>
      <c r="AJ87" s="920"/>
      <c r="AK87" s="920"/>
      <c r="AL87" s="920"/>
      <c r="AM87" s="920"/>
      <c r="AN87" s="920"/>
      <c r="AO87" s="920"/>
      <c r="AP87" s="920"/>
      <c r="AQ87" s="920"/>
      <c r="AR87" s="920"/>
      <c r="AS87" s="920"/>
      <c r="AT87" s="920"/>
      <c r="AU87" s="920"/>
      <c r="AV87" s="920"/>
      <c r="AW87" s="920"/>
      <c r="AX87" s="920"/>
      <c r="AY87" s="920"/>
      <c r="AZ87" s="921"/>
      <c r="BA87" s="921"/>
      <c r="BB87" s="921"/>
      <c r="BC87" s="921"/>
      <c r="BD87" s="922"/>
      <c r="BE87" s="241"/>
      <c r="BF87" s="241"/>
      <c r="BG87" s="241"/>
      <c r="BH87" s="241"/>
      <c r="BI87" s="241"/>
      <c r="BJ87" s="241"/>
      <c r="BK87" s="241"/>
      <c r="BL87" s="241"/>
      <c r="BM87" s="241"/>
      <c r="BN87" s="241"/>
      <c r="BO87" s="241"/>
      <c r="BP87" s="241"/>
      <c r="BQ87" s="238">
        <v>81</v>
      </c>
      <c r="BR87" s="243"/>
      <c r="BS87" s="895"/>
      <c r="BT87" s="896"/>
      <c r="BU87" s="896"/>
      <c r="BV87" s="896"/>
      <c r="BW87" s="896"/>
      <c r="BX87" s="896"/>
      <c r="BY87" s="896"/>
      <c r="BZ87" s="896"/>
      <c r="CA87" s="896"/>
      <c r="CB87" s="896"/>
      <c r="CC87" s="896"/>
      <c r="CD87" s="896"/>
      <c r="CE87" s="896"/>
      <c r="CF87" s="896"/>
      <c r="CG87" s="901"/>
      <c r="CH87" s="898"/>
      <c r="CI87" s="899"/>
      <c r="CJ87" s="899"/>
      <c r="CK87" s="899"/>
      <c r="CL87" s="900"/>
      <c r="CM87" s="898"/>
      <c r="CN87" s="899"/>
      <c r="CO87" s="899"/>
      <c r="CP87" s="899"/>
      <c r="CQ87" s="900"/>
      <c r="CR87" s="898"/>
      <c r="CS87" s="899"/>
      <c r="CT87" s="899"/>
      <c r="CU87" s="899"/>
      <c r="CV87" s="900"/>
      <c r="CW87" s="898"/>
      <c r="CX87" s="899"/>
      <c r="CY87" s="899"/>
      <c r="CZ87" s="899"/>
      <c r="DA87" s="900"/>
      <c r="DB87" s="898"/>
      <c r="DC87" s="899"/>
      <c r="DD87" s="899"/>
      <c r="DE87" s="899"/>
      <c r="DF87" s="900"/>
      <c r="DG87" s="898"/>
      <c r="DH87" s="899"/>
      <c r="DI87" s="899"/>
      <c r="DJ87" s="899"/>
      <c r="DK87" s="900"/>
      <c r="DL87" s="898"/>
      <c r="DM87" s="899"/>
      <c r="DN87" s="899"/>
      <c r="DO87" s="899"/>
      <c r="DP87" s="900"/>
      <c r="DQ87" s="898"/>
      <c r="DR87" s="899"/>
      <c r="DS87" s="899"/>
      <c r="DT87" s="899"/>
      <c r="DU87" s="900"/>
      <c r="DV87" s="895"/>
      <c r="DW87" s="896"/>
      <c r="DX87" s="896"/>
      <c r="DY87" s="896"/>
      <c r="DZ87" s="897"/>
      <c r="EA87" s="230"/>
    </row>
    <row r="88" spans="1:131" ht="26.25" customHeight="1" thickBot="1" x14ac:dyDescent="0.25">
      <c r="A88" s="240" t="s">
        <v>378</v>
      </c>
      <c r="B88" s="825" t="s">
        <v>401</v>
      </c>
      <c r="C88" s="826"/>
      <c r="D88" s="826"/>
      <c r="E88" s="826"/>
      <c r="F88" s="826"/>
      <c r="G88" s="826"/>
      <c r="H88" s="826"/>
      <c r="I88" s="826"/>
      <c r="J88" s="826"/>
      <c r="K88" s="826"/>
      <c r="L88" s="826"/>
      <c r="M88" s="826"/>
      <c r="N88" s="826"/>
      <c r="O88" s="826"/>
      <c r="P88" s="827"/>
      <c r="Q88" s="876"/>
      <c r="R88" s="877"/>
      <c r="S88" s="877"/>
      <c r="T88" s="877"/>
      <c r="U88" s="877"/>
      <c r="V88" s="877"/>
      <c r="W88" s="877"/>
      <c r="X88" s="877"/>
      <c r="Y88" s="877"/>
      <c r="Z88" s="877"/>
      <c r="AA88" s="877"/>
      <c r="AB88" s="877"/>
      <c r="AC88" s="877"/>
      <c r="AD88" s="877"/>
      <c r="AE88" s="877"/>
      <c r="AF88" s="880">
        <v>22976</v>
      </c>
      <c r="AG88" s="880"/>
      <c r="AH88" s="880"/>
      <c r="AI88" s="880"/>
      <c r="AJ88" s="880"/>
      <c r="AK88" s="877"/>
      <c r="AL88" s="877"/>
      <c r="AM88" s="877"/>
      <c r="AN88" s="877"/>
      <c r="AO88" s="877"/>
      <c r="AP88" s="880">
        <v>1323</v>
      </c>
      <c r="AQ88" s="880"/>
      <c r="AR88" s="880"/>
      <c r="AS88" s="880"/>
      <c r="AT88" s="880"/>
      <c r="AU88" s="923">
        <v>308</v>
      </c>
      <c r="AV88" s="888"/>
      <c r="AW88" s="888"/>
      <c r="AX88" s="888"/>
      <c r="AY88" s="924"/>
      <c r="AZ88" s="885"/>
      <c r="BA88" s="885"/>
      <c r="BB88" s="885"/>
      <c r="BC88" s="885"/>
      <c r="BD88" s="886"/>
      <c r="BE88" s="241"/>
      <c r="BF88" s="241"/>
      <c r="BG88" s="241"/>
      <c r="BH88" s="241"/>
      <c r="BI88" s="241"/>
      <c r="BJ88" s="241"/>
      <c r="BK88" s="241"/>
      <c r="BL88" s="241"/>
      <c r="BM88" s="241"/>
      <c r="BN88" s="241"/>
      <c r="BO88" s="241"/>
      <c r="BP88" s="241"/>
      <c r="BQ88" s="238">
        <v>82</v>
      </c>
      <c r="BR88" s="243"/>
      <c r="BS88" s="895"/>
      <c r="BT88" s="896"/>
      <c r="BU88" s="896"/>
      <c r="BV88" s="896"/>
      <c r="BW88" s="896"/>
      <c r="BX88" s="896"/>
      <c r="BY88" s="896"/>
      <c r="BZ88" s="896"/>
      <c r="CA88" s="896"/>
      <c r="CB88" s="896"/>
      <c r="CC88" s="896"/>
      <c r="CD88" s="896"/>
      <c r="CE88" s="896"/>
      <c r="CF88" s="896"/>
      <c r="CG88" s="901"/>
      <c r="CH88" s="898"/>
      <c r="CI88" s="899"/>
      <c r="CJ88" s="899"/>
      <c r="CK88" s="899"/>
      <c r="CL88" s="900"/>
      <c r="CM88" s="898"/>
      <c r="CN88" s="899"/>
      <c r="CO88" s="899"/>
      <c r="CP88" s="899"/>
      <c r="CQ88" s="900"/>
      <c r="CR88" s="898"/>
      <c r="CS88" s="899"/>
      <c r="CT88" s="899"/>
      <c r="CU88" s="899"/>
      <c r="CV88" s="900"/>
      <c r="CW88" s="898"/>
      <c r="CX88" s="899"/>
      <c r="CY88" s="899"/>
      <c r="CZ88" s="899"/>
      <c r="DA88" s="900"/>
      <c r="DB88" s="898"/>
      <c r="DC88" s="899"/>
      <c r="DD88" s="899"/>
      <c r="DE88" s="899"/>
      <c r="DF88" s="900"/>
      <c r="DG88" s="898"/>
      <c r="DH88" s="899"/>
      <c r="DI88" s="899"/>
      <c r="DJ88" s="899"/>
      <c r="DK88" s="900"/>
      <c r="DL88" s="898"/>
      <c r="DM88" s="899"/>
      <c r="DN88" s="899"/>
      <c r="DO88" s="899"/>
      <c r="DP88" s="900"/>
      <c r="DQ88" s="898"/>
      <c r="DR88" s="899"/>
      <c r="DS88" s="899"/>
      <c r="DT88" s="899"/>
      <c r="DU88" s="900"/>
      <c r="DV88" s="895"/>
      <c r="DW88" s="896"/>
      <c r="DX88" s="896"/>
      <c r="DY88" s="896"/>
      <c r="DZ88" s="897"/>
      <c r="EA88" s="230"/>
    </row>
    <row r="89" spans="1:131" ht="26.25" hidden="1" customHeight="1" x14ac:dyDescent="0.2">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95"/>
      <c r="BT89" s="896"/>
      <c r="BU89" s="896"/>
      <c r="BV89" s="896"/>
      <c r="BW89" s="896"/>
      <c r="BX89" s="896"/>
      <c r="BY89" s="896"/>
      <c r="BZ89" s="896"/>
      <c r="CA89" s="896"/>
      <c r="CB89" s="896"/>
      <c r="CC89" s="896"/>
      <c r="CD89" s="896"/>
      <c r="CE89" s="896"/>
      <c r="CF89" s="896"/>
      <c r="CG89" s="901"/>
      <c r="CH89" s="898"/>
      <c r="CI89" s="899"/>
      <c r="CJ89" s="899"/>
      <c r="CK89" s="899"/>
      <c r="CL89" s="900"/>
      <c r="CM89" s="898"/>
      <c r="CN89" s="899"/>
      <c r="CO89" s="899"/>
      <c r="CP89" s="899"/>
      <c r="CQ89" s="900"/>
      <c r="CR89" s="898"/>
      <c r="CS89" s="899"/>
      <c r="CT89" s="899"/>
      <c r="CU89" s="899"/>
      <c r="CV89" s="900"/>
      <c r="CW89" s="898"/>
      <c r="CX89" s="899"/>
      <c r="CY89" s="899"/>
      <c r="CZ89" s="899"/>
      <c r="DA89" s="900"/>
      <c r="DB89" s="898"/>
      <c r="DC89" s="899"/>
      <c r="DD89" s="899"/>
      <c r="DE89" s="899"/>
      <c r="DF89" s="900"/>
      <c r="DG89" s="898"/>
      <c r="DH89" s="899"/>
      <c r="DI89" s="899"/>
      <c r="DJ89" s="899"/>
      <c r="DK89" s="900"/>
      <c r="DL89" s="898"/>
      <c r="DM89" s="899"/>
      <c r="DN89" s="899"/>
      <c r="DO89" s="899"/>
      <c r="DP89" s="900"/>
      <c r="DQ89" s="898"/>
      <c r="DR89" s="899"/>
      <c r="DS89" s="899"/>
      <c r="DT89" s="899"/>
      <c r="DU89" s="900"/>
      <c r="DV89" s="895"/>
      <c r="DW89" s="896"/>
      <c r="DX89" s="896"/>
      <c r="DY89" s="896"/>
      <c r="DZ89" s="897"/>
      <c r="EA89" s="230"/>
    </row>
    <row r="90" spans="1:131" ht="26.25" hidden="1" customHeight="1" x14ac:dyDescent="0.2">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95"/>
      <c r="BT90" s="896"/>
      <c r="BU90" s="896"/>
      <c r="BV90" s="896"/>
      <c r="BW90" s="896"/>
      <c r="BX90" s="896"/>
      <c r="BY90" s="896"/>
      <c r="BZ90" s="896"/>
      <c r="CA90" s="896"/>
      <c r="CB90" s="896"/>
      <c r="CC90" s="896"/>
      <c r="CD90" s="896"/>
      <c r="CE90" s="896"/>
      <c r="CF90" s="896"/>
      <c r="CG90" s="901"/>
      <c r="CH90" s="898"/>
      <c r="CI90" s="899"/>
      <c r="CJ90" s="899"/>
      <c r="CK90" s="899"/>
      <c r="CL90" s="900"/>
      <c r="CM90" s="898"/>
      <c r="CN90" s="899"/>
      <c r="CO90" s="899"/>
      <c r="CP90" s="899"/>
      <c r="CQ90" s="900"/>
      <c r="CR90" s="898"/>
      <c r="CS90" s="899"/>
      <c r="CT90" s="899"/>
      <c r="CU90" s="899"/>
      <c r="CV90" s="900"/>
      <c r="CW90" s="898"/>
      <c r="CX90" s="899"/>
      <c r="CY90" s="899"/>
      <c r="CZ90" s="899"/>
      <c r="DA90" s="900"/>
      <c r="DB90" s="898"/>
      <c r="DC90" s="899"/>
      <c r="DD90" s="899"/>
      <c r="DE90" s="899"/>
      <c r="DF90" s="900"/>
      <c r="DG90" s="898"/>
      <c r="DH90" s="899"/>
      <c r="DI90" s="899"/>
      <c r="DJ90" s="899"/>
      <c r="DK90" s="900"/>
      <c r="DL90" s="898"/>
      <c r="DM90" s="899"/>
      <c r="DN90" s="899"/>
      <c r="DO90" s="899"/>
      <c r="DP90" s="900"/>
      <c r="DQ90" s="898"/>
      <c r="DR90" s="899"/>
      <c r="DS90" s="899"/>
      <c r="DT90" s="899"/>
      <c r="DU90" s="900"/>
      <c r="DV90" s="895"/>
      <c r="DW90" s="896"/>
      <c r="DX90" s="896"/>
      <c r="DY90" s="896"/>
      <c r="DZ90" s="897"/>
      <c r="EA90" s="230"/>
    </row>
    <row r="91" spans="1:131" ht="26.25" hidden="1" customHeight="1" x14ac:dyDescent="0.2">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95"/>
      <c r="BT91" s="896"/>
      <c r="BU91" s="896"/>
      <c r="BV91" s="896"/>
      <c r="BW91" s="896"/>
      <c r="BX91" s="896"/>
      <c r="BY91" s="896"/>
      <c r="BZ91" s="896"/>
      <c r="CA91" s="896"/>
      <c r="CB91" s="896"/>
      <c r="CC91" s="896"/>
      <c r="CD91" s="896"/>
      <c r="CE91" s="896"/>
      <c r="CF91" s="896"/>
      <c r="CG91" s="901"/>
      <c r="CH91" s="898"/>
      <c r="CI91" s="899"/>
      <c r="CJ91" s="899"/>
      <c r="CK91" s="899"/>
      <c r="CL91" s="900"/>
      <c r="CM91" s="898"/>
      <c r="CN91" s="899"/>
      <c r="CO91" s="899"/>
      <c r="CP91" s="899"/>
      <c r="CQ91" s="900"/>
      <c r="CR91" s="898"/>
      <c r="CS91" s="899"/>
      <c r="CT91" s="899"/>
      <c r="CU91" s="899"/>
      <c r="CV91" s="900"/>
      <c r="CW91" s="898"/>
      <c r="CX91" s="899"/>
      <c r="CY91" s="899"/>
      <c r="CZ91" s="899"/>
      <c r="DA91" s="900"/>
      <c r="DB91" s="898"/>
      <c r="DC91" s="899"/>
      <c r="DD91" s="899"/>
      <c r="DE91" s="899"/>
      <c r="DF91" s="900"/>
      <c r="DG91" s="898"/>
      <c r="DH91" s="899"/>
      <c r="DI91" s="899"/>
      <c r="DJ91" s="899"/>
      <c r="DK91" s="900"/>
      <c r="DL91" s="898"/>
      <c r="DM91" s="899"/>
      <c r="DN91" s="899"/>
      <c r="DO91" s="899"/>
      <c r="DP91" s="900"/>
      <c r="DQ91" s="898"/>
      <c r="DR91" s="899"/>
      <c r="DS91" s="899"/>
      <c r="DT91" s="899"/>
      <c r="DU91" s="900"/>
      <c r="DV91" s="895"/>
      <c r="DW91" s="896"/>
      <c r="DX91" s="896"/>
      <c r="DY91" s="896"/>
      <c r="DZ91" s="897"/>
      <c r="EA91" s="230"/>
    </row>
    <row r="92" spans="1:131" ht="26.25" hidden="1" customHeight="1" x14ac:dyDescent="0.2">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95"/>
      <c r="BT92" s="896"/>
      <c r="BU92" s="896"/>
      <c r="BV92" s="896"/>
      <c r="BW92" s="896"/>
      <c r="BX92" s="896"/>
      <c r="BY92" s="896"/>
      <c r="BZ92" s="896"/>
      <c r="CA92" s="896"/>
      <c r="CB92" s="896"/>
      <c r="CC92" s="896"/>
      <c r="CD92" s="896"/>
      <c r="CE92" s="896"/>
      <c r="CF92" s="896"/>
      <c r="CG92" s="901"/>
      <c r="CH92" s="898"/>
      <c r="CI92" s="899"/>
      <c r="CJ92" s="899"/>
      <c r="CK92" s="899"/>
      <c r="CL92" s="900"/>
      <c r="CM92" s="898"/>
      <c r="CN92" s="899"/>
      <c r="CO92" s="899"/>
      <c r="CP92" s="899"/>
      <c r="CQ92" s="900"/>
      <c r="CR92" s="898"/>
      <c r="CS92" s="899"/>
      <c r="CT92" s="899"/>
      <c r="CU92" s="899"/>
      <c r="CV92" s="900"/>
      <c r="CW92" s="898"/>
      <c r="CX92" s="899"/>
      <c r="CY92" s="899"/>
      <c r="CZ92" s="899"/>
      <c r="DA92" s="900"/>
      <c r="DB92" s="898"/>
      <c r="DC92" s="899"/>
      <c r="DD92" s="899"/>
      <c r="DE92" s="899"/>
      <c r="DF92" s="900"/>
      <c r="DG92" s="898"/>
      <c r="DH92" s="899"/>
      <c r="DI92" s="899"/>
      <c r="DJ92" s="899"/>
      <c r="DK92" s="900"/>
      <c r="DL92" s="898"/>
      <c r="DM92" s="899"/>
      <c r="DN92" s="899"/>
      <c r="DO92" s="899"/>
      <c r="DP92" s="900"/>
      <c r="DQ92" s="898"/>
      <c r="DR92" s="899"/>
      <c r="DS92" s="899"/>
      <c r="DT92" s="899"/>
      <c r="DU92" s="900"/>
      <c r="DV92" s="895"/>
      <c r="DW92" s="896"/>
      <c r="DX92" s="896"/>
      <c r="DY92" s="896"/>
      <c r="DZ92" s="897"/>
      <c r="EA92" s="230"/>
    </row>
    <row r="93" spans="1:131" ht="26.25" hidden="1" customHeight="1" x14ac:dyDescent="0.2">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95"/>
      <c r="BT93" s="896"/>
      <c r="BU93" s="896"/>
      <c r="BV93" s="896"/>
      <c r="BW93" s="896"/>
      <c r="BX93" s="896"/>
      <c r="BY93" s="896"/>
      <c r="BZ93" s="896"/>
      <c r="CA93" s="896"/>
      <c r="CB93" s="896"/>
      <c r="CC93" s="896"/>
      <c r="CD93" s="896"/>
      <c r="CE93" s="896"/>
      <c r="CF93" s="896"/>
      <c r="CG93" s="901"/>
      <c r="CH93" s="898"/>
      <c r="CI93" s="899"/>
      <c r="CJ93" s="899"/>
      <c r="CK93" s="899"/>
      <c r="CL93" s="900"/>
      <c r="CM93" s="898"/>
      <c r="CN93" s="899"/>
      <c r="CO93" s="899"/>
      <c r="CP93" s="899"/>
      <c r="CQ93" s="900"/>
      <c r="CR93" s="898"/>
      <c r="CS93" s="899"/>
      <c r="CT93" s="899"/>
      <c r="CU93" s="899"/>
      <c r="CV93" s="900"/>
      <c r="CW93" s="898"/>
      <c r="CX93" s="899"/>
      <c r="CY93" s="899"/>
      <c r="CZ93" s="899"/>
      <c r="DA93" s="900"/>
      <c r="DB93" s="898"/>
      <c r="DC93" s="899"/>
      <c r="DD93" s="899"/>
      <c r="DE93" s="899"/>
      <c r="DF93" s="900"/>
      <c r="DG93" s="898"/>
      <c r="DH93" s="899"/>
      <c r="DI93" s="899"/>
      <c r="DJ93" s="899"/>
      <c r="DK93" s="900"/>
      <c r="DL93" s="898"/>
      <c r="DM93" s="899"/>
      <c r="DN93" s="899"/>
      <c r="DO93" s="899"/>
      <c r="DP93" s="900"/>
      <c r="DQ93" s="898"/>
      <c r="DR93" s="899"/>
      <c r="DS93" s="899"/>
      <c r="DT93" s="899"/>
      <c r="DU93" s="900"/>
      <c r="DV93" s="895"/>
      <c r="DW93" s="896"/>
      <c r="DX93" s="896"/>
      <c r="DY93" s="896"/>
      <c r="DZ93" s="897"/>
      <c r="EA93" s="230"/>
    </row>
    <row r="94" spans="1:131" ht="26.25" hidden="1" customHeight="1" x14ac:dyDescent="0.2">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95"/>
      <c r="BT94" s="896"/>
      <c r="BU94" s="896"/>
      <c r="BV94" s="896"/>
      <c r="BW94" s="896"/>
      <c r="BX94" s="896"/>
      <c r="BY94" s="896"/>
      <c r="BZ94" s="896"/>
      <c r="CA94" s="896"/>
      <c r="CB94" s="896"/>
      <c r="CC94" s="896"/>
      <c r="CD94" s="896"/>
      <c r="CE94" s="896"/>
      <c r="CF94" s="896"/>
      <c r="CG94" s="901"/>
      <c r="CH94" s="898"/>
      <c r="CI94" s="899"/>
      <c r="CJ94" s="899"/>
      <c r="CK94" s="899"/>
      <c r="CL94" s="900"/>
      <c r="CM94" s="898"/>
      <c r="CN94" s="899"/>
      <c r="CO94" s="899"/>
      <c r="CP94" s="899"/>
      <c r="CQ94" s="900"/>
      <c r="CR94" s="898"/>
      <c r="CS94" s="899"/>
      <c r="CT94" s="899"/>
      <c r="CU94" s="899"/>
      <c r="CV94" s="900"/>
      <c r="CW94" s="898"/>
      <c r="CX94" s="899"/>
      <c r="CY94" s="899"/>
      <c r="CZ94" s="899"/>
      <c r="DA94" s="900"/>
      <c r="DB94" s="898"/>
      <c r="DC94" s="899"/>
      <c r="DD94" s="899"/>
      <c r="DE94" s="899"/>
      <c r="DF94" s="900"/>
      <c r="DG94" s="898"/>
      <c r="DH94" s="899"/>
      <c r="DI94" s="899"/>
      <c r="DJ94" s="899"/>
      <c r="DK94" s="900"/>
      <c r="DL94" s="898"/>
      <c r="DM94" s="899"/>
      <c r="DN94" s="899"/>
      <c r="DO94" s="899"/>
      <c r="DP94" s="900"/>
      <c r="DQ94" s="898"/>
      <c r="DR94" s="899"/>
      <c r="DS94" s="899"/>
      <c r="DT94" s="899"/>
      <c r="DU94" s="900"/>
      <c r="DV94" s="895"/>
      <c r="DW94" s="896"/>
      <c r="DX94" s="896"/>
      <c r="DY94" s="896"/>
      <c r="DZ94" s="897"/>
      <c r="EA94" s="230"/>
    </row>
    <row r="95" spans="1:131" ht="26.25" hidden="1" customHeight="1" x14ac:dyDescent="0.2">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95"/>
      <c r="BT95" s="896"/>
      <c r="BU95" s="896"/>
      <c r="BV95" s="896"/>
      <c r="BW95" s="896"/>
      <c r="BX95" s="896"/>
      <c r="BY95" s="896"/>
      <c r="BZ95" s="896"/>
      <c r="CA95" s="896"/>
      <c r="CB95" s="896"/>
      <c r="CC95" s="896"/>
      <c r="CD95" s="896"/>
      <c r="CE95" s="896"/>
      <c r="CF95" s="896"/>
      <c r="CG95" s="901"/>
      <c r="CH95" s="898"/>
      <c r="CI95" s="899"/>
      <c r="CJ95" s="899"/>
      <c r="CK95" s="899"/>
      <c r="CL95" s="900"/>
      <c r="CM95" s="898"/>
      <c r="CN95" s="899"/>
      <c r="CO95" s="899"/>
      <c r="CP95" s="899"/>
      <c r="CQ95" s="900"/>
      <c r="CR95" s="898"/>
      <c r="CS95" s="899"/>
      <c r="CT95" s="899"/>
      <c r="CU95" s="899"/>
      <c r="CV95" s="900"/>
      <c r="CW95" s="898"/>
      <c r="CX95" s="899"/>
      <c r="CY95" s="899"/>
      <c r="CZ95" s="899"/>
      <c r="DA95" s="900"/>
      <c r="DB95" s="898"/>
      <c r="DC95" s="899"/>
      <c r="DD95" s="899"/>
      <c r="DE95" s="899"/>
      <c r="DF95" s="900"/>
      <c r="DG95" s="898"/>
      <c r="DH95" s="899"/>
      <c r="DI95" s="899"/>
      <c r="DJ95" s="899"/>
      <c r="DK95" s="900"/>
      <c r="DL95" s="898"/>
      <c r="DM95" s="899"/>
      <c r="DN95" s="899"/>
      <c r="DO95" s="899"/>
      <c r="DP95" s="900"/>
      <c r="DQ95" s="898"/>
      <c r="DR95" s="899"/>
      <c r="DS95" s="899"/>
      <c r="DT95" s="899"/>
      <c r="DU95" s="900"/>
      <c r="DV95" s="895"/>
      <c r="DW95" s="896"/>
      <c r="DX95" s="896"/>
      <c r="DY95" s="896"/>
      <c r="DZ95" s="897"/>
      <c r="EA95" s="230"/>
    </row>
    <row r="96" spans="1:131" ht="26.25" hidden="1" customHeight="1" x14ac:dyDescent="0.2">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95"/>
      <c r="BT96" s="896"/>
      <c r="BU96" s="896"/>
      <c r="BV96" s="896"/>
      <c r="BW96" s="896"/>
      <c r="BX96" s="896"/>
      <c r="BY96" s="896"/>
      <c r="BZ96" s="896"/>
      <c r="CA96" s="896"/>
      <c r="CB96" s="896"/>
      <c r="CC96" s="896"/>
      <c r="CD96" s="896"/>
      <c r="CE96" s="896"/>
      <c r="CF96" s="896"/>
      <c r="CG96" s="901"/>
      <c r="CH96" s="898"/>
      <c r="CI96" s="899"/>
      <c r="CJ96" s="899"/>
      <c r="CK96" s="899"/>
      <c r="CL96" s="900"/>
      <c r="CM96" s="898"/>
      <c r="CN96" s="899"/>
      <c r="CO96" s="899"/>
      <c r="CP96" s="899"/>
      <c r="CQ96" s="900"/>
      <c r="CR96" s="898"/>
      <c r="CS96" s="899"/>
      <c r="CT96" s="899"/>
      <c r="CU96" s="899"/>
      <c r="CV96" s="900"/>
      <c r="CW96" s="898"/>
      <c r="CX96" s="899"/>
      <c r="CY96" s="899"/>
      <c r="CZ96" s="899"/>
      <c r="DA96" s="900"/>
      <c r="DB96" s="898"/>
      <c r="DC96" s="899"/>
      <c r="DD96" s="899"/>
      <c r="DE96" s="899"/>
      <c r="DF96" s="900"/>
      <c r="DG96" s="898"/>
      <c r="DH96" s="899"/>
      <c r="DI96" s="899"/>
      <c r="DJ96" s="899"/>
      <c r="DK96" s="900"/>
      <c r="DL96" s="898"/>
      <c r="DM96" s="899"/>
      <c r="DN96" s="899"/>
      <c r="DO96" s="899"/>
      <c r="DP96" s="900"/>
      <c r="DQ96" s="898"/>
      <c r="DR96" s="899"/>
      <c r="DS96" s="899"/>
      <c r="DT96" s="899"/>
      <c r="DU96" s="900"/>
      <c r="DV96" s="895"/>
      <c r="DW96" s="896"/>
      <c r="DX96" s="896"/>
      <c r="DY96" s="896"/>
      <c r="DZ96" s="897"/>
      <c r="EA96" s="230"/>
    </row>
    <row r="97" spans="1:131" ht="26.25" hidden="1" customHeight="1" x14ac:dyDescent="0.2">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95"/>
      <c r="BT97" s="896"/>
      <c r="BU97" s="896"/>
      <c r="BV97" s="896"/>
      <c r="BW97" s="896"/>
      <c r="BX97" s="896"/>
      <c r="BY97" s="896"/>
      <c r="BZ97" s="896"/>
      <c r="CA97" s="896"/>
      <c r="CB97" s="896"/>
      <c r="CC97" s="896"/>
      <c r="CD97" s="896"/>
      <c r="CE97" s="896"/>
      <c r="CF97" s="896"/>
      <c r="CG97" s="901"/>
      <c r="CH97" s="898"/>
      <c r="CI97" s="899"/>
      <c r="CJ97" s="899"/>
      <c r="CK97" s="899"/>
      <c r="CL97" s="900"/>
      <c r="CM97" s="898"/>
      <c r="CN97" s="899"/>
      <c r="CO97" s="899"/>
      <c r="CP97" s="899"/>
      <c r="CQ97" s="900"/>
      <c r="CR97" s="898"/>
      <c r="CS97" s="899"/>
      <c r="CT97" s="899"/>
      <c r="CU97" s="899"/>
      <c r="CV97" s="900"/>
      <c r="CW97" s="898"/>
      <c r="CX97" s="899"/>
      <c r="CY97" s="899"/>
      <c r="CZ97" s="899"/>
      <c r="DA97" s="900"/>
      <c r="DB97" s="898"/>
      <c r="DC97" s="899"/>
      <c r="DD97" s="899"/>
      <c r="DE97" s="899"/>
      <c r="DF97" s="900"/>
      <c r="DG97" s="898"/>
      <c r="DH97" s="899"/>
      <c r="DI97" s="899"/>
      <c r="DJ97" s="899"/>
      <c r="DK97" s="900"/>
      <c r="DL97" s="898"/>
      <c r="DM97" s="899"/>
      <c r="DN97" s="899"/>
      <c r="DO97" s="899"/>
      <c r="DP97" s="900"/>
      <c r="DQ97" s="898"/>
      <c r="DR97" s="899"/>
      <c r="DS97" s="899"/>
      <c r="DT97" s="899"/>
      <c r="DU97" s="900"/>
      <c r="DV97" s="895"/>
      <c r="DW97" s="896"/>
      <c r="DX97" s="896"/>
      <c r="DY97" s="896"/>
      <c r="DZ97" s="897"/>
      <c r="EA97" s="230"/>
    </row>
    <row r="98" spans="1:131" ht="26.25" hidden="1" customHeight="1" x14ac:dyDescent="0.2">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95"/>
      <c r="BT98" s="896"/>
      <c r="BU98" s="896"/>
      <c r="BV98" s="896"/>
      <c r="BW98" s="896"/>
      <c r="BX98" s="896"/>
      <c r="BY98" s="896"/>
      <c r="BZ98" s="896"/>
      <c r="CA98" s="896"/>
      <c r="CB98" s="896"/>
      <c r="CC98" s="896"/>
      <c r="CD98" s="896"/>
      <c r="CE98" s="896"/>
      <c r="CF98" s="896"/>
      <c r="CG98" s="901"/>
      <c r="CH98" s="898"/>
      <c r="CI98" s="899"/>
      <c r="CJ98" s="899"/>
      <c r="CK98" s="899"/>
      <c r="CL98" s="900"/>
      <c r="CM98" s="898"/>
      <c r="CN98" s="899"/>
      <c r="CO98" s="899"/>
      <c r="CP98" s="899"/>
      <c r="CQ98" s="900"/>
      <c r="CR98" s="898"/>
      <c r="CS98" s="899"/>
      <c r="CT98" s="899"/>
      <c r="CU98" s="899"/>
      <c r="CV98" s="900"/>
      <c r="CW98" s="898"/>
      <c r="CX98" s="899"/>
      <c r="CY98" s="899"/>
      <c r="CZ98" s="899"/>
      <c r="DA98" s="900"/>
      <c r="DB98" s="898"/>
      <c r="DC98" s="899"/>
      <c r="DD98" s="899"/>
      <c r="DE98" s="899"/>
      <c r="DF98" s="900"/>
      <c r="DG98" s="898"/>
      <c r="DH98" s="899"/>
      <c r="DI98" s="899"/>
      <c r="DJ98" s="899"/>
      <c r="DK98" s="900"/>
      <c r="DL98" s="898"/>
      <c r="DM98" s="899"/>
      <c r="DN98" s="899"/>
      <c r="DO98" s="899"/>
      <c r="DP98" s="900"/>
      <c r="DQ98" s="898"/>
      <c r="DR98" s="899"/>
      <c r="DS98" s="899"/>
      <c r="DT98" s="899"/>
      <c r="DU98" s="900"/>
      <c r="DV98" s="895"/>
      <c r="DW98" s="896"/>
      <c r="DX98" s="896"/>
      <c r="DY98" s="896"/>
      <c r="DZ98" s="897"/>
      <c r="EA98" s="230"/>
    </row>
    <row r="99" spans="1:131" ht="26.25" hidden="1" customHeight="1" x14ac:dyDescent="0.2">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95"/>
      <c r="BT99" s="896"/>
      <c r="BU99" s="896"/>
      <c r="BV99" s="896"/>
      <c r="BW99" s="896"/>
      <c r="BX99" s="896"/>
      <c r="BY99" s="896"/>
      <c r="BZ99" s="896"/>
      <c r="CA99" s="896"/>
      <c r="CB99" s="896"/>
      <c r="CC99" s="896"/>
      <c r="CD99" s="896"/>
      <c r="CE99" s="896"/>
      <c r="CF99" s="896"/>
      <c r="CG99" s="901"/>
      <c r="CH99" s="898"/>
      <c r="CI99" s="899"/>
      <c r="CJ99" s="899"/>
      <c r="CK99" s="899"/>
      <c r="CL99" s="900"/>
      <c r="CM99" s="898"/>
      <c r="CN99" s="899"/>
      <c r="CO99" s="899"/>
      <c r="CP99" s="899"/>
      <c r="CQ99" s="900"/>
      <c r="CR99" s="898"/>
      <c r="CS99" s="899"/>
      <c r="CT99" s="899"/>
      <c r="CU99" s="899"/>
      <c r="CV99" s="900"/>
      <c r="CW99" s="898"/>
      <c r="CX99" s="899"/>
      <c r="CY99" s="899"/>
      <c r="CZ99" s="899"/>
      <c r="DA99" s="900"/>
      <c r="DB99" s="898"/>
      <c r="DC99" s="899"/>
      <c r="DD99" s="899"/>
      <c r="DE99" s="899"/>
      <c r="DF99" s="900"/>
      <c r="DG99" s="898"/>
      <c r="DH99" s="899"/>
      <c r="DI99" s="899"/>
      <c r="DJ99" s="899"/>
      <c r="DK99" s="900"/>
      <c r="DL99" s="898"/>
      <c r="DM99" s="899"/>
      <c r="DN99" s="899"/>
      <c r="DO99" s="899"/>
      <c r="DP99" s="900"/>
      <c r="DQ99" s="898"/>
      <c r="DR99" s="899"/>
      <c r="DS99" s="899"/>
      <c r="DT99" s="899"/>
      <c r="DU99" s="900"/>
      <c r="DV99" s="895"/>
      <c r="DW99" s="896"/>
      <c r="DX99" s="896"/>
      <c r="DY99" s="896"/>
      <c r="DZ99" s="897"/>
      <c r="EA99" s="230"/>
    </row>
    <row r="100" spans="1:131" ht="26.25" hidden="1" customHeight="1" x14ac:dyDescent="0.2">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95"/>
      <c r="BT100" s="896"/>
      <c r="BU100" s="896"/>
      <c r="BV100" s="896"/>
      <c r="BW100" s="896"/>
      <c r="BX100" s="896"/>
      <c r="BY100" s="896"/>
      <c r="BZ100" s="896"/>
      <c r="CA100" s="896"/>
      <c r="CB100" s="896"/>
      <c r="CC100" s="896"/>
      <c r="CD100" s="896"/>
      <c r="CE100" s="896"/>
      <c r="CF100" s="896"/>
      <c r="CG100" s="901"/>
      <c r="CH100" s="898"/>
      <c r="CI100" s="899"/>
      <c r="CJ100" s="899"/>
      <c r="CK100" s="899"/>
      <c r="CL100" s="900"/>
      <c r="CM100" s="898"/>
      <c r="CN100" s="899"/>
      <c r="CO100" s="899"/>
      <c r="CP100" s="899"/>
      <c r="CQ100" s="900"/>
      <c r="CR100" s="898"/>
      <c r="CS100" s="899"/>
      <c r="CT100" s="899"/>
      <c r="CU100" s="899"/>
      <c r="CV100" s="900"/>
      <c r="CW100" s="898"/>
      <c r="CX100" s="899"/>
      <c r="CY100" s="899"/>
      <c r="CZ100" s="899"/>
      <c r="DA100" s="900"/>
      <c r="DB100" s="898"/>
      <c r="DC100" s="899"/>
      <c r="DD100" s="899"/>
      <c r="DE100" s="899"/>
      <c r="DF100" s="900"/>
      <c r="DG100" s="898"/>
      <c r="DH100" s="899"/>
      <c r="DI100" s="899"/>
      <c r="DJ100" s="899"/>
      <c r="DK100" s="900"/>
      <c r="DL100" s="898"/>
      <c r="DM100" s="899"/>
      <c r="DN100" s="899"/>
      <c r="DO100" s="899"/>
      <c r="DP100" s="900"/>
      <c r="DQ100" s="898"/>
      <c r="DR100" s="899"/>
      <c r="DS100" s="899"/>
      <c r="DT100" s="899"/>
      <c r="DU100" s="900"/>
      <c r="DV100" s="895"/>
      <c r="DW100" s="896"/>
      <c r="DX100" s="896"/>
      <c r="DY100" s="896"/>
      <c r="DZ100" s="897"/>
      <c r="EA100" s="230"/>
    </row>
    <row r="101" spans="1:131" ht="26.25" hidden="1" customHeight="1" x14ac:dyDescent="0.2">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95"/>
      <c r="BT101" s="896"/>
      <c r="BU101" s="896"/>
      <c r="BV101" s="896"/>
      <c r="BW101" s="896"/>
      <c r="BX101" s="896"/>
      <c r="BY101" s="896"/>
      <c r="BZ101" s="896"/>
      <c r="CA101" s="896"/>
      <c r="CB101" s="896"/>
      <c r="CC101" s="896"/>
      <c r="CD101" s="896"/>
      <c r="CE101" s="896"/>
      <c r="CF101" s="896"/>
      <c r="CG101" s="901"/>
      <c r="CH101" s="898"/>
      <c r="CI101" s="899"/>
      <c r="CJ101" s="899"/>
      <c r="CK101" s="899"/>
      <c r="CL101" s="900"/>
      <c r="CM101" s="898"/>
      <c r="CN101" s="899"/>
      <c r="CO101" s="899"/>
      <c r="CP101" s="899"/>
      <c r="CQ101" s="900"/>
      <c r="CR101" s="898"/>
      <c r="CS101" s="899"/>
      <c r="CT101" s="899"/>
      <c r="CU101" s="899"/>
      <c r="CV101" s="900"/>
      <c r="CW101" s="898"/>
      <c r="CX101" s="899"/>
      <c r="CY101" s="899"/>
      <c r="CZ101" s="899"/>
      <c r="DA101" s="900"/>
      <c r="DB101" s="898"/>
      <c r="DC101" s="899"/>
      <c r="DD101" s="899"/>
      <c r="DE101" s="899"/>
      <c r="DF101" s="900"/>
      <c r="DG101" s="898"/>
      <c r="DH101" s="899"/>
      <c r="DI101" s="899"/>
      <c r="DJ101" s="899"/>
      <c r="DK101" s="900"/>
      <c r="DL101" s="898"/>
      <c r="DM101" s="899"/>
      <c r="DN101" s="899"/>
      <c r="DO101" s="899"/>
      <c r="DP101" s="900"/>
      <c r="DQ101" s="898"/>
      <c r="DR101" s="899"/>
      <c r="DS101" s="899"/>
      <c r="DT101" s="899"/>
      <c r="DU101" s="900"/>
      <c r="DV101" s="895"/>
      <c r="DW101" s="896"/>
      <c r="DX101" s="896"/>
      <c r="DY101" s="896"/>
      <c r="DZ101" s="897"/>
      <c r="EA101" s="230"/>
    </row>
    <row r="102" spans="1:131" ht="26.25" customHeight="1" thickBot="1" x14ac:dyDescent="0.25">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378</v>
      </c>
      <c r="BR102" s="825" t="s">
        <v>402</v>
      </c>
      <c r="BS102" s="826"/>
      <c r="BT102" s="826"/>
      <c r="BU102" s="826"/>
      <c r="BV102" s="826"/>
      <c r="BW102" s="826"/>
      <c r="BX102" s="826"/>
      <c r="BY102" s="826"/>
      <c r="BZ102" s="826"/>
      <c r="CA102" s="826"/>
      <c r="CB102" s="826"/>
      <c r="CC102" s="826"/>
      <c r="CD102" s="826"/>
      <c r="CE102" s="826"/>
      <c r="CF102" s="826"/>
      <c r="CG102" s="827"/>
      <c r="CH102" s="925"/>
      <c r="CI102" s="926"/>
      <c r="CJ102" s="926"/>
      <c r="CK102" s="926"/>
      <c r="CL102" s="927"/>
      <c r="CM102" s="925"/>
      <c r="CN102" s="926"/>
      <c r="CO102" s="926"/>
      <c r="CP102" s="926"/>
      <c r="CQ102" s="927"/>
      <c r="CR102" s="928">
        <v>52</v>
      </c>
      <c r="CS102" s="888"/>
      <c r="CT102" s="888"/>
      <c r="CU102" s="888"/>
      <c r="CV102" s="929"/>
      <c r="CW102" s="928">
        <v>37</v>
      </c>
      <c r="CX102" s="888"/>
      <c r="CY102" s="888"/>
      <c r="CZ102" s="888"/>
      <c r="DA102" s="929"/>
      <c r="DB102" s="928">
        <v>81</v>
      </c>
      <c r="DC102" s="888"/>
      <c r="DD102" s="888"/>
      <c r="DE102" s="888"/>
      <c r="DF102" s="929"/>
      <c r="DG102" s="928"/>
      <c r="DH102" s="888"/>
      <c r="DI102" s="888"/>
      <c r="DJ102" s="888"/>
      <c r="DK102" s="929"/>
      <c r="DL102" s="928"/>
      <c r="DM102" s="888"/>
      <c r="DN102" s="888"/>
      <c r="DO102" s="888"/>
      <c r="DP102" s="929"/>
      <c r="DQ102" s="928"/>
      <c r="DR102" s="888"/>
      <c r="DS102" s="888"/>
      <c r="DT102" s="888"/>
      <c r="DU102" s="929"/>
      <c r="DV102" s="825"/>
      <c r="DW102" s="826"/>
      <c r="DX102" s="826"/>
      <c r="DY102" s="826"/>
      <c r="DZ102" s="952"/>
      <c r="EA102" s="230"/>
    </row>
    <row r="103" spans="1:131" ht="26.25" customHeight="1" x14ac:dyDescent="0.2">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53" t="s">
        <v>403</v>
      </c>
      <c r="BR103" s="953"/>
      <c r="BS103" s="953"/>
      <c r="BT103" s="953"/>
      <c r="BU103" s="953"/>
      <c r="BV103" s="953"/>
      <c r="BW103" s="953"/>
      <c r="BX103" s="953"/>
      <c r="BY103" s="953"/>
      <c r="BZ103" s="953"/>
      <c r="CA103" s="953"/>
      <c r="CB103" s="953"/>
      <c r="CC103" s="953"/>
      <c r="CD103" s="953"/>
      <c r="CE103" s="953"/>
      <c r="CF103" s="953"/>
      <c r="CG103" s="953"/>
      <c r="CH103" s="953"/>
      <c r="CI103" s="953"/>
      <c r="CJ103" s="953"/>
      <c r="CK103" s="953"/>
      <c r="CL103" s="953"/>
      <c r="CM103" s="953"/>
      <c r="CN103" s="953"/>
      <c r="CO103" s="953"/>
      <c r="CP103" s="953"/>
      <c r="CQ103" s="953"/>
      <c r="CR103" s="953"/>
      <c r="CS103" s="953"/>
      <c r="CT103" s="953"/>
      <c r="CU103" s="953"/>
      <c r="CV103" s="953"/>
      <c r="CW103" s="953"/>
      <c r="CX103" s="953"/>
      <c r="CY103" s="953"/>
      <c r="CZ103" s="953"/>
      <c r="DA103" s="953"/>
      <c r="DB103" s="953"/>
      <c r="DC103" s="953"/>
      <c r="DD103" s="953"/>
      <c r="DE103" s="953"/>
      <c r="DF103" s="953"/>
      <c r="DG103" s="953"/>
      <c r="DH103" s="953"/>
      <c r="DI103" s="953"/>
      <c r="DJ103" s="953"/>
      <c r="DK103" s="953"/>
      <c r="DL103" s="953"/>
      <c r="DM103" s="953"/>
      <c r="DN103" s="953"/>
      <c r="DO103" s="953"/>
      <c r="DP103" s="953"/>
      <c r="DQ103" s="953"/>
      <c r="DR103" s="953"/>
      <c r="DS103" s="953"/>
      <c r="DT103" s="953"/>
      <c r="DU103" s="953"/>
      <c r="DV103" s="953"/>
      <c r="DW103" s="953"/>
      <c r="DX103" s="953"/>
      <c r="DY103" s="953"/>
      <c r="DZ103" s="953"/>
      <c r="EA103" s="230"/>
    </row>
    <row r="104" spans="1:131" ht="26.25" customHeight="1" x14ac:dyDescent="0.2">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54" t="s">
        <v>404</v>
      </c>
      <c r="BR104" s="954"/>
      <c r="BS104" s="954"/>
      <c r="BT104" s="954"/>
      <c r="BU104" s="954"/>
      <c r="BV104" s="954"/>
      <c r="BW104" s="954"/>
      <c r="BX104" s="954"/>
      <c r="BY104" s="954"/>
      <c r="BZ104" s="954"/>
      <c r="CA104" s="954"/>
      <c r="CB104" s="954"/>
      <c r="CC104" s="954"/>
      <c r="CD104" s="954"/>
      <c r="CE104" s="954"/>
      <c r="CF104" s="954"/>
      <c r="CG104" s="954"/>
      <c r="CH104" s="954"/>
      <c r="CI104" s="954"/>
      <c r="CJ104" s="954"/>
      <c r="CK104" s="954"/>
      <c r="CL104" s="954"/>
      <c r="CM104" s="954"/>
      <c r="CN104" s="954"/>
      <c r="CO104" s="954"/>
      <c r="CP104" s="954"/>
      <c r="CQ104" s="954"/>
      <c r="CR104" s="954"/>
      <c r="CS104" s="954"/>
      <c r="CT104" s="954"/>
      <c r="CU104" s="954"/>
      <c r="CV104" s="954"/>
      <c r="CW104" s="954"/>
      <c r="CX104" s="954"/>
      <c r="CY104" s="954"/>
      <c r="CZ104" s="954"/>
      <c r="DA104" s="954"/>
      <c r="DB104" s="954"/>
      <c r="DC104" s="954"/>
      <c r="DD104" s="954"/>
      <c r="DE104" s="954"/>
      <c r="DF104" s="954"/>
      <c r="DG104" s="954"/>
      <c r="DH104" s="954"/>
      <c r="DI104" s="954"/>
      <c r="DJ104" s="954"/>
      <c r="DK104" s="954"/>
      <c r="DL104" s="954"/>
      <c r="DM104" s="954"/>
      <c r="DN104" s="954"/>
      <c r="DO104" s="954"/>
      <c r="DP104" s="954"/>
      <c r="DQ104" s="954"/>
      <c r="DR104" s="954"/>
      <c r="DS104" s="954"/>
      <c r="DT104" s="954"/>
      <c r="DU104" s="954"/>
      <c r="DV104" s="954"/>
      <c r="DW104" s="954"/>
      <c r="DX104" s="954"/>
      <c r="DY104" s="954"/>
      <c r="DZ104" s="954"/>
      <c r="EA104" s="230"/>
    </row>
    <row r="105" spans="1:131" ht="11.25" customHeight="1" x14ac:dyDescent="0.2">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5">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
      <c r="A108" s="955" t="s">
        <v>407</v>
      </c>
      <c r="B108" s="956"/>
      <c r="C108" s="956"/>
      <c r="D108" s="956"/>
      <c r="E108" s="956"/>
      <c r="F108" s="956"/>
      <c r="G108" s="956"/>
      <c r="H108" s="956"/>
      <c r="I108" s="956"/>
      <c r="J108" s="956"/>
      <c r="K108" s="956"/>
      <c r="L108" s="956"/>
      <c r="M108" s="956"/>
      <c r="N108" s="956"/>
      <c r="O108" s="956"/>
      <c r="P108" s="956"/>
      <c r="Q108" s="956"/>
      <c r="R108" s="956"/>
      <c r="S108" s="956"/>
      <c r="T108" s="956"/>
      <c r="U108" s="956"/>
      <c r="V108" s="956"/>
      <c r="W108" s="956"/>
      <c r="X108" s="956"/>
      <c r="Y108" s="956"/>
      <c r="Z108" s="956"/>
      <c r="AA108" s="956"/>
      <c r="AB108" s="956"/>
      <c r="AC108" s="956"/>
      <c r="AD108" s="956"/>
      <c r="AE108" s="956"/>
      <c r="AF108" s="956"/>
      <c r="AG108" s="956"/>
      <c r="AH108" s="956"/>
      <c r="AI108" s="956"/>
      <c r="AJ108" s="956"/>
      <c r="AK108" s="956"/>
      <c r="AL108" s="956"/>
      <c r="AM108" s="956"/>
      <c r="AN108" s="956"/>
      <c r="AO108" s="956"/>
      <c r="AP108" s="956"/>
      <c r="AQ108" s="956"/>
      <c r="AR108" s="956"/>
      <c r="AS108" s="956"/>
      <c r="AT108" s="957"/>
      <c r="AU108" s="955" t="s">
        <v>408</v>
      </c>
      <c r="AV108" s="956"/>
      <c r="AW108" s="956"/>
      <c r="AX108" s="956"/>
      <c r="AY108" s="956"/>
      <c r="AZ108" s="956"/>
      <c r="BA108" s="956"/>
      <c r="BB108" s="956"/>
      <c r="BC108" s="956"/>
      <c r="BD108" s="956"/>
      <c r="BE108" s="956"/>
      <c r="BF108" s="956"/>
      <c r="BG108" s="956"/>
      <c r="BH108" s="956"/>
      <c r="BI108" s="956"/>
      <c r="BJ108" s="956"/>
      <c r="BK108" s="956"/>
      <c r="BL108" s="956"/>
      <c r="BM108" s="956"/>
      <c r="BN108" s="956"/>
      <c r="BO108" s="956"/>
      <c r="BP108" s="956"/>
      <c r="BQ108" s="956"/>
      <c r="BR108" s="956"/>
      <c r="BS108" s="956"/>
      <c r="BT108" s="956"/>
      <c r="BU108" s="956"/>
      <c r="BV108" s="956"/>
      <c r="BW108" s="956"/>
      <c r="BX108" s="956"/>
      <c r="BY108" s="956"/>
      <c r="BZ108" s="956"/>
      <c r="CA108" s="956"/>
      <c r="CB108" s="956"/>
      <c r="CC108" s="956"/>
      <c r="CD108" s="956"/>
      <c r="CE108" s="956"/>
      <c r="CF108" s="956"/>
      <c r="CG108" s="956"/>
      <c r="CH108" s="956"/>
      <c r="CI108" s="956"/>
      <c r="CJ108" s="956"/>
      <c r="CK108" s="956"/>
      <c r="CL108" s="956"/>
      <c r="CM108" s="956"/>
      <c r="CN108" s="956"/>
      <c r="CO108" s="956"/>
      <c r="CP108" s="956"/>
      <c r="CQ108" s="956"/>
      <c r="CR108" s="956"/>
      <c r="CS108" s="956"/>
      <c r="CT108" s="956"/>
      <c r="CU108" s="956"/>
      <c r="CV108" s="956"/>
      <c r="CW108" s="956"/>
      <c r="CX108" s="956"/>
      <c r="CY108" s="956"/>
      <c r="CZ108" s="956"/>
      <c r="DA108" s="956"/>
      <c r="DB108" s="956"/>
      <c r="DC108" s="956"/>
      <c r="DD108" s="956"/>
      <c r="DE108" s="956"/>
      <c r="DF108" s="956"/>
      <c r="DG108" s="956"/>
      <c r="DH108" s="956"/>
      <c r="DI108" s="956"/>
      <c r="DJ108" s="956"/>
      <c r="DK108" s="956"/>
      <c r="DL108" s="956"/>
      <c r="DM108" s="956"/>
      <c r="DN108" s="956"/>
      <c r="DO108" s="956"/>
      <c r="DP108" s="956"/>
      <c r="DQ108" s="956"/>
      <c r="DR108" s="956"/>
      <c r="DS108" s="956"/>
      <c r="DT108" s="956"/>
      <c r="DU108" s="956"/>
      <c r="DV108" s="956"/>
      <c r="DW108" s="956"/>
      <c r="DX108" s="956"/>
      <c r="DY108" s="956"/>
      <c r="DZ108" s="957"/>
    </row>
    <row r="109" spans="1:131" s="230" customFormat="1" ht="26.25" customHeight="1" x14ac:dyDescent="0.2">
      <c r="A109" s="950" t="s">
        <v>409</v>
      </c>
      <c r="B109" s="931"/>
      <c r="C109" s="931"/>
      <c r="D109" s="931"/>
      <c r="E109" s="931"/>
      <c r="F109" s="931"/>
      <c r="G109" s="931"/>
      <c r="H109" s="931"/>
      <c r="I109" s="931"/>
      <c r="J109" s="931"/>
      <c r="K109" s="931"/>
      <c r="L109" s="931"/>
      <c r="M109" s="931"/>
      <c r="N109" s="931"/>
      <c r="O109" s="931"/>
      <c r="P109" s="931"/>
      <c r="Q109" s="931"/>
      <c r="R109" s="931"/>
      <c r="S109" s="931"/>
      <c r="T109" s="931"/>
      <c r="U109" s="931"/>
      <c r="V109" s="931"/>
      <c r="W109" s="931"/>
      <c r="X109" s="931"/>
      <c r="Y109" s="931"/>
      <c r="Z109" s="932"/>
      <c r="AA109" s="930" t="s">
        <v>410</v>
      </c>
      <c r="AB109" s="931"/>
      <c r="AC109" s="931"/>
      <c r="AD109" s="931"/>
      <c r="AE109" s="932"/>
      <c r="AF109" s="930" t="s">
        <v>411</v>
      </c>
      <c r="AG109" s="931"/>
      <c r="AH109" s="931"/>
      <c r="AI109" s="931"/>
      <c r="AJ109" s="932"/>
      <c r="AK109" s="930" t="s">
        <v>295</v>
      </c>
      <c r="AL109" s="931"/>
      <c r="AM109" s="931"/>
      <c r="AN109" s="931"/>
      <c r="AO109" s="932"/>
      <c r="AP109" s="930" t="s">
        <v>412</v>
      </c>
      <c r="AQ109" s="931"/>
      <c r="AR109" s="931"/>
      <c r="AS109" s="931"/>
      <c r="AT109" s="933"/>
      <c r="AU109" s="950" t="s">
        <v>409</v>
      </c>
      <c r="AV109" s="931"/>
      <c r="AW109" s="931"/>
      <c r="AX109" s="931"/>
      <c r="AY109" s="931"/>
      <c r="AZ109" s="931"/>
      <c r="BA109" s="931"/>
      <c r="BB109" s="931"/>
      <c r="BC109" s="931"/>
      <c r="BD109" s="931"/>
      <c r="BE109" s="931"/>
      <c r="BF109" s="931"/>
      <c r="BG109" s="931"/>
      <c r="BH109" s="931"/>
      <c r="BI109" s="931"/>
      <c r="BJ109" s="931"/>
      <c r="BK109" s="931"/>
      <c r="BL109" s="931"/>
      <c r="BM109" s="931"/>
      <c r="BN109" s="931"/>
      <c r="BO109" s="931"/>
      <c r="BP109" s="932"/>
      <c r="BQ109" s="930" t="s">
        <v>410</v>
      </c>
      <c r="BR109" s="931"/>
      <c r="BS109" s="931"/>
      <c r="BT109" s="931"/>
      <c r="BU109" s="932"/>
      <c r="BV109" s="930" t="s">
        <v>411</v>
      </c>
      <c r="BW109" s="931"/>
      <c r="BX109" s="931"/>
      <c r="BY109" s="931"/>
      <c r="BZ109" s="932"/>
      <c r="CA109" s="930" t="s">
        <v>295</v>
      </c>
      <c r="CB109" s="931"/>
      <c r="CC109" s="931"/>
      <c r="CD109" s="931"/>
      <c r="CE109" s="932"/>
      <c r="CF109" s="951" t="s">
        <v>412</v>
      </c>
      <c r="CG109" s="951"/>
      <c r="CH109" s="951"/>
      <c r="CI109" s="951"/>
      <c r="CJ109" s="951"/>
      <c r="CK109" s="930" t="s">
        <v>413</v>
      </c>
      <c r="CL109" s="931"/>
      <c r="CM109" s="931"/>
      <c r="CN109" s="931"/>
      <c r="CO109" s="931"/>
      <c r="CP109" s="931"/>
      <c r="CQ109" s="931"/>
      <c r="CR109" s="931"/>
      <c r="CS109" s="931"/>
      <c r="CT109" s="931"/>
      <c r="CU109" s="931"/>
      <c r="CV109" s="931"/>
      <c r="CW109" s="931"/>
      <c r="CX109" s="931"/>
      <c r="CY109" s="931"/>
      <c r="CZ109" s="931"/>
      <c r="DA109" s="931"/>
      <c r="DB109" s="931"/>
      <c r="DC109" s="931"/>
      <c r="DD109" s="931"/>
      <c r="DE109" s="931"/>
      <c r="DF109" s="932"/>
      <c r="DG109" s="930" t="s">
        <v>410</v>
      </c>
      <c r="DH109" s="931"/>
      <c r="DI109" s="931"/>
      <c r="DJ109" s="931"/>
      <c r="DK109" s="932"/>
      <c r="DL109" s="930" t="s">
        <v>411</v>
      </c>
      <c r="DM109" s="931"/>
      <c r="DN109" s="931"/>
      <c r="DO109" s="931"/>
      <c r="DP109" s="932"/>
      <c r="DQ109" s="930" t="s">
        <v>295</v>
      </c>
      <c r="DR109" s="931"/>
      <c r="DS109" s="931"/>
      <c r="DT109" s="931"/>
      <c r="DU109" s="932"/>
      <c r="DV109" s="930" t="s">
        <v>412</v>
      </c>
      <c r="DW109" s="931"/>
      <c r="DX109" s="931"/>
      <c r="DY109" s="931"/>
      <c r="DZ109" s="933"/>
    </row>
    <row r="110" spans="1:131" s="230" customFormat="1" ht="26.25" customHeight="1" x14ac:dyDescent="0.2">
      <c r="A110" s="934" t="s">
        <v>414</v>
      </c>
      <c r="B110" s="935"/>
      <c r="C110" s="935"/>
      <c r="D110" s="935"/>
      <c r="E110" s="935"/>
      <c r="F110" s="935"/>
      <c r="G110" s="935"/>
      <c r="H110" s="935"/>
      <c r="I110" s="935"/>
      <c r="J110" s="935"/>
      <c r="K110" s="935"/>
      <c r="L110" s="935"/>
      <c r="M110" s="935"/>
      <c r="N110" s="935"/>
      <c r="O110" s="935"/>
      <c r="P110" s="935"/>
      <c r="Q110" s="935"/>
      <c r="R110" s="935"/>
      <c r="S110" s="935"/>
      <c r="T110" s="935"/>
      <c r="U110" s="935"/>
      <c r="V110" s="935"/>
      <c r="W110" s="935"/>
      <c r="X110" s="935"/>
      <c r="Y110" s="935"/>
      <c r="Z110" s="936"/>
      <c r="AA110" s="937">
        <v>1750815</v>
      </c>
      <c r="AB110" s="938"/>
      <c r="AC110" s="938"/>
      <c r="AD110" s="938"/>
      <c r="AE110" s="939"/>
      <c r="AF110" s="940">
        <v>1799856</v>
      </c>
      <c r="AG110" s="938"/>
      <c r="AH110" s="938"/>
      <c r="AI110" s="938"/>
      <c r="AJ110" s="939"/>
      <c r="AK110" s="940">
        <v>1774348</v>
      </c>
      <c r="AL110" s="938"/>
      <c r="AM110" s="938"/>
      <c r="AN110" s="938"/>
      <c r="AO110" s="939"/>
      <c r="AP110" s="941">
        <v>13.2</v>
      </c>
      <c r="AQ110" s="942"/>
      <c r="AR110" s="942"/>
      <c r="AS110" s="942"/>
      <c r="AT110" s="943"/>
      <c r="AU110" s="944" t="s">
        <v>69</v>
      </c>
      <c r="AV110" s="945"/>
      <c r="AW110" s="945"/>
      <c r="AX110" s="945"/>
      <c r="AY110" s="945"/>
      <c r="AZ110" s="967" t="s">
        <v>415</v>
      </c>
      <c r="BA110" s="935"/>
      <c r="BB110" s="935"/>
      <c r="BC110" s="935"/>
      <c r="BD110" s="935"/>
      <c r="BE110" s="935"/>
      <c r="BF110" s="935"/>
      <c r="BG110" s="935"/>
      <c r="BH110" s="935"/>
      <c r="BI110" s="935"/>
      <c r="BJ110" s="935"/>
      <c r="BK110" s="935"/>
      <c r="BL110" s="935"/>
      <c r="BM110" s="935"/>
      <c r="BN110" s="935"/>
      <c r="BO110" s="935"/>
      <c r="BP110" s="936"/>
      <c r="BQ110" s="968">
        <v>16618956</v>
      </c>
      <c r="BR110" s="969"/>
      <c r="BS110" s="969"/>
      <c r="BT110" s="969"/>
      <c r="BU110" s="969"/>
      <c r="BV110" s="969">
        <v>15626187</v>
      </c>
      <c r="BW110" s="969"/>
      <c r="BX110" s="969"/>
      <c r="BY110" s="969"/>
      <c r="BZ110" s="969"/>
      <c r="CA110" s="969">
        <v>14890174</v>
      </c>
      <c r="CB110" s="969"/>
      <c r="CC110" s="969"/>
      <c r="CD110" s="969"/>
      <c r="CE110" s="969"/>
      <c r="CF110" s="982">
        <v>111</v>
      </c>
      <c r="CG110" s="983"/>
      <c r="CH110" s="983"/>
      <c r="CI110" s="983"/>
      <c r="CJ110" s="983"/>
      <c r="CK110" s="984" t="s">
        <v>416</v>
      </c>
      <c r="CL110" s="985"/>
      <c r="CM110" s="967" t="s">
        <v>417</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68" t="s">
        <v>122</v>
      </c>
      <c r="DH110" s="969"/>
      <c r="DI110" s="969"/>
      <c r="DJ110" s="969"/>
      <c r="DK110" s="969"/>
      <c r="DL110" s="969" t="s">
        <v>122</v>
      </c>
      <c r="DM110" s="969"/>
      <c r="DN110" s="969"/>
      <c r="DO110" s="969"/>
      <c r="DP110" s="969"/>
      <c r="DQ110" s="969" t="s">
        <v>122</v>
      </c>
      <c r="DR110" s="969"/>
      <c r="DS110" s="969"/>
      <c r="DT110" s="969"/>
      <c r="DU110" s="969"/>
      <c r="DV110" s="970" t="s">
        <v>122</v>
      </c>
      <c r="DW110" s="970"/>
      <c r="DX110" s="970"/>
      <c r="DY110" s="970"/>
      <c r="DZ110" s="971"/>
    </row>
    <row r="111" spans="1:131" s="230" customFormat="1" ht="26.25" customHeight="1" x14ac:dyDescent="0.2">
      <c r="A111" s="972" t="s">
        <v>418</v>
      </c>
      <c r="B111" s="973"/>
      <c r="C111" s="973"/>
      <c r="D111" s="973"/>
      <c r="E111" s="973"/>
      <c r="F111" s="973"/>
      <c r="G111" s="973"/>
      <c r="H111" s="973"/>
      <c r="I111" s="973"/>
      <c r="J111" s="973"/>
      <c r="K111" s="973"/>
      <c r="L111" s="973"/>
      <c r="M111" s="973"/>
      <c r="N111" s="973"/>
      <c r="O111" s="973"/>
      <c r="P111" s="973"/>
      <c r="Q111" s="973"/>
      <c r="R111" s="973"/>
      <c r="S111" s="973"/>
      <c r="T111" s="973"/>
      <c r="U111" s="973"/>
      <c r="V111" s="973"/>
      <c r="W111" s="973"/>
      <c r="X111" s="973"/>
      <c r="Y111" s="973"/>
      <c r="Z111" s="974"/>
      <c r="AA111" s="975" t="s">
        <v>122</v>
      </c>
      <c r="AB111" s="976"/>
      <c r="AC111" s="976"/>
      <c r="AD111" s="976"/>
      <c r="AE111" s="977"/>
      <c r="AF111" s="978" t="s">
        <v>122</v>
      </c>
      <c r="AG111" s="976"/>
      <c r="AH111" s="976"/>
      <c r="AI111" s="976"/>
      <c r="AJ111" s="977"/>
      <c r="AK111" s="978" t="s">
        <v>122</v>
      </c>
      <c r="AL111" s="976"/>
      <c r="AM111" s="976"/>
      <c r="AN111" s="976"/>
      <c r="AO111" s="977"/>
      <c r="AP111" s="979" t="s">
        <v>122</v>
      </c>
      <c r="AQ111" s="980"/>
      <c r="AR111" s="980"/>
      <c r="AS111" s="980"/>
      <c r="AT111" s="981"/>
      <c r="AU111" s="946"/>
      <c r="AV111" s="947"/>
      <c r="AW111" s="947"/>
      <c r="AX111" s="947"/>
      <c r="AY111" s="947"/>
      <c r="AZ111" s="960" t="s">
        <v>419</v>
      </c>
      <c r="BA111" s="961"/>
      <c r="BB111" s="961"/>
      <c r="BC111" s="961"/>
      <c r="BD111" s="961"/>
      <c r="BE111" s="961"/>
      <c r="BF111" s="961"/>
      <c r="BG111" s="961"/>
      <c r="BH111" s="961"/>
      <c r="BI111" s="961"/>
      <c r="BJ111" s="961"/>
      <c r="BK111" s="961"/>
      <c r="BL111" s="961"/>
      <c r="BM111" s="961"/>
      <c r="BN111" s="961"/>
      <c r="BO111" s="961"/>
      <c r="BP111" s="962"/>
      <c r="BQ111" s="963" t="s">
        <v>122</v>
      </c>
      <c r="BR111" s="964"/>
      <c r="BS111" s="964"/>
      <c r="BT111" s="964"/>
      <c r="BU111" s="964"/>
      <c r="BV111" s="964" t="s">
        <v>122</v>
      </c>
      <c r="BW111" s="964"/>
      <c r="BX111" s="964"/>
      <c r="BY111" s="964"/>
      <c r="BZ111" s="964"/>
      <c r="CA111" s="964" t="s">
        <v>122</v>
      </c>
      <c r="CB111" s="964"/>
      <c r="CC111" s="964"/>
      <c r="CD111" s="964"/>
      <c r="CE111" s="964"/>
      <c r="CF111" s="958" t="s">
        <v>122</v>
      </c>
      <c r="CG111" s="959"/>
      <c r="CH111" s="959"/>
      <c r="CI111" s="959"/>
      <c r="CJ111" s="959"/>
      <c r="CK111" s="986"/>
      <c r="CL111" s="987"/>
      <c r="CM111" s="960" t="s">
        <v>420</v>
      </c>
      <c r="CN111" s="961"/>
      <c r="CO111" s="961"/>
      <c r="CP111" s="961"/>
      <c r="CQ111" s="961"/>
      <c r="CR111" s="961"/>
      <c r="CS111" s="961"/>
      <c r="CT111" s="961"/>
      <c r="CU111" s="961"/>
      <c r="CV111" s="961"/>
      <c r="CW111" s="961"/>
      <c r="CX111" s="961"/>
      <c r="CY111" s="961"/>
      <c r="CZ111" s="961"/>
      <c r="DA111" s="961"/>
      <c r="DB111" s="961"/>
      <c r="DC111" s="961"/>
      <c r="DD111" s="961"/>
      <c r="DE111" s="961"/>
      <c r="DF111" s="962"/>
      <c r="DG111" s="963" t="s">
        <v>122</v>
      </c>
      <c r="DH111" s="964"/>
      <c r="DI111" s="964"/>
      <c r="DJ111" s="964"/>
      <c r="DK111" s="964"/>
      <c r="DL111" s="964" t="s">
        <v>122</v>
      </c>
      <c r="DM111" s="964"/>
      <c r="DN111" s="964"/>
      <c r="DO111" s="964"/>
      <c r="DP111" s="964"/>
      <c r="DQ111" s="964" t="s">
        <v>122</v>
      </c>
      <c r="DR111" s="964"/>
      <c r="DS111" s="964"/>
      <c r="DT111" s="964"/>
      <c r="DU111" s="964"/>
      <c r="DV111" s="965" t="s">
        <v>122</v>
      </c>
      <c r="DW111" s="965"/>
      <c r="DX111" s="965"/>
      <c r="DY111" s="965"/>
      <c r="DZ111" s="966"/>
    </row>
    <row r="112" spans="1:131" s="230" customFormat="1" ht="26.25" customHeight="1" x14ac:dyDescent="0.2">
      <c r="A112" s="990" t="s">
        <v>421</v>
      </c>
      <c r="B112" s="991"/>
      <c r="C112" s="961" t="s">
        <v>422</v>
      </c>
      <c r="D112" s="961"/>
      <c r="E112" s="961"/>
      <c r="F112" s="961"/>
      <c r="G112" s="961"/>
      <c r="H112" s="961"/>
      <c r="I112" s="961"/>
      <c r="J112" s="961"/>
      <c r="K112" s="961"/>
      <c r="L112" s="961"/>
      <c r="M112" s="961"/>
      <c r="N112" s="961"/>
      <c r="O112" s="961"/>
      <c r="P112" s="961"/>
      <c r="Q112" s="961"/>
      <c r="R112" s="961"/>
      <c r="S112" s="961"/>
      <c r="T112" s="961"/>
      <c r="U112" s="961"/>
      <c r="V112" s="961"/>
      <c r="W112" s="961"/>
      <c r="X112" s="961"/>
      <c r="Y112" s="961"/>
      <c r="Z112" s="962"/>
      <c r="AA112" s="996" t="s">
        <v>122</v>
      </c>
      <c r="AB112" s="997"/>
      <c r="AC112" s="997"/>
      <c r="AD112" s="997"/>
      <c r="AE112" s="998"/>
      <c r="AF112" s="999" t="s">
        <v>122</v>
      </c>
      <c r="AG112" s="997"/>
      <c r="AH112" s="997"/>
      <c r="AI112" s="997"/>
      <c r="AJ112" s="998"/>
      <c r="AK112" s="999" t="s">
        <v>122</v>
      </c>
      <c r="AL112" s="997"/>
      <c r="AM112" s="997"/>
      <c r="AN112" s="997"/>
      <c r="AO112" s="998"/>
      <c r="AP112" s="1000" t="s">
        <v>122</v>
      </c>
      <c r="AQ112" s="1001"/>
      <c r="AR112" s="1001"/>
      <c r="AS112" s="1001"/>
      <c r="AT112" s="1002"/>
      <c r="AU112" s="946"/>
      <c r="AV112" s="947"/>
      <c r="AW112" s="947"/>
      <c r="AX112" s="947"/>
      <c r="AY112" s="947"/>
      <c r="AZ112" s="960" t="s">
        <v>423</v>
      </c>
      <c r="BA112" s="961"/>
      <c r="BB112" s="961"/>
      <c r="BC112" s="961"/>
      <c r="BD112" s="961"/>
      <c r="BE112" s="961"/>
      <c r="BF112" s="961"/>
      <c r="BG112" s="961"/>
      <c r="BH112" s="961"/>
      <c r="BI112" s="961"/>
      <c r="BJ112" s="961"/>
      <c r="BK112" s="961"/>
      <c r="BL112" s="961"/>
      <c r="BM112" s="961"/>
      <c r="BN112" s="961"/>
      <c r="BO112" s="961"/>
      <c r="BP112" s="962"/>
      <c r="BQ112" s="963">
        <v>2802353</v>
      </c>
      <c r="BR112" s="964"/>
      <c r="BS112" s="964"/>
      <c r="BT112" s="964"/>
      <c r="BU112" s="964"/>
      <c r="BV112" s="964">
        <v>2783296</v>
      </c>
      <c r="BW112" s="964"/>
      <c r="BX112" s="964"/>
      <c r="BY112" s="964"/>
      <c r="BZ112" s="964"/>
      <c r="CA112" s="964">
        <v>2631331</v>
      </c>
      <c r="CB112" s="964"/>
      <c r="CC112" s="964"/>
      <c r="CD112" s="964"/>
      <c r="CE112" s="964"/>
      <c r="CF112" s="958">
        <v>19.600000000000001</v>
      </c>
      <c r="CG112" s="959"/>
      <c r="CH112" s="959"/>
      <c r="CI112" s="959"/>
      <c r="CJ112" s="959"/>
      <c r="CK112" s="986"/>
      <c r="CL112" s="987"/>
      <c r="CM112" s="960" t="s">
        <v>424</v>
      </c>
      <c r="CN112" s="961"/>
      <c r="CO112" s="961"/>
      <c r="CP112" s="961"/>
      <c r="CQ112" s="961"/>
      <c r="CR112" s="961"/>
      <c r="CS112" s="961"/>
      <c r="CT112" s="961"/>
      <c r="CU112" s="961"/>
      <c r="CV112" s="961"/>
      <c r="CW112" s="961"/>
      <c r="CX112" s="961"/>
      <c r="CY112" s="961"/>
      <c r="CZ112" s="961"/>
      <c r="DA112" s="961"/>
      <c r="DB112" s="961"/>
      <c r="DC112" s="961"/>
      <c r="DD112" s="961"/>
      <c r="DE112" s="961"/>
      <c r="DF112" s="962"/>
      <c r="DG112" s="963" t="s">
        <v>122</v>
      </c>
      <c r="DH112" s="964"/>
      <c r="DI112" s="964"/>
      <c r="DJ112" s="964"/>
      <c r="DK112" s="964"/>
      <c r="DL112" s="964" t="s">
        <v>122</v>
      </c>
      <c r="DM112" s="964"/>
      <c r="DN112" s="964"/>
      <c r="DO112" s="964"/>
      <c r="DP112" s="964"/>
      <c r="DQ112" s="964" t="s">
        <v>122</v>
      </c>
      <c r="DR112" s="964"/>
      <c r="DS112" s="964"/>
      <c r="DT112" s="964"/>
      <c r="DU112" s="964"/>
      <c r="DV112" s="965" t="s">
        <v>122</v>
      </c>
      <c r="DW112" s="965"/>
      <c r="DX112" s="965"/>
      <c r="DY112" s="965"/>
      <c r="DZ112" s="966"/>
    </row>
    <row r="113" spans="1:130" s="230" customFormat="1" ht="26.25" customHeight="1" x14ac:dyDescent="0.2">
      <c r="A113" s="992"/>
      <c r="B113" s="993"/>
      <c r="C113" s="961" t="s">
        <v>425</v>
      </c>
      <c r="D113" s="961"/>
      <c r="E113" s="961"/>
      <c r="F113" s="961"/>
      <c r="G113" s="961"/>
      <c r="H113" s="961"/>
      <c r="I113" s="961"/>
      <c r="J113" s="961"/>
      <c r="K113" s="961"/>
      <c r="L113" s="961"/>
      <c r="M113" s="961"/>
      <c r="N113" s="961"/>
      <c r="O113" s="961"/>
      <c r="P113" s="961"/>
      <c r="Q113" s="961"/>
      <c r="R113" s="961"/>
      <c r="S113" s="961"/>
      <c r="T113" s="961"/>
      <c r="U113" s="961"/>
      <c r="V113" s="961"/>
      <c r="W113" s="961"/>
      <c r="X113" s="961"/>
      <c r="Y113" s="961"/>
      <c r="Z113" s="962"/>
      <c r="AA113" s="975">
        <v>244950</v>
      </c>
      <c r="AB113" s="976"/>
      <c r="AC113" s="976"/>
      <c r="AD113" s="976"/>
      <c r="AE113" s="977"/>
      <c r="AF113" s="978">
        <v>265245</v>
      </c>
      <c r="AG113" s="976"/>
      <c r="AH113" s="976"/>
      <c r="AI113" s="976"/>
      <c r="AJ113" s="977"/>
      <c r="AK113" s="978">
        <v>231674</v>
      </c>
      <c r="AL113" s="976"/>
      <c r="AM113" s="976"/>
      <c r="AN113" s="976"/>
      <c r="AO113" s="977"/>
      <c r="AP113" s="979">
        <v>1.7</v>
      </c>
      <c r="AQ113" s="980"/>
      <c r="AR113" s="980"/>
      <c r="AS113" s="980"/>
      <c r="AT113" s="981"/>
      <c r="AU113" s="946"/>
      <c r="AV113" s="947"/>
      <c r="AW113" s="947"/>
      <c r="AX113" s="947"/>
      <c r="AY113" s="947"/>
      <c r="AZ113" s="960" t="s">
        <v>426</v>
      </c>
      <c r="BA113" s="961"/>
      <c r="BB113" s="961"/>
      <c r="BC113" s="961"/>
      <c r="BD113" s="961"/>
      <c r="BE113" s="961"/>
      <c r="BF113" s="961"/>
      <c r="BG113" s="961"/>
      <c r="BH113" s="961"/>
      <c r="BI113" s="961"/>
      <c r="BJ113" s="961"/>
      <c r="BK113" s="961"/>
      <c r="BL113" s="961"/>
      <c r="BM113" s="961"/>
      <c r="BN113" s="961"/>
      <c r="BO113" s="961"/>
      <c r="BP113" s="962"/>
      <c r="BQ113" s="963">
        <v>460168</v>
      </c>
      <c r="BR113" s="964"/>
      <c r="BS113" s="964"/>
      <c r="BT113" s="964"/>
      <c r="BU113" s="964"/>
      <c r="BV113" s="964">
        <v>328333</v>
      </c>
      <c r="BW113" s="964"/>
      <c r="BX113" s="964"/>
      <c r="BY113" s="964"/>
      <c r="BZ113" s="964"/>
      <c r="CA113" s="964">
        <v>308257</v>
      </c>
      <c r="CB113" s="964"/>
      <c r="CC113" s="964"/>
      <c r="CD113" s="964"/>
      <c r="CE113" s="964"/>
      <c r="CF113" s="958">
        <v>2.2999999999999998</v>
      </c>
      <c r="CG113" s="959"/>
      <c r="CH113" s="959"/>
      <c r="CI113" s="959"/>
      <c r="CJ113" s="959"/>
      <c r="CK113" s="986"/>
      <c r="CL113" s="987"/>
      <c r="CM113" s="960" t="s">
        <v>427</v>
      </c>
      <c r="CN113" s="961"/>
      <c r="CO113" s="961"/>
      <c r="CP113" s="961"/>
      <c r="CQ113" s="961"/>
      <c r="CR113" s="961"/>
      <c r="CS113" s="961"/>
      <c r="CT113" s="961"/>
      <c r="CU113" s="961"/>
      <c r="CV113" s="961"/>
      <c r="CW113" s="961"/>
      <c r="CX113" s="961"/>
      <c r="CY113" s="961"/>
      <c r="CZ113" s="961"/>
      <c r="DA113" s="961"/>
      <c r="DB113" s="961"/>
      <c r="DC113" s="961"/>
      <c r="DD113" s="961"/>
      <c r="DE113" s="961"/>
      <c r="DF113" s="962"/>
      <c r="DG113" s="996" t="s">
        <v>122</v>
      </c>
      <c r="DH113" s="997"/>
      <c r="DI113" s="997"/>
      <c r="DJ113" s="997"/>
      <c r="DK113" s="998"/>
      <c r="DL113" s="999" t="s">
        <v>122</v>
      </c>
      <c r="DM113" s="997"/>
      <c r="DN113" s="997"/>
      <c r="DO113" s="997"/>
      <c r="DP113" s="998"/>
      <c r="DQ113" s="999" t="s">
        <v>122</v>
      </c>
      <c r="DR113" s="997"/>
      <c r="DS113" s="997"/>
      <c r="DT113" s="997"/>
      <c r="DU113" s="998"/>
      <c r="DV113" s="1000" t="s">
        <v>122</v>
      </c>
      <c r="DW113" s="1001"/>
      <c r="DX113" s="1001"/>
      <c r="DY113" s="1001"/>
      <c r="DZ113" s="1002"/>
    </row>
    <row r="114" spans="1:130" s="230" customFormat="1" ht="26.25" customHeight="1" x14ac:dyDescent="0.2">
      <c r="A114" s="992"/>
      <c r="B114" s="993"/>
      <c r="C114" s="961" t="s">
        <v>428</v>
      </c>
      <c r="D114" s="961"/>
      <c r="E114" s="961"/>
      <c r="F114" s="961"/>
      <c r="G114" s="961"/>
      <c r="H114" s="961"/>
      <c r="I114" s="961"/>
      <c r="J114" s="961"/>
      <c r="K114" s="961"/>
      <c r="L114" s="961"/>
      <c r="M114" s="961"/>
      <c r="N114" s="961"/>
      <c r="O114" s="961"/>
      <c r="P114" s="961"/>
      <c r="Q114" s="961"/>
      <c r="R114" s="961"/>
      <c r="S114" s="961"/>
      <c r="T114" s="961"/>
      <c r="U114" s="961"/>
      <c r="V114" s="961"/>
      <c r="W114" s="961"/>
      <c r="X114" s="961"/>
      <c r="Y114" s="961"/>
      <c r="Z114" s="962"/>
      <c r="AA114" s="996">
        <v>198674</v>
      </c>
      <c r="AB114" s="997"/>
      <c r="AC114" s="997"/>
      <c r="AD114" s="997"/>
      <c r="AE114" s="998"/>
      <c r="AF114" s="999">
        <v>149288</v>
      </c>
      <c r="AG114" s="997"/>
      <c r="AH114" s="997"/>
      <c r="AI114" s="997"/>
      <c r="AJ114" s="998"/>
      <c r="AK114" s="999">
        <v>78035</v>
      </c>
      <c r="AL114" s="997"/>
      <c r="AM114" s="997"/>
      <c r="AN114" s="997"/>
      <c r="AO114" s="998"/>
      <c r="AP114" s="1000">
        <v>0.6</v>
      </c>
      <c r="AQ114" s="1001"/>
      <c r="AR114" s="1001"/>
      <c r="AS114" s="1001"/>
      <c r="AT114" s="1002"/>
      <c r="AU114" s="946"/>
      <c r="AV114" s="947"/>
      <c r="AW114" s="947"/>
      <c r="AX114" s="947"/>
      <c r="AY114" s="947"/>
      <c r="AZ114" s="960" t="s">
        <v>429</v>
      </c>
      <c r="BA114" s="961"/>
      <c r="BB114" s="961"/>
      <c r="BC114" s="961"/>
      <c r="BD114" s="961"/>
      <c r="BE114" s="961"/>
      <c r="BF114" s="961"/>
      <c r="BG114" s="961"/>
      <c r="BH114" s="961"/>
      <c r="BI114" s="961"/>
      <c r="BJ114" s="961"/>
      <c r="BK114" s="961"/>
      <c r="BL114" s="961"/>
      <c r="BM114" s="961"/>
      <c r="BN114" s="961"/>
      <c r="BO114" s="961"/>
      <c r="BP114" s="962"/>
      <c r="BQ114" s="963">
        <v>1991886</v>
      </c>
      <c r="BR114" s="964"/>
      <c r="BS114" s="964"/>
      <c r="BT114" s="964"/>
      <c r="BU114" s="964"/>
      <c r="BV114" s="964">
        <v>1742548</v>
      </c>
      <c r="BW114" s="964"/>
      <c r="BX114" s="964"/>
      <c r="BY114" s="964"/>
      <c r="BZ114" s="964"/>
      <c r="CA114" s="964">
        <v>1467562</v>
      </c>
      <c r="CB114" s="964"/>
      <c r="CC114" s="964"/>
      <c r="CD114" s="964"/>
      <c r="CE114" s="964"/>
      <c r="CF114" s="958">
        <v>10.9</v>
      </c>
      <c r="CG114" s="959"/>
      <c r="CH114" s="959"/>
      <c r="CI114" s="959"/>
      <c r="CJ114" s="959"/>
      <c r="CK114" s="986"/>
      <c r="CL114" s="987"/>
      <c r="CM114" s="960" t="s">
        <v>430</v>
      </c>
      <c r="CN114" s="961"/>
      <c r="CO114" s="961"/>
      <c r="CP114" s="961"/>
      <c r="CQ114" s="961"/>
      <c r="CR114" s="961"/>
      <c r="CS114" s="961"/>
      <c r="CT114" s="961"/>
      <c r="CU114" s="961"/>
      <c r="CV114" s="961"/>
      <c r="CW114" s="961"/>
      <c r="CX114" s="961"/>
      <c r="CY114" s="961"/>
      <c r="CZ114" s="961"/>
      <c r="DA114" s="961"/>
      <c r="DB114" s="961"/>
      <c r="DC114" s="961"/>
      <c r="DD114" s="961"/>
      <c r="DE114" s="961"/>
      <c r="DF114" s="962"/>
      <c r="DG114" s="996" t="s">
        <v>122</v>
      </c>
      <c r="DH114" s="997"/>
      <c r="DI114" s="997"/>
      <c r="DJ114" s="997"/>
      <c r="DK114" s="998"/>
      <c r="DL114" s="999" t="s">
        <v>122</v>
      </c>
      <c r="DM114" s="997"/>
      <c r="DN114" s="997"/>
      <c r="DO114" s="997"/>
      <c r="DP114" s="998"/>
      <c r="DQ114" s="999" t="s">
        <v>122</v>
      </c>
      <c r="DR114" s="997"/>
      <c r="DS114" s="997"/>
      <c r="DT114" s="997"/>
      <c r="DU114" s="998"/>
      <c r="DV114" s="1000" t="s">
        <v>122</v>
      </c>
      <c r="DW114" s="1001"/>
      <c r="DX114" s="1001"/>
      <c r="DY114" s="1001"/>
      <c r="DZ114" s="1002"/>
    </row>
    <row r="115" spans="1:130" s="230" customFormat="1" ht="26.25" customHeight="1" x14ac:dyDescent="0.2">
      <c r="A115" s="992"/>
      <c r="B115" s="993"/>
      <c r="C115" s="961" t="s">
        <v>431</v>
      </c>
      <c r="D115" s="961"/>
      <c r="E115" s="961"/>
      <c r="F115" s="961"/>
      <c r="G115" s="961"/>
      <c r="H115" s="961"/>
      <c r="I115" s="961"/>
      <c r="J115" s="961"/>
      <c r="K115" s="961"/>
      <c r="L115" s="961"/>
      <c r="M115" s="961"/>
      <c r="N115" s="961"/>
      <c r="O115" s="961"/>
      <c r="P115" s="961"/>
      <c r="Q115" s="961"/>
      <c r="R115" s="961"/>
      <c r="S115" s="961"/>
      <c r="T115" s="961"/>
      <c r="U115" s="961"/>
      <c r="V115" s="961"/>
      <c r="W115" s="961"/>
      <c r="X115" s="961"/>
      <c r="Y115" s="961"/>
      <c r="Z115" s="962"/>
      <c r="AA115" s="975" t="s">
        <v>122</v>
      </c>
      <c r="AB115" s="976"/>
      <c r="AC115" s="976"/>
      <c r="AD115" s="976"/>
      <c r="AE115" s="977"/>
      <c r="AF115" s="978" t="s">
        <v>122</v>
      </c>
      <c r="AG115" s="976"/>
      <c r="AH115" s="976"/>
      <c r="AI115" s="976"/>
      <c r="AJ115" s="977"/>
      <c r="AK115" s="978" t="s">
        <v>122</v>
      </c>
      <c r="AL115" s="976"/>
      <c r="AM115" s="976"/>
      <c r="AN115" s="976"/>
      <c r="AO115" s="977"/>
      <c r="AP115" s="979" t="s">
        <v>122</v>
      </c>
      <c r="AQ115" s="980"/>
      <c r="AR115" s="980"/>
      <c r="AS115" s="980"/>
      <c r="AT115" s="981"/>
      <c r="AU115" s="946"/>
      <c r="AV115" s="947"/>
      <c r="AW115" s="947"/>
      <c r="AX115" s="947"/>
      <c r="AY115" s="947"/>
      <c r="AZ115" s="960" t="s">
        <v>432</v>
      </c>
      <c r="BA115" s="961"/>
      <c r="BB115" s="961"/>
      <c r="BC115" s="961"/>
      <c r="BD115" s="961"/>
      <c r="BE115" s="961"/>
      <c r="BF115" s="961"/>
      <c r="BG115" s="961"/>
      <c r="BH115" s="961"/>
      <c r="BI115" s="961"/>
      <c r="BJ115" s="961"/>
      <c r="BK115" s="961"/>
      <c r="BL115" s="961"/>
      <c r="BM115" s="961"/>
      <c r="BN115" s="961"/>
      <c r="BO115" s="961"/>
      <c r="BP115" s="962"/>
      <c r="BQ115" s="963" t="s">
        <v>122</v>
      </c>
      <c r="BR115" s="964"/>
      <c r="BS115" s="964"/>
      <c r="BT115" s="964"/>
      <c r="BU115" s="964"/>
      <c r="BV115" s="964" t="s">
        <v>122</v>
      </c>
      <c r="BW115" s="964"/>
      <c r="BX115" s="964"/>
      <c r="BY115" s="964"/>
      <c r="BZ115" s="964"/>
      <c r="CA115" s="964">
        <v>27818</v>
      </c>
      <c r="CB115" s="964"/>
      <c r="CC115" s="964"/>
      <c r="CD115" s="964"/>
      <c r="CE115" s="964"/>
      <c r="CF115" s="958">
        <v>0.2</v>
      </c>
      <c r="CG115" s="959"/>
      <c r="CH115" s="959"/>
      <c r="CI115" s="959"/>
      <c r="CJ115" s="959"/>
      <c r="CK115" s="986"/>
      <c r="CL115" s="987"/>
      <c r="CM115" s="960" t="s">
        <v>433</v>
      </c>
      <c r="CN115" s="961"/>
      <c r="CO115" s="961"/>
      <c r="CP115" s="961"/>
      <c r="CQ115" s="961"/>
      <c r="CR115" s="961"/>
      <c r="CS115" s="961"/>
      <c r="CT115" s="961"/>
      <c r="CU115" s="961"/>
      <c r="CV115" s="961"/>
      <c r="CW115" s="961"/>
      <c r="CX115" s="961"/>
      <c r="CY115" s="961"/>
      <c r="CZ115" s="961"/>
      <c r="DA115" s="961"/>
      <c r="DB115" s="961"/>
      <c r="DC115" s="961"/>
      <c r="DD115" s="961"/>
      <c r="DE115" s="961"/>
      <c r="DF115" s="962"/>
      <c r="DG115" s="996" t="s">
        <v>122</v>
      </c>
      <c r="DH115" s="997"/>
      <c r="DI115" s="997"/>
      <c r="DJ115" s="997"/>
      <c r="DK115" s="998"/>
      <c r="DL115" s="999" t="s">
        <v>122</v>
      </c>
      <c r="DM115" s="997"/>
      <c r="DN115" s="997"/>
      <c r="DO115" s="997"/>
      <c r="DP115" s="998"/>
      <c r="DQ115" s="999" t="s">
        <v>122</v>
      </c>
      <c r="DR115" s="997"/>
      <c r="DS115" s="997"/>
      <c r="DT115" s="997"/>
      <c r="DU115" s="998"/>
      <c r="DV115" s="1000" t="s">
        <v>122</v>
      </c>
      <c r="DW115" s="1001"/>
      <c r="DX115" s="1001"/>
      <c r="DY115" s="1001"/>
      <c r="DZ115" s="1002"/>
    </row>
    <row r="116" spans="1:130" s="230" customFormat="1" ht="26.25" customHeight="1" x14ac:dyDescent="0.2">
      <c r="A116" s="994"/>
      <c r="B116" s="995"/>
      <c r="C116" s="1003" t="s">
        <v>434</v>
      </c>
      <c r="D116" s="1003"/>
      <c r="E116" s="1003"/>
      <c r="F116" s="1003"/>
      <c r="G116" s="1003"/>
      <c r="H116" s="1003"/>
      <c r="I116" s="1003"/>
      <c r="J116" s="1003"/>
      <c r="K116" s="1003"/>
      <c r="L116" s="1003"/>
      <c r="M116" s="1003"/>
      <c r="N116" s="1003"/>
      <c r="O116" s="1003"/>
      <c r="P116" s="1003"/>
      <c r="Q116" s="1003"/>
      <c r="R116" s="1003"/>
      <c r="S116" s="1003"/>
      <c r="T116" s="1003"/>
      <c r="U116" s="1003"/>
      <c r="V116" s="1003"/>
      <c r="W116" s="1003"/>
      <c r="X116" s="1003"/>
      <c r="Y116" s="1003"/>
      <c r="Z116" s="1004"/>
      <c r="AA116" s="996" t="s">
        <v>122</v>
      </c>
      <c r="AB116" s="997"/>
      <c r="AC116" s="997"/>
      <c r="AD116" s="997"/>
      <c r="AE116" s="998"/>
      <c r="AF116" s="999" t="s">
        <v>122</v>
      </c>
      <c r="AG116" s="997"/>
      <c r="AH116" s="997"/>
      <c r="AI116" s="997"/>
      <c r="AJ116" s="998"/>
      <c r="AK116" s="999" t="s">
        <v>122</v>
      </c>
      <c r="AL116" s="997"/>
      <c r="AM116" s="997"/>
      <c r="AN116" s="997"/>
      <c r="AO116" s="998"/>
      <c r="AP116" s="1000" t="s">
        <v>122</v>
      </c>
      <c r="AQ116" s="1001"/>
      <c r="AR116" s="1001"/>
      <c r="AS116" s="1001"/>
      <c r="AT116" s="1002"/>
      <c r="AU116" s="946"/>
      <c r="AV116" s="947"/>
      <c r="AW116" s="947"/>
      <c r="AX116" s="947"/>
      <c r="AY116" s="947"/>
      <c r="AZ116" s="1005" t="s">
        <v>435</v>
      </c>
      <c r="BA116" s="1006"/>
      <c r="BB116" s="1006"/>
      <c r="BC116" s="1006"/>
      <c r="BD116" s="1006"/>
      <c r="BE116" s="1006"/>
      <c r="BF116" s="1006"/>
      <c r="BG116" s="1006"/>
      <c r="BH116" s="1006"/>
      <c r="BI116" s="1006"/>
      <c r="BJ116" s="1006"/>
      <c r="BK116" s="1006"/>
      <c r="BL116" s="1006"/>
      <c r="BM116" s="1006"/>
      <c r="BN116" s="1006"/>
      <c r="BO116" s="1006"/>
      <c r="BP116" s="1007"/>
      <c r="BQ116" s="963" t="s">
        <v>122</v>
      </c>
      <c r="BR116" s="964"/>
      <c r="BS116" s="964"/>
      <c r="BT116" s="964"/>
      <c r="BU116" s="964"/>
      <c r="BV116" s="964" t="s">
        <v>122</v>
      </c>
      <c r="BW116" s="964"/>
      <c r="BX116" s="964"/>
      <c r="BY116" s="964"/>
      <c r="BZ116" s="964"/>
      <c r="CA116" s="964" t="s">
        <v>122</v>
      </c>
      <c r="CB116" s="964"/>
      <c r="CC116" s="964"/>
      <c r="CD116" s="964"/>
      <c r="CE116" s="964"/>
      <c r="CF116" s="958" t="s">
        <v>122</v>
      </c>
      <c r="CG116" s="959"/>
      <c r="CH116" s="959"/>
      <c r="CI116" s="959"/>
      <c r="CJ116" s="959"/>
      <c r="CK116" s="986"/>
      <c r="CL116" s="987"/>
      <c r="CM116" s="960" t="s">
        <v>436</v>
      </c>
      <c r="CN116" s="961"/>
      <c r="CO116" s="961"/>
      <c r="CP116" s="961"/>
      <c r="CQ116" s="961"/>
      <c r="CR116" s="961"/>
      <c r="CS116" s="961"/>
      <c r="CT116" s="961"/>
      <c r="CU116" s="961"/>
      <c r="CV116" s="961"/>
      <c r="CW116" s="961"/>
      <c r="CX116" s="961"/>
      <c r="CY116" s="961"/>
      <c r="CZ116" s="961"/>
      <c r="DA116" s="961"/>
      <c r="DB116" s="961"/>
      <c r="DC116" s="961"/>
      <c r="DD116" s="961"/>
      <c r="DE116" s="961"/>
      <c r="DF116" s="962"/>
      <c r="DG116" s="996" t="s">
        <v>122</v>
      </c>
      <c r="DH116" s="997"/>
      <c r="DI116" s="997"/>
      <c r="DJ116" s="997"/>
      <c r="DK116" s="998"/>
      <c r="DL116" s="999" t="s">
        <v>122</v>
      </c>
      <c r="DM116" s="997"/>
      <c r="DN116" s="997"/>
      <c r="DO116" s="997"/>
      <c r="DP116" s="998"/>
      <c r="DQ116" s="999" t="s">
        <v>122</v>
      </c>
      <c r="DR116" s="997"/>
      <c r="DS116" s="997"/>
      <c r="DT116" s="997"/>
      <c r="DU116" s="998"/>
      <c r="DV116" s="1000" t="s">
        <v>122</v>
      </c>
      <c r="DW116" s="1001"/>
      <c r="DX116" s="1001"/>
      <c r="DY116" s="1001"/>
      <c r="DZ116" s="1002"/>
    </row>
    <row r="117" spans="1:130" s="230" customFormat="1" ht="26.25" customHeight="1" x14ac:dyDescent="0.2">
      <c r="A117" s="950" t="s">
        <v>178</v>
      </c>
      <c r="B117" s="931"/>
      <c r="C117" s="931"/>
      <c r="D117" s="931"/>
      <c r="E117" s="931"/>
      <c r="F117" s="931"/>
      <c r="G117" s="931"/>
      <c r="H117" s="931"/>
      <c r="I117" s="931"/>
      <c r="J117" s="931"/>
      <c r="K117" s="931"/>
      <c r="L117" s="931"/>
      <c r="M117" s="931"/>
      <c r="N117" s="931"/>
      <c r="O117" s="931"/>
      <c r="P117" s="931"/>
      <c r="Q117" s="931"/>
      <c r="R117" s="931"/>
      <c r="S117" s="931"/>
      <c r="T117" s="931"/>
      <c r="U117" s="931"/>
      <c r="V117" s="931"/>
      <c r="W117" s="931"/>
      <c r="X117" s="931"/>
      <c r="Y117" s="1015" t="s">
        <v>437</v>
      </c>
      <c r="Z117" s="932"/>
      <c r="AA117" s="1016">
        <v>2194439</v>
      </c>
      <c r="AB117" s="1017"/>
      <c r="AC117" s="1017"/>
      <c r="AD117" s="1017"/>
      <c r="AE117" s="1018"/>
      <c r="AF117" s="1019">
        <v>2214389</v>
      </c>
      <c r="AG117" s="1017"/>
      <c r="AH117" s="1017"/>
      <c r="AI117" s="1017"/>
      <c r="AJ117" s="1018"/>
      <c r="AK117" s="1019">
        <v>2084057</v>
      </c>
      <c r="AL117" s="1017"/>
      <c r="AM117" s="1017"/>
      <c r="AN117" s="1017"/>
      <c r="AO117" s="1018"/>
      <c r="AP117" s="1020"/>
      <c r="AQ117" s="1021"/>
      <c r="AR117" s="1021"/>
      <c r="AS117" s="1021"/>
      <c r="AT117" s="1022"/>
      <c r="AU117" s="946"/>
      <c r="AV117" s="947"/>
      <c r="AW117" s="947"/>
      <c r="AX117" s="947"/>
      <c r="AY117" s="947"/>
      <c r="AZ117" s="1012" t="s">
        <v>438</v>
      </c>
      <c r="BA117" s="1013"/>
      <c r="BB117" s="1013"/>
      <c r="BC117" s="1013"/>
      <c r="BD117" s="1013"/>
      <c r="BE117" s="1013"/>
      <c r="BF117" s="1013"/>
      <c r="BG117" s="1013"/>
      <c r="BH117" s="1013"/>
      <c r="BI117" s="1013"/>
      <c r="BJ117" s="1013"/>
      <c r="BK117" s="1013"/>
      <c r="BL117" s="1013"/>
      <c r="BM117" s="1013"/>
      <c r="BN117" s="1013"/>
      <c r="BO117" s="1013"/>
      <c r="BP117" s="1014"/>
      <c r="BQ117" s="963" t="s">
        <v>122</v>
      </c>
      <c r="BR117" s="964"/>
      <c r="BS117" s="964"/>
      <c r="BT117" s="964"/>
      <c r="BU117" s="964"/>
      <c r="BV117" s="964" t="s">
        <v>122</v>
      </c>
      <c r="BW117" s="964"/>
      <c r="BX117" s="964"/>
      <c r="BY117" s="964"/>
      <c r="BZ117" s="964"/>
      <c r="CA117" s="964" t="s">
        <v>122</v>
      </c>
      <c r="CB117" s="964"/>
      <c r="CC117" s="964"/>
      <c r="CD117" s="964"/>
      <c r="CE117" s="964"/>
      <c r="CF117" s="958" t="s">
        <v>122</v>
      </c>
      <c r="CG117" s="959"/>
      <c r="CH117" s="959"/>
      <c r="CI117" s="959"/>
      <c r="CJ117" s="959"/>
      <c r="CK117" s="986"/>
      <c r="CL117" s="987"/>
      <c r="CM117" s="960" t="s">
        <v>439</v>
      </c>
      <c r="CN117" s="961"/>
      <c r="CO117" s="961"/>
      <c r="CP117" s="961"/>
      <c r="CQ117" s="961"/>
      <c r="CR117" s="961"/>
      <c r="CS117" s="961"/>
      <c r="CT117" s="961"/>
      <c r="CU117" s="961"/>
      <c r="CV117" s="961"/>
      <c r="CW117" s="961"/>
      <c r="CX117" s="961"/>
      <c r="CY117" s="961"/>
      <c r="CZ117" s="961"/>
      <c r="DA117" s="961"/>
      <c r="DB117" s="961"/>
      <c r="DC117" s="961"/>
      <c r="DD117" s="961"/>
      <c r="DE117" s="961"/>
      <c r="DF117" s="962"/>
      <c r="DG117" s="996" t="s">
        <v>122</v>
      </c>
      <c r="DH117" s="997"/>
      <c r="DI117" s="997"/>
      <c r="DJ117" s="997"/>
      <c r="DK117" s="998"/>
      <c r="DL117" s="999" t="s">
        <v>122</v>
      </c>
      <c r="DM117" s="997"/>
      <c r="DN117" s="997"/>
      <c r="DO117" s="997"/>
      <c r="DP117" s="998"/>
      <c r="DQ117" s="999" t="s">
        <v>122</v>
      </c>
      <c r="DR117" s="997"/>
      <c r="DS117" s="997"/>
      <c r="DT117" s="997"/>
      <c r="DU117" s="998"/>
      <c r="DV117" s="1000" t="s">
        <v>122</v>
      </c>
      <c r="DW117" s="1001"/>
      <c r="DX117" s="1001"/>
      <c r="DY117" s="1001"/>
      <c r="DZ117" s="1002"/>
    </row>
    <row r="118" spans="1:130" s="230" customFormat="1" ht="26.25" customHeight="1" x14ac:dyDescent="0.2">
      <c r="A118" s="950" t="s">
        <v>413</v>
      </c>
      <c r="B118" s="931"/>
      <c r="C118" s="931"/>
      <c r="D118" s="931"/>
      <c r="E118" s="931"/>
      <c r="F118" s="931"/>
      <c r="G118" s="931"/>
      <c r="H118" s="931"/>
      <c r="I118" s="931"/>
      <c r="J118" s="931"/>
      <c r="K118" s="931"/>
      <c r="L118" s="931"/>
      <c r="M118" s="931"/>
      <c r="N118" s="931"/>
      <c r="O118" s="931"/>
      <c r="P118" s="931"/>
      <c r="Q118" s="931"/>
      <c r="R118" s="931"/>
      <c r="S118" s="931"/>
      <c r="T118" s="931"/>
      <c r="U118" s="931"/>
      <c r="V118" s="931"/>
      <c r="W118" s="931"/>
      <c r="X118" s="931"/>
      <c r="Y118" s="931"/>
      <c r="Z118" s="932"/>
      <c r="AA118" s="930" t="s">
        <v>410</v>
      </c>
      <c r="AB118" s="931"/>
      <c r="AC118" s="931"/>
      <c r="AD118" s="931"/>
      <c r="AE118" s="932"/>
      <c r="AF118" s="930" t="s">
        <v>411</v>
      </c>
      <c r="AG118" s="931"/>
      <c r="AH118" s="931"/>
      <c r="AI118" s="931"/>
      <c r="AJ118" s="932"/>
      <c r="AK118" s="930" t="s">
        <v>295</v>
      </c>
      <c r="AL118" s="931"/>
      <c r="AM118" s="931"/>
      <c r="AN118" s="931"/>
      <c r="AO118" s="932"/>
      <c r="AP118" s="1008" t="s">
        <v>412</v>
      </c>
      <c r="AQ118" s="1009"/>
      <c r="AR118" s="1009"/>
      <c r="AS118" s="1009"/>
      <c r="AT118" s="1010"/>
      <c r="AU118" s="946"/>
      <c r="AV118" s="947"/>
      <c r="AW118" s="947"/>
      <c r="AX118" s="947"/>
      <c r="AY118" s="947"/>
      <c r="AZ118" s="1011" t="s">
        <v>440</v>
      </c>
      <c r="BA118" s="1003"/>
      <c r="BB118" s="1003"/>
      <c r="BC118" s="1003"/>
      <c r="BD118" s="1003"/>
      <c r="BE118" s="1003"/>
      <c r="BF118" s="1003"/>
      <c r="BG118" s="1003"/>
      <c r="BH118" s="1003"/>
      <c r="BI118" s="1003"/>
      <c r="BJ118" s="1003"/>
      <c r="BK118" s="1003"/>
      <c r="BL118" s="1003"/>
      <c r="BM118" s="1003"/>
      <c r="BN118" s="1003"/>
      <c r="BO118" s="1003"/>
      <c r="BP118" s="1004"/>
      <c r="BQ118" s="1037" t="s">
        <v>122</v>
      </c>
      <c r="BR118" s="1038"/>
      <c r="BS118" s="1038"/>
      <c r="BT118" s="1038"/>
      <c r="BU118" s="1038"/>
      <c r="BV118" s="1038" t="s">
        <v>122</v>
      </c>
      <c r="BW118" s="1038"/>
      <c r="BX118" s="1038"/>
      <c r="BY118" s="1038"/>
      <c r="BZ118" s="1038"/>
      <c r="CA118" s="1038" t="s">
        <v>122</v>
      </c>
      <c r="CB118" s="1038"/>
      <c r="CC118" s="1038"/>
      <c r="CD118" s="1038"/>
      <c r="CE118" s="1038"/>
      <c r="CF118" s="958" t="s">
        <v>122</v>
      </c>
      <c r="CG118" s="959"/>
      <c r="CH118" s="959"/>
      <c r="CI118" s="959"/>
      <c r="CJ118" s="959"/>
      <c r="CK118" s="986"/>
      <c r="CL118" s="987"/>
      <c r="CM118" s="960" t="s">
        <v>441</v>
      </c>
      <c r="CN118" s="961"/>
      <c r="CO118" s="961"/>
      <c r="CP118" s="961"/>
      <c r="CQ118" s="961"/>
      <c r="CR118" s="961"/>
      <c r="CS118" s="961"/>
      <c r="CT118" s="961"/>
      <c r="CU118" s="961"/>
      <c r="CV118" s="961"/>
      <c r="CW118" s="961"/>
      <c r="CX118" s="961"/>
      <c r="CY118" s="961"/>
      <c r="CZ118" s="961"/>
      <c r="DA118" s="961"/>
      <c r="DB118" s="961"/>
      <c r="DC118" s="961"/>
      <c r="DD118" s="961"/>
      <c r="DE118" s="961"/>
      <c r="DF118" s="962"/>
      <c r="DG118" s="996" t="s">
        <v>122</v>
      </c>
      <c r="DH118" s="997"/>
      <c r="DI118" s="997"/>
      <c r="DJ118" s="997"/>
      <c r="DK118" s="998"/>
      <c r="DL118" s="999" t="s">
        <v>122</v>
      </c>
      <c r="DM118" s="997"/>
      <c r="DN118" s="997"/>
      <c r="DO118" s="997"/>
      <c r="DP118" s="998"/>
      <c r="DQ118" s="999" t="s">
        <v>122</v>
      </c>
      <c r="DR118" s="997"/>
      <c r="DS118" s="997"/>
      <c r="DT118" s="997"/>
      <c r="DU118" s="998"/>
      <c r="DV118" s="1000" t="s">
        <v>122</v>
      </c>
      <c r="DW118" s="1001"/>
      <c r="DX118" s="1001"/>
      <c r="DY118" s="1001"/>
      <c r="DZ118" s="1002"/>
    </row>
    <row r="119" spans="1:130" s="230" customFormat="1" ht="26.25" customHeight="1" x14ac:dyDescent="0.2">
      <c r="A119" s="1094" t="s">
        <v>416</v>
      </c>
      <c r="B119" s="985"/>
      <c r="C119" s="967" t="s">
        <v>417</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t="s">
        <v>122</v>
      </c>
      <c r="AB119" s="938"/>
      <c r="AC119" s="938"/>
      <c r="AD119" s="938"/>
      <c r="AE119" s="939"/>
      <c r="AF119" s="940" t="s">
        <v>122</v>
      </c>
      <c r="AG119" s="938"/>
      <c r="AH119" s="938"/>
      <c r="AI119" s="938"/>
      <c r="AJ119" s="939"/>
      <c r="AK119" s="940" t="s">
        <v>122</v>
      </c>
      <c r="AL119" s="938"/>
      <c r="AM119" s="938"/>
      <c r="AN119" s="938"/>
      <c r="AO119" s="939"/>
      <c r="AP119" s="941" t="s">
        <v>122</v>
      </c>
      <c r="AQ119" s="942"/>
      <c r="AR119" s="942"/>
      <c r="AS119" s="942"/>
      <c r="AT119" s="943"/>
      <c r="AU119" s="948"/>
      <c r="AV119" s="949"/>
      <c r="AW119" s="949"/>
      <c r="AX119" s="949"/>
      <c r="AY119" s="949"/>
      <c r="AZ119" s="251" t="s">
        <v>178</v>
      </c>
      <c r="BA119" s="251"/>
      <c r="BB119" s="251"/>
      <c r="BC119" s="251"/>
      <c r="BD119" s="251"/>
      <c r="BE119" s="251"/>
      <c r="BF119" s="251"/>
      <c r="BG119" s="251"/>
      <c r="BH119" s="251"/>
      <c r="BI119" s="251"/>
      <c r="BJ119" s="251"/>
      <c r="BK119" s="251"/>
      <c r="BL119" s="251"/>
      <c r="BM119" s="251"/>
      <c r="BN119" s="251"/>
      <c r="BO119" s="1015" t="s">
        <v>442</v>
      </c>
      <c r="BP119" s="1043"/>
      <c r="BQ119" s="1037">
        <v>21873363</v>
      </c>
      <c r="BR119" s="1038"/>
      <c r="BS119" s="1038"/>
      <c r="BT119" s="1038"/>
      <c r="BU119" s="1038"/>
      <c r="BV119" s="1038">
        <v>20480364</v>
      </c>
      <c r="BW119" s="1038"/>
      <c r="BX119" s="1038"/>
      <c r="BY119" s="1038"/>
      <c r="BZ119" s="1038"/>
      <c r="CA119" s="1038">
        <v>19325142</v>
      </c>
      <c r="CB119" s="1038"/>
      <c r="CC119" s="1038"/>
      <c r="CD119" s="1038"/>
      <c r="CE119" s="1038"/>
      <c r="CF119" s="1039"/>
      <c r="CG119" s="1040"/>
      <c r="CH119" s="1040"/>
      <c r="CI119" s="1040"/>
      <c r="CJ119" s="1041"/>
      <c r="CK119" s="988"/>
      <c r="CL119" s="989"/>
      <c r="CM119" s="1011" t="s">
        <v>443</v>
      </c>
      <c r="CN119" s="1003"/>
      <c r="CO119" s="1003"/>
      <c r="CP119" s="1003"/>
      <c r="CQ119" s="1003"/>
      <c r="CR119" s="1003"/>
      <c r="CS119" s="1003"/>
      <c r="CT119" s="1003"/>
      <c r="CU119" s="1003"/>
      <c r="CV119" s="1003"/>
      <c r="CW119" s="1003"/>
      <c r="CX119" s="1003"/>
      <c r="CY119" s="1003"/>
      <c r="CZ119" s="1003"/>
      <c r="DA119" s="1003"/>
      <c r="DB119" s="1003"/>
      <c r="DC119" s="1003"/>
      <c r="DD119" s="1003"/>
      <c r="DE119" s="1003"/>
      <c r="DF119" s="1004"/>
      <c r="DG119" s="1042" t="s">
        <v>122</v>
      </c>
      <c r="DH119" s="1024"/>
      <c r="DI119" s="1024"/>
      <c r="DJ119" s="1024"/>
      <c r="DK119" s="1025"/>
      <c r="DL119" s="1023" t="s">
        <v>122</v>
      </c>
      <c r="DM119" s="1024"/>
      <c r="DN119" s="1024"/>
      <c r="DO119" s="1024"/>
      <c r="DP119" s="1025"/>
      <c r="DQ119" s="1023" t="s">
        <v>122</v>
      </c>
      <c r="DR119" s="1024"/>
      <c r="DS119" s="1024"/>
      <c r="DT119" s="1024"/>
      <c r="DU119" s="1025"/>
      <c r="DV119" s="1026" t="s">
        <v>122</v>
      </c>
      <c r="DW119" s="1027"/>
      <c r="DX119" s="1027"/>
      <c r="DY119" s="1027"/>
      <c r="DZ119" s="1028"/>
    </row>
    <row r="120" spans="1:130" s="230" customFormat="1" ht="26.25" customHeight="1" x14ac:dyDescent="0.2">
      <c r="A120" s="1095"/>
      <c r="B120" s="987"/>
      <c r="C120" s="960" t="s">
        <v>420</v>
      </c>
      <c r="D120" s="961"/>
      <c r="E120" s="961"/>
      <c r="F120" s="961"/>
      <c r="G120" s="961"/>
      <c r="H120" s="961"/>
      <c r="I120" s="961"/>
      <c r="J120" s="961"/>
      <c r="K120" s="961"/>
      <c r="L120" s="961"/>
      <c r="M120" s="961"/>
      <c r="N120" s="961"/>
      <c r="O120" s="961"/>
      <c r="P120" s="961"/>
      <c r="Q120" s="961"/>
      <c r="R120" s="961"/>
      <c r="S120" s="961"/>
      <c r="T120" s="961"/>
      <c r="U120" s="961"/>
      <c r="V120" s="961"/>
      <c r="W120" s="961"/>
      <c r="X120" s="961"/>
      <c r="Y120" s="961"/>
      <c r="Z120" s="962"/>
      <c r="AA120" s="996" t="s">
        <v>122</v>
      </c>
      <c r="AB120" s="997"/>
      <c r="AC120" s="997"/>
      <c r="AD120" s="997"/>
      <c r="AE120" s="998"/>
      <c r="AF120" s="999" t="s">
        <v>122</v>
      </c>
      <c r="AG120" s="997"/>
      <c r="AH120" s="997"/>
      <c r="AI120" s="997"/>
      <c r="AJ120" s="998"/>
      <c r="AK120" s="999" t="s">
        <v>122</v>
      </c>
      <c r="AL120" s="997"/>
      <c r="AM120" s="997"/>
      <c r="AN120" s="997"/>
      <c r="AO120" s="998"/>
      <c r="AP120" s="1000" t="s">
        <v>122</v>
      </c>
      <c r="AQ120" s="1001"/>
      <c r="AR120" s="1001"/>
      <c r="AS120" s="1001"/>
      <c r="AT120" s="1002"/>
      <c r="AU120" s="1029" t="s">
        <v>444</v>
      </c>
      <c r="AV120" s="1030"/>
      <c r="AW120" s="1030"/>
      <c r="AX120" s="1030"/>
      <c r="AY120" s="1031"/>
      <c r="AZ120" s="967" t="s">
        <v>445</v>
      </c>
      <c r="BA120" s="935"/>
      <c r="BB120" s="935"/>
      <c r="BC120" s="935"/>
      <c r="BD120" s="935"/>
      <c r="BE120" s="935"/>
      <c r="BF120" s="935"/>
      <c r="BG120" s="935"/>
      <c r="BH120" s="935"/>
      <c r="BI120" s="935"/>
      <c r="BJ120" s="935"/>
      <c r="BK120" s="935"/>
      <c r="BL120" s="935"/>
      <c r="BM120" s="935"/>
      <c r="BN120" s="935"/>
      <c r="BO120" s="935"/>
      <c r="BP120" s="936"/>
      <c r="BQ120" s="968">
        <v>5208937</v>
      </c>
      <c r="BR120" s="969"/>
      <c r="BS120" s="969"/>
      <c r="BT120" s="969"/>
      <c r="BU120" s="969"/>
      <c r="BV120" s="969">
        <v>5557645</v>
      </c>
      <c r="BW120" s="969"/>
      <c r="BX120" s="969"/>
      <c r="BY120" s="969"/>
      <c r="BZ120" s="969"/>
      <c r="CA120" s="969">
        <v>5069328</v>
      </c>
      <c r="CB120" s="969"/>
      <c r="CC120" s="969"/>
      <c r="CD120" s="969"/>
      <c r="CE120" s="969"/>
      <c r="CF120" s="982">
        <v>37.799999999999997</v>
      </c>
      <c r="CG120" s="983"/>
      <c r="CH120" s="983"/>
      <c r="CI120" s="983"/>
      <c r="CJ120" s="983"/>
      <c r="CK120" s="1044" t="s">
        <v>446</v>
      </c>
      <c r="CL120" s="1045"/>
      <c r="CM120" s="1045"/>
      <c r="CN120" s="1045"/>
      <c r="CO120" s="1046"/>
      <c r="CP120" s="1052" t="s">
        <v>395</v>
      </c>
      <c r="CQ120" s="1053"/>
      <c r="CR120" s="1053"/>
      <c r="CS120" s="1053"/>
      <c r="CT120" s="1053"/>
      <c r="CU120" s="1053"/>
      <c r="CV120" s="1053"/>
      <c r="CW120" s="1053"/>
      <c r="CX120" s="1053"/>
      <c r="CY120" s="1053"/>
      <c r="CZ120" s="1053"/>
      <c r="DA120" s="1053"/>
      <c r="DB120" s="1053"/>
      <c r="DC120" s="1053"/>
      <c r="DD120" s="1053"/>
      <c r="DE120" s="1053"/>
      <c r="DF120" s="1054"/>
      <c r="DG120" s="968">
        <v>2801304</v>
      </c>
      <c r="DH120" s="969"/>
      <c r="DI120" s="969"/>
      <c r="DJ120" s="969"/>
      <c r="DK120" s="969"/>
      <c r="DL120" s="969">
        <v>2782320</v>
      </c>
      <c r="DM120" s="969"/>
      <c r="DN120" s="969"/>
      <c r="DO120" s="969"/>
      <c r="DP120" s="969"/>
      <c r="DQ120" s="969">
        <v>2554224</v>
      </c>
      <c r="DR120" s="969"/>
      <c r="DS120" s="969"/>
      <c r="DT120" s="969"/>
      <c r="DU120" s="969"/>
      <c r="DV120" s="970">
        <v>19</v>
      </c>
      <c r="DW120" s="970"/>
      <c r="DX120" s="970"/>
      <c r="DY120" s="970"/>
      <c r="DZ120" s="971"/>
    </row>
    <row r="121" spans="1:130" s="230" customFormat="1" ht="26.25" customHeight="1" x14ac:dyDescent="0.2">
      <c r="A121" s="1095"/>
      <c r="B121" s="987"/>
      <c r="C121" s="1012" t="s">
        <v>447</v>
      </c>
      <c r="D121" s="1013"/>
      <c r="E121" s="1013"/>
      <c r="F121" s="1013"/>
      <c r="G121" s="1013"/>
      <c r="H121" s="1013"/>
      <c r="I121" s="1013"/>
      <c r="J121" s="1013"/>
      <c r="K121" s="1013"/>
      <c r="L121" s="1013"/>
      <c r="M121" s="1013"/>
      <c r="N121" s="1013"/>
      <c r="O121" s="1013"/>
      <c r="P121" s="1013"/>
      <c r="Q121" s="1013"/>
      <c r="R121" s="1013"/>
      <c r="S121" s="1013"/>
      <c r="T121" s="1013"/>
      <c r="U121" s="1013"/>
      <c r="V121" s="1013"/>
      <c r="W121" s="1013"/>
      <c r="X121" s="1013"/>
      <c r="Y121" s="1013"/>
      <c r="Z121" s="1014"/>
      <c r="AA121" s="996" t="s">
        <v>122</v>
      </c>
      <c r="AB121" s="997"/>
      <c r="AC121" s="997"/>
      <c r="AD121" s="997"/>
      <c r="AE121" s="998"/>
      <c r="AF121" s="999" t="s">
        <v>122</v>
      </c>
      <c r="AG121" s="997"/>
      <c r="AH121" s="997"/>
      <c r="AI121" s="997"/>
      <c r="AJ121" s="998"/>
      <c r="AK121" s="999" t="s">
        <v>122</v>
      </c>
      <c r="AL121" s="997"/>
      <c r="AM121" s="997"/>
      <c r="AN121" s="997"/>
      <c r="AO121" s="998"/>
      <c r="AP121" s="1000" t="s">
        <v>122</v>
      </c>
      <c r="AQ121" s="1001"/>
      <c r="AR121" s="1001"/>
      <c r="AS121" s="1001"/>
      <c r="AT121" s="1002"/>
      <c r="AU121" s="1032"/>
      <c r="AV121" s="1033"/>
      <c r="AW121" s="1033"/>
      <c r="AX121" s="1033"/>
      <c r="AY121" s="1034"/>
      <c r="AZ121" s="960" t="s">
        <v>448</v>
      </c>
      <c r="BA121" s="961"/>
      <c r="BB121" s="961"/>
      <c r="BC121" s="961"/>
      <c r="BD121" s="961"/>
      <c r="BE121" s="961"/>
      <c r="BF121" s="961"/>
      <c r="BG121" s="961"/>
      <c r="BH121" s="961"/>
      <c r="BI121" s="961"/>
      <c r="BJ121" s="961"/>
      <c r="BK121" s="961"/>
      <c r="BL121" s="961"/>
      <c r="BM121" s="961"/>
      <c r="BN121" s="961"/>
      <c r="BO121" s="961"/>
      <c r="BP121" s="962"/>
      <c r="BQ121" s="963">
        <v>7612507</v>
      </c>
      <c r="BR121" s="964"/>
      <c r="BS121" s="964"/>
      <c r="BT121" s="964"/>
      <c r="BU121" s="964"/>
      <c r="BV121" s="964">
        <v>7868941</v>
      </c>
      <c r="BW121" s="964"/>
      <c r="BX121" s="964"/>
      <c r="BY121" s="964"/>
      <c r="BZ121" s="964"/>
      <c r="CA121" s="964">
        <v>7575477</v>
      </c>
      <c r="CB121" s="964"/>
      <c r="CC121" s="964"/>
      <c r="CD121" s="964"/>
      <c r="CE121" s="964"/>
      <c r="CF121" s="958">
        <v>56.5</v>
      </c>
      <c r="CG121" s="959"/>
      <c r="CH121" s="959"/>
      <c r="CI121" s="959"/>
      <c r="CJ121" s="959"/>
      <c r="CK121" s="1047"/>
      <c r="CL121" s="1048"/>
      <c r="CM121" s="1048"/>
      <c r="CN121" s="1048"/>
      <c r="CO121" s="1049"/>
      <c r="CP121" s="1057" t="s">
        <v>393</v>
      </c>
      <c r="CQ121" s="1058"/>
      <c r="CR121" s="1058"/>
      <c r="CS121" s="1058"/>
      <c r="CT121" s="1058"/>
      <c r="CU121" s="1058"/>
      <c r="CV121" s="1058"/>
      <c r="CW121" s="1058"/>
      <c r="CX121" s="1058"/>
      <c r="CY121" s="1058"/>
      <c r="CZ121" s="1058"/>
      <c r="DA121" s="1058"/>
      <c r="DB121" s="1058"/>
      <c r="DC121" s="1058"/>
      <c r="DD121" s="1058"/>
      <c r="DE121" s="1058"/>
      <c r="DF121" s="1059"/>
      <c r="DG121" s="963">
        <v>1049</v>
      </c>
      <c r="DH121" s="964"/>
      <c r="DI121" s="964"/>
      <c r="DJ121" s="964"/>
      <c r="DK121" s="964"/>
      <c r="DL121" s="964">
        <v>976</v>
      </c>
      <c r="DM121" s="964"/>
      <c r="DN121" s="964"/>
      <c r="DO121" s="964"/>
      <c r="DP121" s="964"/>
      <c r="DQ121" s="964">
        <v>77107</v>
      </c>
      <c r="DR121" s="964"/>
      <c r="DS121" s="964"/>
      <c r="DT121" s="964"/>
      <c r="DU121" s="964"/>
      <c r="DV121" s="965">
        <v>0.6</v>
      </c>
      <c r="DW121" s="965"/>
      <c r="DX121" s="965"/>
      <c r="DY121" s="965"/>
      <c r="DZ121" s="966"/>
    </row>
    <row r="122" spans="1:130" s="230" customFormat="1" ht="26.25" customHeight="1" x14ac:dyDescent="0.2">
      <c r="A122" s="1095"/>
      <c r="B122" s="987"/>
      <c r="C122" s="960" t="s">
        <v>430</v>
      </c>
      <c r="D122" s="961"/>
      <c r="E122" s="961"/>
      <c r="F122" s="961"/>
      <c r="G122" s="961"/>
      <c r="H122" s="961"/>
      <c r="I122" s="961"/>
      <c r="J122" s="961"/>
      <c r="K122" s="961"/>
      <c r="L122" s="961"/>
      <c r="M122" s="961"/>
      <c r="N122" s="961"/>
      <c r="O122" s="961"/>
      <c r="P122" s="961"/>
      <c r="Q122" s="961"/>
      <c r="R122" s="961"/>
      <c r="S122" s="961"/>
      <c r="T122" s="961"/>
      <c r="U122" s="961"/>
      <c r="V122" s="961"/>
      <c r="W122" s="961"/>
      <c r="X122" s="961"/>
      <c r="Y122" s="961"/>
      <c r="Z122" s="962"/>
      <c r="AA122" s="996" t="s">
        <v>122</v>
      </c>
      <c r="AB122" s="997"/>
      <c r="AC122" s="997"/>
      <c r="AD122" s="997"/>
      <c r="AE122" s="998"/>
      <c r="AF122" s="999" t="s">
        <v>122</v>
      </c>
      <c r="AG122" s="997"/>
      <c r="AH122" s="997"/>
      <c r="AI122" s="997"/>
      <c r="AJ122" s="998"/>
      <c r="AK122" s="999" t="s">
        <v>122</v>
      </c>
      <c r="AL122" s="997"/>
      <c r="AM122" s="997"/>
      <c r="AN122" s="997"/>
      <c r="AO122" s="998"/>
      <c r="AP122" s="1000" t="s">
        <v>122</v>
      </c>
      <c r="AQ122" s="1001"/>
      <c r="AR122" s="1001"/>
      <c r="AS122" s="1001"/>
      <c r="AT122" s="1002"/>
      <c r="AU122" s="1032"/>
      <c r="AV122" s="1033"/>
      <c r="AW122" s="1033"/>
      <c r="AX122" s="1033"/>
      <c r="AY122" s="1034"/>
      <c r="AZ122" s="1011" t="s">
        <v>449</v>
      </c>
      <c r="BA122" s="1003"/>
      <c r="BB122" s="1003"/>
      <c r="BC122" s="1003"/>
      <c r="BD122" s="1003"/>
      <c r="BE122" s="1003"/>
      <c r="BF122" s="1003"/>
      <c r="BG122" s="1003"/>
      <c r="BH122" s="1003"/>
      <c r="BI122" s="1003"/>
      <c r="BJ122" s="1003"/>
      <c r="BK122" s="1003"/>
      <c r="BL122" s="1003"/>
      <c r="BM122" s="1003"/>
      <c r="BN122" s="1003"/>
      <c r="BO122" s="1003"/>
      <c r="BP122" s="1004"/>
      <c r="BQ122" s="1037">
        <v>12332860</v>
      </c>
      <c r="BR122" s="1038"/>
      <c r="BS122" s="1038"/>
      <c r="BT122" s="1038"/>
      <c r="BU122" s="1038"/>
      <c r="BV122" s="1038">
        <v>11595971</v>
      </c>
      <c r="BW122" s="1038"/>
      <c r="BX122" s="1038"/>
      <c r="BY122" s="1038"/>
      <c r="BZ122" s="1038"/>
      <c r="CA122" s="1038">
        <v>11322295</v>
      </c>
      <c r="CB122" s="1038"/>
      <c r="CC122" s="1038"/>
      <c r="CD122" s="1038"/>
      <c r="CE122" s="1038"/>
      <c r="CF122" s="1055">
        <v>84.4</v>
      </c>
      <c r="CG122" s="1056"/>
      <c r="CH122" s="1056"/>
      <c r="CI122" s="1056"/>
      <c r="CJ122" s="1056"/>
      <c r="CK122" s="1047"/>
      <c r="CL122" s="1048"/>
      <c r="CM122" s="1048"/>
      <c r="CN122" s="1048"/>
      <c r="CO122" s="1049"/>
      <c r="CP122" s="1057" t="s">
        <v>391</v>
      </c>
      <c r="CQ122" s="1058"/>
      <c r="CR122" s="1058"/>
      <c r="CS122" s="1058"/>
      <c r="CT122" s="1058"/>
      <c r="CU122" s="1058"/>
      <c r="CV122" s="1058"/>
      <c r="CW122" s="1058"/>
      <c r="CX122" s="1058"/>
      <c r="CY122" s="1058"/>
      <c r="CZ122" s="1058"/>
      <c r="DA122" s="1058"/>
      <c r="DB122" s="1058"/>
      <c r="DC122" s="1058"/>
      <c r="DD122" s="1058"/>
      <c r="DE122" s="1058"/>
      <c r="DF122" s="1059"/>
      <c r="DG122" s="963" t="s">
        <v>122</v>
      </c>
      <c r="DH122" s="964"/>
      <c r="DI122" s="964"/>
      <c r="DJ122" s="964"/>
      <c r="DK122" s="964"/>
      <c r="DL122" s="964" t="s">
        <v>122</v>
      </c>
      <c r="DM122" s="964"/>
      <c r="DN122" s="964"/>
      <c r="DO122" s="964"/>
      <c r="DP122" s="964"/>
      <c r="DQ122" s="964" t="s">
        <v>122</v>
      </c>
      <c r="DR122" s="964"/>
      <c r="DS122" s="964"/>
      <c r="DT122" s="964"/>
      <c r="DU122" s="964"/>
      <c r="DV122" s="965" t="s">
        <v>122</v>
      </c>
      <c r="DW122" s="965"/>
      <c r="DX122" s="965"/>
      <c r="DY122" s="965"/>
      <c r="DZ122" s="966"/>
    </row>
    <row r="123" spans="1:130" s="230" customFormat="1" ht="26.25" customHeight="1" x14ac:dyDescent="0.2">
      <c r="A123" s="1095"/>
      <c r="B123" s="987"/>
      <c r="C123" s="960" t="s">
        <v>436</v>
      </c>
      <c r="D123" s="961"/>
      <c r="E123" s="961"/>
      <c r="F123" s="961"/>
      <c r="G123" s="961"/>
      <c r="H123" s="961"/>
      <c r="I123" s="961"/>
      <c r="J123" s="961"/>
      <c r="K123" s="961"/>
      <c r="L123" s="961"/>
      <c r="M123" s="961"/>
      <c r="N123" s="961"/>
      <c r="O123" s="961"/>
      <c r="P123" s="961"/>
      <c r="Q123" s="961"/>
      <c r="R123" s="961"/>
      <c r="S123" s="961"/>
      <c r="T123" s="961"/>
      <c r="U123" s="961"/>
      <c r="V123" s="961"/>
      <c r="W123" s="961"/>
      <c r="X123" s="961"/>
      <c r="Y123" s="961"/>
      <c r="Z123" s="962"/>
      <c r="AA123" s="996" t="s">
        <v>122</v>
      </c>
      <c r="AB123" s="997"/>
      <c r="AC123" s="997"/>
      <c r="AD123" s="997"/>
      <c r="AE123" s="998"/>
      <c r="AF123" s="999" t="s">
        <v>122</v>
      </c>
      <c r="AG123" s="997"/>
      <c r="AH123" s="997"/>
      <c r="AI123" s="997"/>
      <c r="AJ123" s="998"/>
      <c r="AK123" s="999" t="s">
        <v>122</v>
      </c>
      <c r="AL123" s="997"/>
      <c r="AM123" s="997"/>
      <c r="AN123" s="997"/>
      <c r="AO123" s="998"/>
      <c r="AP123" s="1000" t="s">
        <v>122</v>
      </c>
      <c r="AQ123" s="1001"/>
      <c r="AR123" s="1001"/>
      <c r="AS123" s="1001"/>
      <c r="AT123" s="1002"/>
      <c r="AU123" s="1035"/>
      <c r="AV123" s="1036"/>
      <c r="AW123" s="1036"/>
      <c r="AX123" s="1036"/>
      <c r="AY123" s="1036"/>
      <c r="AZ123" s="251" t="s">
        <v>178</v>
      </c>
      <c r="BA123" s="251"/>
      <c r="BB123" s="251"/>
      <c r="BC123" s="251"/>
      <c r="BD123" s="251"/>
      <c r="BE123" s="251"/>
      <c r="BF123" s="251"/>
      <c r="BG123" s="251"/>
      <c r="BH123" s="251"/>
      <c r="BI123" s="251"/>
      <c r="BJ123" s="251"/>
      <c r="BK123" s="251"/>
      <c r="BL123" s="251"/>
      <c r="BM123" s="251"/>
      <c r="BN123" s="251"/>
      <c r="BO123" s="1015" t="s">
        <v>450</v>
      </c>
      <c r="BP123" s="1043"/>
      <c r="BQ123" s="1101">
        <v>25154304</v>
      </c>
      <c r="BR123" s="1102"/>
      <c r="BS123" s="1102"/>
      <c r="BT123" s="1102"/>
      <c r="BU123" s="1102"/>
      <c r="BV123" s="1102">
        <v>25022557</v>
      </c>
      <c r="BW123" s="1102"/>
      <c r="BX123" s="1102"/>
      <c r="BY123" s="1102"/>
      <c r="BZ123" s="1102"/>
      <c r="CA123" s="1102">
        <v>23967100</v>
      </c>
      <c r="CB123" s="1102"/>
      <c r="CC123" s="1102"/>
      <c r="CD123" s="1102"/>
      <c r="CE123" s="1102"/>
      <c r="CF123" s="1039"/>
      <c r="CG123" s="1040"/>
      <c r="CH123" s="1040"/>
      <c r="CI123" s="1040"/>
      <c r="CJ123" s="1041"/>
      <c r="CK123" s="1047"/>
      <c r="CL123" s="1048"/>
      <c r="CM123" s="1048"/>
      <c r="CN123" s="1048"/>
      <c r="CO123" s="1049"/>
      <c r="CP123" s="1057" t="s">
        <v>392</v>
      </c>
      <c r="CQ123" s="1058"/>
      <c r="CR123" s="1058"/>
      <c r="CS123" s="1058"/>
      <c r="CT123" s="1058"/>
      <c r="CU123" s="1058"/>
      <c r="CV123" s="1058"/>
      <c r="CW123" s="1058"/>
      <c r="CX123" s="1058"/>
      <c r="CY123" s="1058"/>
      <c r="CZ123" s="1058"/>
      <c r="DA123" s="1058"/>
      <c r="DB123" s="1058"/>
      <c r="DC123" s="1058"/>
      <c r="DD123" s="1058"/>
      <c r="DE123" s="1058"/>
      <c r="DF123" s="1059"/>
      <c r="DG123" s="996" t="s">
        <v>122</v>
      </c>
      <c r="DH123" s="997"/>
      <c r="DI123" s="997"/>
      <c r="DJ123" s="997"/>
      <c r="DK123" s="998"/>
      <c r="DL123" s="999" t="s">
        <v>122</v>
      </c>
      <c r="DM123" s="997"/>
      <c r="DN123" s="997"/>
      <c r="DO123" s="997"/>
      <c r="DP123" s="998"/>
      <c r="DQ123" s="999" t="s">
        <v>122</v>
      </c>
      <c r="DR123" s="997"/>
      <c r="DS123" s="997"/>
      <c r="DT123" s="997"/>
      <c r="DU123" s="998"/>
      <c r="DV123" s="1000" t="s">
        <v>122</v>
      </c>
      <c r="DW123" s="1001"/>
      <c r="DX123" s="1001"/>
      <c r="DY123" s="1001"/>
      <c r="DZ123" s="1002"/>
    </row>
    <row r="124" spans="1:130" s="230" customFormat="1" ht="26.25" customHeight="1" thickBot="1" x14ac:dyDescent="0.25">
      <c r="A124" s="1095"/>
      <c r="B124" s="987"/>
      <c r="C124" s="960" t="s">
        <v>439</v>
      </c>
      <c r="D124" s="961"/>
      <c r="E124" s="961"/>
      <c r="F124" s="961"/>
      <c r="G124" s="961"/>
      <c r="H124" s="961"/>
      <c r="I124" s="961"/>
      <c r="J124" s="961"/>
      <c r="K124" s="961"/>
      <c r="L124" s="961"/>
      <c r="M124" s="961"/>
      <c r="N124" s="961"/>
      <c r="O124" s="961"/>
      <c r="P124" s="961"/>
      <c r="Q124" s="961"/>
      <c r="R124" s="961"/>
      <c r="S124" s="961"/>
      <c r="T124" s="961"/>
      <c r="U124" s="961"/>
      <c r="V124" s="961"/>
      <c r="W124" s="961"/>
      <c r="X124" s="961"/>
      <c r="Y124" s="961"/>
      <c r="Z124" s="962"/>
      <c r="AA124" s="996" t="s">
        <v>122</v>
      </c>
      <c r="AB124" s="997"/>
      <c r="AC124" s="997"/>
      <c r="AD124" s="997"/>
      <c r="AE124" s="998"/>
      <c r="AF124" s="999" t="s">
        <v>122</v>
      </c>
      <c r="AG124" s="997"/>
      <c r="AH124" s="997"/>
      <c r="AI124" s="997"/>
      <c r="AJ124" s="998"/>
      <c r="AK124" s="999" t="s">
        <v>122</v>
      </c>
      <c r="AL124" s="997"/>
      <c r="AM124" s="997"/>
      <c r="AN124" s="997"/>
      <c r="AO124" s="998"/>
      <c r="AP124" s="1000" t="s">
        <v>122</v>
      </c>
      <c r="AQ124" s="1001"/>
      <c r="AR124" s="1001"/>
      <c r="AS124" s="1001"/>
      <c r="AT124" s="1002"/>
      <c r="AU124" s="1097" t="s">
        <v>451</v>
      </c>
      <c r="AV124" s="1098"/>
      <c r="AW124" s="1098"/>
      <c r="AX124" s="1098"/>
      <c r="AY124" s="1098"/>
      <c r="AZ124" s="1098"/>
      <c r="BA124" s="1098"/>
      <c r="BB124" s="1098"/>
      <c r="BC124" s="1098"/>
      <c r="BD124" s="1098"/>
      <c r="BE124" s="1098"/>
      <c r="BF124" s="1098"/>
      <c r="BG124" s="1098"/>
      <c r="BH124" s="1098"/>
      <c r="BI124" s="1098"/>
      <c r="BJ124" s="1098"/>
      <c r="BK124" s="1098"/>
      <c r="BL124" s="1098"/>
      <c r="BM124" s="1098"/>
      <c r="BN124" s="1098"/>
      <c r="BO124" s="1098"/>
      <c r="BP124" s="1099"/>
      <c r="BQ124" s="1100" t="s">
        <v>122</v>
      </c>
      <c r="BR124" s="1065"/>
      <c r="BS124" s="1065"/>
      <c r="BT124" s="1065"/>
      <c r="BU124" s="1065"/>
      <c r="BV124" s="1065" t="s">
        <v>122</v>
      </c>
      <c r="BW124" s="1065"/>
      <c r="BX124" s="1065"/>
      <c r="BY124" s="1065"/>
      <c r="BZ124" s="1065"/>
      <c r="CA124" s="1065" t="s">
        <v>122</v>
      </c>
      <c r="CB124" s="1065"/>
      <c r="CC124" s="1065"/>
      <c r="CD124" s="1065"/>
      <c r="CE124" s="1065"/>
      <c r="CF124" s="1066"/>
      <c r="CG124" s="1067"/>
      <c r="CH124" s="1067"/>
      <c r="CI124" s="1067"/>
      <c r="CJ124" s="1068"/>
      <c r="CK124" s="1050"/>
      <c r="CL124" s="1050"/>
      <c r="CM124" s="1050"/>
      <c r="CN124" s="1050"/>
      <c r="CO124" s="1051"/>
      <c r="CP124" s="1057" t="s">
        <v>452</v>
      </c>
      <c r="CQ124" s="1058"/>
      <c r="CR124" s="1058"/>
      <c r="CS124" s="1058"/>
      <c r="CT124" s="1058"/>
      <c r="CU124" s="1058"/>
      <c r="CV124" s="1058"/>
      <c r="CW124" s="1058"/>
      <c r="CX124" s="1058"/>
      <c r="CY124" s="1058"/>
      <c r="CZ124" s="1058"/>
      <c r="DA124" s="1058"/>
      <c r="DB124" s="1058"/>
      <c r="DC124" s="1058"/>
      <c r="DD124" s="1058"/>
      <c r="DE124" s="1058"/>
      <c r="DF124" s="1059"/>
      <c r="DG124" s="1042" t="s">
        <v>122</v>
      </c>
      <c r="DH124" s="1024"/>
      <c r="DI124" s="1024"/>
      <c r="DJ124" s="1024"/>
      <c r="DK124" s="1025"/>
      <c r="DL124" s="1023" t="s">
        <v>122</v>
      </c>
      <c r="DM124" s="1024"/>
      <c r="DN124" s="1024"/>
      <c r="DO124" s="1024"/>
      <c r="DP124" s="1025"/>
      <c r="DQ124" s="1023" t="s">
        <v>122</v>
      </c>
      <c r="DR124" s="1024"/>
      <c r="DS124" s="1024"/>
      <c r="DT124" s="1024"/>
      <c r="DU124" s="1025"/>
      <c r="DV124" s="1026" t="s">
        <v>122</v>
      </c>
      <c r="DW124" s="1027"/>
      <c r="DX124" s="1027"/>
      <c r="DY124" s="1027"/>
      <c r="DZ124" s="1028"/>
    </row>
    <row r="125" spans="1:130" s="230" customFormat="1" ht="26.25" customHeight="1" x14ac:dyDescent="0.2">
      <c r="A125" s="1095"/>
      <c r="B125" s="987"/>
      <c r="C125" s="960" t="s">
        <v>441</v>
      </c>
      <c r="D125" s="961"/>
      <c r="E125" s="961"/>
      <c r="F125" s="961"/>
      <c r="G125" s="961"/>
      <c r="H125" s="961"/>
      <c r="I125" s="961"/>
      <c r="J125" s="961"/>
      <c r="K125" s="961"/>
      <c r="L125" s="961"/>
      <c r="M125" s="961"/>
      <c r="N125" s="961"/>
      <c r="O125" s="961"/>
      <c r="P125" s="961"/>
      <c r="Q125" s="961"/>
      <c r="R125" s="961"/>
      <c r="S125" s="961"/>
      <c r="T125" s="961"/>
      <c r="U125" s="961"/>
      <c r="V125" s="961"/>
      <c r="W125" s="961"/>
      <c r="X125" s="961"/>
      <c r="Y125" s="961"/>
      <c r="Z125" s="962"/>
      <c r="AA125" s="996" t="s">
        <v>122</v>
      </c>
      <c r="AB125" s="997"/>
      <c r="AC125" s="997"/>
      <c r="AD125" s="997"/>
      <c r="AE125" s="998"/>
      <c r="AF125" s="999" t="s">
        <v>122</v>
      </c>
      <c r="AG125" s="997"/>
      <c r="AH125" s="997"/>
      <c r="AI125" s="997"/>
      <c r="AJ125" s="998"/>
      <c r="AK125" s="999" t="s">
        <v>122</v>
      </c>
      <c r="AL125" s="997"/>
      <c r="AM125" s="997"/>
      <c r="AN125" s="997"/>
      <c r="AO125" s="998"/>
      <c r="AP125" s="1000" t="s">
        <v>122</v>
      </c>
      <c r="AQ125" s="1001"/>
      <c r="AR125" s="1001"/>
      <c r="AS125" s="1001"/>
      <c r="AT125" s="1002"/>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60" t="s">
        <v>453</v>
      </c>
      <c r="CL125" s="1045"/>
      <c r="CM125" s="1045"/>
      <c r="CN125" s="1045"/>
      <c r="CO125" s="1046"/>
      <c r="CP125" s="967" t="s">
        <v>454</v>
      </c>
      <c r="CQ125" s="935"/>
      <c r="CR125" s="935"/>
      <c r="CS125" s="935"/>
      <c r="CT125" s="935"/>
      <c r="CU125" s="935"/>
      <c r="CV125" s="935"/>
      <c r="CW125" s="935"/>
      <c r="CX125" s="935"/>
      <c r="CY125" s="935"/>
      <c r="CZ125" s="935"/>
      <c r="DA125" s="935"/>
      <c r="DB125" s="935"/>
      <c r="DC125" s="935"/>
      <c r="DD125" s="935"/>
      <c r="DE125" s="935"/>
      <c r="DF125" s="936"/>
      <c r="DG125" s="968" t="s">
        <v>122</v>
      </c>
      <c r="DH125" s="969"/>
      <c r="DI125" s="969"/>
      <c r="DJ125" s="969"/>
      <c r="DK125" s="969"/>
      <c r="DL125" s="969" t="s">
        <v>122</v>
      </c>
      <c r="DM125" s="969"/>
      <c r="DN125" s="969"/>
      <c r="DO125" s="969"/>
      <c r="DP125" s="969"/>
      <c r="DQ125" s="969" t="s">
        <v>122</v>
      </c>
      <c r="DR125" s="969"/>
      <c r="DS125" s="969"/>
      <c r="DT125" s="969"/>
      <c r="DU125" s="969"/>
      <c r="DV125" s="970" t="s">
        <v>122</v>
      </c>
      <c r="DW125" s="970"/>
      <c r="DX125" s="970"/>
      <c r="DY125" s="970"/>
      <c r="DZ125" s="971"/>
    </row>
    <row r="126" spans="1:130" s="230" customFormat="1" ht="26.25" customHeight="1" thickBot="1" x14ac:dyDescent="0.25">
      <c r="A126" s="1095"/>
      <c r="B126" s="987"/>
      <c r="C126" s="960" t="s">
        <v>443</v>
      </c>
      <c r="D126" s="961"/>
      <c r="E126" s="961"/>
      <c r="F126" s="961"/>
      <c r="G126" s="961"/>
      <c r="H126" s="961"/>
      <c r="I126" s="961"/>
      <c r="J126" s="961"/>
      <c r="K126" s="961"/>
      <c r="L126" s="961"/>
      <c r="M126" s="961"/>
      <c r="N126" s="961"/>
      <c r="O126" s="961"/>
      <c r="P126" s="961"/>
      <c r="Q126" s="961"/>
      <c r="R126" s="961"/>
      <c r="S126" s="961"/>
      <c r="T126" s="961"/>
      <c r="U126" s="961"/>
      <c r="V126" s="961"/>
      <c r="W126" s="961"/>
      <c r="X126" s="961"/>
      <c r="Y126" s="961"/>
      <c r="Z126" s="962"/>
      <c r="AA126" s="996" t="s">
        <v>122</v>
      </c>
      <c r="AB126" s="997"/>
      <c r="AC126" s="997"/>
      <c r="AD126" s="997"/>
      <c r="AE126" s="998"/>
      <c r="AF126" s="999" t="s">
        <v>122</v>
      </c>
      <c r="AG126" s="997"/>
      <c r="AH126" s="997"/>
      <c r="AI126" s="997"/>
      <c r="AJ126" s="998"/>
      <c r="AK126" s="999" t="s">
        <v>122</v>
      </c>
      <c r="AL126" s="997"/>
      <c r="AM126" s="997"/>
      <c r="AN126" s="997"/>
      <c r="AO126" s="998"/>
      <c r="AP126" s="1000" t="s">
        <v>122</v>
      </c>
      <c r="AQ126" s="1001"/>
      <c r="AR126" s="1001"/>
      <c r="AS126" s="1001"/>
      <c r="AT126" s="1002"/>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61"/>
      <c r="CL126" s="1048"/>
      <c r="CM126" s="1048"/>
      <c r="CN126" s="1048"/>
      <c r="CO126" s="1049"/>
      <c r="CP126" s="960" t="s">
        <v>455</v>
      </c>
      <c r="CQ126" s="961"/>
      <c r="CR126" s="961"/>
      <c r="CS126" s="961"/>
      <c r="CT126" s="961"/>
      <c r="CU126" s="961"/>
      <c r="CV126" s="961"/>
      <c r="CW126" s="961"/>
      <c r="CX126" s="961"/>
      <c r="CY126" s="961"/>
      <c r="CZ126" s="961"/>
      <c r="DA126" s="961"/>
      <c r="DB126" s="961"/>
      <c r="DC126" s="961"/>
      <c r="DD126" s="961"/>
      <c r="DE126" s="961"/>
      <c r="DF126" s="962"/>
      <c r="DG126" s="963" t="s">
        <v>122</v>
      </c>
      <c r="DH126" s="964"/>
      <c r="DI126" s="964"/>
      <c r="DJ126" s="964"/>
      <c r="DK126" s="964"/>
      <c r="DL126" s="964" t="s">
        <v>122</v>
      </c>
      <c r="DM126" s="964"/>
      <c r="DN126" s="964"/>
      <c r="DO126" s="964"/>
      <c r="DP126" s="964"/>
      <c r="DQ126" s="964">
        <v>27818</v>
      </c>
      <c r="DR126" s="964"/>
      <c r="DS126" s="964"/>
      <c r="DT126" s="964"/>
      <c r="DU126" s="964"/>
      <c r="DV126" s="965">
        <v>0.2</v>
      </c>
      <c r="DW126" s="965"/>
      <c r="DX126" s="965"/>
      <c r="DY126" s="965"/>
      <c r="DZ126" s="966"/>
    </row>
    <row r="127" spans="1:130" s="230" customFormat="1" ht="26.25" customHeight="1" x14ac:dyDescent="0.2">
      <c r="A127" s="1096"/>
      <c r="B127" s="989"/>
      <c r="C127" s="1011" t="s">
        <v>456</v>
      </c>
      <c r="D127" s="1003"/>
      <c r="E127" s="1003"/>
      <c r="F127" s="1003"/>
      <c r="G127" s="1003"/>
      <c r="H127" s="1003"/>
      <c r="I127" s="1003"/>
      <c r="J127" s="1003"/>
      <c r="K127" s="1003"/>
      <c r="L127" s="1003"/>
      <c r="M127" s="1003"/>
      <c r="N127" s="1003"/>
      <c r="O127" s="1003"/>
      <c r="P127" s="1003"/>
      <c r="Q127" s="1003"/>
      <c r="R127" s="1003"/>
      <c r="S127" s="1003"/>
      <c r="T127" s="1003"/>
      <c r="U127" s="1003"/>
      <c r="V127" s="1003"/>
      <c r="W127" s="1003"/>
      <c r="X127" s="1003"/>
      <c r="Y127" s="1003"/>
      <c r="Z127" s="1004"/>
      <c r="AA127" s="996" t="s">
        <v>122</v>
      </c>
      <c r="AB127" s="997"/>
      <c r="AC127" s="997"/>
      <c r="AD127" s="997"/>
      <c r="AE127" s="998"/>
      <c r="AF127" s="999" t="s">
        <v>122</v>
      </c>
      <c r="AG127" s="997"/>
      <c r="AH127" s="997"/>
      <c r="AI127" s="997"/>
      <c r="AJ127" s="998"/>
      <c r="AK127" s="999" t="s">
        <v>122</v>
      </c>
      <c r="AL127" s="997"/>
      <c r="AM127" s="997"/>
      <c r="AN127" s="997"/>
      <c r="AO127" s="998"/>
      <c r="AP127" s="1000" t="s">
        <v>122</v>
      </c>
      <c r="AQ127" s="1001"/>
      <c r="AR127" s="1001"/>
      <c r="AS127" s="1001"/>
      <c r="AT127" s="1002"/>
      <c r="AU127" s="232"/>
      <c r="AV127" s="232"/>
      <c r="AW127" s="232"/>
      <c r="AX127" s="1069" t="s">
        <v>457</v>
      </c>
      <c r="AY127" s="1070"/>
      <c r="AZ127" s="1070"/>
      <c r="BA127" s="1070"/>
      <c r="BB127" s="1070"/>
      <c r="BC127" s="1070"/>
      <c r="BD127" s="1070"/>
      <c r="BE127" s="1071"/>
      <c r="BF127" s="1072" t="s">
        <v>458</v>
      </c>
      <c r="BG127" s="1070"/>
      <c r="BH127" s="1070"/>
      <c r="BI127" s="1070"/>
      <c r="BJ127" s="1070"/>
      <c r="BK127" s="1070"/>
      <c r="BL127" s="1071"/>
      <c r="BM127" s="1072" t="s">
        <v>459</v>
      </c>
      <c r="BN127" s="1070"/>
      <c r="BO127" s="1070"/>
      <c r="BP127" s="1070"/>
      <c r="BQ127" s="1070"/>
      <c r="BR127" s="1070"/>
      <c r="BS127" s="1071"/>
      <c r="BT127" s="1072" t="s">
        <v>460</v>
      </c>
      <c r="BU127" s="1070"/>
      <c r="BV127" s="1070"/>
      <c r="BW127" s="1070"/>
      <c r="BX127" s="1070"/>
      <c r="BY127" s="1070"/>
      <c r="BZ127" s="1093"/>
      <c r="CA127" s="232"/>
      <c r="CB127" s="232"/>
      <c r="CC127" s="232"/>
      <c r="CD127" s="255"/>
      <c r="CE127" s="255"/>
      <c r="CF127" s="255"/>
      <c r="CG127" s="232"/>
      <c r="CH127" s="232"/>
      <c r="CI127" s="232"/>
      <c r="CJ127" s="254"/>
      <c r="CK127" s="1061"/>
      <c r="CL127" s="1048"/>
      <c r="CM127" s="1048"/>
      <c r="CN127" s="1048"/>
      <c r="CO127" s="1049"/>
      <c r="CP127" s="960" t="s">
        <v>461</v>
      </c>
      <c r="CQ127" s="961"/>
      <c r="CR127" s="961"/>
      <c r="CS127" s="961"/>
      <c r="CT127" s="961"/>
      <c r="CU127" s="961"/>
      <c r="CV127" s="961"/>
      <c r="CW127" s="961"/>
      <c r="CX127" s="961"/>
      <c r="CY127" s="961"/>
      <c r="CZ127" s="961"/>
      <c r="DA127" s="961"/>
      <c r="DB127" s="961"/>
      <c r="DC127" s="961"/>
      <c r="DD127" s="961"/>
      <c r="DE127" s="961"/>
      <c r="DF127" s="962"/>
      <c r="DG127" s="963" t="s">
        <v>122</v>
      </c>
      <c r="DH127" s="964"/>
      <c r="DI127" s="964"/>
      <c r="DJ127" s="964"/>
      <c r="DK127" s="964"/>
      <c r="DL127" s="964" t="s">
        <v>122</v>
      </c>
      <c r="DM127" s="964"/>
      <c r="DN127" s="964"/>
      <c r="DO127" s="964"/>
      <c r="DP127" s="964"/>
      <c r="DQ127" s="964" t="s">
        <v>122</v>
      </c>
      <c r="DR127" s="964"/>
      <c r="DS127" s="964"/>
      <c r="DT127" s="964"/>
      <c r="DU127" s="964"/>
      <c r="DV127" s="965" t="s">
        <v>122</v>
      </c>
      <c r="DW127" s="965"/>
      <c r="DX127" s="965"/>
      <c r="DY127" s="965"/>
      <c r="DZ127" s="966"/>
    </row>
    <row r="128" spans="1:130" s="230" customFormat="1" ht="26.25" customHeight="1" thickBot="1" x14ac:dyDescent="0.25">
      <c r="A128" s="1079" t="s">
        <v>462</v>
      </c>
      <c r="B128" s="1080"/>
      <c r="C128" s="1080"/>
      <c r="D128" s="1080"/>
      <c r="E128" s="1080"/>
      <c r="F128" s="1080"/>
      <c r="G128" s="1080"/>
      <c r="H128" s="1080"/>
      <c r="I128" s="1080"/>
      <c r="J128" s="1080"/>
      <c r="K128" s="1080"/>
      <c r="L128" s="1080"/>
      <c r="M128" s="1080"/>
      <c r="N128" s="1080"/>
      <c r="O128" s="1080"/>
      <c r="P128" s="1080"/>
      <c r="Q128" s="1080"/>
      <c r="R128" s="1080"/>
      <c r="S128" s="1080"/>
      <c r="T128" s="1080"/>
      <c r="U128" s="1080"/>
      <c r="V128" s="1080"/>
      <c r="W128" s="1081" t="s">
        <v>463</v>
      </c>
      <c r="X128" s="1081"/>
      <c r="Y128" s="1081"/>
      <c r="Z128" s="1082"/>
      <c r="AA128" s="1083">
        <v>667626</v>
      </c>
      <c r="AB128" s="1084"/>
      <c r="AC128" s="1084"/>
      <c r="AD128" s="1084"/>
      <c r="AE128" s="1085"/>
      <c r="AF128" s="1086">
        <v>706556</v>
      </c>
      <c r="AG128" s="1084"/>
      <c r="AH128" s="1084"/>
      <c r="AI128" s="1084"/>
      <c r="AJ128" s="1085"/>
      <c r="AK128" s="1086">
        <v>711770</v>
      </c>
      <c r="AL128" s="1084"/>
      <c r="AM128" s="1084"/>
      <c r="AN128" s="1084"/>
      <c r="AO128" s="1085"/>
      <c r="AP128" s="1087"/>
      <c r="AQ128" s="1088"/>
      <c r="AR128" s="1088"/>
      <c r="AS128" s="1088"/>
      <c r="AT128" s="1089"/>
      <c r="AU128" s="232"/>
      <c r="AV128" s="232"/>
      <c r="AW128" s="232"/>
      <c r="AX128" s="934" t="s">
        <v>464</v>
      </c>
      <c r="AY128" s="935"/>
      <c r="AZ128" s="935"/>
      <c r="BA128" s="935"/>
      <c r="BB128" s="935"/>
      <c r="BC128" s="935"/>
      <c r="BD128" s="935"/>
      <c r="BE128" s="936"/>
      <c r="BF128" s="1090" t="s">
        <v>122</v>
      </c>
      <c r="BG128" s="1091"/>
      <c r="BH128" s="1091"/>
      <c r="BI128" s="1091"/>
      <c r="BJ128" s="1091"/>
      <c r="BK128" s="1091"/>
      <c r="BL128" s="1092"/>
      <c r="BM128" s="1090">
        <v>12.81</v>
      </c>
      <c r="BN128" s="1091"/>
      <c r="BO128" s="1091"/>
      <c r="BP128" s="1091"/>
      <c r="BQ128" s="1091"/>
      <c r="BR128" s="1091"/>
      <c r="BS128" s="1092"/>
      <c r="BT128" s="1090">
        <v>20</v>
      </c>
      <c r="BU128" s="1091"/>
      <c r="BV128" s="1091"/>
      <c r="BW128" s="1091"/>
      <c r="BX128" s="1091"/>
      <c r="BY128" s="1091"/>
      <c r="BZ128" s="1114"/>
      <c r="CA128" s="255"/>
      <c r="CB128" s="255"/>
      <c r="CC128" s="255"/>
      <c r="CD128" s="255"/>
      <c r="CE128" s="255"/>
      <c r="CF128" s="255"/>
      <c r="CG128" s="232"/>
      <c r="CH128" s="232"/>
      <c r="CI128" s="232"/>
      <c r="CJ128" s="254"/>
      <c r="CK128" s="1062"/>
      <c r="CL128" s="1063"/>
      <c r="CM128" s="1063"/>
      <c r="CN128" s="1063"/>
      <c r="CO128" s="1064"/>
      <c r="CP128" s="1073" t="s">
        <v>465</v>
      </c>
      <c r="CQ128" s="762"/>
      <c r="CR128" s="762"/>
      <c r="CS128" s="762"/>
      <c r="CT128" s="762"/>
      <c r="CU128" s="762"/>
      <c r="CV128" s="762"/>
      <c r="CW128" s="762"/>
      <c r="CX128" s="762"/>
      <c r="CY128" s="762"/>
      <c r="CZ128" s="762"/>
      <c r="DA128" s="762"/>
      <c r="DB128" s="762"/>
      <c r="DC128" s="762"/>
      <c r="DD128" s="762"/>
      <c r="DE128" s="762"/>
      <c r="DF128" s="1074"/>
      <c r="DG128" s="1075" t="s">
        <v>122</v>
      </c>
      <c r="DH128" s="1076"/>
      <c r="DI128" s="1076"/>
      <c r="DJ128" s="1076"/>
      <c r="DK128" s="1076"/>
      <c r="DL128" s="1076" t="s">
        <v>122</v>
      </c>
      <c r="DM128" s="1076"/>
      <c r="DN128" s="1076"/>
      <c r="DO128" s="1076"/>
      <c r="DP128" s="1076"/>
      <c r="DQ128" s="1076" t="s">
        <v>122</v>
      </c>
      <c r="DR128" s="1076"/>
      <c r="DS128" s="1076"/>
      <c r="DT128" s="1076"/>
      <c r="DU128" s="1076"/>
      <c r="DV128" s="1077" t="s">
        <v>122</v>
      </c>
      <c r="DW128" s="1077"/>
      <c r="DX128" s="1077"/>
      <c r="DY128" s="1077"/>
      <c r="DZ128" s="1078"/>
    </row>
    <row r="129" spans="1:131" s="230" customFormat="1" ht="26.25" customHeight="1" x14ac:dyDescent="0.2">
      <c r="A129" s="972" t="s">
        <v>102</v>
      </c>
      <c r="B129" s="973"/>
      <c r="C129" s="973"/>
      <c r="D129" s="973"/>
      <c r="E129" s="973"/>
      <c r="F129" s="973"/>
      <c r="G129" s="973"/>
      <c r="H129" s="973"/>
      <c r="I129" s="973"/>
      <c r="J129" s="973"/>
      <c r="K129" s="973"/>
      <c r="L129" s="973"/>
      <c r="M129" s="973"/>
      <c r="N129" s="973"/>
      <c r="O129" s="973"/>
      <c r="P129" s="973"/>
      <c r="Q129" s="973"/>
      <c r="R129" s="973"/>
      <c r="S129" s="973"/>
      <c r="T129" s="973"/>
      <c r="U129" s="973"/>
      <c r="V129" s="973"/>
      <c r="W129" s="1108" t="s">
        <v>466</v>
      </c>
      <c r="X129" s="1109"/>
      <c r="Y129" s="1109"/>
      <c r="Z129" s="1110"/>
      <c r="AA129" s="996">
        <v>14617065</v>
      </c>
      <c r="AB129" s="997"/>
      <c r="AC129" s="997"/>
      <c r="AD129" s="997"/>
      <c r="AE129" s="998"/>
      <c r="AF129" s="999">
        <v>14426507</v>
      </c>
      <c r="AG129" s="997"/>
      <c r="AH129" s="997"/>
      <c r="AI129" s="997"/>
      <c r="AJ129" s="998"/>
      <c r="AK129" s="999">
        <v>14570811</v>
      </c>
      <c r="AL129" s="997"/>
      <c r="AM129" s="997"/>
      <c r="AN129" s="997"/>
      <c r="AO129" s="998"/>
      <c r="AP129" s="1111"/>
      <c r="AQ129" s="1112"/>
      <c r="AR129" s="1112"/>
      <c r="AS129" s="1112"/>
      <c r="AT129" s="1113"/>
      <c r="AU129" s="233"/>
      <c r="AV129" s="233"/>
      <c r="AW129" s="233"/>
      <c r="AX129" s="1103" t="s">
        <v>467</v>
      </c>
      <c r="AY129" s="961"/>
      <c r="AZ129" s="961"/>
      <c r="BA129" s="961"/>
      <c r="BB129" s="961"/>
      <c r="BC129" s="961"/>
      <c r="BD129" s="961"/>
      <c r="BE129" s="962"/>
      <c r="BF129" s="1104" t="s">
        <v>122</v>
      </c>
      <c r="BG129" s="1105"/>
      <c r="BH129" s="1105"/>
      <c r="BI129" s="1105"/>
      <c r="BJ129" s="1105"/>
      <c r="BK129" s="1105"/>
      <c r="BL129" s="1106"/>
      <c r="BM129" s="1104">
        <v>17.809999999999999</v>
      </c>
      <c r="BN129" s="1105"/>
      <c r="BO129" s="1105"/>
      <c r="BP129" s="1105"/>
      <c r="BQ129" s="1105"/>
      <c r="BR129" s="1105"/>
      <c r="BS129" s="1106"/>
      <c r="BT129" s="1104">
        <v>30</v>
      </c>
      <c r="BU129" s="1105"/>
      <c r="BV129" s="1105"/>
      <c r="BW129" s="1105"/>
      <c r="BX129" s="1105"/>
      <c r="BY129" s="1105"/>
      <c r="BZ129" s="1107"/>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
      <c r="A130" s="972" t="s">
        <v>468</v>
      </c>
      <c r="B130" s="973"/>
      <c r="C130" s="973"/>
      <c r="D130" s="973"/>
      <c r="E130" s="973"/>
      <c r="F130" s="973"/>
      <c r="G130" s="973"/>
      <c r="H130" s="973"/>
      <c r="I130" s="973"/>
      <c r="J130" s="973"/>
      <c r="K130" s="973"/>
      <c r="L130" s="973"/>
      <c r="M130" s="973"/>
      <c r="N130" s="973"/>
      <c r="O130" s="973"/>
      <c r="P130" s="973"/>
      <c r="Q130" s="973"/>
      <c r="R130" s="973"/>
      <c r="S130" s="973"/>
      <c r="T130" s="973"/>
      <c r="U130" s="973"/>
      <c r="V130" s="973"/>
      <c r="W130" s="1108" t="s">
        <v>469</v>
      </c>
      <c r="X130" s="1109"/>
      <c r="Y130" s="1109"/>
      <c r="Z130" s="1110"/>
      <c r="AA130" s="996">
        <v>1303279</v>
      </c>
      <c r="AB130" s="997"/>
      <c r="AC130" s="997"/>
      <c r="AD130" s="997"/>
      <c r="AE130" s="998"/>
      <c r="AF130" s="999">
        <v>1248962</v>
      </c>
      <c r="AG130" s="997"/>
      <c r="AH130" s="997"/>
      <c r="AI130" s="997"/>
      <c r="AJ130" s="998"/>
      <c r="AK130" s="999">
        <v>1158108</v>
      </c>
      <c r="AL130" s="997"/>
      <c r="AM130" s="997"/>
      <c r="AN130" s="997"/>
      <c r="AO130" s="998"/>
      <c r="AP130" s="1111"/>
      <c r="AQ130" s="1112"/>
      <c r="AR130" s="1112"/>
      <c r="AS130" s="1112"/>
      <c r="AT130" s="1113"/>
      <c r="AU130" s="233"/>
      <c r="AV130" s="233"/>
      <c r="AW130" s="233"/>
      <c r="AX130" s="1103" t="s">
        <v>470</v>
      </c>
      <c r="AY130" s="961"/>
      <c r="AZ130" s="961"/>
      <c r="BA130" s="961"/>
      <c r="BB130" s="961"/>
      <c r="BC130" s="961"/>
      <c r="BD130" s="961"/>
      <c r="BE130" s="962"/>
      <c r="BF130" s="1139">
        <v>1.7</v>
      </c>
      <c r="BG130" s="1140"/>
      <c r="BH130" s="1140"/>
      <c r="BI130" s="1140"/>
      <c r="BJ130" s="1140"/>
      <c r="BK130" s="1140"/>
      <c r="BL130" s="1141"/>
      <c r="BM130" s="1139">
        <v>25</v>
      </c>
      <c r="BN130" s="1140"/>
      <c r="BO130" s="1140"/>
      <c r="BP130" s="1140"/>
      <c r="BQ130" s="1140"/>
      <c r="BR130" s="1140"/>
      <c r="BS130" s="1141"/>
      <c r="BT130" s="1139">
        <v>35</v>
      </c>
      <c r="BU130" s="1140"/>
      <c r="BV130" s="1140"/>
      <c r="BW130" s="1140"/>
      <c r="BX130" s="1140"/>
      <c r="BY130" s="1140"/>
      <c r="BZ130" s="1142"/>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5">
      <c r="A131" s="1143"/>
      <c r="B131" s="1144"/>
      <c r="C131" s="1144"/>
      <c r="D131" s="1144"/>
      <c r="E131" s="1144"/>
      <c r="F131" s="1144"/>
      <c r="G131" s="1144"/>
      <c r="H131" s="1144"/>
      <c r="I131" s="1144"/>
      <c r="J131" s="1144"/>
      <c r="K131" s="1144"/>
      <c r="L131" s="1144"/>
      <c r="M131" s="1144"/>
      <c r="N131" s="1144"/>
      <c r="O131" s="1144"/>
      <c r="P131" s="1144"/>
      <c r="Q131" s="1144"/>
      <c r="R131" s="1144"/>
      <c r="S131" s="1144"/>
      <c r="T131" s="1144"/>
      <c r="U131" s="1144"/>
      <c r="V131" s="1144"/>
      <c r="W131" s="1145" t="s">
        <v>471</v>
      </c>
      <c r="X131" s="1146"/>
      <c r="Y131" s="1146"/>
      <c r="Z131" s="1147"/>
      <c r="AA131" s="1042">
        <v>13313786</v>
      </c>
      <c r="AB131" s="1024"/>
      <c r="AC131" s="1024"/>
      <c r="AD131" s="1024"/>
      <c r="AE131" s="1025"/>
      <c r="AF131" s="1023">
        <v>13177545</v>
      </c>
      <c r="AG131" s="1024"/>
      <c r="AH131" s="1024"/>
      <c r="AI131" s="1024"/>
      <c r="AJ131" s="1025"/>
      <c r="AK131" s="1023">
        <v>13412703</v>
      </c>
      <c r="AL131" s="1024"/>
      <c r="AM131" s="1024"/>
      <c r="AN131" s="1024"/>
      <c r="AO131" s="1025"/>
      <c r="AP131" s="1148"/>
      <c r="AQ131" s="1149"/>
      <c r="AR131" s="1149"/>
      <c r="AS131" s="1149"/>
      <c r="AT131" s="1150"/>
      <c r="AU131" s="233"/>
      <c r="AV131" s="233"/>
      <c r="AW131" s="233"/>
      <c r="AX131" s="1121" t="s">
        <v>472</v>
      </c>
      <c r="AY131" s="762"/>
      <c r="AZ131" s="762"/>
      <c r="BA131" s="762"/>
      <c r="BB131" s="762"/>
      <c r="BC131" s="762"/>
      <c r="BD131" s="762"/>
      <c r="BE131" s="1074"/>
      <c r="BF131" s="1122" t="s">
        <v>122</v>
      </c>
      <c r="BG131" s="1123"/>
      <c r="BH131" s="1123"/>
      <c r="BI131" s="1123"/>
      <c r="BJ131" s="1123"/>
      <c r="BK131" s="1123"/>
      <c r="BL131" s="1124"/>
      <c r="BM131" s="1122">
        <v>350</v>
      </c>
      <c r="BN131" s="1123"/>
      <c r="BO131" s="1123"/>
      <c r="BP131" s="1123"/>
      <c r="BQ131" s="1123"/>
      <c r="BR131" s="1123"/>
      <c r="BS131" s="1124"/>
      <c r="BT131" s="1125"/>
      <c r="BU131" s="1126"/>
      <c r="BV131" s="1126"/>
      <c r="BW131" s="1126"/>
      <c r="BX131" s="1126"/>
      <c r="BY131" s="1126"/>
      <c r="BZ131" s="112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
      <c r="A132" s="1128" t="s">
        <v>473</v>
      </c>
      <c r="B132" s="1129"/>
      <c r="C132" s="1129"/>
      <c r="D132" s="1129"/>
      <c r="E132" s="1129"/>
      <c r="F132" s="1129"/>
      <c r="G132" s="1129"/>
      <c r="H132" s="1129"/>
      <c r="I132" s="1129"/>
      <c r="J132" s="1129"/>
      <c r="K132" s="1129"/>
      <c r="L132" s="1129"/>
      <c r="M132" s="1129"/>
      <c r="N132" s="1129"/>
      <c r="O132" s="1129"/>
      <c r="P132" s="1129"/>
      <c r="Q132" s="1129"/>
      <c r="R132" s="1129"/>
      <c r="S132" s="1129"/>
      <c r="T132" s="1129"/>
      <c r="U132" s="1129"/>
      <c r="V132" s="1132" t="s">
        <v>474</v>
      </c>
      <c r="W132" s="1132"/>
      <c r="X132" s="1132"/>
      <c r="Y132" s="1132"/>
      <c r="Z132" s="1133"/>
      <c r="AA132" s="1134">
        <v>1.678966449</v>
      </c>
      <c r="AB132" s="1135"/>
      <c r="AC132" s="1135"/>
      <c r="AD132" s="1135"/>
      <c r="AE132" s="1136"/>
      <c r="AF132" s="1137">
        <v>1.9644857979999999</v>
      </c>
      <c r="AG132" s="1135"/>
      <c r="AH132" s="1135"/>
      <c r="AI132" s="1135"/>
      <c r="AJ132" s="1136"/>
      <c r="AK132" s="1137">
        <v>1.5968369689999999</v>
      </c>
      <c r="AL132" s="1135"/>
      <c r="AM132" s="1135"/>
      <c r="AN132" s="1135"/>
      <c r="AO132" s="1136"/>
      <c r="AP132" s="1039"/>
      <c r="AQ132" s="1040"/>
      <c r="AR132" s="1040"/>
      <c r="AS132" s="1040"/>
      <c r="AT132" s="1138"/>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5">
      <c r="A133" s="1130"/>
      <c r="B133" s="1131"/>
      <c r="C133" s="1131"/>
      <c r="D133" s="1131"/>
      <c r="E133" s="1131"/>
      <c r="F133" s="1131"/>
      <c r="G133" s="1131"/>
      <c r="H133" s="1131"/>
      <c r="I133" s="1131"/>
      <c r="J133" s="1131"/>
      <c r="K133" s="1131"/>
      <c r="L133" s="1131"/>
      <c r="M133" s="1131"/>
      <c r="N133" s="1131"/>
      <c r="O133" s="1131"/>
      <c r="P133" s="1131"/>
      <c r="Q133" s="1131"/>
      <c r="R133" s="1131"/>
      <c r="S133" s="1131"/>
      <c r="T133" s="1131"/>
      <c r="U133" s="1131"/>
      <c r="V133" s="1115" t="s">
        <v>475</v>
      </c>
      <c r="W133" s="1115"/>
      <c r="X133" s="1115"/>
      <c r="Y133" s="1115"/>
      <c r="Z133" s="1116"/>
      <c r="AA133" s="1117">
        <v>1.9</v>
      </c>
      <c r="AB133" s="1118"/>
      <c r="AC133" s="1118"/>
      <c r="AD133" s="1118"/>
      <c r="AE133" s="1119"/>
      <c r="AF133" s="1117">
        <v>1.5</v>
      </c>
      <c r="AG133" s="1118"/>
      <c r="AH133" s="1118"/>
      <c r="AI133" s="1118"/>
      <c r="AJ133" s="1119"/>
      <c r="AK133" s="1117">
        <v>1.7</v>
      </c>
      <c r="AL133" s="1118"/>
      <c r="AM133" s="1118"/>
      <c r="AN133" s="1118"/>
      <c r="AO133" s="1119"/>
      <c r="AP133" s="1066"/>
      <c r="AQ133" s="1067"/>
      <c r="AR133" s="1067"/>
      <c r="AS133" s="1067"/>
      <c r="AT133" s="1120"/>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 hidden="1" x14ac:dyDescent="0.2">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6miZUYz/gy5iLa4fsnwr3KMkOWIxmO3Y/+rq6CEkhTWHG1CACqSvP1wbsBhdcB48OPI0NyLbKwMmlYckm7GolA==" saltValue="m39nwF99+x0Co02phvOMz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265625" style="260" customWidth="1"/>
    <col min="121" max="121" width="0" style="259" hidden="1" customWidth="1"/>
    <col min="122" max="16384" width="9" style="259" hidden="1"/>
  </cols>
  <sheetData>
    <row r="1" spans="1:120" ht="13"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 x14ac:dyDescent="0.2"/>
    <row r="3" spans="1:120" ht="13" x14ac:dyDescent="0.2"/>
    <row r="4" spans="1:120" ht="13" x14ac:dyDescent="0.2"/>
    <row r="5" spans="1:120" ht="13" x14ac:dyDescent="0.2"/>
    <row r="6" spans="1:120" ht="13" x14ac:dyDescent="0.2"/>
    <row r="7" spans="1:120" ht="13" x14ac:dyDescent="0.2"/>
    <row r="8" spans="1:120" ht="13" x14ac:dyDescent="0.2"/>
    <row r="9" spans="1:120" ht="13" x14ac:dyDescent="0.2"/>
    <row r="10" spans="1:120" ht="13" x14ac:dyDescent="0.2"/>
    <row r="11" spans="1:120" ht="13" x14ac:dyDescent="0.2"/>
    <row r="12" spans="1:120" ht="13" x14ac:dyDescent="0.2"/>
    <row r="13" spans="1:120" ht="13" x14ac:dyDescent="0.2"/>
    <row r="14" spans="1:120" ht="13" x14ac:dyDescent="0.2"/>
    <row r="15" spans="1:120" ht="13" x14ac:dyDescent="0.2"/>
    <row r="16" spans="1:120" ht="13" x14ac:dyDescent="0.2">
      <c r="DP16" s="259"/>
    </row>
    <row r="17" spans="119:120" ht="13" x14ac:dyDescent="0.2">
      <c r="DP17" s="259"/>
    </row>
    <row r="18" spans="119:120" ht="13" x14ac:dyDescent="0.2"/>
    <row r="19" spans="119:120" ht="13" x14ac:dyDescent="0.2"/>
    <row r="20" spans="119:120" ht="13" x14ac:dyDescent="0.2">
      <c r="DO20" s="259"/>
      <c r="DP20" s="259"/>
    </row>
    <row r="21" spans="119:120" ht="13" x14ac:dyDescent="0.2">
      <c r="DP21" s="259"/>
    </row>
    <row r="22" spans="119:120" ht="13" x14ac:dyDescent="0.2"/>
    <row r="23" spans="119:120" ht="13" x14ac:dyDescent="0.2">
      <c r="DO23" s="259"/>
      <c r="DP23" s="259"/>
    </row>
    <row r="24" spans="119:120" ht="13" x14ac:dyDescent="0.2">
      <c r="DP24" s="259"/>
    </row>
    <row r="25" spans="119:120" ht="13" x14ac:dyDescent="0.2">
      <c r="DP25" s="259"/>
    </row>
    <row r="26" spans="119:120" ht="13" x14ac:dyDescent="0.2">
      <c r="DO26" s="259"/>
      <c r="DP26" s="259"/>
    </row>
    <row r="27" spans="119:120" ht="13" x14ac:dyDescent="0.2"/>
    <row r="28" spans="119:120" ht="13" x14ac:dyDescent="0.2">
      <c r="DO28" s="259"/>
      <c r="DP28" s="259"/>
    </row>
    <row r="29" spans="119:120" ht="13" x14ac:dyDescent="0.2">
      <c r="DP29" s="259"/>
    </row>
    <row r="30" spans="119:120" ht="13" x14ac:dyDescent="0.2"/>
    <row r="31" spans="119:120" ht="13" x14ac:dyDescent="0.2">
      <c r="DO31" s="259"/>
      <c r="DP31" s="259"/>
    </row>
    <row r="32" spans="119:120" ht="13" x14ac:dyDescent="0.2"/>
    <row r="33" spans="98:120" ht="13" x14ac:dyDescent="0.2">
      <c r="DO33" s="259"/>
      <c r="DP33" s="259"/>
    </row>
    <row r="34" spans="98:120" ht="13" x14ac:dyDescent="0.2">
      <c r="DM34" s="259"/>
    </row>
    <row r="35" spans="98:120" ht="13" x14ac:dyDescent="0.2">
      <c r="CT35" s="259"/>
      <c r="CU35" s="259"/>
      <c r="CV35" s="259"/>
      <c r="CY35" s="259"/>
      <c r="CZ35" s="259"/>
      <c r="DA35" s="259"/>
      <c r="DD35" s="259"/>
      <c r="DE35" s="259"/>
      <c r="DF35" s="259"/>
      <c r="DI35" s="259"/>
      <c r="DJ35" s="259"/>
      <c r="DK35" s="259"/>
      <c r="DM35" s="259"/>
      <c r="DN35" s="259"/>
      <c r="DO35" s="259"/>
      <c r="DP35" s="259"/>
    </row>
    <row r="36" spans="98:120" ht="13" x14ac:dyDescent="0.2"/>
    <row r="37" spans="98:120" ht="13" x14ac:dyDescent="0.2">
      <c r="CW37" s="259"/>
      <c r="DB37" s="259"/>
      <c r="DG37" s="259"/>
      <c r="DL37" s="259"/>
      <c r="DP37" s="259"/>
    </row>
    <row r="38" spans="98:120" ht="13" x14ac:dyDescent="0.2">
      <c r="CT38" s="259"/>
      <c r="CU38" s="259"/>
      <c r="CV38" s="259"/>
      <c r="CW38" s="259"/>
      <c r="CY38" s="259"/>
      <c r="CZ38" s="259"/>
      <c r="DA38" s="259"/>
      <c r="DB38" s="259"/>
      <c r="DD38" s="259"/>
      <c r="DE38" s="259"/>
      <c r="DF38" s="259"/>
      <c r="DG38" s="259"/>
      <c r="DI38" s="259"/>
      <c r="DJ38" s="259"/>
      <c r="DK38" s="259"/>
      <c r="DL38" s="259"/>
      <c r="DN38" s="259"/>
      <c r="DO38" s="259"/>
      <c r="DP38" s="259"/>
    </row>
    <row r="39" spans="98:120" ht="13" x14ac:dyDescent="0.2"/>
    <row r="40" spans="98:120" ht="13" x14ac:dyDescent="0.2"/>
    <row r="41" spans="98:120" ht="13" x14ac:dyDescent="0.2"/>
    <row r="42" spans="98:120" ht="13" x14ac:dyDescent="0.2"/>
    <row r="43" spans="98:120" ht="13" x14ac:dyDescent="0.2"/>
    <row r="44" spans="98:120" ht="13" x14ac:dyDescent="0.2"/>
    <row r="45" spans="98:120" ht="13" x14ac:dyDescent="0.2"/>
    <row r="46" spans="98:120" ht="13" x14ac:dyDescent="0.2"/>
    <row r="47" spans="98:120" ht="13" x14ac:dyDescent="0.2"/>
    <row r="48" spans="98:120" ht="13" x14ac:dyDescent="0.2"/>
    <row r="49" spans="22:120" ht="13" x14ac:dyDescent="0.2">
      <c r="DN49" s="259"/>
      <c r="DO49" s="259"/>
      <c r="DP49" s="259"/>
    </row>
    <row r="50" spans="22:120" ht="13" x14ac:dyDescent="0.2"/>
    <row r="51" spans="22:120" ht="13" x14ac:dyDescent="0.2"/>
    <row r="52" spans="22:120" ht="13" x14ac:dyDescent="0.2"/>
    <row r="53" spans="22:120" ht="13" x14ac:dyDescent="0.2"/>
    <row r="54" spans="22:120" ht="13" x14ac:dyDescent="0.2"/>
    <row r="55" spans="22:120" ht="13" x14ac:dyDescent="0.2"/>
    <row r="56" spans="22:120" ht="13" x14ac:dyDescent="0.2"/>
    <row r="57" spans="22:120" ht="13" x14ac:dyDescent="0.2"/>
    <row r="58" spans="22:120" ht="13" x14ac:dyDescent="0.2"/>
    <row r="59" spans="22:120" ht="13" x14ac:dyDescent="0.2"/>
    <row r="60" spans="22:120" ht="13" x14ac:dyDescent="0.2"/>
    <row r="61" spans="22:120" ht="13" x14ac:dyDescent="0.2"/>
    <row r="62" spans="22:120" ht="13" x14ac:dyDescent="0.2"/>
    <row r="63" spans="22:120" ht="13" x14ac:dyDescent="0.2">
      <c r="W63" s="259"/>
      <c r="CS63" s="259"/>
      <c r="CX63" s="259"/>
      <c r="DC63" s="259"/>
      <c r="DH63" s="259"/>
    </row>
    <row r="64" spans="22:120" ht="13" x14ac:dyDescent="0.2">
      <c r="V64" s="259"/>
    </row>
    <row r="65" spans="15:120" ht="13" x14ac:dyDescent="0.2">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 x14ac:dyDescent="0.2">
      <c r="Q66" s="259"/>
      <c r="S66" s="259"/>
      <c r="U66" s="259"/>
      <c r="DM66" s="259"/>
    </row>
    <row r="67" spans="15:120" ht="13" x14ac:dyDescent="0.2">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 x14ac:dyDescent="0.2"/>
    <row r="69" spans="15:120" ht="13" x14ac:dyDescent="0.2"/>
    <row r="70" spans="15:120" ht="13" x14ac:dyDescent="0.2"/>
    <row r="71" spans="15:120" ht="13" x14ac:dyDescent="0.2"/>
    <row r="72" spans="15:120" ht="13" x14ac:dyDescent="0.2">
      <c r="DP72" s="259"/>
    </row>
    <row r="73" spans="15:120" ht="13" x14ac:dyDescent="0.2">
      <c r="DP73" s="259"/>
    </row>
    <row r="74" spans="15:120" ht="13" x14ac:dyDescent="0.2"/>
    <row r="75" spans="15:120" ht="13" x14ac:dyDescent="0.2"/>
    <row r="76" spans="15:120" ht="13" x14ac:dyDescent="0.2"/>
    <row r="77" spans="15:120" ht="13" x14ac:dyDescent="0.2"/>
    <row r="78" spans="15:120" ht="13" x14ac:dyDescent="0.2"/>
    <row r="79" spans="15:120" ht="13" x14ac:dyDescent="0.2"/>
    <row r="80" spans="15:120" ht="13" x14ac:dyDescent="0.2"/>
    <row r="81" spans="97:112" ht="13" x14ac:dyDescent="0.2"/>
    <row r="82" spans="97:112" ht="13" x14ac:dyDescent="0.2"/>
    <row r="83" spans="97:112" ht="13" x14ac:dyDescent="0.2"/>
    <row r="84" spans="97:112" ht="13" x14ac:dyDescent="0.2"/>
    <row r="85" spans="97:112" ht="13" x14ac:dyDescent="0.2"/>
    <row r="86" spans="97:112" ht="13" x14ac:dyDescent="0.2"/>
    <row r="87" spans="97:112" ht="13" x14ac:dyDescent="0.2"/>
    <row r="88" spans="97:112" ht="13" x14ac:dyDescent="0.2"/>
    <row r="89" spans="97:112" ht="13" x14ac:dyDescent="0.2"/>
    <row r="90" spans="97:112" ht="13" x14ac:dyDescent="0.2"/>
    <row r="91" spans="97:112" ht="13" x14ac:dyDescent="0.2"/>
    <row r="92" spans="97:112" ht="13" x14ac:dyDescent="0.2"/>
    <row r="93" spans="97:112" ht="13" x14ac:dyDescent="0.2"/>
    <row r="94" spans="97:112" ht="13" x14ac:dyDescent="0.2"/>
    <row r="95" spans="97:112" ht="13" x14ac:dyDescent="0.2"/>
    <row r="96" spans="97:112" ht="13" x14ac:dyDescent="0.2">
      <c r="CS96" s="259"/>
      <c r="CX96" s="259"/>
      <c r="DC96" s="259"/>
      <c r="DH96" s="259"/>
    </row>
    <row r="97" spans="24:120" ht="13" x14ac:dyDescent="0.2">
      <c r="CS97" s="259"/>
      <c r="CX97" s="259"/>
      <c r="DC97" s="259"/>
      <c r="DH97" s="259"/>
      <c r="DP97" s="260" t="s">
        <v>476</v>
      </c>
    </row>
    <row r="98" spans="24:120" ht="13" hidden="1" x14ac:dyDescent="0.2">
      <c r="CS98" s="259"/>
      <c r="CX98" s="259"/>
      <c r="DC98" s="259"/>
      <c r="DH98" s="259"/>
    </row>
    <row r="99" spans="24:120" ht="13" hidden="1" x14ac:dyDescent="0.2">
      <c r="CS99" s="259"/>
      <c r="CX99" s="259"/>
      <c r="DC99" s="259"/>
      <c r="DH99" s="259"/>
    </row>
    <row r="101" spans="24:120" ht="12" hidden="1" customHeight="1" x14ac:dyDescent="0.2">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
      <c r="CU102" s="259"/>
      <c r="CZ102" s="259"/>
      <c r="DE102" s="259"/>
      <c r="DJ102" s="259"/>
      <c r="DM102" s="259"/>
    </row>
    <row r="103" spans="24:120" ht="13" hidden="1" x14ac:dyDescent="0.2">
      <c r="CT103" s="259"/>
      <c r="CV103" s="259"/>
      <c r="CW103" s="259"/>
      <c r="CY103" s="259"/>
      <c r="DA103" s="259"/>
      <c r="DB103" s="259"/>
      <c r="DD103" s="259"/>
      <c r="DF103" s="259"/>
      <c r="DG103" s="259"/>
      <c r="DI103" s="259"/>
      <c r="DK103" s="259"/>
      <c r="DL103" s="259"/>
      <c r="DM103" s="259"/>
      <c r="DN103" s="259"/>
      <c r="DO103" s="259"/>
      <c r="DP103" s="259"/>
    </row>
    <row r="104" spans="24:120" ht="13" hidden="1" x14ac:dyDescent="0.2">
      <c r="CV104" s="259"/>
      <c r="CW104" s="259"/>
      <c r="DA104" s="259"/>
      <c r="DB104" s="259"/>
      <c r="DF104" s="259"/>
      <c r="DG104" s="259"/>
      <c r="DK104" s="259"/>
      <c r="DL104" s="259"/>
      <c r="DN104" s="259"/>
      <c r="DO104" s="259"/>
      <c r="DP104" s="259"/>
    </row>
    <row r="105" spans="24:120" ht="12.75" hidden="1" customHeight="1" x14ac:dyDescent="0.2"/>
  </sheetData>
  <sheetProtection algorithmName="SHA-512" hashValue="WqqfupbT7jHWNS8FJ42y65I/MFDktxBU7AfMYz8RDHPgC6JgFEz7stt0PnJGWaz1MrQJjS7WXMaBkE1fbj1/Xw==" saltValue="ARHjzFXJgwk52b2Kp85E3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60" customWidth="1"/>
    <col min="117" max="16384" width="9" style="259" hidden="1"/>
  </cols>
  <sheetData>
    <row r="1" spans="2:116" ht="13"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 x14ac:dyDescent="0.2"/>
    <row r="3" spans="2:116" ht="13" x14ac:dyDescent="0.2"/>
    <row r="4" spans="2:116" ht="13" x14ac:dyDescent="0.2">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 x14ac:dyDescent="0.2">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9:116" ht="13" x14ac:dyDescent="0.2"/>
    <row r="18" spans="9:116" ht="13" x14ac:dyDescent="0.2">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 x14ac:dyDescent="0.2"/>
    <row r="20" spans="9:116" ht="13" x14ac:dyDescent="0.2"/>
    <row r="21" spans="9:116" ht="13" x14ac:dyDescent="0.2">
      <c r="DL21" s="259"/>
    </row>
    <row r="22" spans="9:116" ht="13" x14ac:dyDescent="0.2">
      <c r="DI22" s="259"/>
      <c r="DJ22" s="259"/>
      <c r="DK22" s="259"/>
      <c r="DL22" s="259"/>
    </row>
    <row r="23" spans="9:116" ht="13" x14ac:dyDescent="0.2">
      <c r="CY23" s="259"/>
      <c r="CZ23" s="259"/>
      <c r="DA23" s="259"/>
      <c r="DB23" s="259"/>
      <c r="DC23" s="259"/>
      <c r="DD23" s="259"/>
      <c r="DE23" s="259"/>
      <c r="DF23" s="259"/>
      <c r="DG23" s="259"/>
      <c r="DH23" s="259"/>
      <c r="DI23" s="259"/>
      <c r="DJ23" s="259"/>
      <c r="DK23" s="259"/>
      <c r="DL23" s="259"/>
    </row>
    <row r="24" spans="9:116" ht="13" x14ac:dyDescent="0.2"/>
    <row r="25" spans="9:116" ht="13" x14ac:dyDescent="0.2"/>
    <row r="26" spans="9:116" ht="13" x14ac:dyDescent="0.2"/>
    <row r="27" spans="9:116" ht="13" x14ac:dyDescent="0.2"/>
    <row r="28" spans="9:116" ht="13" x14ac:dyDescent="0.2"/>
    <row r="29" spans="9:116" ht="13" x14ac:dyDescent="0.2"/>
    <row r="30" spans="9:116" ht="13" x14ac:dyDescent="0.2"/>
    <row r="31" spans="9:116" ht="13" x14ac:dyDescent="0.2"/>
    <row r="32" spans="9:116" ht="13" x14ac:dyDescent="0.2"/>
    <row r="33" spans="15:116" ht="13" x14ac:dyDescent="0.2"/>
    <row r="34" spans="15:116" ht="13" x14ac:dyDescent="0.2"/>
    <row r="35" spans="15:116" ht="13" x14ac:dyDescent="0.2">
      <c r="CZ35" s="259"/>
      <c r="DA35" s="259"/>
      <c r="DB35" s="259"/>
      <c r="DC35" s="259"/>
      <c r="DD35" s="259"/>
      <c r="DE35" s="259"/>
      <c r="DF35" s="259"/>
      <c r="DG35" s="259"/>
      <c r="DH35" s="259"/>
      <c r="DI35" s="259"/>
      <c r="DJ35" s="259"/>
      <c r="DK35" s="259"/>
      <c r="DL35" s="259"/>
    </row>
    <row r="36" spans="15:116" ht="13" x14ac:dyDescent="0.2"/>
    <row r="37" spans="15:116" ht="13" x14ac:dyDescent="0.2">
      <c r="DL37" s="259"/>
    </row>
    <row r="38" spans="15:116" ht="13" x14ac:dyDescent="0.2">
      <c r="DI38" s="259"/>
      <c r="DJ38" s="259"/>
      <c r="DK38" s="259"/>
      <c r="DL38" s="259"/>
    </row>
    <row r="39" spans="15:116" ht="13" x14ac:dyDescent="0.2"/>
    <row r="40" spans="15:116" ht="13" x14ac:dyDescent="0.2"/>
    <row r="41" spans="15:116" ht="13" x14ac:dyDescent="0.2"/>
    <row r="42" spans="15:116" ht="13" x14ac:dyDescent="0.2"/>
    <row r="43" spans="15:116" ht="13" x14ac:dyDescent="0.2">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 x14ac:dyDescent="0.2">
      <c r="DL44" s="259"/>
    </row>
    <row r="45" spans="15:116" ht="13" x14ac:dyDescent="0.2"/>
    <row r="46" spans="15:116" ht="13" x14ac:dyDescent="0.2">
      <c r="DA46" s="259"/>
      <c r="DB46" s="259"/>
      <c r="DC46" s="259"/>
      <c r="DD46" s="259"/>
      <c r="DE46" s="259"/>
      <c r="DF46" s="259"/>
      <c r="DG46" s="259"/>
      <c r="DH46" s="259"/>
      <c r="DI46" s="259"/>
      <c r="DJ46" s="259"/>
      <c r="DK46" s="259"/>
      <c r="DL46" s="259"/>
    </row>
    <row r="47" spans="15:116" ht="13" x14ac:dyDescent="0.2"/>
    <row r="48" spans="15:116" ht="13" x14ac:dyDescent="0.2"/>
    <row r="49" spans="104:116" ht="13" x14ac:dyDescent="0.2"/>
    <row r="50" spans="104:116" ht="13" x14ac:dyDescent="0.2">
      <c r="CZ50" s="259"/>
      <c r="DA50" s="259"/>
      <c r="DB50" s="259"/>
      <c r="DC50" s="259"/>
      <c r="DD50" s="259"/>
      <c r="DE50" s="259"/>
      <c r="DF50" s="259"/>
      <c r="DG50" s="259"/>
      <c r="DH50" s="259"/>
      <c r="DI50" s="259"/>
      <c r="DJ50" s="259"/>
      <c r="DK50" s="259"/>
      <c r="DL50" s="259"/>
    </row>
    <row r="51" spans="104:116" ht="13" x14ac:dyDescent="0.2"/>
    <row r="52" spans="104:116" ht="13" x14ac:dyDescent="0.2"/>
    <row r="53" spans="104:116" ht="13" x14ac:dyDescent="0.2">
      <c r="DL53" s="259"/>
    </row>
    <row r="54" spans="104:116" ht="13" x14ac:dyDescent="0.2"/>
    <row r="55" spans="104:116" ht="13" x14ac:dyDescent="0.2"/>
    <row r="56" spans="104:116" ht="13" x14ac:dyDescent="0.2"/>
    <row r="57" spans="104:116" ht="13" x14ac:dyDescent="0.2"/>
    <row r="58" spans="104:116" ht="13" x14ac:dyDescent="0.2"/>
    <row r="59" spans="104:116" ht="13" x14ac:dyDescent="0.2"/>
    <row r="60" spans="104:116" ht="13" x14ac:dyDescent="0.2"/>
    <row r="61" spans="104:116" ht="13" x14ac:dyDescent="0.2"/>
    <row r="62" spans="104:116" ht="13" x14ac:dyDescent="0.2"/>
    <row r="63" spans="104:116" ht="13" x14ac:dyDescent="0.2"/>
    <row r="64" spans="104:116" ht="13" x14ac:dyDescent="0.2"/>
    <row r="65" spans="107:116" ht="13" x14ac:dyDescent="0.2"/>
    <row r="66" spans="107:116" ht="13" x14ac:dyDescent="0.2"/>
    <row r="67" spans="107:116" ht="13" x14ac:dyDescent="0.2">
      <c r="DC67" s="259"/>
      <c r="DD67" s="259"/>
      <c r="DE67" s="259"/>
      <c r="DF67" s="259"/>
      <c r="DG67" s="259"/>
      <c r="DH67" s="259"/>
      <c r="DI67" s="259"/>
      <c r="DJ67" s="259"/>
      <c r="DK67" s="259"/>
      <c r="DL67" s="259"/>
    </row>
    <row r="68" spans="107:116" ht="13" x14ac:dyDescent="0.2"/>
    <row r="69" spans="107:116" ht="13" x14ac:dyDescent="0.2"/>
    <row r="70" spans="107:116" ht="13" x14ac:dyDescent="0.2"/>
    <row r="71" spans="107:116" ht="13" x14ac:dyDescent="0.2"/>
    <row r="72" spans="107:116" ht="13" x14ac:dyDescent="0.2"/>
    <row r="73" spans="107:116" ht="13" x14ac:dyDescent="0.2"/>
    <row r="74" spans="107:116" ht="13" x14ac:dyDescent="0.2"/>
    <row r="75" spans="107:116" ht="13" x14ac:dyDescent="0.2"/>
    <row r="76" spans="107:116" ht="13" x14ac:dyDescent="0.2"/>
    <row r="77" spans="107:116" ht="13" x14ac:dyDescent="0.2"/>
    <row r="78" spans="107:116" ht="13" x14ac:dyDescent="0.2"/>
    <row r="79" spans="107:116" ht="13" x14ac:dyDescent="0.2"/>
    <row r="80" spans="107:116"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sheetData>
  <sheetProtection algorithmName="SHA-512" hashValue="chUbHY9WvfGzxQbtN3HvngYFYr1fNqIIAcUshJZqqPNWt03TrUS/F9LuXNtqCMnJM/TzInpnzJNdPamKbrTuMg==" saltValue="2rb3W2HDlufrS3hIIlB98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2"/>
  <cols>
    <col min="1" max="36" width="2.453125" style="261" customWidth="1"/>
    <col min="37" max="44" width="17" style="261" customWidth="1"/>
    <col min="45" max="45" width="6.08984375" style="268" customWidth="1"/>
    <col min="46" max="46" width="3" style="266" customWidth="1"/>
    <col min="47" max="47" width="19.08984375" style="261" hidden="1" customWidth="1"/>
    <col min="48" max="52" width="12.6328125" style="261" hidden="1" customWidth="1"/>
    <col min="53" max="16384" width="8.6328125" style="261" hidden="1"/>
  </cols>
  <sheetData>
    <row r="1" spans="1:46" ht="13" x14ac:dyDescent="0.2">
      <c r="AS1" s="262"/>
      <c r="AT1" s="262"/>
    </row>
    <row r="2" spans="1:46" ht="13" x14ac:dyDescent="0.2">
      <c r="AS2" s="262"/>
      <c r="AT2" s="262"/>
    </row>
    <row r="3" spans="1:46" ht="13" x14ac:dyDescent="0.2">
      <c r="AS3" s="262"/>
      <c r="AT3" s="262"/>
    </row>
    <row r="4" spans="1:46" ht="13" x14ac:dyDescent="0.2">
      <c r="AS4" s="262"/>
      <c r="AT4" s="262"/>
    </row>
    <row r="5" spans="1:46" ht="16.5" x14ac:dyDescent="0.2">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 x14ac:dyDescent="0.2">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2">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52" t="s">
        <v>479</v>
      </c>
      <c r="AP7" s="272"/>
      <c r="AQ7" s="273" t="s">
        <v>480</v>
      </c>
      <c r="AR7" s="274"/>
    </row>
    <row r="8" spans="1:46" ht="13" x14ac:dyDescent="0.2">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53"/>
      <c r="AP8" s="278" t="s">
        <v>481</v>
      </c>
      <c r="AQ8" s="279" t="s">
        <v>482</v>
      </c>
      <c r="AR8" s="280" t="s">
        <v>483</v>
      </c>
    </row>
    <row r="9" spans="1:46" ht="13" x14ac:dyDescent="0.2">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54" t="s">
        <v>484</v>
      </c>
      <c r="AL9" s="1155"/>
      <c r="AM9" s="1155"/>
      <c r="AN9" s="1156"/>
      <c r="AO9" s="281">
        <v>4467076</v>
      </c>
      <c r="AP9" s="281">
        <v>61859</v>
      </c>
      <c r="AQ9" s="282">
        <v>73824</v>
      </c>
      <c r="AR9" s="283">
        <v>-16.2</v>
      </c>
    </row>
    <row r="10" spans="1:46" ht="13.5" customHeight="1" x14ac:dyDescent="0.2">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54" t="s">
        <v>485</v>
      </c>
      <c r="AL10" s="1155"/>
      <c r="AM10" s="1155"/>
      <c r="AN10" s="1156"/>
      <c r="AO10" s="284">
        <v>582435</v>
      </c>
      <c r="AP10" s="284">
        <v>8065</v>
      </c>
      <c r="AQ10" s="285">
        <v>6244</v>
      </c>
      <c r="AR10" s="286">
        <v>29.2</v>
      </c>
    </row>
    <row r="11" spans="1:46" ht="13.5" customHeight="1" x14ac:dyDescent="0.2">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54" t="s">
        <v>486</v>
      </c>
      <c r="AL11" s="1155"/>
      <c r="AM11" s="1155"/>
      <c r="AN11" s="1156"/>
      <c r="AO11" s="284" t="s">
        <v>487</v>
      </c>
      <c r="AP11" s="284" t="s">
        <v>487</v>
      </c>
      <c r="AQ11" s="285">
        <v>1048</v>
      </c>
      <c r="AR11" s="286" t="s">
        <v>487</v>
      </c>
    </row>
    <row r="12" spans="1:46" ht="13.5" customHeight="1" x14ac:dyDescent="0.2">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54" t="s">
        <v>488</v>
      </c>
      <c r="AL12" s="1155"/>
      <c r="AM12" s="1155"/>
      <c r="AN12" s="1156"/>
      <c r="AO12" s="284" t="s">
        <v>487</v>
      </c>
      <c r="AP12" s="284" t="s">
        <v>487</v>
      </c>
      <c r="AQ12" s="285">
        <v>8</v>
      </c>
      <c r="AR12" s="286" t="s">
        <v>487</v>
      </c>
    </row>
    <row r="13" spans="1:46" ht="13.5" customHeight="1" x14ac:dyDescent="0.2">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54" t="s">
        <v>489</v>
      </c>
      <c r="AL13" s="1155"/>
      <c r="AM13" s="1155"/>
      <c r="AN13" s="1156"/>
      <c r="AO13" s="284">
        <v>131298</v>
      </c>
      <c r="AP13" s="284">
        <v>1818</v>
      </c>
      <c r="AQ13" s="285">
        <v>2350</v>
      </c>
      <c r="AR13" s="286">
        <v>-22.6</v>
      </c>
    </row>
    <row r="14" spans="1:46" ht="13.5" customHeight="1" x14ac:dyDescent="0.2">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54" t="s">
        <v>490</v>
      </c>
      <c r="AL14" s="1155"/>
      <c r="AM14" s="1155"/>
      <c r="AN14" s="1156"/>
      <c r="AO14" s="284">
        <v>142249</v>
      </c>
      <c r="AP14" s="284">
        <v>1970</v>
      </c>
      <c r="AQ14" s="285">
        <v>1698</v>
      </c>
      <c r="AR14" s="286">
        <v>16</v>
      </c>
    </row>
    <row r="15" spans="1:46" ht="13.5" customHeight="1" x14ac:dyDescent="0.2">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57" t="s">
        <v>491</v>
      </c>
      <c r="AL15" s="1158"/>
      <c r="AM15" s="1158"/>
      <c r="AN15" s="1159"/>
      <c r="AO15" s="284">
        <v>-240822</v>
      </c>
      <c r="AP15" s="284">
        <v>-3335</v>
      </c>
      <c r="AQ15" s="285">
        <v>-3564</v>
      </c>
      <c r="AR15" s="286">
        <v>-6.4</v>
      </c>
    </row>
    <row r="16" spans="1:46" ht="13" x14ac:dyDescent="0.2">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57" t="s">
        <v>178</v>
      </c>
      <c r="AL16" s="1158"/>
      <c r="AM16" s="1158"/>
      <c r="AN16" s="1159"/>
      <c r="AO16" s="284">
        <v>5082236</v>
      </c>
      <c r="AP16" s="284">
        <v>70377</v>
      </c>
      <c r="AQ16" s="285">
        <v>81608</v>
      </c>
      <c r="AR16" s="286">
        <v>-13.8</v>
      </c>
    </row>
    <row r="17" spans="1:46" ht="13" x14ac:dyDescent="0.2">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 x14ac:dyDescent="0.2">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 x14ac:dyDescent="0.2">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ht="13" x14ac:dyDescent="0.2">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ht="13" x14ac:dyDescent="0.2">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60" t="s">
        <v>496</v>
      </c>
      <c r="AL21" s="1161"/>
      <c r="AM21" s="1161"/>
      <c r="AN21" s="1162"/>
      <c r="AO21" s="297">
        <v>6.27</v>
      </c>
      <c r="AP21" s="298">
        <v>7.59</v>
      </c>
      <c r="AQ21" s="299">
        <v>-1.32</v>
      </c>
      <c r="AR21" s="267"/>
      <c r="AS21" s="300"/>
      <c r="AT21" s="296"/>
    </row>
    <row r="22" spans="1:46" s="301" customFormat="1" ht="13" x14ac:dyDescent="0.2">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60" t="s">
        <v>497</v>
      </c>
      <c r="AL22" s="1161"/>
      <c r="AM22" s="1161"/>
      <c r="AN22" s="1162"/>
      <c r="AO22" s="302">
        <v>99.4</v>
      </c>
      <c r="AP22" s="303">
        <v>98.2</v>
      </c>
      <c r="AQ22" s="304">
        <v>1.2</v>
      </c>
      <c r="AR22" s="288"/>
      <c r="AS22" s="300"/>
      <c r="AT22" s="296"/>
    </row>
    <row r="23" spans="1:46" s="301" customFormat="1" ht="13" x14ac:dyDescent="0.2">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 x14ac:dyDescent="0.2">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 x14ac:dyDescent="0.2">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 x14ac:dyDescent="0.2">
      <c r="A26" s="1151" t="s">
        <v>498</v>
      </c>
      <c r="B26" s="1151"/>
      <c r="C26" s="1151"/>
      <c r="D26" s="1151"/>
      <c r="E26" s="1151"/>
      <c r="F26" s="1151"/>
      <c r="G26" s="1151"/>
      <c r="H26" s="1151"/>
      <c r="I26" s="1151"/>
      <c r="J26" s="1151"/>
      <c r="K26" s="1151"/>
      <c r="L26" s="1151"/>
      <c r="M26" s="1151"/>
      <c r="N26" s="1151"/>
      <c r="O26" s="1151"/>
      <c r="P26" s="1151"/>
      <c r="Q26" s="1151"/>
      <c r="R26" s="1151"/>
      <c r="S26" s="1151"/>
      <c r="T26" s="1151"/>
      <c r="U26" s="1151"/>
      <c r="V26" s="1151"/>
      <c r="W26" s="1151"/>
      <c r="X26" s="1151"/>
      <c r="Y26" s="1151"/>
      <c r="Z26" s="1151"/>
      <c r="AA26" s="1151"/>
      <c r="AB26" s="1151"/>
      <c r="AC26" s="1151"/>
      <c r="AD26" s="1151"/>
      <c r="AE26" s="1151"/>
      <c r="AF26" s="1151"/>
      <c r="AG26" s="1151"/>
      <c r="AH26" s="1151"/>
      <c r="AI26" s="1151"/>
      <c r="AJ26" s="1151"/>
      <c r="AK26" s="1151"/>
      <c r="AL26" s="1151"/>
      <c r="AM26" s="1151"/>
      <c r="AN26" s="1151"/>
      <c r="AO26" s="1151"/>
      <c r="AP26" s="1151"/>
      <c r="AQ26" s="1151"/>
      <c r="AR26" s="1151"/>
      <c r="AS26" s="1151"/>
      <c r="AT26" s="267"/>
    </row>
    <row r="27" spans="1:46" ht="13" x14ac:dyDescent="0.2">
      <c r="A27" s="309"/>
      <c r="AO27" s="262"/>
      <c r="AP27" s="262"/>
      <c r="AQ27" s="262"/>
      <c r="AR27" s="262"/>
      <c r="AS27" s="262"/>
      <c r="AT27" s="262"/>
    </row>
    <row r="28" spans="1:46" ht="16.5" x14ac:dyDescent="0.2">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 x14ac:dyDescent="0.2">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2">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52" t="s">
        <v>479</v>
      </c>
      <c r="AP30" s="272"/>
      <c r="AQ30" s="273" t="s">
        <v>480</v>
      </c>
      <c r="AR30" s="274"/>
    </row>
    <row r="31" spans="1:46" ht="13" x14ac:dyDescent="0.2">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53"/>
      <c r="AP31" s="278" t="s">
        <v>481</v>
      </c>
      <c r="AQ31" s="279" t="s">
        <v>482</v>
      </c>
      <c r="AR31" s="280" t="s">
        <v>483</v>
      </c>
    </row>
    <row r="32" spans="1:46" ht="27" customHeight="1" x14ac:dyDescent="0.2">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68" t="s">
        <v>501</v>
      </c>
      <c r="AL32" s="1169"/>
      <c r="AM32" s="1169"/>
      <c r="AN32" s="1170"/>
      <c r="AO32" s="312">
        <v>1774348</v>
      </c>
      <c r="AP32" s="312">
        <v>24571</v>
      </c>
      <c r="AQ32" s="313">
        <v>42992</v>
      </c>
      <c r="AR32" s="314">
        <v>-42.8</v>
      </c>
    </row>
    <row r="33" spans="1:46" ht="13.5" customHeight="1" x14ac:dyDescent="0.2">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68" t="s">
        <v>502</v>
      </c>
      <c r="AL33" s="1169"/>
      <c r="AM33" s="1169"/>
      <c r="AN33" s="1170"/>
      <c r="AO33" s="312" t="s">
        <v>487</v>
      </c>
      <c r="AP33" s="312" t="s">
        <v>487</v>
      </c>
      <c r="AQ33" s="313" t="s">
        <v>487</v>
      </c>
      <c r="AR33" s="314" t="s">
        <v>487</v>
      </c>
    </row>
    <row r="34" spans="1:46" ht="27" customHeight="1" x14ac:dyDescent="0.2">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68" t="s">
        <v>503</v>
      </c>
      <c r="AL34" s="1169"/>
      <c r="AM34" s="1169"/>
      <c r="AN34" s="1170"/>
      <c r="AO34" s="312" t="s">
        <v>487</v>
      </c>
      <c r="AP34" s="312" t="s">
        <v>487</v>
      </c>
      <c r="AQ34" s="313">
        <v>43</v>
      </c>
      <c r="AR34" s="314" t="s">
        <v>487</v>
      </c>
    </row>
    <row r="35" spans="1:46" ht="27" customHeight="1" x14ac:dyDescent="0.2">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68" t="s">
        <v>504</v>
      </c>
      <c r="AL35" s="1169"/>
      <c r="AM35" s="1169"/>
      <c r="AN35" s="1170"/>
      <c r="AO35" s="312">
        <v>231674</v>
      </c>
      <c r="AP35" s="312">
        <v>3208</v>
      </c>
      <c r="AQ35" s="313">
        <v>11969</v>
      </c>
      <c r="AR35" s="314">
        <v>-73.2</v>
      </c>
    </row>
    <row r="36" spans="1:46" ht="27" customHeight="1" x14ac:dyDescent="0.2">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68" t="s">
        <v>505</v>
      </c>
      <c r="AL36" s="1169"/>
      <c r="AM36" s="1169"/>
      <c r="AN36" s="1170"/>
      <c r="AO36" s="312">
        <v>78035</v>
      </c>
      <c r="AP36" s="312">
        <v>1081</v>
      </c>
      <c r="AQ36" s="313">
        <v>2138</v>
      </c>
      <c r="AR36" s="314">
        <v>-49.4</v>
      </c>
    </row>
    <row r="37" spans="1:46" ht="13.5" customHeight="1" x14ac:dyDescent="0.2">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68" t="s">
        <v>506</v>
      </c>
      <c r="AL37" s="1169"/>
      <c r="AM37" s="1169"/>
      <c r="AN37" s="1170"/>
      <c r="AO37" s="312" t="s">
        <v>487</v>
      </c>
      <c r="AP37" s="312" t="s">
        <v>487</v>
      </c>
      <c r="AQ37" s="313">
        <v>592</v>
      </c>
      <c r="AR37" s="314" t="s">
        <v>487</v>
      </c>
    </row>
    <row r="38" spans="1:46" ht="27" customHeight="1" x14ac:dyDescent="0.2">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71" t="s">
        <v>507</v>
      </c>
      <c r="AL38" s="1172"/>
      <c r="AM38" s="1172"/>
      <c r="AN38" s="1173"/>
      <c r="AO38" s="315" t="s">
        <v>487</v>
      </c>
      <c r="AP38" s="315" t="s">
        <v>487</v>
      </c>
      <c r="AQ38" s="316">
        <v>2</v>
      </c>
      <c r="AR38" s="304" t="s">
        <v>487</v>
      </c>
      <c r="AS38" s="311"/>
    </row>
    <row r="39" spans="1:46" ht="13" x14ac:dyDescent="0.2">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71" t="s">
        <v>508</v>
      </c>
      <c r="AL39" s="1172"/>
      <c r="AM39" s="1172"/>
      <c r="AN39" s="1173"/>
      <c r="AO39" s="312">
        <v>-711770</v>
      </c>
      <c r="AP39" s="312">
        <v>-9856</v>
      </c>
      <c r="AQ39" s="313">
        <v>-5777</v>
      </c>
      <c r="AR39" s="314">
        <v>70.599999999999994</v>
      </c>
      <c r="AS39" s="311"/>
    </row>
    <row r="40" spans="1:46" ht="27" customHeight="1" x14ac:dyDescent="0.2">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68" t="s">
        <v>509</v>
      </c>
      <c r="AL40" s="1169"/>
      <c r="AM40" s="1169"/>
      <c r="AN40" s="1170"/>
      <c r="AO40" s="312">
        <v>-1158108</v>
      </c>
      <c r="AP40" s="312">
        <v>-16037</v>
      </c>
      <c r="AQ40" s="313">
        <v>-36457</v>
      </c>
      <c r="AR40" s="314">
        <v>-56</v>
      </c>
      <c r="AS40" s="311"/>
    </row>
    <row r="41" spans="1:46" ht="13" x14ac:dyDescent="0.2">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74" t="s">
        <v>288</v>
      </c>
      <c r="AL41" s="1175"/>
      <c r="AM41" s="1175"/>
      <c r="AN41" s="1176"/>
      <c r="AO41" s="312">
        <v>214179</v>
      </c>
      <c r="AP41" s="312">
        <v>2966</v>
      </c>
      <c r="AQ41" s="313">
        <v>15502</v>
      </c>
      <c r="AR41" s="314">
        <v>-80.900000000000006</v>
      </c>
      <c r="AS41" s="311"/>
    </row>
    <row r="42" spans="1:46" ht="13" x14ac:dyDescent="0.2">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ht="13" x14ac:dyDescent="0.2">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 x14ac:dyDescent="0.2">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 x14ac:dyDescent="0.2">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 x14ac:dyDescent="0.2">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 x14ac:dyDescent="0.2">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2">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63" t="s">
        <v>479</v>
      </c>
      <c r="AN49" s="1165" t="s">
        <v>512</v>
      </c>
      <c r="AO49" s="1166"/>
      <c r="AP49" s="1166"/>
      <c r="AQ49" s="1166"/>
      <c r="AR49" s="1167"/>
    </row>
    <row r="50" spans="1:44" ht="13" x14ac:dyDescent="0.2">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64"/>
      <c r="AN50" s="328" t="s">
        <v>513</v>
      </c>
      <c r="AO50" s="329" t="s">
        <v>514</v>
      </c>
      <c r="AP50" s="330" t="s">
        <v>515</v>
      </c>
      <c r="AQ50" s="331" t="s">
        <v>516</v>
      </c>
      <c r="AR50" s="332" t="s">
        <v>517</v>
      </c>
    </row>
    <row r="51" spans="1:44" ht="13" x14ac:dyDescent="0.2">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4065015</v>
      </c>
      <c r="AN51" s="334">
        <v>56175</v>
      </c>
      <c r="AO51" s="335">
        <v>25.7</v>
      </c>
      <c r="AP51" s="336">
        <v>62383</v>
      </c>
      <c r="AQ51" s="337">
        <v>14.1</v>
      </c>
      <c r="AR51" s="338">
        <v>11.6</v>
      </c>
    </row>
    <row r="52" spans="1:44" ht="13" x14ac:dyDescent="0.2">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1149009</v>
      </c>
      <c r="AN52" s="342">
        <v>15878</v>
      </c>
      <c r="AO52" s="343">
        <v>22</v>
      </c>
      <c r="AP52" s="344">
        <v>35325</v>
      </c>
      <c r="AQ52" s="345">
        <v>7.6</v>
      </c>
      <c r="AR52" s="346">
        <v>14.4</v>
      </c>
    </row>
    <row r="53" spans="1:44" ht="13" x14ac:dyDescent="0.2">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3173215</v>
      </c>
      <c r="AN53" s="334">
        <v>43876</v>
      </c>
      <c r="AO53" s="335">
        <v>-21.9</v>
      </c>
      <c r="AP53" s="336">
        <v>63812</v>
      </c>
      <c r="AQ53" s="337">
        <v>2.2999999999999998</v>
      </c>
      <c r="AR53" s="338">
        <v>-24.2</v>
      </c>
    </row>
    <row r="54" spans="1:44" ht="13" x14ac:dyDescent="0.2">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939400</v>
      </c>
      <c r="AN54" s="342">
        <v>12989</v>
      </c>
      <c r="AO54" s="343">
        <v>-18.2</v>
      </c>
      <c r="AP54" s="344">
        <v>33848</v>
      </c>
      <c r="AQ54" s="345">
        <v>-4.2</v>
      </c>
      <c r="AR54" s="346">
        <v>-14</v>
      </c>
    </row>
    <row r="55" spans="1:44" ht="13" x14ac:dyDescent="0.2">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1943046</v>
      </c>
      <c r="AN55" s="334">
        <v>26954</v>
      </c>
      <c r="AO55" s="335">
        <v>-38.6</v>
      </c>
      <c r="AP55" s="336">
        <v>54225</v>
      </c>
      <c r="AQ55" s="337">
        <v>-15</v>
      </c>
      <c r="AR55" s="338">
        <v>-23.6</v>
      </c>
    </row>
    <row r="56" spans="1:44" ht="13" x14ac:dyDescent="0.2">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620267</v>
      </c>
      <c r="AN56" s="342">
        <v>8604</v>
      </c>
      <c r="AO56" s="343">
        <v>-33.799999999999997</v>
      </c>
      <c r="AP56" s="344">
        <v>27337</v>
      </c>
      <c r="AQ56" s="345">
        <v>-19.2</v>
      </c>
      <c r="AR56" s="346">
        <v>-14.6</v>
      </c>
    </row>
    <row r="57" spans="1:44" ht="13" x14ac:dyDescent="0.2">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2092556</v>
      </c>
      <c r="AN57" s="334">
        <v>29051</v>
      </c>
      <c r="AO57" s="335">
        <v>7.8</v>
      </c>
      <c r="AP57" s="336">
        <v>54016</v>
      </c>
      <c r="AQ57" s="337">
        <v>-0.4</v>
      </c>
      <c r="AR57" s="338">
        <v>8.1999999999999993</v>
      </c>
    </row>
    <row r="58" spans="1:44" ht="13" x14ac:dyDescent="0.2">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719103</v>
      </c>
      <c r="AN58" s="342">
        <v>9983</v>
      </c>
      <c r="AO58" s="343">
        <v>16</v>
      </c>
      <c r="AP58" s="344">
        <v>28078</v>
      </c>
      <c r="AQ58" s="345">
        <v>2.7</v>
      </c>
      <c r="AR58" s="346">
        <v>13.3</v>
      </c>
    </row>
    <row r="59" spans="1:44" ht="13" x14ac:dyDescent="0.2">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2426954</v>
      </c>
      <c r="AN59" s="334">
        <v>33608</v>
      </c>
      <c r="AO59" s="335">
        <v>15.7</v>
      </c>
      <c r="AP59" s="336">
        <v>52786</v>
      </c>
      <c r="AQ59" s="337">
        <v>-2.2999999999999998</v>
      </c>
      <c r="AR59" s="338">
        <v>18</v>
      </c>
    </row>
    <row r="60" spans="1:44" ht="13" x14ac:dyDescent="0.2">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791236</v>
      </c>
      <c r="AN60" s="342">
        <v>10957</v>
      </c>
      <c r="AO60" s="343">
        <v>9.8000000000000007</v>
      </c>
      <c r="AP60" s="344">
        <v>28742</v>
      </c>
      <c r="AQ60" s="345">
        <v>2.4</v>
      </c>
      <c r="AR60" s="346">
        <v>7.4</v>
      </c>
    </row>
    <row r="61" spans="1:44" ht="13" x14ac:dyDescent="0.2">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2740157</v>
      </c>
      <c r="AN61" s="349">
        <v>37933</v>
      </c>
      <c r="AO61" s="350">
        <v>-2.2999999999999998</v>
      </c>
      <c r="AP61" s="351">
        <v>57444</v>
      </c>
      <c r="AQ61" s="352">
        <v>-0.3</v>
      </c>
      <c r="AR61" s="338">
        <v>-2</v>
      </c>
    </row>
    <row r="62" spans="1:44" ht="13" x14ac:dyDescent="0.2">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843803</v>
      </c>
      <c r="AN62" s="342">
        <v>11682</v>
      </c>
      <c r="AO62" s="343">
        <v>-0.8</v>
      </c>
      <c r="AP62" s="344">
        <v>30666</v>
      </c>
      <c r="AQ62" s="345">
        <v>-2.1</v>
      </c>
      <c r="AR62" s="346">
        <v>1.3</v>
      </c>
    </row>
    <row r="63" spans="1:44" ht="13" x14ac:dyDescent="0.2">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 x14ac:dyDescent="0.2">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 x14ac:dyDescent="0.2">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 x14ac:dyDescent="0.2">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
      <c r="AK67" s="262"/>
      <c r="AL67" s="262"/>
      <c r="AM67" s="262"/>
      <c r="AN67" s="262"/>
      <c r="AO67" s="262"/>
      <c r="AP67" s="262"/>
      <c r="AQ67" s="262"/>
      <c r="AR67" s="262"/>
      <c r="AS67" s="262"/>
      <c r="AT67" s="262"/>
    </row>
    <row r="68" spans="1:46" ht="13.5" hidden="1" customHeight="1" x14ac:dyDescent="0.2">
      <c r="AK68" s="262"/>
      <c r="AL68" s="262"/>
      <c r="AM68" s="262"/>
      <c r="AN68" s="262"/>
      <c r="AO68" s="262"/>
      <c r="AP68" s="262"/>
      <c r="AQ68" s="262"/>
      <c r="AR68" s="262"/>
    </row>
    <row r="69" spans="1:46" ht="13.5" hidden="1" customHeight="1" x14ac:dyDescent="0.2">
      <c r="AK69" s="262"/>
      <c r="AL69" s="262"/>
      <c r="AM69" s="262"/>
      <c r="AN69" s="262"/>
      <c r="AO69" s="262"/>
      <c r="AP69" s="262"/>
      <c r="AQ69" s="262"/>
      <c r="AR69" s="262"/>
    </row>
    <row r="70" spans="1:46" ht="13" hidden="1" x14ac:dyDescent="0.2">
      <c r="AK70" s="262"/>
      <c r="AL70" s="262"/>
      <c r="AM70" s="262"/>
      <c r="AN70" s="262"/>
      <c r="AO70" s="262"/>
      <c r="AP70" s="262"/>
      <c r="AQ70" s="262"/>
      <c r="AR70" s="262"/>
    </row>
    <row r="71" spans="1:46" ht="13" hidden="1" x14ac:dyDescent="0.2">
      <c r="AK71" s="262"/>
      <c r="AL71" s="262"/>
      <c r="AM71" s="262"/>
      <c r="AN71" s="262"/>
      <c r="AO71" s="262"/>
      <c r="AP71" s="262"/>
      <c r="AQ71" s="262"/>
      <c r="AR71" s="262"/>
    </row>
    <row r="72" spans="1:46" ht="13" hidden="1" x14ac:dyDescent="0.2">
      <c r="AK72" s="262"/>
      <c r="AL72" s="262"/>
      <c r="AM72" s="262"/>
      <c r="AN72" s="262"/>
      <c r="AO72" s="262"/>
      <c r="AP72" s="262"/>
      <c r="AQ72" s="262"/>
      <c r="AR72" s="262"/>
    </row>
    <row r="73" spans="1:46" ht="13" hidden="1" x14ac:dyDescent="0.2">
      <c r="AK73" s="262"/>
      <c r="AL73" s="262"/>
      <c r="AM73" s="262"/>
      <c r="AN73" s="262"/>
      <c r="AO73" s="262"/>
      <c r="AP73" s="262"/>
      <c r="AQ73" s="262"/>
      <c r="AR73" s="262"/>
    </row>
  </sheetData>
  <sheetProtection algorithmName="SHA-512" hashValue="doShJiCVvUBCGs9RigyZLiDmFmq3HOo+5xnVjI5DJ0d4HCB6HN2Vo9YhneXXZUlJbtsWY+SFjrd+C5qekHyIjQ==" saltValue="aE2Zk0ze7g+x81GzsBxhM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60" customWidth="1"/>
    <col min="126" max="16384" width="9" style="259" hidden="1"/>
  </cols>
  <sheetData>
    <row r="1" spans="2:125"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 x14ac:dyDescent="0.2">
      <c r="B2" s="259"/>
      <c r="DG2" s="259"/>
    </row>
    <row r="3" spans="2:125" ht="13" x14ac:dyDescent="0.2">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 x14ac:dyDescent="0.2"/>
    <row r="5" spans="2:125" ht="13" x14ac:dyDescent="0.2"/>
    <row r="6" spans="2:125" ht="13" x14ac:dyDescent="0.2"/>
    <row r="7" spans="2:125" ht="13" x14ac:dyDescent="0.2"/>
    <row r="8" spans="2:125" ht="13" x14ac:dyDescent="0.2"/>
    <row r="9" spans="2:125" ht="13" x14ac:dyDescent="0.2">
      <c r="DU9" s="259"/>
    </row>
    <row r="10" spans="2:125" ht="13" x14ac:dyDescent="0.2"/>
    <row r="11" spans="2:125" ht="13" x14ac:dyDescent="0.2"/>
    <row r="12" spans="2:125" ht="13" x14ac:dyDescent="0.2"/>
    <row r="13" spans="2:125" ht="13" x14ac:dyDescent="0.2"/>
    <row r="14" spans="2:125" ht="13" x14ac:dyDescent="0.2"/>
    <row r="15" spans="2:125" ht="13" x14ac:dyDescent="0.2"/>
    <row r="16" spans="2:125" ht="13" x14ac:dyDescent="0.2"/>
    <row r="17" spans="125:125" ht="13" x14ac:dyDescent="0.2">
      <c r="DU17" s="259"/>
    </row>
    <row r="18" spans="125:125" ht="13" x14ac:dyDescent="0.2"/>
    <row r="19" spans="125:125" ht="13" x14ac:dyDescent="0.2"/>
    <row r="20" spans="125:125" ht="13" x14ac:dyDescent="0.2">
      <c r="DU20" s="259"/>
    </row>
    <row r="21" spans="125:125" ht="13" x14ac:dyDescent="0.2">
      <c r="DU21" s="259"/>
    </row>
    <row r="22" spans="125:125" ht="13" x14ac:dyDescent="0.2"/>
    <row r="23" spans="125:125" ht="13" x14ac:dyDescent="0.2"/>
    <row r="24" spans="125:125" ht="13" x14ac:dyDescent="0.2"/>
    <row r="25" spans="125:125" ht="13" x14ac:dyDescent="0.2"/>
    <row r="26" spans="125:125" ht="13" x14ac:dyDescent="0.2"/>
    <row r="27" spans="125:125" ht="13" x14ac:dyDescent="0.2"/>
    <row r="28" spans="125:125" ht="13" x14ac:dyDescent="0.2">
      <c r="DU28" s="259"/>
    </row>
    <row r="29" spans="125:125" ht="13" x14ac:dyDescent="0.2"/>
    <row r="30" spans="125:125" ht="13" x14ac:dyDescent="0.2"/>
    <row r="31" spans="125:125" ht="13" x14ac:dyDescent="0.2"/>
    <row r="32" spans="125:125" ht="13" x14ac:dyDescent="0.2"/>
    <row r="33" spans="2:125" ht="13" x14ac:dyDescent="0.2">
      <c r="B33" s="259"/>
      <c r="G33" s="259"/>
      <c r="I33" s="259"/>
    </row>
    <row r="34" spans="2:125" ht="13" x14ac:dyDescent="0.2">
      <c r="C34" s="259"/>
      <c r="P34" s="259"/>
      <c r="DE34" s="259"/>
      <c r="DH34" s="259"/>
    </row>
    <row r="35" spans="2:125" ht="13" x14ac:dyDescent="0.2">
      <c r="D35" s="259"/>
      <c r="E35" s="259"/>
      <c r="DG35" s="259"/>
      <c r="DJ35" s="259"/>
      <c r="DP35" s="259"/>
      <c r="DQ35" s="259"/>
      <c r="DR35" s="259"/>
      <c r="DS35" s="259"/>
      <c r="DT35" s="259"/>
      <c r="DU35" s="259"/>
    </row>
    <row r="36" spans="2:125" ht="13" x14ac:dyDescent="0.2">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 x14ac:dyDescent="0.2">
      <c r="DU37" s="259"/>
    </row>
    <row r="38" spans="2:125" ht="13" x14ac:dyDescent="0.2">
      <c r="DT38" s="259"/>
      <c r="DU38" s="259"/>
    </row>
    <row r="39" spans="2:125" ht="13" x14ac:dyDescent="0.2"/>
    <row r="40" spans="2:125" ht="13" x14ac:dyDescent="0.2">
      <c r="DH40" s="259"/>
    </row>
    <row r="41" spans="2:125" ht="13" x14ac:dyDescent="0.2">
      <c r="DE41" s="259"/>
    </row>
    <row r="42" spans="2:125" ht="13" x14ac:dyDescent="0.2">
      <c r="DG42" s="259"/>
      <c r="DJ42" s="259"/>
    </row>
    <row r="43" spans="2:125" ht="13" x14ac:dyDescent="0.2">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 x14ac:dyDescent="0.2">
      <c r="DU44" s="259"/>
    </row>
    <row r="45" spans="2:125" ht="13" x14ac:dyDescent="0.2"/>
    <row r="46" spans="2:125" ht="13" x14ac:dyDescent="0.2"/>
    <row r="47" spans="2:125" ht="13" x14ac:dyDescent="0.2"/>
    <row r="48" spans="2:125" ht="13" x14ac:dyDescent="0.2">
      <c r="DT48" s="259"/>
      <c r="DU48" s="259"/>
    </row>
    <row r="49" spans="120:125" ht="13" x14ac:dyDescent="0.2">
      <c r="DU49" s="259"/>
    </row>
    <row r="50" spans="120:125" ht="13" x14ac:dyDescent="0.2">
      <c r="DU50" s="259"/>
    </row>
    <row r="51" spans="120:125" ht="13" x14ac:dyDescent="0.2">
      <c r="DP51" s="259"/>
      <c r="DQ51" s="259"/>
      <c r="DR51" s="259"/>
      <c r="DS51" s="259"/>
      <c r="DT51" s="259"/>
      <c r="DU51" s="259"/>
    </row>
    <row r="52" spans="120:125" ht="13" x14ac:dyDescent="0.2"/>
    <row r="53" spans="120:125" ht="13" x14ac:dyDescent="0.2"/>
    <row r="54" spans="120:125" ht="13" x14ac:dyDescent="0.2">
      <c r="DU54" s="259"/>
    </row>
    <row r="55" spans="120:125" ht="13" x14ac:dyDescent="0.2"/>
    <row r="56" spans="120:125" ht="13" x14ac:dyDescent="0.2"/>
    <row r="57" spans="120:125" ht="13" x14ac:dyDescent="0.2"/>
    <row r="58" spans="120:125" ht="13" x14ac:dyDescent="0.2">
      <c r="DU58" s="259"/>
    </row>
    <row r="59" spans="120:125" ht="13" x14ac:dyDescent="0.2"/>
    <row r="60" spans="120:125" ht="13" x14ac:dyDescent="0.2"/>
    <row r="61" spans="120:125" ht="13" x14ac:dyDescent="0.2"/>
    <row r="62" spans="120:125" ht="13" x14ac:dyDescent="0.2"/>
    <row r="63" spans="120:125" ht="13" x14ac:dyDescent="0.2">
      <c r="DU63" s="259"/>
    </row>
    <row r="64" spans="120:125" ht="13" x14ac:dyDescent="0.2">
      <c r="DT64" s="259"/>
      <c r="DU64" s="259"/>
    </row>
    <row r="65" spans="123:125" ht="13" x14ac:dyDescent="0.2"/>
    <row r="66" spans="123:125" ht="13" x14ac:dyDescent="0.2"/>
    <row r="67" spans="123:125" ht="13" x14ac:dyDescent="0.2"/>
    <row r="68" spans="123:125" ht="13" x14ac:dyDescent="0.2"/>
    <row r="69" spans="123:125" ht="13" x14ac:dyDescent="0.2">
      <c r="DS69" s="259"/>
      <c r="DT69" s="259"/>
      <c r="DU69" s="259"/>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6:125" ht="13" x14ac:dyDescent="0.2"/>
    <row r="82" spans="116:125" ht="13" x14ac:dyDescent="0.2">
      <c r="DL82" s="259"/>
    </row>
    <row r="83" spans="116:125" ht="13" x14ac:dyDescent="0.2">
      <c r="DM83" s="259"/>
      <c r="DN83" s="259"/>
      <c r="DO83" s="259"/>
      <c r="DP83" s="259"/>
      <c r="DQ83" s="259"/>
      <c r="DR83" s="259"/>
      <c r="DS83" s="259"/>
      <c r="DT83" s="259"/>
      <c r="DU83" s="259"/>
    </row>
    <row r="84" spans="116:125" ht="13" x14ac:dyDescent="0.2"/>
    <row r="85" spans="116:125" ht="13" x14ac:dyDescent="0.2"/>
    <row r="86" spans="116:125" ht="13" x14ac:dyDescent="0.2"/>
    <row r="87" spans="116:125" ht="13" x14ac:dyDescent="0.2"/>
    <row r="88" spans="116:125" ht="13" x14ac:dyDescent="0.2">
      <c r="DU88" s="259"/>
    </row>
    <row r="89" spans="116:125" ht="13" x14ac:dyDescent="0.2"/>
    <row r="90" spans="116:125" ht="13" x14ac:dyDescent="0.2"/>
    <row r="91" spans="116:125" ht="13" x14ac:dyDescent="0.2"/>
    <row r="92" spans="116:125" ht="13.5" customHeight="1" x14ac:dyDescent="0.2"/>
    <row r="93" spans="116:125" ht="13.5" customHeight="1" x14ac:dyDescent="0.2"/>
    <row r="94" spans="116:125" ht="13.5" customHeight="1" x14ac:dyDescent="0.2">
      <c r="DS94" s="259"/>
      <c r="DT94" s="259"/>
      <c r="DU94" s="259"/>
    </row>
    <row r="95" spans="116:125" ht="13.5" customHeight="1" x14ac:dyDescent="0.2">
      <c r="DU95" s="259"/>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9"/>
    </row>
    <row r="102" spans="124:125" ht="13.5" customHeight="1" x14ac:dyDescent="0.2"/>
    <row r="103" spans="124:125" ht="13.5" customHeight="1" x14ac:dyDescent="0.2"/>
    <row r="104" spans="124:125" ht="13.5" customHeight="1" x14ac:dyDescent="0.2">
      <c r="DT104" s="259"/>
      <c r="DU104" s="259"/>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476</v>
      </c>
    </row>
    <row r="121" spans="125:125" ht="13.5" hidden="1" customHeight="1" x14ac:dyDescent="0.2">
      <c r="DU121" s="259"/>
    </row>
  </sheetData>
  <sheetProtection algorithmName="SHA-512" hashValue="iPza2tVjMtLKUgiD31LVd32dmjCxk0w3eq60JekSMgxAM4gXUZgygVtmGh5+zHDL31Gwhd9IST2szXb/OVBdow==" saltValue="HqG68/zr4zVuz6wrfDAZ7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53125" style="260" customWidth="1"/>
    <col min="126" max="142" width="0" style="259" hidden="1" customWidth="1"/>
    <col min="143" max="16384" width="9" style="259" hidden="1"/>
  </cols>
  <sheetData>
    <row r="1" spans="1:125"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 x14ac:dyDescent="0.2">
      <c r="B2" s="259"/>
      <c r="T2" s="259"/>
    </row>
    <row r="3" spans="1:125"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spans="2:125" ht="13" x14ac:dyDescent="0.2">
      <c r="B33" s="259"/>
      <c r="G33" s="259"/>
      <c r="I33" s="259"/>
    </row>
    <row r="34" spans="2:125" ht="13" x14ac:dyDescent="0.2">
      <c r="C34" s="259"/>
      <c r="P34" s="259"/>
      <c r="R34" s="259"/>
      <c r="U34" s="259"/>
    </row>
    <row r="35" spans="2:125" ht="13" x14ac:dyDescent="0.2">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 x14ac:dyDescent="0.2">
      <c r="F36" s="259"/>
      <c r="H36" s="259"/>
      <c r="J36" s="259"/>
      <c r="K36" s="259"/>
      <c r="L36" s="259"/>
      <c r="M36" s="259"/>
      <c r="N36" s="259"/>
      <c r="O36" s="259"/>
      <c r="Q36" s="259"/>
      <c r="S36" s="259"/>
      <c r="V36" s="259"/>
    </row>
    <row r="37" spans="2:125" ht="13" x14ac:dyDescent="0.2"/>
    <row r="38" spans="2:125" ht="13" x14ac:dyDescent="0.2"/>
    <row r="39" spans="2:125" ht="13" x14ac:dyDescent="0.2"/>
    <row r="40" spans="2:125" ht="13" x14ac:dyDescent="0.2">
      <c r="U40" s="259"/>
    </row>
    <row r="41" spans="2:125" ht="13" x14ac:dyDescent="0.2">
      <c r="R41" s="259"/>
    </row>
    <row r="42" spans="2:125" ht="13" x14ac:dyDescent="0.2">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 x14ac:dyDescent="0.2">
      <c r="Q43" s="259"/>
      <c r="S43" s="259"/>
      <c r="V43" s="259"/>
    </row>
    <row r="44" spans="2:125" ht="13" x14ac:dyDescent="0.2"/>
    <row r="45" spans="2:125" ht="13" x14ac:dyDescent="0.2"/>
    <row r="46" spans="2:125" ht="13" x14ac:dyDescent="0.2"/>
    <row r="47" spans="2:125" ht="13" x14ac:dyDescent="0.2"/>
    <row r="48" spans="2:125"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60" t="s">
        <v>476</v>
      </c>
    </row>
  </sheetData>
  <sheetProtection algorithmName="SHA-512" hashValue="2HTIMWZzS8hBvSiczzvpBawgFfY+HBu5b0J/tjstyQnsg5xvGGhjBCoUcQ8Fjupbm4eWSEYfGEeGVEeFr/rPHQ==" saltValue="H3e/EHhPp2rtwW3RtRXV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3">
      <c r="B46" s="4" t="s">
        <v>1</v>
      </c>
      <c r="C46" s="5"/>
      <c r="D46" s="5"/>
      <c r="E46" s="6" t="s">
        <v>2</v>
      </c>
      <c r="F46" s="7" t="s">
        <v>526</v>
      </c>
      <c r="G46" s="8" t="s">
        <v>527</v>
      </c>
      <c r="H46" s="8" t="s">
        <v>528</v>
      </c>
      <c r="I46" s="8" t="s">
        <v>529</v>
      </c>
      <c r="J46" s="9" t="s">
        <v>530</v>
      </c>
    </row>
    <row r="47" spans="2:10" ht="57.75" customHeight="1" x14ac:dyDescent="0.2">
      <c r="B47" s="10"/>
      <c r="C47" s="1177" t="s">
        <v>3</v>
      </c>
      <c r="D47" s="1177"/>
      <c r="E47" s="1178"/>
      <c r="F47" s="11">
        <v>10.02</v>
      </c>
      <c r="G47" s="12">
        <v>10.61</v>
      </c>
      <c r="H47" s="12">
        <v>14.64</v>
      </c>
      <c r="I47" s="12">
        <v>16.62</v>
      </c>
      <c r="J47" s="13">
        <v>14.86</v>
      </c>
    </row>
    <row r="48" spans="2:10" ht="57.75" customHeight="1" x14ac:dyDescent="0.2">
      <c r="B48" s="14"/>
      <c r="C48" s="1179" t="s">
        <v>4</v>
      </c>
      <c r="D48" s="1179"/>
      <c r="E48" s="1180"/>
      <c r="F48" s="15">
        <v>6.95</v>
      </c>
      <c r="G48" s="16">
        <v>7.57</v>
      </c>
      <c r="H48" s="16">
        <v>10.42</v>
      </c>
      <c r="I48" s="16">
        <v>9.82</v>
      </c>
      <c r="J48" s="17">
        <v>10</v>
      </c>
    </row>
    <row r="49" spans="2:10" ht="57.75" customHeight="1" thickBot="1" x14ac:dyDescent="0.25">
      <c r="B49" s="18"/>
      <c r="C49" s="1181" t="s">
        <v>5</v>
      </c>
      <c r="D49" s="1181"/>
      <c r="E49" s="1182"/>
      <c r="F49" s="19" t="s">
        <v>531</v>
      </c>
      <c r="G49" s="20">
        <v>1.82</v>
      </c>
      <c r="H49" s="20">
        <v>9.17</v>
      </c>
      <c r="I49" s="20">
        <v>1.04</v>
      </c>
      <c r="J49" s="21" t="s">
        <v>532</v>
      </c>
    </row>
    <row r="50" spans="2:10" ht="13" x14ac:dyDescent="0.2"/>
  </sheetData>
  <sheetProtection algorithmName="SHA-512" hashValue="rkdAQWPUki8OoTBn9+l8CSyA3ktCUCnn2npjEiZt2u8f1uR7NbzNUs9nwzquJtJ8S0E7TD1kZudURLlupNpKiQ==" saltValue="vPuVkHBCGn9LlZPlVHRfI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23" customWidth="1"/>
    <col min="2" max="2" width="11" style="23" customWidth="1"/>
    <col min="3" max="3" width="17" style="23" customWidth="1"/>
    <col min="4" max="5" width="16.63281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3">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2">
      <c r="A34" s="22"/>
      <c r="B34" s="31"/>
      <c r="C34" s="1189" t="s">
        <v>533</v>
      </c>
      <c r="D34" s="1189"/>
      <c r="E34" s="1190"/>
      <c r="F34" s="32">
        <v>13.06</v>
      </c>
      <c r="G34" s="33">
        <v>10.9</v>
      </c>
      <c r="H34" s="33">
        <v>10.29</v>
      </c>
      <c r="I34" s="33">
        <v>9.68</v>
      </c>
      <c r="J34" s="34">
        <v>10.02</v>
      </c>
      <c r="K34" s="22"/>
      <c r="L34" s="22"/>
      <c r="M34" s="22"/>
      <c r="N34" s="22"/>
      <c r="O34" s="22"/>
      <c r="P34" s="22"/>
    </row>
    <row r="35" spans="1:16" ht="39" customHeight="1" x14ac:dyDescent="0.2">
      <c r="A35" s="22"/>
      <c r="B35" s="35"/>
      <c r="C35" s="1183" t="s">
        <v>534</v>
      </c>
      <c r="D35" s="1184"/>
      <c r="E35" s="1185"/>
      <c r="F35" s="36">
        <v>6.94</v>
      </c>
      <c r="G35" s="37">
        <v>7.56</v>
      </c>
      <c r="H35" s="37">
        <v>10.42</v>
      </c>
      <c r="I35" s="37">
        <v>9.81</v>
      </c>
      <c r="J35" s="38">
        <v>9.99</v>
      </c>
      <c r="K35" s="22"/>
      <c r="L35" s="22"/>
      <c r="M35" s="22"/>
      <c r="N35" s="22"/>
      <c r="O35" s="22"/>
      <c r="P35" s="22"/>
    </row>
    <row r="36" spans="1:16" ht="39" customHeight="1" x14ac:dyDescent="0.2">
      <c r="A36" s="22"/>
      <c r="B36" s="35"/>
      <c r="C36" s="1183" t="s">
        <v>535</v>
      </c>
      <c r="D36" s="1184"/>
      <c r="E36" s="1185"/>
      <c r="F36" s="36">
        <v>0.96</v>
      </c>
      <c r="G36" s="37">
        <v>1.35</v>
      </c>
      <c r="H36" s="37">
        <v>1.92</v>
      </c>
      <c r="I36" s="37">
        <v>2.0099999999999998</v>
      </c>
      <c r="J36" s="38">
        <v>2.3199999999999998</v>
      </c>
      <c r="K36" s="22"/>
      <c r="L36" s="22"/>
      <c r="M36" s="22"/>
      <c r="N36" s="22"/>
      <c r="O36" s="22"/>
      <c r="P36" s="22"/>
    </row>
    <row r="37" spans="1:16" ht="39" customHeight="1" x14ac:dyDescent="0.2">
      <c r="A37" s="22"/>
      <c r="B37" s="35"/>
      <c r="C37" s="1183" t="s">
        <v>536</v>
      </c>
      <c r="D37" s="1184"/>
      <c r="E37" s="1185"/>
      <c r="F37" s="36">
        <v>0.46</v>
      </c>
      <c r="G37" s="37">
        <v>0.19</v>
      </c>
      <c r="H37" s="37">
        <v>0.13</v>
      </c>
      <c r="I37" s="37">
        <v>0.61</v>
      </c>
      <c r="J37" s="38">
        <v>0.73</v>
      </c>
      <c r="K37" s="22"/>
      <c r="L37" s="22"/>
      <c r="M37" s="22"/>
      <c r="N37" s="22"/>
      <c r="O37" s="22"/>
      <c r="P37" s="22"/>
    </row>
    <row r="38" spans="1:16" ht="39" customHeight="1" x14ac:dyDescent="0.2">
      <c r="A38" s="22"/>
      <c r="B38" s="35"/>
      <c r="C38" s="1183" t="s">
        <v>537</v>
      </c>
      <c r="D38" s="1184"/>
      <c r="E38" s="1185"/>
      <c r="F38" s="36">
        <v>0.31</v>
      </c>
      <c r="G38" s="37">
        <v>0.41</v>
      </c>
      <c r="H38" s="37">
        <v>0.31</v>
      </c>
      <c r="I38" s="37">
        <v>0.03</v>
      </c>
      <c r="J38" s="38">
        <v>0.31</v>
      </c>
      <c r="K38" s="22"/>
      <c r="L38" s="22"/>
      <c r="M38" s="22"/>
      <c r="N38" s="22"/>
      <c r="O38" s="22"/>
      <c r="P38" s="22"/>
    </row>
    <row r="39" spans="1:16" ht="39" customHeight="1" x14ac:dyDescent="0.2">
      <c r="A39" s="22"/>
      <c r="B39" s="35"/>
      <c r="C39" s="1183" t="s">
        <v>538</v>
      </c>
      <c r="D39" s="1184"/>
      <c r="E39" s="1185"/>
      <c r="F39" s="36">
        <v>0.01</v>
      </c>
      <c r="G39" s="37">
        <v>0.01</v>
      </c>
      <c r="H39" s="37">
        <v>0.01</v>
      </c>
      <c r="I39" s="37">
        <v>0.01</v>
      </c>
      <c r="J39" s="38">
        <v>0.01</v>
      </c>
      <c r="K39" s="22"/>
      <c r="L39" s="22"/>
      <c r="M39" s="22"/>
      <c r="N39" s="22"/>
      <c r="O39" s="22"/>
      <c r="P39" s="22"/>
    </row>
    <row r="40" spans="1:16" ht="39" customHeight="1" x14ac:dyDescent="0.2">
      <c r="A40" s="22"/>
      <c r="B40" s="35"/>
      <c r="C40" s="1183" t="s">
        <v>539</v>
      </c>
      <c r="D40" s="1184"/>
      <c r="E40" s="1185"/>
      <c r="F40" s="36">
        <v>0</v>
      </c>
      <c r="G40" s="37">
        <v>0</v>
      </c>
      <c r="H40" s="37">
        <v>0</v>
      </c>
      <c r="I40" s="37">
        <v>0</v>
      </c>
      <c r="J40" s="38">
        <v>0</v>
      </c>
      <c r="K40" s="22"/>
      <c r="L40" s="22"/>
      <c r="M40" s="22"/>
      <c r="N40" s="22"/>
      <c r="O40" s="22"/>
      <c r="P40" s="22"/>
    </row>
    <row r="41" spans="1:16" ht="39" customHeight="1" x14ac:dyDescent="0.2">
      <c r="A41" s="22"/>
      <c r="B41" s="35"/>
      <c r="C41" s="1183"/>
      <c r="D41" s="1184"/>
      <c r="E41" s="1185"/>
      <c r="F41" s="36"/>
      <c r="G41" s="37"/>
      <c r="H41" s="37"/>
      <c r="I41" s="37"/>
      <c r="J41" s="38"/>
      <c r="K41" s="22"/>
      <c r="L41" s="22"/>
      <c r="M41" s="22"/>
      <c r="N41" s="22"/>
      <c r="O41" s="22"/>
      <c r="P41" s="22"/>
    </row>
    <row r="42" spans="1:16" ht="39" customHeight="1" x14ac:dyDescent="0.2">
      <c r="A42" s="22"/>
      <c r="B42" s="39"/>
      <c r="C42" s="1183" t="s">
        <v>540</v>
      </c>
      <c r="D42" s="1184"/>
      <c r="E42" s="1185"/>
      <c r="F42" s="36" t="s">
        <v>487</v>
      </c>
      <c r="G42" s="37" t="s">
        <v>487</v>
      </c>
      <c r="H42" s="37" t="s">
        <v>487</v>
      </c>
      <c r="I42" s="37" t="s">
        <v>487</v>
      </c>
      <c r="J42" s="38" t="s">
        <v>487</v>
      </c>
      <c r="K42" s="22"/>
      <c r="L42" s="22"/>
      <c r="M42" s="22"/>
      <c r="N42" s="22"/>
      <c r="O42" s="22"/>
      <c r="P42" s="22"/>
    </row>
    <row r="43" spans="1:16" ht="39" customHeight="1" thickBot="1" x14ac:dyDescent="0.25">
      <c r="A43" s="22"/>
      <c r="B43" s="40"/>
      <c r="C43" s="1186" t="s">
        <v>541</v>
      </c>
      <c r="D43" s="1187"/>
      <c r="E43" s="1188"/>
      <c r="F43" s="41" t="s">
        <v>487</v>
      </c>
      <c r="G43" s="42" t="s">
        <v>487</v>
      </c>
      <c r="H43" s="42" t="s">
        <v>487</v>
      </c>
      <c r="I43" s="42" t="s">
        <v>487</v>
      </c>
      <c r="J43" s="43" t="s">
        <v>487</v>
      </c>
      <c r="K43" s="22"/>
      <c r="L43" s="22"/>
      <c r="M43" s="22"/>
      <c r="N43" s="22"/>
      <c r="O43" s="22"/>
      <c r="P43" s="22"/>
    </row>
    <row r="44" spans="1:16" ht="39" customHeight="1" x14ac:dyDescent="0.2">
      <c r="A44" s="22"/>
      <c r="B44" s="44"/>
      <c r="C44" s="45"/>
      <c r="D44" s="46"/>
      <c r="E44" s="46"/>
      <c r="F44" s="47"/>
      <c r="G44" s="47"/>
      <c r="H44" s="47"/>
      <c r="I44" s="47"/>
      <c r="J44" s="47"/>
      <c r="K44" s="22"/>
      <c r="L44" s="22"/>
      <c r="M44" s="22"/>
      <c r="N44" s="22"/>
      <c r="O44" s="22"/>
      <c r="P44" s="22"/>
    </row>
    <row r="45" spans="1:16" ht="16.5" x14ac:dyDescent="0.2">
      <c r="A45" s="22"/>
      <c r="B45" s="22"/>
      <c r="C45" s="22"/>
      <c r="D45" s="22"/>
      <c r="E45" s="22"/>
      <c r="F45" s="22"/>
      <c r="G45" s="22"/>
      <c r="H45" s="22"/>
      <c r="I45" s="22"/>
      <c r="J45" s="22"/>
      <c r="K45" s="22"/>
      <c r="L45" s="22"/>
      <c r="M45" s="22"/>
      <c r="N45" s="22"/>
      <c r="O45" s="22"/>
      <c r="P45" s="22"/>
    </row>
  </sheetData>
  <sheetProtection algorithmName="SHA-512" hashValue="k6JIxt2yPJCGbbvb8hSGfVq6RZ70+Qav0MpUehWcrT/nJ60shHWMOWtO2+Ld6AVDECVT7VhkBBOw9dcSkF5TFw==" saltValue="0d8Vd4S47p6iy8xO5hJ0L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Normal="100" zoomScaleSheetLayoutView="55" workbookViewId="0"/>
  </sheetViews>
  <sheetFormatPr defaultColWidth="0" defaultRowHeight="12.65" customHeight="1" zeroHeight="1" x14ac:dyDescent="0.2"/>
  <cols>
    <col min="1" max="1" width="6.6328125" style="49" customWidth="1"/>
    <col min="2" max="3" width="10.90625" style="49" customWidth="1"/>
    <col min="4" max="4" width="10" style="49" customWidth="1"/>
    <col min="5" max="10" width="11" style="49" customWidth="1"/>
    <col min="11" max="15" width="13.08984375" style="49" customWidth="1"/>
    <col min="16" max="21" width="11.4531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3">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2">
      <c r="A45" s="48"/>
      <c r="B45" s="1191" t="s">
        <v>9</v>
      </c>
      <c r="C45" s="1192"/>
      <c r="D45" s="58"/>
      <c r="E45" s="1197" t="s">
        <v>10</v>
      </c>
      <c r="F45" s="1197"/>
      <c r="G45" s="1197"/>
      <c r="H45" s="1197"/>
      <c r="I45" s="1197"/>
      <c r="J45" s="1198"/>
      <c r="K45" s="59">
        <v>1781</v>
      </c>
      <c r="L45" s="60">
        <v>1652</v>
      </c>
      <c r="M45" s="60">
        <v>1751</v>
      </c>
      <c r="N45" s="60">
        <v>1800</v>
      </c>
      <c r="O45" s="61">
        <v>1774</v>
      </c>
      <c r="P45" s="48"/>
      <c r="Q45" s="48"/>
      <c r="R45" s="48"/>
      <c r="S45" s="48"/>
      <c r="T45" s="48"/>
      <c r="U45" s="48"/>
    </row>
    <row r="46" spans="1:21" ht="30.75" customHeight="1" x14ac:dyDescent="0.2">
      <c r="A46" s="48"/>
      <c r="B46" s="1193"/>
      <c r="C46" s="1194"/>
      <c r="D46" s="62"/>
      <c r="E46" s="1199" t="s">
        <v>11</v>
      </c>
      <c r="F46" s="1199"/>
      <c r="G46" s="1199"/>
      <c r="H46" s="1199"/>
      <c r="I46" s="1199"/>
      <c r="J46" s="1200"/>
      <c r="K46" s="63" t="s">
        <v>487</v>
      </c>
      <c r="L46" s="64" t="s">
        <v>487</v>
      </c>
      <c r="M46" s="64" t="s">
        <v>487</v>
      </c>
      <c r="N46" s="64" t="s">
        <v>487</v>
      </c>
      <c r="O46" s="65" t="s">
        <v>487</v>
      </c>
      <c r="P46" s="48"/>
      <c r="Q46" s="48"/>
      <c r="R46" s="48"/>
      <c r="S46" s="48"/>
      <c r="T46" s="48"/>
      <c r="U46" s="48"/>
    </row>
    <row r="47" spans="1:21" ht="30.75" customHeight="1" x14ac:dyDescent="0.2">
      <c r="A47" s="48"/>
      <c r="B47" s="1193"/>
      <c r="C47" s="1194"/>
      <c r="D47" s="62"/>
      <c r="E47" s="1199" t="s">
        <v>12</v>
      </c>
      <c r="F47" s="1199"/>
      <c r="G47" s="1199"/>
      <c r="H47" s="1199"/>
      <c r="I47" s="1199"/>
      <c r="J47" s="1200"/>
      <c r="K47" s="63" t="s">
        <v>487</v>
      </c>
      <c r="L47" s="64" t="s">
        <v>487</v>
      </c>
      <c r="M47" s="64" t="s">
        <v>487</v>
      </c>
      <c r="N47" s="64" t="s">
        <v>487</v>
      </c>
      <c r="O47" s="65" t="s">
        <v>487</v>
      </c>
      <c r="P47" s="48"/>
      <c r="Q47" s="48"/>
      <c r="R47" s="48"/>
      <c r="S47" s="48"/>
      <c r="T47" s="48"/>
      <c r="U47" s="48"/>
    </row>
    <row r="48" spans="1:21" ht="30.75" customHeight="1" x14ac:dyDescent="0.2">
      <c r="A48" s="48"/>
      <c r="B48" s="1193"/>
      <c r="C48" s="1194"/>
      <c r="D48" s="62"/>
      <c r="E48" s="1199" t="s">
        <v>13</v>
      </c>
      <c r="F48" s="1199"/>
      <c r="G48" s="1199"/>
      <c r="H48" s="1199"/>
      <c r="I48" s="1199"/>
      <c r="J48" s="1200"/>
      <c r="K48" s="63">
        <v>274</v>
      </c>
      <c r="L48" s="64">
        <v>281</v>
      </c>
      <c r="M48" s="64">
        <v>245</v>
      </c>
      <c r="N48" s="64">
        <v>265</v>
      </c>
      <c r="O48" s="65">
        <v>232</v>
      </c>
      <c r="P48" s="48"/>
      <c r="Q48" s="48"/>
      <c r="R48" s="48"/>
      <c r="S48" s="48"/>
      <c r="T48" s="48"/>
      <c r="U48" s="48"/>
    </row>
    <row r="49" spans="1:21" ht="30.75" customHeight="1" x14ac:dyDescent="0.2">
      <c r="A49" s="48"/>
      <c r="B49" s="1193"/>
      <c r="C49" s="1194"/>
      <c r="D49" s="62"/>
      <c r="E49" s="1199" t="s">
        <v>14</v>
      </c>
      <c r="F49" s="1199"/>
      <c r="G49" s="1199"/>
      <c r="H49" s="1199"/>
      <c r="I49" s="1199"/>
      <c r="J49" s="1200"/>
      <c r="K49" s="63">
        <v>225</v>
      </c>
      <c r="L49" s="64">
        <v>226</v>
      </c>
      <c r="M49" s="64">
        <v>199</v>
      </c>
      <c r="N49" s="64">
        <v>149</v>
      </c>
      <c r="O49" s="65">
        <v>78</v>
      </c>
      <c r="P49" s="48"/>
      <c r="Q49" s="48"/>
      <c r="R49" s="48"/>
      <c r="S49" s="48"/>
      <c r="T49" s="48"/>
      <c r="U49" s="48"/>
    </row>
    <row r="50" spans="1:21" ht="30.75" customHeight="1" x14ac:dyDescent="0.2">
      <c r="A50" s="48"/>
      <c r="B50" s="1193"/>
      <c r="C50" s="1194"/>
      <c r="D50" s="62"/>
      <c r="E50" s="1199" t="s">
        <v>15</v>
      </c>
      <c r="F50" s="1199"/>
      <c r="G50" s="1199"/>
      <c r="H50" s="1199"/>
      <c r="I50" s="1199"/>
      <c r="J50" s="1200"/>
      <c r="K50" s="63" t="s">
        <v>487</v>
      </c>
      <c r="L50" s="64" t="s">
        <v>487</v>
      </c>
      <c r="M50" s="64" t="s">
        <v>487</v>
      </c>
      <c r="N50" s="64" t="s">
        <v>487</v>
      </c>
      <c r="O50" s="65" t="s">
        <v>487</v>
      </c>
      <c r="P50" s="48"/>
      <c r="Q50" s="48"/>
      <c r="R50" s="48"/>
      <c r="S50" s="48"/>
      <c r="T50" s="48"/>
      <c r="U50" s="48"/>
    </row>
    <row r="51" spans="1:21" ht="30.75" customHeight="1" x14ac:dyDescent="0.2">
      <c r="A51" s="48"/>
      <c r="B51" s="1195"/>
      <c r="C51" s="1196"/>
      <c r="D51" s="66"/>
      <c r="E51" s="1199" t="s">
        <v>16</v>
      </c>
      <c r="F51" s="1199"/>
      <c r="G51" s="1199"/>
      <c r="H51" s="1199"/>
      <c r="I51" s="1199"/>
      <c r="J51" s="1200"/>
      <c r="K51" s="63" t="s">
        <v>487</v>
      </c>
      <c r="L51" s="64" t="s">
        <v>487</v>
      </c>
      <c r="M51" s="64" t="s">
        <v>487</v>
      </c>
      <c r="N51" s="64" t="s">
        <v>487</v>
      </c>
      <c r="O51" s="65" t="s">
        <v>487</v>
      </c>
      <c r="P51" s="48"/>
      <c r="Q51" s="48"/>
      <c r="R51" s="48"/>
      <c r="S51" s="48"/>
      <c r="T51" s="48"/>
      <c r="U51" s="48"/>
    </row>
    <row r="52" spans="1:21" ht="30.75" customHeight="1" x14ac:dyDescent="0.2">
      <c r="A52" s="48"/>
      <c r="B52" s="1201" t="s">
        <v>17</v>
      </c>
      <c r="C52" s="1202"/>
      <c r="D52" s="66"/>
      <c r="E52" s="1199" t="s">
        <v>18</v>
      </c>
      <c r="F52" s="1199"/>
      <c r="G52" s="1199"/>
      <c r="H52" s="1199"/>
      <c r="I52" s="1199"/>
      <c r="J52" s="1200"/>
      <c r="K52" s="63">
        <v>1904</v>
      </c>
      <c r="L52" s="64">
        <v>2022</v>
      </c>
      <c r="M52" s="64">
        <v>1972</v>
      </c>
      <c r="N52" s="64">
        <v>1956</v>
      </c>
      <c r="O52" s="65">
        <v>1871</v>
      </c>
      <c r="P52" s="48"/>
      <c r="Q52" s="48"/>
      <c r="R52" s="48"/>
      <c r="S52" s="48"/>
      <c r="T52" s="48"/>
      <c r="U52" s="48"/>
    </row>
    <row r="53" spans="1:21" ht="30.75" customHeight="1" thickBot="1" x14ac:dyDescent="0.25">
      <c r="A53" s="48"/>
      <c r="B53" s="1203" t="s">
        <v>19</v>
      </c>
      <c r="C53" s="1204"/>
      <c r="D53" s="67"/>
      <c r="E53" s="1205" t="s">
        <v>20</v>
      </c>
      <c r="F53" s="1205"/>
      <c r="G53" s="1205"/>
      <c r="H53" s="1205"/>
      <c r="I53" s="1205"/>
      <c r="J53" s="1206"/>
      <c r="K53" s="68">
        <v>376</v>
      </c>
      <c r="L53" s="69">
        <v>137</v>
      </c>
      <c r="M53" s="69">
        <v>223</v>
      </c>
      <c r="N53" s="69">
        <v>258</v>
      </c>
      <c r="O53" s="70">
        <v>213</v>
      </c>
      <c r="P53" s="48"/>
      <c r="Q53" s="48"/>
      <c r="R53" s="48"/>
      <c r="S53" s="48"/>
      <c r="T53" s="48"/>
      <c r="U53" s="48"/>
    </row>
    <row r="54" spans="1:21" ht="24" customHeight="1" x14ac:dyDescent="0.2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3">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2">
      <c r="B58" s="1207" t="s">
        <v>24</v>
      </c>
      <c r="C58" s="1208"/>
      <c r="D58" s="1213" t="s">
        <v>25</v>
      </c>
      <c r="E58" s="1214"/>
      <c r="F58" s="1214"/>
      <c r="G58" s="1214"/>
      <c r="H58" s="1214"/>
      <c r="I58" s="1214"/>
      <c r="J58" s="1215"/>
      <c r="K58" s="83" t="s">
        <v>562</v>
      </c>
      <c r="L58" s="84" t="s">
        <v>562</v>
      </c>
      <c r="M58" s="84" t="s">
        <v>562</v>
      </c>
      <c r="N58" s="84" t="s">
        <v>562</v>
      </c>
      <c r="O58" s="85" t="s">
        <v>562</v>
      </c>
    </row>
    <row r="59" spans="1:21" ht="31.5" customHeight="1" x14ac:dyDescent="0.2">
      <c r="B59" s="1209"/>
      <c r="C59" s="1210"/>
      <c r="D59" s="1216" t="s">
        <v>26</v>
      </c>
      <c r="E59" s="1217"/>
      <c r="F59" s="1217"/>
      <c r="G59" s="1217"/>
      <c r="H59" s="1217"/>
      <c r="I59" s="1217"/>
      <c r="J59" s="1218"/>
      <c r="K59" s="86" t="s">
        <v>487</v>
      </c>
      <c r="L59" s="87" t="s">
        <v>487</v>
      </c>
      <c r="M59" s="87" t="s">
        <v>487</v>
      </c>
      <c r="N59" s="87" t="s">
        <v>487</v>
      </c>
      <c r="O59" s="88" t="s">
        <v>487</v>
      </c>
    </row>
    <row r="60" spans="1:21" ht="31.5" customHeight="1" thickBot="1" x14ac:dyDescent="0.25">
      <c r="B60" s="1211"/>
      <c r="C60" s="1212"/>
      <c r="D60" s="1219" t="s">
        <v>27</v>
      </c>
      <c r="E60" s="1220"/>
      <c r="F60" s="1220"/>
      <c r="G60" s="1220"/>
      <c r="H60" s="1220"/>
      <c r="I60" s="1220"/>
      <c r="J60" s="1221"/>
      <c r="K60" s="89" t="s">
        <v>487</v>
      </c>
      <c r="L60" s="90" t="s">
        <v>487</v>
      </c>
      <c r="M60" s="90" t="s">
        <v>487</v>
      </c>
      <c r="N60" s="90" t="s">
        <v>487</v>
      </c>
      <c r="O60" s="91" t="s">
        <v>487</v>
      </c>
    </row>
    <row r="61" spans="1:21" ht="24" customHeight="1" x14ac:dyDescent="0.2">
      <c r="B61" s="92"/>
      <c r="C61" s="92"/>
      <c r="D61" s="93" t="s">
        <v>28</v>
      </c>
      <c r="E61" s="94"/>
      <c r="F61" s="94"/>
      <c r="G61" s="94"/>
      <c r="H61" s="94"/>
      <c r="I61" s="94"/>
      <c r="J61" s="94"/>
      <c r="K61" s="94"/>
      <c r="L61" s="94"/>
      <c r="M61" s="94"/>
      <c r="N61" s="94"/>
      <c r="O61" s="94"/>
    </row>
    <row r="62" spans="1:21" ht="24" customHeight="1" x14ac:dyDescent="0.2">
      <c r="B62" s="95"/>
      <c r="C62" s="95"/>
      <c r="D62" s="93" t="s">
        <v>29</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EKVBStFrE36PjiPruBdcPLl1WKOOu5gt7pQprncYZ4gVTOYO3kn3FuvEw3Gh/LxgsuESwBbepzvwn3R08jp5bw==" saltValue="ebkcR8O+nn/PxgzjdyuQ3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96" customWidth="1"/>
    <col min="2" max="3" width="12.6328125" style="96" customWidth="1"/>
    <col min="4" max="4" width="11.6328125" style="96" customWidth="1"/>
    <col min="5" max="8" width="10.36328125" style="96" customWidth="1"/>
    <col min="9" max="13" width="16.36328125" style="96" customWidth="1"/>
    <col min="14" max="19" width="12.6328125" style="96" customWidth="1"/>
    <col min="20" max="16384" width="0" style="96"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7" t="s">
        <v>7</v>
      </c>
    </row>
    <row r="40" spans="2:13" ht="27.75" customHeight="1" thickBot="1" x14ac:dyDescent="0.3">
      <c r="B40" s="98" t="s">
        <v>8</v>
      </c>
      <c r="C40" s="99"/>
      <c r="D40" s="99"/>
      <c r="E40" s="100"/>
      <c r="F40" s="100"/>
      <c r="G40" s="100"/>
      <c r="H40" s="101" t="s">
        <v>2</v>
      </c>
      <c r="I40" s="102" t="s">
        <v>526</v>
      </c>
      <c r="J40" s="103" t="s">
        <v>527</v>
      </c>
      <c r="K40" s="103" t="s">
        <v>528</v>
      </c>
      <c r="L40" s="103" t="s">
        <v>529</v>
      </c>
      <c r="M40" s="104" t="s">
        <v>530</v>
      </c>
    </row>
    <row r="41" spans="2:13" ht="27.75" customHeight="1" x14ac:dyDescent="0.2">
      <c r="B41" s="1222" t="s">
        <v>30</v>
      </c>
      <c r="C41" s="1223"/>
      <c r="D41" s="105"/>
      <c r="E41" s="1228" t="s">
        <v>31</v>
      </c>
      <c r="F41" s="1228"/>
      <c r="G41" s="1228"/>
      <c r="H41" s="1229"/>
      <c r="I41" s="355">
        <v>17182</v>
      </c>
      <c r="J41" s="356">
        <v>17210</v>
      </c>
      <c r="K41" s="356">
        <v>16619</v>
      </c>
      <c r="L41" s="356">
        <v>15626</v>
      </c>
      <c r="M41" s="357">
        <v>14890</v>
      </c>
    </row>
    <row r="42" spans="2:13" ht="27.75" customHeight="1" x14ac:dyDescent="0.2">
      <c r="B42" s="1224"/>
      <c r="C42" s="1225"/>
      <c r="D42" s="106"/>
      <c r="E42" s="1230" t="s">
        <v>32</v>
      </c>
      <c r="F42" s="1230"/>
      <c r="G42" s="1230"/>
      <c r="H42" s="1231"/>
      <c r="I42" s="358" t="s">
        <v>487</v>
      </c>
      <c r="J42" s="359" t="s">
        <v>487</v>
      </c>
      <c r="K42" s="359" t="s">
        <v>487</v>
      </c>
      <c r="L42" s="359" t="s">
        <v>487</v>
      </c>
      <c r="M42" s="360" t="s">
        <v>487</v>
      </c>
    </row>
    <row r="43" spans="2:13" ht="27.75" customHeight="1" x14ac:dyDescent="0.2">
      <c r="B43" s="1224"/>
      <c r="C43" s="1225"/>
      <c r="D43" s="106"/>
      <c r="E43" s="1230" t="s">
        <v>33</v>
      </c>
      <c r="F43" s="1230"/>
      <c r="G43" s="1230"/>
      <c r="H43" s="1231"/>
      <c r="I43" s="358">
        <v>5183</v>
      </c>
      <c r="J43" s="359">
        <v>4066</v>
      </c>
      <c r="K43" s="359">
        <v>2802</v>
      </c>
      <c r="L43" s="359">
        <v>2783</v>
      </c>
      <c r="M43" s="360">
        <v>2631</v>
      </c>
    </row>
    <row r="44" spans="2:13" ht="27.75" customHeight="1" x14ac:dyDescent="0.2">
      <c r="B44" s="1224"/>
      <c r="C44" s="1225"/>
      <c r="D44" s="106"/>
      <c r="E44" s="1230" t="s">
        <v>34</v>
      </c>
      <c r="F44" s="1230"/>
      <c r="G44" s="1230"/>
      <c r="H44" s="1231"/>
      <c r="I44" s="358">
        <v>680</v>
      </c>
      <c r="J44" s="359">
        <v>480</v>
      </c>
      <c r="K44" s="359">
        <v>460</v>
      </c>
      <c r="L44" s="359">
        <v>328</v>
      </c>
      <c r="M44" s="360">
        <v>308</v>
      </c>
    </row>
    <row r="45" spans="2:13" ht="27.75" customHeight="1" x14ac:dyDescent="0.2">
      <c r="B45" s="1224"/>
      <c r="C45" s="1225"/>
      <c r="D45" s="106"/>
      <c r="E45" s="1230" t="s">
        <v>35</v>
      </c>
      <c r="F45" s="1230"/>
      <c r="G45" s="1230"/>
      <c r="H45" s="1231"/>
      <c r="I45" s="358">
        <v>2033</v>
      </c>
      <c r="J45" s="359">
        <v>1901</v>
      </c>
      <c r="K45" s="359">
        <v>1992</v>
      </c>
      <c r="L45" s="359">
        <v>1743</v>
      </c>
      <c r="M45" s="360">
        <v>1468</v>
      </c>
    </row>
    <row r="46" spans="2:13" ht="27.75" customHeight="1" x14ac:dyDescent="0.2">
      <c r="B46" s="1224"/>
      <c r="C46" s="1225"/>
      <c r="D46" s="107"/>
      <c r="E46" s="1230" t="s">
        <v>36</v>
      </c>
      <c r="F46" s="1230"/>
      <c r="G46" s="1230"/>
      <c r="H46" s="1231"/>
      <c r="I46" s="358" t="s">
        <v>487</v>
      </c>
      <c r="J46" s="359" t="s">
        <v>487</v>
      </c>
      <c r="K46" s="359" t="s">
        <v>487</v>
      </c>
      <c r="L46" s="359" t="s">
        <v>487</v>
      </c>
      <c r="M46" s="360">
        <v>28</v>
      </c>
    </row>
    <row r="47" spans="2:13" ht="27.75" customHeight="1" x14ac:dyDescent="0.2">
      <c r="B47" s="1224"/>
      <c r="C47" s="1225"/>
      <c r="D47" s="108"/>
      <c r="E47" s="1232" t="s">
        <v>37</v>
      </c>
      <c r="F47" s="1233"/>
      <c r="G47" s="1233"/>
      <c r="H47" s="1234"/>
      <c r="I47" s="358" t="s">
        <v>487</v>
      </c>
      <c r="J47" s="359" t="s">
        <v>487</v>
      </c>
      <c r="K47" s="359" t="s">
        <v>487</v>
      </c>
      <c r="L47" s="359" t="s">
        <v>487</v>
      </c>
      <c r="M47" s="360" t="s">
        <v>487</v>
      </c>
    </row>
    <row r="48" spans="2:13" ht="27.75" customHeight="1" x14ac:dyDescent="0.2">
      <c r="B48" s="1224"/>
      <c r="C48" s="1225"/>
      <c r="D48" s="106"/>
      <c r="E48" s="1230" t="s">
        <v>38</v>
      </c>
      <c r="F48" s="1230"/>
      <c r="G48" s="1230"/>
      <c r="H48" s="1231"/>
      <c r="I48" s="358" t="s">
        <v>487</v>
      </c>
      <c r="J48" s="359" t="s">
        <v>487</v>
      </c>
      <c r="K48" s="359" t="s">
        <v>487</v>
      </c>
      <c r="L48" s="359" t="s">
        <v>487</v>
      </c>
      <c r="M48" s="360" t="s">
        <v>487</v>
      </c>
    </row>
    <row r="49" spans="2:13" ht="27.75" customHeight="1" x14ac:dyDescent="0.2">
      <c r="B49" s="1226"/>
      <c r="C49" s="1227"/>
      <c r="D49" s="106"/>
      <c r="E49" s="1230" t="s">
        <v>39</v>
      </c>
      <c r="F49" s="1230"/>
      <c r="G49" s="1230"/>
      <c r="H49" s="1231"/>
      <c r="I49" s="358" t="s">
        <v>487</v>
      </c>
      <c r="J49" s="359" t="s">
        <v>487</v>
      </c>
      <c r="K49" s="359" t="s">
        <v>487</v>
      </c>
      <c r="L49" s="359" t="s">
        <v>487</v>
      </c>
      <c r="M49" s="360" t="s">
        <v>487</v>
      </c>
    </row>
    <row r="50" spans="2:13" ht="27.75" customHeight="1" x14ac:dyDescent="0.2">
      <c r="B50" s="1235" t="s">
        <v>40</v>
      </c>
      <c r="C50" s="1236"/>
      <c r="D50" s="109"/>
      <c r="E50" s="1230" t="s">
        <v>41</v>
      </c>
      <c r="F50" s="1230"/>
      <c r="G50" s="1230"/>
      <c r="H50" s="1231"/>
      <c r="I50" s="358">
        <v>4533</v>
      </c>
      <c r="J50" s="359">
        <v>4555</v>
      </c>
      <c r="K50" s="359">
        <v>5209</v>
      </c>
      <c r="L50" s="359">
        <v>5558</v>
      </c>
      <c r="M50" s="360">
        <v>5069</v>
      </c>
    </row>
    <row r="51" spans="2:13" ht="27.75" customHeight="1" x14ac:dyDescent="0.2">
      <c r="B51" s="1224"/>
      <c r="C51" s="1225"/>
      <c r="D51" s="106"/>
      <c r="E51" s="1230" t="s">
        <v>42</v>
      </c>
      <c r="F51" s="1230"/>
      <c r="G51" s="1230"/>
      <c r="H51" s="1231"/>
      <c r="I51" s="358">
        <v>8794</v>
      </c>
      <c r="J51" s="359">
        <v>8420</v>
      </c>
      <c r="K51" s="359">
        <v>7613</v>
      </c>
      <c r="L51" s="359">
        <v>7869</v>
      </c>
      <c r="M51" s="360">
        <v>7575</v>
      </c>
    </row>
    <row r="52" spans="2:13" ht="27.75" customHeight="1" x14ac:dyDescent="0.2">
      <c r="B52" s="1226"/>
      <c r="C52" s="1227"/>
      <c r="D52" s="106"/>
      <c r="E52" s="1230" t="s">
        <v>43</v>
      </c>
      <c r="F52" s="1230"/>
      <c r="G52" s="1230"/>
      <c r="H52" s="1231"/>
      <c r="I52" s="358">
        <v>13141</v>
      </c>
      <c r="J52" s="359">
        <v>12501</v>
      </c>
      <c r="K52" s="359">
        <v>12333</v>
      </c>
      <c r="L52" s="359">
        <v>11596</v>
      </c>
      <c r="M52" s="360">
        <v>11322</v>
      </c>
    </row>
    <row r="53" spans="2:13" ht="27.75" customHeight="1" thickBot="1" x14ac:dyDescent="0.25">
      <c r="B53" s="1237" t="s">
        <v>19</v>
      </c>
      <c r="C53" s="1238"/>
      <c r="D53" s="110"/>
      <c r="E53" s="1239" t="s">
        <v>44</v>
      </c>
      <c r="F53" s="1239"/>
      <c r="G53" s="1239"/>
      <c r="H53" s="1240"/>
      <c r="I53" s="361">
        <v>-1389</v>
      </c>
      <c r="J53" s="362">
        <v>-1820</v>
      </c>
      <c r="K53" s="362">
        <v>-3281</v>
      </c>
      <c r="L53" s="362">
        <v>-4542</v>
      </c>
      <c r="M53" s="363">
        <v>-4642</v>
      </c>
    </row>
    <row r="54" spans="2:13" ht="27.75" customHeight="1" x14ac:dyDescent="0.25">
      <c r="B54" s="111"/>
      <c r="C54" s="112"/>
      <c r="D54" s="112"/>
      <c r="E54" s="113"/>
      <c r="F54" s="113"/>
      <c r="G54" s="113"/>
      <c r="H54" s="113"/>
      <c r="I54" s="114"/>
      <c r="J54" s="114"/>
      <c r="K54" s="114"/>
      <c r="L54" s="114"/>
      <c r="M54" s="114"/>
    </row>
    <row r="55" spans="2:13" ht="13" x14ac:dyDescent="0.2"/>
  </sheetData>
  <sheetProtection algorithmName="SHA-512" hashValue="28+Z+PsptPaSF3yPt2d7PTeAtiTN60heaKSqS86b4zX1L6wLU3wv3Q2KK+vVREb7eyT4pqpz7rXBYdidWBV+hw==" saltValue="KDCKh+UCdMv1x8HjK3Ms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115" t="s">
        <v>45</v>
      </c>
    </row>
    <row r="54" spans="2:8" ht="29.25" customHeight="1" thickBot="1" x14ac:dyDescent="0.35">
      <c r="B54" s="116" t="s">
        <v>1</v>
      </c>
      <c r="C54" s="117"/>
      <c r="D54" s="117"/>
      <c r="E54" s="118" t="s">
        <v>2</v>
      </c>
      <c r="F54" s="119" t="s">
        <v>528</v>
      </c>
      <c r="G54" s="119" t="s">
        <v>529</v>
      </c>
      <c r="H54" s="120" t="s">
        <v>530</v>
      </c>
    </row>
    <row r="55" spans="2:8" ht="52.5" customHeight="1" x14ac:dyDescent="0.2">
      <c r="B55" s="121"/>
      <c r="C55" s="1249" t="s">
        <v>46</v>
      </c>
      <c r="D55" s="1249"/>
      <c r="E55" s="1250"/>
      <c r="F55" s="122">
        <v>2140</v>
      </c>
      <c r="G55" s="122">
        <v>2398</v>
      </c>
      <c r="H55" s="123">
        <v>2165</v>
      </c>
    </row>
    <row r="56" spans="2:8" ht="52.5" customHeight="1" x14ac:dyDescent="0.2">
      <c r="B56" s="124"/>
      <c r="C56" s="1251" t="s">
        <v>47</v>
      </c>
      <c r="D56" s="1251"/>
      <c r="E56" s="1252"/>
      <c r="F56" s="125">
        <v>203</v>
      </c>
      <c r="G56" s="125">
        <v>203</v>
      </c>
      <c r="H56" s="126">
        <v>203</v>
      </c>
    </row>
    <row r="57" spans="2:8" ht="53.25" customHeight="1" x14ac:dyDescent="0.2">
      <c r="B57" s="124"/>
      <c r="C57" s="1253" t="s">
        <v>48</v>
      </c>
      <c r="D57" s="1253"/>
      <c r="E57" s="1254"/>
      <c r="F57" s="127">
        <v>1807</v>
      </c>
      <c r="G57" s="127">
        <v>2212</v>
      </c>
      <c r="H57" s="128">
        <v>2262</v>
      </c>
    </row>
    <row r="58" spans="2:8" ht="45.75" customHeight="1" x14ac:dyDescent="0.2">
      <c r="B58" s="129"/>
      <c r="C58" s="1241" t="s">
        <v>557</v>
      </c>
      <c r="D58" s="1242"/>
      <c r="E58" s="1243"/>
      <c r="F58" s="130">
        <v>859</v>
      </c>
      <c r="G58" s="130">
        <v>1262</v>
      </c>
      <c r="H58" s="131">
        <v>1239</v>
      </c>
    </row>
    <row r="59" spans="2:8" ht="45.75" customHeight="1" x14ac:dyDescent="0.2">
      <c r="B59" s="129"/>
      <c r="C59" s="1241" t="s">
        <v>558</v>
      </c>
      <c r="D59" s="1242"/>
      <c r="E59" s="1243"/>
      <c r="F59" s="130">
        <v>280</v>
      </c>
      <c r="G59" s="130">
        <v>280</v>
      </c>
      <c r="H59" s="131">
        <v>353</v>
      </c>
    </row>
    <row r="60" spans="2:8" ht="45.75" customHeight="1" x14ac:dyDescent="0.2">
      <c r="B60" s="129"/>
      <c r="C60" s="1241" t="s">
        <v>559</v>
      </c>
      <c r="D60" s="1242"/>
      <c r="E60" s="1243"/>
      <c r="F60" s="130">
        <v>271</v>
      </c>
      <c r="G60" s="130">
        <v>272</v>
      </c>
      <c r="H60" s="131">
        <v>272</v>
      </c>
    </row>
    <row r="61" spans="2:8" ht="45.75" customHeight="1" x14ac:dyDescent="0.2">
      <c r="B61" s="129"/>
      <c r="C61" s="1241" t="s">
        <v>560</v>
      </c>
      <c r="D61" s="1242"/>
      <c r="E61" s="1243"/>
      <c r="F61" s="130">
        <v>182</v>
      </c>
      <c r="G61" s="130">
        <v>182</v>
      </c>
      <c r="H61" s="131">
        <v>183</v>
      </c>
    </row>
    <row r="62" spans="2:8" ht="45.75" customHeight="1" thickBot="1" x14ac:dyDescent="0.25">
      <c r="B62" s="132"/>
      <c r="C62" s="1244" t="s">
        <v>561</v>
      </c>
      <c r="D62" s="1245"/>
      <c r="E62" s="1246"/>
      <c r="F62" s="133">
        <v>155</v>
      </c>
      <c r="G62" s="133">
        <v>155</v>
      </c>
      <c r="H62" s="134">
        <v>155</v>
      </c>
    </row>
    <row r="63" spans="2:8" ht="52.5" customHeight="1" thickBot="1" x14ac:dyDescent="0.25">
      <c r="B63" s="135"/>
      <c r="C63" s="1247" t="s">
        <v>49</v>
      </c>
      <c r="D63" s="1247"/>
      <c r="E63" s="1248"/>
      <c r="F63" s="136">
        <v>4150</v>
      </c>
      <c r="G63" s="136">
        <v>4812</v>
      </c>
      <c r="H63" s="137">
        <v>4630</v>
      </c>
    </row>
    <row r="64" spans="2:8" ht="13" x14ac:dyDescent="0.2"/>
  </sheetData>
  <sheetProtection algorithmName="SHA-512" hashValue="VymIuxJxSlYdTV+n2P2egJH4on+i97y9btQIbIYgPTKyCZs3F1vADWgotVHviAq/oZzUhjJAzVq7VIvh3SnY/w==" saltValue="XlBSUnVi7syod4UiTk85Z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074FF8-5BB6-4146-BA9F-2AD178219A4A}">
  <sheetPr>
    <pageSetUpPr fitToPage="1"/>
  </sheetPr>
  <dimension ref="A1:DE85"/>
  <sheetViews>
    <sheetView showGridLines="0" zoomScaleNormal="100" zoomScaleSheetLayoutView="55" workbookViewId="0"/>
  </sheetViews>
  <sheetFormatPr defaultColWidth="0" defaultRowHeight="13.5" customHeight="1" zeroHeight="1" x14ac:dyDescent="0.2"/>
  <cols>
    <col min="1" max="1" width="6.36328125" style="366" customWidth="1"/>
    <col min="2" max="107" width="2.453125" style="366" customWidth="1"/>
    <col min="108" max="108" width="6.08984375" style="373" customWidth="1"/>
    <col min="109" max="109" width="5.90625" style="372" customWidth="1"/>
    <col min="110" max="16384" width="8.6328125" style="366" hidden="1"/>
  </cols>
  <sheetData>
    <row r="1" spans="1:109" ht="42.75" customHeight="1" x14ac:dyDescent="0.2">
      <c r="A1" s="364"/>
      <c r="B1" s="365"/>
      <c r="DD1" s="366"/>
      <c r="DE1" s="366"/>
    </row>
    <row r="2" spans="1:109" ht="25.5" customHeight="1" x14ac:dyDescent="0.2">
      <c r="A2" s="367"/>
      <c r="C2" s="367"/>
      <c r="O2" s="367"/>
      <c r="P2" s="367"/>
      <c r="Q2" s="367"/>
      <c r="R2" s="367"/>
      <c r="S2" s="367"/>
      <c r="T2" s="367"/>
      <c r="U2" s="367"/>
      <c r="V2" s="367"/>
      <c r="W2" s="367"/>
      <c r="X2" s="367"/>
      <c r="Y2" s="367"/>
      <c r="Z2" s="367"/>
      <c r="AA2" s="367"/>
      <c r="AB2" s="367"/>
      <c r="AC2" s="367"/>
      <c r="AD2" s="367"/>
      <c r="AE2" s="367"/>
      <c r="AF2" s="367"/>
      <c r="AG2" s="367"/>
      <c r="AH2" s="367"/>
      <c r="AI2" s="367"/>
      <c r="AU2" s="367"/>
      <c r="BG2" s="367"/>
      <c r="BS2" s="367"/>
      <c r="CE2" s="367"/>
      <c r="CQ2" s="367"/>
      <c r="DD2" s="366"/>
      <c r="DE2" s="366"/>
    </row>
    <row r="3" spans="1:109" ht="25.5" customHeight="1" x14ac:dyDescent="0.2">
      <c r="A3" s="367"/>
      <c r="C3" s="367"/>
      <c r="O3" s="367"/>
      <c r="P3" s="367"/>
      <c r="Q3" s="367"/>
      <c r="R3" s="367"/>
      <c r="S3" s="367"/>
      <c r="T3" s="367"/>
      <c r="U3" s="367"/>
      <c r="V3" s="367"/>
      <c r="W3" s="367"/>
      <c r="X3" s="367"/>
      <c r="Y3" s="367"/>
      <c r="Z3" s="367"/>
      <c r="AA3" s="367"/>
      <c r="AB3" s="367"/>
      <c r="AC3" s="367"/>
      <c r="AD3" s="367"/>
      <c r="AE3" s="367"/>
      <c r="AF3" s="367"/>
      <c r="AG3" s="367"/>
      <c r="AH3" s="367"/>
      <c r="AI3" s="367"/>
      <c r="AU3" s="367"/>
      <c r="BG3" s="367"/>
      <c r="BS3" s="367"/>
      <c r="CE3" s="367"/>
      <c r="CQ3" s="367"/>
      <c r="DD3" s="366"/>
      <c r="DE3" s="366"/>
    </row>
    <row r="4" spans="1:109" s="259" customFormat="1" ht="13" x14ac:dyDescent="0.2">
      <c r="A4" s="367"/>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c r="AC4" s="367"/>
      <c r="AD4" s="367"/>
      <c r="AE4" s="367"/>
      <c r="AF4" s="367"/>
      <c r="AG4" s="367"/>
      <c r="AH4" s="367"/>
      <c r="AI4" s="367"/>
      <c r="AJ4" s="367"/>
      <c r="AK4" s="367"/>
      <c r="AL4" s="367"/>
      <c r="AM4" s="367"/>
      <c r="AN4" s="367"/>
      <c r="AO4" s="367"/>
      <c r="AP4" s="367"/>
      <c r="AQ4" s="367"/>
      <c r="AR4" s="367"/>
      <c r="AS4" s="367"/>
      <c r="AT4" s="367"/>
      <c r="AU4" s="367"/>
      <c r="AV4" s="367"/>
      <c r="AW4" s="367"/>
      <c r="AX4" s="367"/>
      <c r="AY4" s="367"/>
      <c r="AZ4" s="367"/>
      <c r="BA4" s="367"/>
      <c r="BB4" s="367"/>
      <c r="BC4" s="367"/>
      <c r="BD4" s="367"/>
      <c r="BE4" s="367"/>
      <c r="BF4" s="367"/>
      <c r="BG4" s="367"/>
      <c r="BH4" s="367"/>
      <c r="BI4" s="367"/>
      <c r="BJ4" s="367"/>
      <c r="BK4" s="367"/>
      <c r="BL4" s="367"/>
      <c r="BM4" s="367"/>
      <c r="BN4" s="367"/>
      <c r="BO4" s="367"/>
      <c r="BP4" s="367"/>
      <c r="BQ4" s="367"/>
      <c r="BR4" s="367"/>
      <c r="BS4" s="367"/>
      <c r="BT4" s="367"/>
      <c r="BU4" s="367"/>
      <c r="BV4" s="367"/>
      <c r="BW4" s="367"/>
      <c r="BX4" s="367"/>
      <c r="BY4" s="367"/>
      <c r="BZ4" s="367"/>
      <c r="CA4" s="367"/>
      <c r="CB4" s="367"/>
      <c r="CC4" s="367"/>
      <c r="CD4" s="367"/>
      <c r="CE4" s="367"/>
      <c r="CF4" s="367"/>
      <c r="CG4" s="367"/>
      <c r="CH4" s="367"/>
      <c r="CI4" s="367"/>
      <c r="CJ4" s="367"/>
      <c r="CK4" s="367"/>
      <c r="CL4" s="367"/>
      <c r="CM4" s="367"/>
      <c r="CN4" s="367"/>
      <c r="CO4" s="367"/>
      <c r="CP4" s="367"/>
      <c r="CQ4" s="367"/>
      <c r="CR4" s="367"/>
      <c r="CS4" s="367"/>
      <c r="CT4" s="367"/>
      <c r="CU4" s="367"/>
      <c r="CV4" s="367"/>
      <c r="CW4" s="367"/>
      <c r="CX4" s="367"/>
      <c r="CY4" s="367"/>
      <c r="CZ4" s="367"/>
      <c r="DA4" s="367"/>
      <c r="DB4" s="367"/>
      <c r="DC4" s="367"/>
      <c r="DD4" s="367"/>
      <c r="DE4" s="367"/>
    </row>
    <row r="5" spans="1:109" s="259" customFormat="1" ht="13" x14ac:dyDescent="0.2">
      <c r="A5" s="367"/>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c r="AC5" s="367"/>
      <c r="AD5" s="367"/>
      <c r="AE5" s="367"/>
      <c r="AF5" s="367"/>
      <c r="AG5" s="367"/>
      <c r="AH5" s="367"/>
      <c r="AI5" s="367"/>
      <c r="AJ5" s="367"/>
      <c r="AK5" s="367"/>
      <c r="AL5" s="367"/>
      <c r="AM5" s="367"/>
      <c r="AN5" s="367"/>
      <c r="AO5" s="367"/>
      <c r="AP5" s="367"/>
      <c r="AQ5" s="367"/>
      <c r="AR5" s="367"/>
      <c r="AS5" s="367"/>
      <c r="AT5" s="367"/>
      <c r="AU5" s="367"/>
      <c r="AV5" s="367"/>
      <c r="AW5" s="367"/>
      <c r="AX5" s="367"/>
      <c r="AY5" s="367"/>
      <c r="AZ5" s="367"/>
      <c r="BA5" s="367"/>
      <c r="BB5" s="367"/>
      <c r="BC5" s="367"/>
      <c r="BD5" s="367"/>
      <c r="BE5" s="367"/>
      <c r="BF5" s="367"/>
      <c r="BG5" s="367"/>
      <c r="BH5" s="367"/>
      <c r="BI5" s="367"/>
      <c r="BJ5" s="367"/>
      <c r="BK5" s="367"/>
      <c r="BL5" s="367"/>
      <c r="BM5" s="367"/>
      <c r="BN5" s="367"/>
      <c r="BO5" s="367"/>
      <c r="BP5" s="367"/>
      <c r="BQ5" s="367"/>
      <c r="BR5" s="367"/>
      <c r="BS5" s="367"/>
      <c r="BT5" s="367"/>
      <c r="BU5" s="367"/>
      <c r="BV5" s="367"/>
      <c r="BW5" s="367"/>
      <c r="BX5" s="367"/>
      <c r="BY5" s="367"/>
      <c r="BZ5" s="367"/>
      <c r="CA5" s="367"/>
      <c r="CB5" s="367"/>
      <c r="CC5" s="367"/>
      <c r="CD5" s="367"/>
      <c r="CE5" s="367"/>
      <c r="CF5" s="367"/>
      <c r="CG5" s="367"/>
      <c r="CH5" s="367"/>
      <c r="CI5" s="367"/>
      <c r="CJ5" s="367"/>
      <c r="CK5" s="367"/>
      <c r="CL5" s="367"/>
      <c r="CM5" s="367"/>
      <c r="CN5" s="367"/>
      <c r="CO5" s="367"/>
      <c r="CP5" s="367"/>
      <c r="CQ5" s="367"/>
      <c r="CR5" s="367"/>
      <c r="CS5" s="367"/>
      <c r="CT5" s="367"/>
      <c r="CU5" s="367"/>
      <c r="CV5" s="367"/>
      <c r="CW5" s="367"/>
      <c r="CX5" s="367"/>
      <c r="CY5" s="367"/>
      <c r="CZ5" s="367"/>
      <c r="DA5" s="367"/>
      <c r="DB5" s="367"/>
      <c r="DC5" s="367"/>
      <c r="DD5" s="367"/>
      <c r="DE5" s="367"/>
    </row>
    <row r="6" spans="1:109" s="259" customFormat="1" ht="13" x14ac:dyDescent="0.2">
      <c r="A6" s="367"/>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c r="AC6" s="367"/>
      <c r="AD6" s="367"/>
      <c r="AE6" s="367"/>
      <c r="AF6" s="367"/>
      <c r="AG6" s="367"/>
      <c r="AH6" s="367"/>
      <c r="AI6" s="367"/>
      <c r="AJ6" s="367"/>
      <c r="AK6" s="367"/>
      <c r="AL6" s="367"/>
      <c r="AM6" s="367"/>
      <c r="AN6" s="367"/>
      <c r="AO6" s="367"/>
      <c r="AP6" s="367"/>
      <c r="AQ6" s="367"/>
      <c r="AR6" s="367"/>
      <c r="AS6" s="367"/>
      <c r="AT6" s="367"/>
      <c r="AU6" s="367"/>
      <c r="AV6" s="367"/>
      <c r="AW6" s="367"/>
      <c r="AX6" s="367"/>
      <c r="AY6" s="367"/>
      <c r="AZ6" s="367"/>
      <c r="BA6" s="367"/>
      <c r="BB6" s="367"/>
      <c r="BC6" s="367"/>
      <c r="BD6" s="367"/>
      <c r="BE6" s="367"/>
      <c r="BF6" s="367"/>
      <c r="BG6" s="367"/>
      <c r="BH6" s="367"/>
      <c r="BI6" s="367"/>
      <c r="BJ6" s="367"/>
      <c r="BK6" s="367"/>
      <c r="BL6" s="367"/>
      <c r="BM6" s="367"/>
      <c r="BN6" s="367"/>
      <c r="BO6" s="367"/>
      <c r="BP6" s="367"/>
      <c r="BQ6" s="367"/>
      <c r="BR6" s="367"/>
      <c r="BS6" s="367"/>
      <c r="BT6" s="367"/>
      <c r="BU6" s="367"/>
      <c r="BV6" s="367"/>
      <c r="BW6" s="367"/>
      <c r="BX6" s="367"/>
      <c r="BY6" s="367"/>
      <c r="BZ6" s="367"/>
      <c r="CA6" s="367"/>
      <c r="CB6" s="367"/>
      <c r="CC6" s="367"/>
      <c r="CD6" s="367"/>
      <c r="CE6" s="367"/>
      <c r="CF6" s="367"/>
      <c r="CG6" s="367"/>
      <c r="CH6" s="367"/>
      <c r="CI6" s="367"/>
      <c r="CJ6" s="367"/>
      <c r="CK6" s="367"/>
      <c r="CL6" s="367"/>
      <c r="CM6" s="367"/>
      <c r="CN6" s="367"/>
      <c r="CO6" s="367"/>
      <c r="CP6" s="367"/>
      <c r="CQ6" s="367"/>
      <c r="CR6" s="367"/>
      <c r="CS6" s="367"/>
      <c r="CT6" s="367"/>
      <c r="CU6" s="367"/>
      <c r="CV6" s="367"/>
      <c r="CW6" s="367"/>
      <c r="CX6" s="367"/>
      <c r="CY6" s="367"/>
      <c r="CZ6" s="367"/>
      <c r="DA6" s="367"/>
      <c r="DB6" s="367"/>
      <c r="DC6" s="367"/>
      <c r="DD6" s="367"/>
      <c r="DE6" s="367"/>
    </row>
    <row r="7" spans="1:109" s="259" customFormat="1" ht="13" x14ac:dyDescent="0.2">
      <c r="A7" s="367"/>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c r="AC7" s="367"/>
      <c r="AD7" s="367"/>
      <c r="AE7" s="367"/>
      <c r="AF7" s="367"/>
      <c r="AG7" s="367"/>
      <c r="AH7" s="367"/>
      <c r="AI7" s="367"/>
      <c r="AJ7" s="367"/>
      <c r="AK7" s="367"/>
      <c r="AL7" s="367"/>
      <c r="AM7" s="367"/>
      <c r="AN7" s="367"/>
      <c r="AO7" s="367"/>
      <c r="AP7" s="367"/>
      <c r="AQ7" s="367"/>
      <c r="AR7" s="367"/>
      <c r="AS7" s="367"/>
      <c r="AT7" s="367"/>
      <c r="AU7" s="367"/>
      <c r="AV7" s="367"/>
      <c r="AW7" s="367"/>
      <c r="AX7" s="367"/>
      <c r="AY7" s="367"/>
      <c r="AZ7" s="367"/>
      <c r="BA7" s="367"/>
      <c r="BB7" s="367"/>
      <c r="BC7" s="367"/>
      <c r="BD7" s="367"/>
      <c r="BE7" s="367"/>
      <c r="BF7" s="367"/>
      <c r="BG7" s="367"/>
      <c r="BH7" s="367"/>
      <c r="BI7" s="367"/>
      <c r="BJ7" s="367"/>
      <c r="BK7" s="367"/>
      <c r="BL7" s="367"/>
      <c r="BM7" s="367"/>
      <c r="BN7" s="367"/>
      <c r="BO7" s="367"/>
      <c r="BP7" s="367"/>
      <c r="BQ7" s="367"/>
      <c r="BR7" s="367"/>
      <c r="BS7" s="367"/>
      <c r="BT7" s="367"/>
      <c r="BU7" s="367"/>
      <c r="BV7" s="367"/>
      <c r="BW7" s="367"/>
      <c r="BX7" s="367"/>
      <c r="BY7" s="367"/>
      <c r="BZ7" s="367"/>
      <c r="CA7" s="367"/>
      <c r="CB7" s="367"/>
      <c r="CC7" s="367"/>
      <c r="CD7" s="367"/>
      <c r="CE7" s="367"/>
      <c r="CF7" s="367"/>
      <c r="CG7" s="367"/>
      <c r="CH7" s="367"/>
      <c r="CI7" s="367"/>
      <c r="CJ7" s="367"/>
      <c r="CK7" s="367"/>
      <c r="CL7" s="367"/>
      <c r="CM7" s="367"/>
      <c r="CN7" s="367"/>
      <c r="CO7" s="367"/>
      <c r="CP7" s="367"/>
      <c r="CQ7" s="367"/>
      <c r="CR7" s="367"/>
      <c r="CS7" s="367"/>
      <c r="CT7" s="367"/>
      <c r="CU7" s="367"/>
      <c r="CV7" s="367"/>
      <c r="CW7" s="367"/>
      <c r="CX7" s="367"/>
      <c r="CY7" s="367"/>
      <c r="CZ7" s="367"/>
      <c r="DA7" s="367"/>
      <c r="DB7" s="367"/>
      <c r="DC7" s="367"/>
      <c r="DD7" s="367"/>
      <c r="DE7" s="367"/>
    </row>
    <row r="8" spans="1:109" s="259" customFormat="1" ht="13" x14ac:dyDescent="0.2">
      <c r="A8" s="367"/>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7"/>
      <c r="AY8" s="367"/>
      <c r="AZ8" s="367"/>
      <c r="BA8" s="367"/>
      <c r="BB8" s="367"/>
      <c r="BC8" s="367"/>
      <c r="BD8" s="367"/>
      <c r="BE8" s="367"/>
      <c r="BF8" s="367"/>
      <c r="BG8" s="367"/>
      <c r="BH8" s="367"/>
      <c r="BI8" s="367"/>
      <c r="BJ8" s="367"/>
      <c r="BK8" s="367"/>
      <c r="BL8" s="367"/>
      <c r="BM8" s="367"/>
      <c r="BN8" s="367"/>
      <c r="BO8" s="367"/>
      <c r="BP8" s="367"/>
      <c r="BQ8" s="367"/>
      <c r="BR8" s="367"/>
      <c r="BS8" s="367"/>
      <c r="BT8" s="367"/>
      <c r="BU8" s="367"/>
      <c r="BV8" s="367"/>
      <c r="BW8" s="367"/>
      <c r="BX8" s="367"/>
      <c r="BY8" s="367"/>
      <c r="BZ8" s="367"/>
      <c r="CA8" s="367"/>
      <c r="CB8" s="367"/>
      <c r="CC8" s="367"/>
      <c r="CD8" s="367"/>
      <c r="CE8" s="367"/>
      <c r="CF8" s="367"/>
      <c r="CG8" s="367"/>
      <c r="CH8" s="367"/>
      <c r="CI8" s="367"/>
      <c r="CJ8" s="367"/>
      <c r="CK8" s="367"/>
      <c r="CL8" s="367"/>
      <c r="CM8" s="367"/>
      <c r="CN8" s="367"/>
      <c r="CO8" s="367"/>
      <c r="CP8" s="367"/>
      <c r="CQ8" s="367"/>
      <c r="CR8" s="367"/>
      <c r="CS8" s="367"/>
      <c r="CT8" s="367"/>
      <c r="CU8" s="367"/>
      <c r="CV8" s="367"/>
      <c r="CW8" s="367"/>
      <c r="CX8" s="367"/>
      <c r="CY8" s="367"/>
      <c r="CZ8" s="367"/>
      <c r="DA8" s="367"/>
      <c r="DB8" s="367"/>
      <c r="DC8" s="367"/>
      <c r="DD8" s="367"/>
      <c r="DE8" s="367"/>
    </row>
    <row r="9" spans="1:109" s="259" customFormat="1" ht="13" x14ac:dyDescent="0.2">
      <c r="A9" s="367"/>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c r="AC9" s="367"/>
      <c r="AD9" s="367"/>
      <c r="AE9" s="367"/>
      <c r="AF9" s="367"/>
      <c r="AG9" s="367"/>
      <c r="AH9" s="367"/>
      <c r="AI9" s="367"/>
      <c r="AJ9" s="367"/>
      <c r="AK9" s="367"/>
      <c r="AL9" s="367"/>
      <c r="AM9" s="367"/>
      <c r="AN9" s="367"/>
      <c r="AO9" s="367"/>
      <c r="AP9" s="367"/>
      <c r="AQ9" s="367"/>
      <c r="AR9" s="367"/>
      <c r="AS9" s="367"/>
      <c r="AT9" s="367"/>
      <c r="AU9" s="367"/>
      <c r="AV9" s="367"/>
      <c r="AW9" s="367"/>
      <c r="AX9" s="367"/>
      <c r="AY9" s="367"/>
      <c r="AZ9" s="367"/>
      <c r="BA9" s="367"/>
      <c r="BB9" s="367"/>
      <c r="BC9" s="367"/>
      <c r="BD9" s="367"/>
      <c r="BE9" s="367"/>
      <c r="BF9" s="367"/>
      <c r="BG9" s="367"/>
      <c r="BH9" s="367"/>
      <c r="BI9" s="367"/>
      <c r="BJ9" s="367"/>
      <c r="BK9" s="367"/>
      <c r="BL9" s="367"/>
      <c r="BM9" s="367"/>
      <c r="BN9" s="367"/>
      <c r="BO9" s="367"/>
      <c r="BP9" s="367"/>
      <c r="BQ9" s="367"/>
      <c r="BR9" s="367"/>
      <c r="BS9" s="367"/>
      <c r="BT9" s="367"/>
      <c r="BU9" s="367"/>
      <c r="BV9" s="367"/>
      <c r="BW9" s="367"/>
      <c r="BX9" s="367"/>
      <c r="BY9" s="367"/>
      <c r="BZ9" s="367"/>
      <c r="CA9" s="367"/>
      <c r="CB9" s="367"/>
      <c r="CC9" s="367"/>
      <c r="CD9" s="367"/>
      <c r="CE9" s="367"/>
      <c r="CF9" s="367"/>
      <c r="CG9" s="367"/>
      <c r="CH9" s="367"/>
      <c r="CI9" s="367"/>
      <c r="CJ9" s="367"/>
      <c r="CK9" s="367"/>
      <c r="CL9" s="367"/>
      <c r="CM9" s="367"/>
      <c r="CN9" s="367"/>
      <c r="CO9" s="367"/>
      <c r="CP9" s="367"/>
      <c r="CQ9" s="367"/>
      <c r="CR9" s="367"/>
      <c r="CS9" s="367"/>
      <c r="CT9" s="367"/>
      <c r="CU9" s="367"/>
      <c r="CV9" s="367"/>
      <c r="CW9" s="367"/>
      <c r="CX9" s="367"/>
      <c r="CY9" s="367"/>
      <c r="CZ9" s="367"/>
      <c r="DA9" s="367"/>
      <c r="DB9" s="367"/>
      <c r="DC9" s="367"/>
      <c r="DD9" s="367"/>
      <c r="DE9" s="367"/>
    </row>
    <row r="10" spans="1:109" s="259" customFormat="1" ht="13" x14ac:dyDescent="0.2">
      <c r="A10" s="367"/>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c r="AC10" s="367"/>
      <c r="AD10" s="367"/>
      <c r="AE10" s="367"/>
      <c r="AF10" s="367"/>
      <c r="AG10" s="367"/>
      <c r="AH10" s="367"/>
      <c r="AI10" s="367"/>
      <c r="AJ10" s="367"/>
      <c r="AK10" s="367"/>
      <c r="AL10" s="367"/>
      <c r="AM10" s="367"/>
      <c r="AN10" s="367"/>
      <c r="AO10" s="367"/>
      <c r="AP10" s="367"/>
      <c r="AQ10" s="367"/>
      <c r="AR10" s="367"/>
      <c r="AS10" s="367"/>
      <c r="AT10" s="367"/>
      <c r="AU10" s="367"/>
      <c r="AV10" s="367"/>
      <c r="AW10" s="367"/>
      <c r="AX10" s="367"/>
      <c r="AY10" s="367"/>
      <c r="AZ10" s="367"/>
      <c r="BA10" s="367"/>
      <c r="BB10" s="367"/>
      <c r="BC10" s="367"/>
      <c r="BD10" s="367"/>
      <c r="BE10" s="367"/>
      <c r="BF10" s="367"/>
      <c r="BG10" s="367"/>
      <c r="BH10" s="367"/>
      <c r="BI10" s="367"/>
      <c r="BJ10" s="367"/>
      <c r="BK10" s="367"/>
      <c r="BL10" s="367"/>
      <c r="BM10" s="367"/>
      <c r="BN10" s="367"/>
      <c r="BO10" s="367"/>
      <c r="BP10" s="367"/>
      <c r="BQ10" s="367"/>
      <c r="BR10" s="367"/>
      <c r="BS10" s="367"/>
      <c r="BT10" s="367"/>
      <c r="BU10" s="367"/>
      <c r="BV10" s="367"/>
      <c r="BW10" s="367"/>
      <c r="BX10" s="367"/>
      <c r="BY10" s="367"/>
      <c r="BZ10" s="367"/>
      <c r="CA10" s="367"/>
      <c r="CB10" s="367"/>
      <c r="CC10" s="367"/>
      <c r="CD10" s="367"/>
      <c r="CE10" s="367"/>
      <c r="CF10" s="367"/>
      <c r="CG10" s="367"/>
      <c r="CH10" s="367"/>
      <c r="CI10" s="367"/>
      <c r="CJ10" s="367"/>
      <c r="CK10" s="367"/>
      <c r="CL10" s="367"/>
      <c r="CM10" s="367"/>
      <c r="CN10" s="367"/>
      <c r="CO10" s="367"/>
      <c r="CP10" s="367"/>
      <c r="CQ10" s="367"/>
      <c r="CR10" s="367"/>
      <c r="CS10" s="367"/>
      <c r="CT10" s="367"/>
      <c r="CU10" s="367"/>
      <c r="CV10" s="367"/>
      <c r="CW10" s="367"/>
      <c r="CX10" s="367"/>
      <c r="CY10" s="367"/>
      <c r="CZ10" s="367"/>
      <c r="DA10" s="367"/>
      <c r="DB10" s="367"/>
      <c r="DC10" s="367"/>
      <c r="DD10" s="367"/>
      <c r="DE10" s="367"/>
    </row>
    <row r="11" spans="1:109" s="259" customFormat="1" ht="13" x14ac:dyDescent="0.2">
      <c r="A11" s="367"/>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c r="AC11" s="367"/>
      <c r="AD11" s="367"/>
      <c r="AE11" s="367"/>
      <c r="AF11" s="367"/>
      <c r="AG11" s="367"/>
      <c r="AH11" s="367"/>
      <c r="AI11" s="367"/>
      <c r="AJ11" s="367"/>
      <c r="AK11" s="367"/>
      <c r="AL11" s="367"/>
      <c r="AM11" s="367"/>
      <c r="AN11" s="367"/>
      <c r="AO11" s="367"/>
      <c r="AP11" s="367"/>
      <c r="AQ11" s="367"/>
      <c r="AR11" s="367"/>
      <c r="AS11" s="367"/>
      <c r="AT11" s="367"/>
      <c r="AU11" s="367"/>
      <c r="AV11" s="367"/>
      <c r="AW11" s="367"/>
      <c r="AX11" s="367"/>
      <c r="AY11" s="367"/>
      <c r="AZ11" s="367"/>
      <c r="BA11" s="367"/>
      <c r="BB11" s="367"/>
      <c r="BC11" s="367"/>
      <c r="BD11" s="367"/>
      <c r="BE11" s="367"/>
      <c r="BF11" s="367"/>
      <c r="BG11" s="367"/>
      <c r="BH11" s="367"/>
      <c r="BI11" s="367"/>
      <c r="BJ11" s="367"/>
      <c r="BK11" s="367"/>
      <c r="BL11" s="367"/>
      <c r="BM11" s="367"/>
      <c r="BN11" s="367"/>
      <c r="BO11" s="367"/>
      <c r="BP11" s="367"/>
      <c r="BQ11" s="367"/>
      <c r="BR11" s="367"/>
      <c r="BS11" s="367"/>
      <c r="BT11" s="367"/>
      <c r="BU11" s="367"/>
      <c r="BV11" s="367"/>
      <c r="BW11" s="367"/>
      <c r="BX11" s="367"/>
      <c r="BY11" s="367"/>
      <c r="BZ11" s="367"/>
      <c r="CA11" s="367"/>
      <c r="CB11" s="367"/>
      <c r="CC11" s="367"/>
      <c r="CD11" s="367"/>
      <c r="CE11" s="367"/>
      <c r="CF11" s="367"/>
      <c r="CG11" s="367"/>
      <c r="CH11" s="367"/>
      <c r="CI11" s="367"/>
      <c r="CJ11" s="367"/>
      <c r="CK11" s="367"/>
      <c r="CL11" s="367"/>
      <c r="CM11" s="367"/>
      <c r="CN11" s="367"/>
      <c r="CO11" s="367"/>
      <c r="CP11" s="367"/>
      <c r="CQ11" s="367"/>
      <c r="CR11" s="367"/>
      <c r="CS11" s="367"/>
      <c r="CT11" s="367"/>
      <c r="CU11" s="367"/>
      <c r="CV11" s="367"/>
      <c r="CW11" s="367"/>
      <c r="CX11" s="367"/>
      <c r="CY11" s="367"/>
      <c r="CZ11" s="367"/>
      <c r="DA11" s="367"/>
      <c r="DB11" s="367"/>
      <c r="DC11" s="367"/>
      <c r="DD11" s="367"/>
      <c r="DE11" s="367"/>
    </row>
    <row r="12" spans="1:109" s="259" customFormat="1" ht="13" x14ac:dyDescent="0.2">
      <c r="A12" s="367"/>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67"/>
      <c r="AU12" s="367"/>
      <c r="AV12" s="367"/>
      <c r="AW12" s="367"/>
      <c r="AX12" s="367"/>
      <c r="AY12" s="367"/>
      <c r="AZ12" s="367"/>
      <c r="BA12" s="367"/>
      <c r="BB12" s="367"/>
      <c r="BC12" s="367"/>
      <c r="BD12" s="367"/>
      <c r="BE12" s="367"/>
      <c r="BF12" s="367"/>
      <c r="BG12" s="367"/>
      <c r="BH12" s="367"/>
      <c r="BI12" s="367"/>
      <c r="BJ12" s="367"/>
      <c r="BK12" s="367"/>
      <c r="BL12" s="367"/>
      <c r="BM12" s="367"/>
      <c r="BN12" s="367"/>
      <c r="BO12" s="367"/>
      <c r="BP12" s="367"/>
      <c r="BQ12" s="367"/>
      <c r="BR12" s="367"/>
      <c r="BS12" s="367"/>
      <c r="BT12" s="367"/>
      <c r="BU12" s="367"/>
      <c r="BV12" s="367"/>
      <c r="BW12" s="367"/>
      <c r="BX12" s="367"/>
      <c r="BY12" s="367"/>
      <c r="BZ12" s="367"/>
      <c r="CA12" s="367"/>
      <c r="CB12" s="367"/>
      <c r="CC12" s="367"/>
      <c r="CD12" s="367"/>
      <c r="CE12" s="367"/>
      <c r="CF12" s="367"/>
      <c r="CG12" s="367"/>
      <c r="CH12" s="367"/>
      <c r="CI12" s="367"/>
      <c r="CJ12" s="367"/>
      <c r="CK12" s="367"/>
      <c r="CL12" s="367"/>
      <c r="CM12" s="367"/>
      <c r="CN12" s="367"/>
      <c r="CO12" s="367"/>
      <c r="CP12" s="367"/>
      <c r="CQ12" s="367"/>
      <c r="CR12" s="367"/>
      <c r="CS12" s="367"/>
      <c r="CT12" s="367"/>
      <c r="CU12" s="367"/>
      <c r="CV12" s="367"/>
      <c r="CW12" s="367"/>
      <c r="CX12" s="367"/>
      <c r="CY12" s="367"/>
      <c r="CZ12" s="367"/>
      <c r="DA12" s="367"/>
      <c r="DB12" s="367"/>
      <c r="DC12" s="367"/>
      <c r="DD12" s="367"/>
      <c r="DE12" s="367"/>
    </row>
    <row r="13" spans="1:109" s="259" customFormat="1" ht="13" x14ac:dyDescent="0.2">
      <c r="A13" s="367"/>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c r="AC13" s="367"/>
      <c r="AD13" s="367"/>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67"/>
      <c r="BC13" s="367"/>
      <c r="BD13" s="367"/>
      <c r="BE13" s="367"/>
      <c r="BF13" s="367"/>
      <c r="BG13" s="367"/>
      <c r="BH13" s="367"/>
      <c r="BI13" s="367"/>
      <c r="BJ13" s="367"/>
      <c r="BK13" s="367"/>
      <c r="BL13" s="367"/>
      <c r="BM13" s="367"/>
      <c r="BN13" s="367"/>
      <c r="BO13" s="367"/>
      <c r="BP13" s="367"/>
      <c r="BQ13" s="367"/>
      <c r="BR13" s="367"/>
      <c r="BS13" s="367"/>
      <c r="BT13" s="367"/>
      <c r="BU13" s="367"/>
      <c r="BV13" s="367"/>
      <c r="BW13" s="367"/>
      <c r="BX13" s="367"/>
      <c r="BY13" s="367"/>
      <c r="BZ13" s="367"/>
      <c r="CA13" s="367"/>
      <c r="CB13" s="367"/>
      <c r="CC13" s="367"/>
      <c r="CD13" s="367"/>
      <c r="CE13" s="367"/>
      <c r="CF13" s="367"/>
      <c r="CG13" s="367"/>
      <c r="CH13" s="367"/>
      <c r="CI13" s="367"/>
      <c r="CJ13" s="367"/>
      <c r="CK13" s="367"/>
      <c r="CL13" s="367"/>
      <c r="CM13" s="367"/>
      <c r="CN13" s="367"/>
      <c r="CO13" s="367"/>
      <c r="CP13" s="367"/>
      <c r="CQ13" s="367"/>
      <c r="CR13" s="367"/>
      <c r="CS13" s="367"/>
      <c r="CT13" s="367"/>
      <c r="CU13" s="367"/>
      <c r="CV13" s="367"/>
      <c r="CW13" s="367"/>
      <c r="CX13" s="367"/>
      <c r="CY13" s="367"/>
      <c r="CZ13" s="367"/>
      <c r="DA13" s="367"/>
      <c r="DB13" s="367"/>
      <c r="DC13" s="367"/>
      <c r="DD13" s="367"/>
      <c r="DE13" s="367"/>
    </row>
    <row r="14" spans="1:109" s="259" customFormat="1" ht="13" x14ac:dyDescent="0.2">
      <c r="A14" s="367"/>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c r="AC14" s="367"/>
      <c r="AD14" s="367"/>
      <c r="AE14" s="367"/>
      <c r="AF14" s="367"/>
      <c r="AG14" s="367"/>
      <c r="AH14" s="367"/>
      <c r="AI14" s="367"/>
      <c r="AJ14" s="367"/>
      <c r="AK14" s="367"/>
      <c r="AL14" s="367"/>
      <c r="AM14" s="367"/>
      <c r="AN14" s="367"/>
      <c r="AO14" s="367"/>
      <c r="AP14" s="367"/>
      <c r="AQ14" s="367"/>
      <c r="AR14" s="367"/>
      <c r="AS14" s="367"/>
      <c r="AT14" s="367"/>
      <c r="AU14" s="367"/>
      <c r="AV14" s="367"/>
      <c r="AW14" s="367"/>
      <c r="AX14" s="367"/>
      <c r="AY14" s="367"/>
      <c r="AZ14" s="367"/>
      <c r="BA14" s="367"/>
      <c r="BB14" s="367"/>
      <c r="BC14" s="367"/>
      <c r="BD14" s="367"/>
      <c r="BE14" s="367"/>
      <c r="BF14" s="367"/>
      <c r="BG14" s="367"/>
      <c r="BH14" s="367"/>
      <c r="BI14" s="367"/>
      <c r="BJ14" s="367"/>
      <c r="BK14" s="367"/>
      <c r="BL14" s="367"/>
      <c r="BM14" s="367"/>
      <c r="BN14" s="367"/>
      <c r="BO14" s="367"/>
      <c r="BP14" s="367"/>
      <c r="BQ14" s="367"/>
      <c r="BR14" s="367"/>
      <c r="BS14" s="367"/>
      <c r="BT14" s="367"/>
      <c r="BU14" s="367"/>
      <c r="BV14" s="367"/>
      <c r="BW14" s="367"/>
      <c r="BX14" s="367"/>
      <c r="BY14" s="367"/>
      <c r="BZ14" s="367"/>
      <c r="CA14" s="367"/>
      <c r="CB14" s="367"/>
      <c r="CC14" s="367"/>
      <c r="CD14" s="367"/>
      <c r="CE14" s="367"/>
      <c r="CF14" s="367"/>
      <c r="CG14" s="367"/>
      <c r="CH14" s="367"/>
      <c r="CI14" s="367"/>
      <c r="CJ14" s="367"/>
      <c r="CK14" s="367"/>
      <c r="CL14" s="367"/>
      <c r="CM14" s="367"/>
      <c r="CN14" s="367"/>
      <c r="CO14" s="367"/>
      <c r="CP14" s="367"/>
      <c r="CQ14" s="367"/>
      <c r="CR14" s="367"/>
      <c r="CS14" s="367"/>
      <c r="CT14" s="367"/>
      <c r="CU14" s="367"/>
      <c r="CV14" s="367"/>
      <c r="CW14" s="367"/>
      <c r="CX14" s="367"/>
      <c r="CY14" s="367"/>
      <c r="CZ14" s="367"/>
      <c r="DA14" s="367"/>
      <c r="DB14" s="367"/>
      <c r="DC14" s="367"/>
      <c r="DD14" s="367"/>
      <c r="DE14" s="367"/>
    </row>
    <row r="15" spans="1:109" s="259" customFormat="1" ht="13" x14ac:dyDescent="0.2">
      <c r="A15" s="366"/>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7"/>
      <c r="AY15" s="367"/>
      <c r="AZ15" s="367"/>
      <c r="BA15" s="367"/>
      <c r="BB15" s="367"/>
      <c r="BC15" s="367"/>
      <c r="BD15" s="367"/>
      <c r="BE15" s="367"/>
      <c r="BF15" s="367"/>
      <c r="BG15" s="367"/>
      <c r="BH15" s="367"/>
      <c r="BI15" s="367"/>
      <c r="BJ15" s="367"/>
      <c r="BK15" s="367"/>
      <c r="BL15" s="367"/>
      <c r="BM15" s="367"/>
      <c r="BN15" s="367"/>
      <c r="BO15" s="367"/>
      <c r="BP15" s="367"/>
      <c r="BQ15" s="367"/>
      <c r="BR15" s="367"/>
      <c r="BS15" s="367"/>
      <c r="BT15" s="367"/>
      <c r="BU15" s="367"/>
      <c r="BV15" s="367"/>
      <c r="BW15" s="367"/>
      <c r="BX15" s="367"/>
      <c r="BY15" s="367"/>
      <c r="BZ15" s="367"/>
      <c r="CA15" s="367"/>
      <c r="CB15" s="367"/>
      <c r="CC15" s="367"/>
      <c r="CD15" s="367"/>
      <c r="CE15" s="367"/>
      <c r="CF15" s="367"/>
      <c r="CG15" s="367"/>
      <c r="CH15" s="367"/>
      <c r="CI15" s="367"/>
      <c r="CJ15" s="367"/>
      <c r="CK15" s="367"/>
      <c r="CL15" s="367"/>
      <c r="CM15" s="367"/>
      <c r="CN15" s="367"/>
      <c r="CO15" s="367"/>
      <c r="CP15" s="367"/>
      <c r="CQ15" s="367"/>
      <c r="CR15" s="367"/>
      <c r="CS15" s="367"/>
      <c r="CT15" s="367"/>
      <c r="CU15" s="367"/>
      <c r="CV15" s="367"/>
      <c r="CW15" s="367"/>
      <c r="CX15" s="367"/>
      <c r="CY15" s="367"/>
      <c r="CZ15" s="367"/>
      <c r="DA15" s="367"/>
      <c r="DB15" s="367"/>
      <c r="DC15" s="367"/>
      <c r="DD15" s="367"/>
      <c r="DE15" s="367"/>
    </row>
    <row r="16" spans="1:109" s="259" customFormat="1" ht="13" x14ac:dyDescent="0.2">
      <c r="A16" s="366"/>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c r="AC16" s="367"/>
      <c r="AD16" s="367"/>
      <c r="AE16" s="367"/>
      <c r="AF16" s="367"/>
      <c r="AG16" s="367"/>
      <c r="AH16" s="367"/>
      <c r="AI16" s="367"/>
      <c r="AJ16" s="367"/>
      <c r="AK16" s="367"/>
      <c r="AL16" s="367"/>
      <c r="AM16" s="367"/>
      <c r="AN16" s="367"/>
      <c r="AO16" s="367"/>
      <c r="AP16" s="367"/>
      <c r="AQ16" s="367"/>
      <c r="AR16" s="367"/>
      <c r="AS16" s="367"/>
      <c r="AT16" s="367"/>
      <c r="AU16" s="367"/>
      <c r="AV16" s="367"/>
      <c r="AW16" s="367"/>
      <c r="AX16" s="367"/>
      <c r="AY16" s="367"/>
      <c r="AZ16" s="367"/>
      <c r="BA16" s="367"/>
      <c r="BB16" s="367"/>
      <c r="BC16" s="367"/>
      <c r="BD16" s="367"/>
      <c r="BE16" s="367"/>
      <c r="BF16" s="367"/>
      <c r="BG16" s="367"/>
      <c r="BH16" s="367"/>
      <c r="BI16" s="367"/>
      <c r="BJ16" s="367"/>
      <c r="BK16" s="367"/>
      <c r="BL16" s="367"/>
      <c r="BM16" s="367"/>
      <c r="BN16" s="367"/>
      <c r="BO16" s="367"/>
      <c r="BP16" s="367"/>
      <c r="BQ16" s="367"/>
      <c r="BR16" s="367"/>
      <c r="BS16" s="367"/>
      <c r="BT16" s="367"/>
      <c r="BU16" s="367"/>
      <c r="BV16" s="367"/>
      <c r="BW16" s="367"/>
      <c r="BX16" s="367"/>
      <c r="BY16" s="367"/>
      <c r="BZ16" s="367"/>
      <c r="CA16" s="367"/>
      <c r="CB16" s="367"/>
      <c r="CC16" s="367"/>
      <c r="CD16" s="367"/>
      <c r="CE16" s="367"/>
      <c r="CF16" s="367"/>
      <c r="CG16" s="367"/>
      <c r="CH16" s="367"/>
      <c r="CI16" s="367"/>
      <c r="CJ16" s="367"/>
      <c r="CK16" s="367"/>
      <c r="CL16" s="367"/>
      <c r="CM16" s="367"/>
      <c r="CN16" s="367"/>
      <c r="CO16" s="367"/>
      <c r="CP16" s="367"/>
      <c r="CQ16" s="367"/>
      <c r="CR16" s="367"/>
      <c r="CS16" s="367"/>
      <c r="CT16" s="367"/>
      <c r="CU16" s="367"/>
      <c r="CV16" s="367"/>
      <c r="CW16" s="367"/>
      <c r="CX16" s="367"/>
      <c r="CY16" s="367"/>
      <c r="CZ16" s="367"/>
      <c r="DA16" s="367"/>
      <c r="DB16" s="367"/>
      <c r="DC16" s="367"/>
      <c r="DD16" s="367"/>
      <c r="DE16" s="367"/>
    </row>
    <row r="17" spans="1:109" s="259" customFormat="1" ht="13" x14ac:dyDescent="0.2">
      <c r="A17" s="366"/>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c r="AC17" s="367"/>
      <c r="AD17" s="367"/>
      <c r="AE17" s="367"/>
      <c r="AF17" s="367"/>
      <c r="AG17" s="367"/>
      <c r="AH17" s="367"/>
      <c r="AI17" s="367"/>
      <c r="AJ17" s="367"/>
      <c r="AK17" s="367"/>
      <c r="AL17" s="367"/>
      <c r="AM17" s="367"/>
      <c r="AN17" s="367"/>
      <c r="AO17" s="367"/>
      <c r="AP17" s="367"/>
      <c r="AQ17" s="367"/>
      <c r="AR17" s="367"/>
      <c r="AS17" s="367"/>
      <c r="AT17" s="367"/>
      <c r="AU17" s="367"/>
      <c r="AV17" s="367"/>
      <c r="AW17" s="367"/>
      <c r="AX17" s="367"/>
      <c r="AY17" s="367"/>
      <c r="AZ17" s="367"/>
      <c r="BA17" s="367"/>
      <c r="BB17" s="367"/>
      <c r="BC17" s="367"/>
      <c r="BD17" s="367"/>
      <c r="BE17" s="367"/>
      <c r="BF17" s="367"/>
      <c r="BG17" s="367"/>
      <c r="BH17" s="367"/>
      <c r="BI17" s="367"/>
      <c r="BJ17" s="367"/>
      <c r="BK17" s="367"/>
      <c r="BL17" s="367"/>
      <c r="BM17" s="367"/>
      <c r="BN17" s="367"/>
      <c r="BO17" s="367"/>
      <c r="BP17" s="367"/>
      <c r="BQ17" s="367"/>
      <c r="BR17" s="367"/>
      <c r="BS17" s="367"/>
      <c r="BT17" s="367"/>
      <c r="BU17" s="367"/>
      <c r="BV17" s="367"/>
      <c r="BW17" s="367"/>
      <c r="BX17" s="367"/>
      <c r="BY17" s="367"/>
      <c r="BZ17" s="367"/>
      <c r="CA17" s="367"/>
      <c r="CB17" s="367"/>
      <c r="CC17" s="367"/>
      <c r="CD17" s="367"/>
      <c r="CE17" s="367"/>
      <c r="CF17" s="367"/>
      <c r="CG17" s="367"/>
      <c r="CH17" s="367"/>
      <c r="CI17" s="367"/>
      <c r="CJ17" s="367"/>
      <c r="CK17" s="367"/>
      <c r="CL17" s="367"/>
      <c r="CM17" s="367"/>
      <c r="CN17" s="367"/>
      <c r="CO17" s="367"/>
      <c r="CP17" s="367"/>
      <c r="CQ17" s="367"/>
      <c r="CR17" s="367"/>
      <c r="CS17" s="367"/>
      <c r="CT17" s="367"/>
      <c r="CU17" s="367"/>
      <c r="CV17" s="367"/>
      <c r="CW17" s="367"/>
      <c r="CX17" s="367"/>
      <c r="CY17" s="367"/>
      <c r="CZ17" s="367"/>
      <c r="DA17" s="367"/>
      <c r="DB17" s="367"/>
      <c r="DC17" s="367"/>
      <c r="DD17" s="367"/>
      <c r="DE17" s="367"/>
    </row>
    <row r="18" spans="1:109" s="259" customFormat="1" ht="13" x14ac:dyDescent="0.2">
      <c r="A18" s="366"/>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c r="AC18" s="367"/>
      <c r="AD18" s="367"/>
      <c r="AE18" s="367"/>
      <c r="AF18" s="367"/>
      <c r="AG18" s="367"/>
      <c r="AH18" s="367"/>
      <c r="AI18" s="367"/>
      <c r="AJ18" s="367"/>
      <c r="AK18" s="367"/>
      <c r="AL18" s="367"/>
      <c r="AM18" s="367"/>
      <c r="AN18" s="367"/>
      <c r="AO18" s="367"/>
      <c r="AP18" s="367"/>
      <c r="AQ18" s="367"/>
      <c r="AR18" s="367"/>
      <c r="AS18" s="367"/>
      <c r="AT18" s="367"/>
      <c r="AU18" s="367"/>
      <c r="AV18" s="367"/>
      <c r="AW18" s="367"/>
      <c r="AX18" s="367"/>
      <c r="AY18" s="367"/>
      <c r="AZ18" s="367"/>
      <c r="BA18" s="367"/>
      <c r="BB18" s="367"/>
      <c r="BC18" s="367"/>
      <c r="BD18" s="367"/>
      <c r="BE18" s="367"/>
      <c r="BF18" s="367"/>
      <c r="BG18" s="367"/>
      <c r="BH18" s="367"/>
      <c r="BI18" s="367"/>
      <c r="BJ18" s="367"/>
      <c r="BK18" s="367"/>
      <c r="BL18" s="367"/>
      <c r="BM18" s="367"/>
      <c r="BN18" s="367"/>
      <c r="BO18" s="367"/>
      <c r="BP18" s="367"/>
      <c r="BQ18" s="367"/>
      <c r="BR18" s="367"/>
      <c r="BS18" s="367"/>
      <c r="BT18" s="367"/>
      <c r="BU18" s="367"/>
      <c r="BV18" s="367"/>
      <c r="BW18" s="367"/>
      <c r="BX18" s="367"/>
      <c r="BY18" s="367"/>
      <c r="BZ18" s="367"/>
      <c r="CA18" s="367"/>
      <c r="CB18" s="367"/>
      <c r="CC18" s="367"/>
      <c r="CD18" s="367"/>
      <c r="CE18" s="367"/>
      <c r="CF18" s="367"/>
      <c r="CG18" s="367"/>
      <c r="CH18" s="367"/>
      <c r="CI18" s="367"/>
      <c r="CJ18" s="367"/>
      <c r="CK18" s="367"/>
      <c r="CL18" s="367"/>
      <c r="CM18" s="367"/>
      <c r="CN18" s="367"/>
      <c r="CO18" s="367"/>
      <c r="CP18" s="367"/>
      <c r="CQ18" s="367"/>
      <c r="CR18" s="367"/>
      <c r="CS18" s="367"/>
      <c r="CT18" s="367"/>
      <c r="CU18" s="367"/>
      <c r="CV18" s="367"/>
      <c r="CW18" s="367"/>
      <c r="CX18" s="367"/>
      <c r="CY18" s="367"/>
      <c r="CZ18" s="367"/>
      <c r="DA18" s="367"/>
      <c r="DB18" s="367"/>
      <c r="DC18" s="367"/>
      <c r="DD18" s="367"/>
      <c r="DE18" s="367"/>
    </row>
    <row r="19" spans="1:109" ht="13" x14ac:dyDescent="0.2">
      <c r="DD19" s="366"/>
      <c r="DE19" s="366"/>
    </row>
    <row r="20" spans="1:109" ht="13" x14ac:dyDescent="0.2">
      <c r="DD20" s="366"/>
      <c r="DE20" s="366"/>
    </row>
    <row r="21" spans="1:109" ht="17.25" customHeight="1" x14ac:dyDescent="0.2">
      <c r="B21" s="368"/>
      <c r="C21" s="369"/>
      <c r="D21" s="369"/>
      <c r="E21" s="369"/>
      <c r="F21" s="369"/>
      <c r="G21" s="369"/>
      <c r="H21" s="369"/>
      <c r="I21" s="369"/>
      <c r="J21" s="369"/>
      <c r="K21" s="369"/>
      <c r="L21" s="369"/>
      <c r="M21" s="369"/>
      <c r="N21" s="370"/>
      <c r="O21" s="369"/>
      <c r="P21" s="369"/>
      <c r="Q21" s="369"/>
      <c r="R21" s="369"/>
      <c r="S21" s="369"/>
      <c r="T21" s="369"/>
      <c r="U21" s="369"/>
      <c r="V21" s="369"/>
      <c r="W21" s="369"/>
      <c r="X21" s="369"/>
      <c r="Y21" s="369"/>
      <c r="Z21" s="369"/>
      <c r="AA21" s="369"/>
      <c r="AB21" s="369"/>
      <c r="AC21" s="369"/>
      <c r="AD21" s="369"/>
      <c r="AE21" s="369"/>
      <c r="AF21" s="369"/>
      <c r="AG21" s="369"/>
      <c r="AH21" s="369"/>
      <c r="AI21" s="369"/>
      <c r="AJ21" s="369"/>
      <c r="AK21" s="369"/>
      <c r="AL21" s="369"/>
      <c r="AM21" s="369"/>
      <c r="AN21" s="369"/>
      <c r="AO21" s="369"/>
      <c r="AP21" s="369"/>
      <c r="AQ21" s="369"/>
      <c r="AR21" s="369"/>
      <c r="AS21" s="369"/>
      <c r="AT21" s="370"/>
      <c r="AU21" s="369"/>
      <c r="AV21" s="369"/>
      <c r="AW21" s="369"/>
      <c r="AX21" s="369"/>
      <c r="AY21" s="369"/>
      <c r="AZ21" s="369"/>
      <c r="BA21" s="369"/>
      <c r="BB21" s="369"/>
      <c r="BC21" s="369"/>
      <c r="BD21" s="369"/>
      <c r="BE21" s="369"/>
      <c r="BF21" s="370"/>
      <c r="BG21" s="369"/>
      <c r="BH21" s="369"/>
      <c r="BI21" s="369"/>
      <c r="BJ21" s="369"/>
      <c r="BK21" s="369"/>
      <c r="BL21" s="369"/>
      <c r="BM21" s="369"/>
      <c r="BN21" s="369"/>
      <c r="BO21" s="369"/>
      <c r="BP21" s="369"/>
      <c r="BQ21" s="369"/>
      <c r="BR21" s="370"/>
      <c r="BS21" s="369"/>
      <c r="BT21" s="369"/>
      <c r="BU21" s="369"/>
      <c r="BV21" s="369"/>
      <c r="BW21" s="369"/>
      <c r="BX21" s="369"/>
      <c r="BY21" s="369"/>
      <c r="BZ21" s="369"/>
      <c r="CA21" s="369"/>
      <c r="CB21" s="369"/>
      <c r="CC21" s="369"/>
      <c r="CD21" s="370"/>
      <c r="CE21" s="369"/>
      <c r="CF21" s="369"/>
      <c r="CG21" s="369"/>
      <c r="CH21" s="369"/>
      <c r="CI21" s="369"/>
      <c r="CJ21" s="369"/>
      <c r="CK21" s="369"/>
      <c r="CL21" s="369"/>
      <c r="CM21" s="369"/>
      <c r="CN21" s="369"/>
      <c r="CO21" s="369"/>
      <c r="CP21" s="370"/>
      <c r="CQ21" s="369"/>
      <c r="CR21" s="369"/>
      <c r="CS21" s="369"/>
      <c r="CT21" s="369"/>
      <c r="CU21" s="369"/>
      <c r="CV21" s="369"/>
      <c r="CW21" s="369"/>
      <c r="CX21" s="369"/>
      <c r="CY21" s="369"/>
      <c r="CZ21" s="369"/>
      <c r="DA21" s="369"/>
      <c r="DB21" s="370"/>
      <c r="DC21" s="369"/>
      <c r="DD21" s="371"/>
      <c r="DE21" s="366"/>
    </row>
    <row r="22" spans="1:109" ht="17.25" customHeight="1" x14ac:dyDescent="0.2">
      <c r="B22" s="372"/>
    </row>
    <row r="23" spans="1:109" ht="13" x14ac:dyDescent="0.2">
      <c r="B23" s="372"/>
    </row>
    <row r="24" spans="1:109" ht="13" x14ac:dyDescent="0.2">
      <c r="B24" s="372"/>
    </row>
    <row r="25" spans="1:109" ht="13" x14ac:dyDescent="0.2">
      <c r="B25" s="372"/>
    </row>
    <row r="26" spans="1:109" ht="13" x14ac:dyDescent="0.2">
      <c r="B26" s="372"/>
    </row>
    <row r="27" spans="1:109" ht="13" x14ac:dyDescent="0.2">
      <c r="B27" s="372"/>
    </row>
    <row r="28" spans="1:109" ht="13" x14ac:dyDescent="0.2">
      <c r="B28" s="372"/>
    </row>
    <row r="29" spans="1:109" ht="13" x14ac:dyDescent="0.2">
      <c r="B29" s="372"/>
    </row>
    <row r="30" spans="1:109" ht="13" x14ac:dyDescent="0.2">
      <c r="B30" s="372"/>
    </row>
    <row r="31" spans="1:109" ht="13" x14ac:dyDescent="0.2">
      <c r="B31" s="372"/>
    </row>
    <row r="32" spans="1:109" ht="13" x14ac:dyDescent="0.2">
      <c r="B32" s="372"/>
    </row>
    <row r="33" spans="2:109" ht="13" x14ac:dyDescent="0.2">
      <c r="B33" s="372"/>
    </row>
    <row r="34" spans="2:109" ht="13" x14ac:dyDescent="0.2">
      <c r="B34" s="372"/>
    </row>
    <row r="35" spans="2:109" ht="13" x14ac:dyDescent="0.2">
      <c r="B35" s="372"/>
    </row>
    <row r="36" spans="2:109" ht="13" x14ac:dyDescent="0.2">
      <c r="B36" s="372"/>
    </row>
    <row r="37" spans="2:109" ht="13" x14ac:dyDescent="0.2">
      <c r="B37" s="372"/>
    </row>
    <row r="38" spans="2:109" ht="13" x14ac:dyDescent="0.2">
      <c r="B38" s="372"/>
    </row>
    <row r="39" spans="2:109" ht="13" x14ac:dyDescent="0.2">
      <c r="B39" s="374"/>
      <c r="C39" s="375"/>
      <c r="D39" s="375"/>
      <c r="E39" s="375"/>
      <c r="F39" s="375"/>
      <c r="G39" s="375"/>
      <c r="H39" s="375"/>
      <c r="I39" s="375"/>
      <c r="J39" s="375"/>
      <c r="K39" s="375"/>
      <c r="L39" s="375"/>
      <c r="M39" s="375"/>
      <c r="N39" s="375"/>
      <c r="O39" s="375"/>
      <c r="P39" s="375"/>
      <c r="Q39" s="375"/>
      <c r="R39" s="375"/>
      <c r="S39" s="375"/>
      <c r="T39" s="375"/>
      <c r="U39" s="375"/>
      <c r="V39" s="375"/>
      <c r="W39" s="375"/>
      <c r="X39" s="375"/>
      <c r="Y39" s="375"/>
      <c r="Z39" s="375"/>
      <c r="AA39" s="375"/>
      <c r="AB39" s="375"/>
      <c r="AC39" s="375"/>
      <c r="AD39" s="375"/>
      <c r="AE39" s="375"/>
      <c r="AF39" s="375"/>
      <c r="AG39" s="375"/>
      <c r="AH39" s="375"/>
      <c r="AI39" s="375"/>
      <c r="AJ39" s="375"/>
      <c r="AK39" s="375"/>
      <c r="AL39" s="375"/>
      <c r="AM39" s="375"/>
      <c r="AN39" s="375"/>
      <c r="AO39" s="375"/>
      <c r="AP39" s="375"/>
      <c r="AQ39" s="375"/>
      <c r="AR39" s="375"/>
      <c r="AS39" s="375"/>
      <c r="AT39" s="375"/>
      <c r="AU39" s="375"/>
      <c r="AV39" s="375"/>
      <c r="AW39" s="375"/>
      <c r="AX39" s="375"/>
      <c r="AY39" s="375"/>
      <c r="AZ39" s="375"/>
      <c r="BA39" s="375"/>
      <c r="BB39" s="375"/>
      <c r="BC39" s="375"/>
      <c r="BD39" s="375"/>
      <c r="BE39" s="375"/>
      <c r="BF39" s="375"/>
      <c r="BG39" s="375"/>
      <c r="BH39" s="375"/>
      <c r="BI39" s="375"/>
      <c r="BJ39" s="375"/>
      <c r="BK39" s="375"/>
      <c r="BL39" s="375"/>
      <c r="BM39" s="375"/>
      <c r="BN39" s="375"/>
      <c r="BO39" s="375"/>
      <c r="BP39" s="375"/>
      <c r="BQ39" s="375"/>
      <c r="BR39" s="375"/>
      <c r="BS39" s="375"/>
      <c r="BT39" s="375"/>
      <c r="BU39" s="375"/>
      <c r="BV39" s="375"/>
      <c r="BW39" s="375"/>
      <c r="BX39" s="375"/>
      <c r="BY39" s="375"/>
      <c r="BZ39" s="375"/>
      <c r="CA39" s="375"/>
      <c r="CB39" s="375"/>
      <c r="CC39" s="375"/>
      <c r="CD39" s="375"/>
      <c r="CE39" s="375"/>
      <c r="CF39" s="375"/>
      <c r="CG39" s="375"/>
      <c r="CH39" s="375"/>
      <c r="CI39" s="375"/>
      <c r="CJ39" s="375"/>
      <c r="CK39" s="375"/>
      <c r="CL39" s="375"/>
      <c r="CM39" s="375"/>
      <c r="CN39" s="375"/>
      <c r="CO39" s="375"/>
      <c r="CP39" s="375"/>
      <c r="CQ39" s="375"/>
      <c r="CR39" s="375"/>
      <c r="CS39" s="375"/>
      <c r="CT39" s="375"/>
      <c r="CU39" s="375"/>
      <c r="CV39" s="375"/>
      <c r="CW39" s="375"/>
      <c r="CX39" s="375"/>
      <c r="CY39" s="375"/>
      <c r="CZ39" s="375"/>
      <c r="DA39" s="375"/>
      <c r="DB39" s="375"/>
      <c r="DC39" s="375"/>
      <c r="DD39" s="376"/>
    </row>
    <row r="40" spans="2:109" ht="13" x14ac:dyDescent="0.2">
      <c r="B40" s="377"/>
      <c r="DD40" s="377"/>
      <c r="DE40" s="366"/>
    </row>
    <row r="41" spans="2:109" ht="16.5" x14ac:dyDescent="0.2">
      <c r="B41" s="378" t="s">
        <v>563</v>
      </c>
      <c r="C41" s="369"/>
      <c r="D41" s="369"/>
      <c r="E41" s="369"/>
      <c r="F41" s="369"/>
      <c r="G41" s="369"/>
      <c r="H41" s="369"/>
      <c r="I41" s="369"/>
      <c r="J41" s="369"/>
      <c r="K41" s="369"/>
      <c r="L41" s="369"/>
      <c r="M41" s="369"/>
      <c r="N41" s="369"/>
      <c r="O41" s="369"/>
      <c r="P41" s="369"/>
      <c r="Q41" s="369"/>
      <c r="R41" s="369"/>
      <c r="S41" s="369"/>
      <c r="T41" s="369"/>
      <c r="U41" s="369"/>
      <c r="V41" s="369"/>
      <c r="W41" s="369"/>
      <c r="X41" s="369"/>
      <c r="Y41" s="369"/>
      <c r="Z41" s="369"/>
      <c r="AA41" s="369"/>
      <c r="AB41" s="369"/>
      <c r="AC41" s="369"/>
      <c r="AD41" s="369"/>
      <c r="AE41" s="369"/>
      <c r="AF41" s="369"/>
      <c r="AG41" s="369"/>
      <c r="AH41" s="369"/>
      <c r="AI41" s="369"/>
      <c r="AJ41" s="369"/>
      <c r="AK41" s="369"/>
      <c r="AL41" s="369"/>
      <c r="AM41" s="369"/>
      <c r="AN41" s="369"/>
      <c r="AO41" s="369"/>
      <c r="AP41" s="369"/>
      <c r="AQ41" s="369"/>
      <c r="AR41" s="369"/>
      <c r="AS41" s="369"/>
      <c r="AT41" s="369"/>
      <c r="AU41" s="369"/>
      <c r="AV41" s="369"/>
      <c r="AW41" s="369"/>
      <c r="AX41" s="369"/>
      <c r="AY41" s="369"/>
      <c r="AZ41" s="369"/>
      <c r="BA41" s="369"/>
      <c r="BB41" s="369"/>
      <c r="BC41" s="369"/>
      <c r="BD41" s="369"/>
      <c r="BE41" s="369"/>
      <c r="BF41" s="369"/>
      <c r="BG41" s="369"/>
      <c r="BH41" s="369"/>
      <c r="BI41" s="369"/>
      <c r="BJ41" s="369"/>
      <c r="BK41" s="369"/>
      <c r="BL41" s="369"/>
      <c r="BM41" s="369"/>
      <c r="BN41" s="369"/>
      <c r="BO41" s="369"/>
      <c r="BP41" s="369"/>
      <c r="BQ41" s="369"/>
      <c r="BR41" s="369"/>
      <c r="BS41" s="369"/>
      <c r="BT41" s="369"/>
      <c r="BU41" s="369"/>
      <c r="BV41" s="369"/>
      <c r="BW41" s="369"/>
      <c r="BX41" s="369"/>
      <c r="BY41" s="369"/>
      <c r="BZ41" s="369"/>
      <c r="CA41" s="369"/>
      <c r="CB41" s="369"/>
      <c r="CC41" s="369"/>
      <c r="CD41" s="369"/>
      <c r="CE41" s="369"/>
      <c r="CF41" s="369"/>
      <c r="CG41" s="369"/>
      <c r="CH41" s="369"/>
      <c r="CI41" s="369"/>
      <c r="CJ41" s="369"/>
      <c r="CK41" s="369"/>
      <c r="CL41" s="369"/>
      <c r="CM41" s="369"/>
      <c r="CN41" s="369"/>
      <c r="CO41" s="369"/>
      <c r="CP41" s="369"/>
      <c r="CQ41" s="369"/>
      <c r="CR41" s="369"/>
      <c r="CS41" s="369"/>
      <c r="CT41" s="369"/>
      <c r="CU41" s="369"/>
      <c r="CV41" s="369"/>
      <c r="CW41" s="369"/>
      <c r="CX41" s="369"/>
      <c r="CY41" s="369"/>
      <c r="CZ41" s="369"/>
      <c r="DA41" s="369"/>
      <c r="DB41" s="369"/>
      <c r="DC41" s="369"/>
      <c r="DD41" s="371"/>
    </row>
    <row r="42" spans="2:109" ht="13" x14ac:dyDescent="0.2">
      <c r="B42" s="372"/>
      <c r="G42" s="379"/>
      <c r="I42" s="380"/>
      <c r="J42" s="380"/>
      <c r="K42" s="380"/>
      <c r="AM42" s="379"/>
      <c r="AN42" s="379" t="s">
        <v>564</v>
      </c>
      <c r="AP42" s="380"/>
      <c r="AQ42" s="380"/>
      <c r="AR42" s="380"/>
      <c r="AY42" s="379"/>
      <c r="BA42" s="380"/>
      <c r="BB42" s="380"/>
      <c r="BC42" s="380"/>
      <c r="BK42" s="379"/>
      <c r="BM42" s="380"/>
      <c r="BN42" s="380"/>
      <c r="BO42" s="380"/>
      <c r="BW42" s="379"/>
      <c r="BY42" s="380"/>
      <c r="BZ42" s="380"/>
      <c r="CA42" s="380"/>
      <c r="CI42" s="379"/>
      <c r="CK42" s="380"/>
      <c r="CL42" s="380"/>
      <c r="CM42" s="380"/>
      <c r="CU42" s="379"/>
      <c r="CW42" s="380"/>
      <c r="CX42" s="380"/>
      <c r="CY42" s="380"/>
    </row>
    <row r="43" spans="2:109" ht="13.5" customHeight="1" x14ac:dyDescent="0.2">
      <c r="B43" s="372"/>
      <c r="AN43" s="1255" t="s">
        <v>572</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ht="13" x14ac:dyDescent="0.2">
      <c r="B44" s="372"/>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ht="13" x14ac:dyDescent="0.2">
      <c r="B45" s="372"/>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ht="13" x14ac:dyDescent="0.2">
      <c r="B46" s="372"/>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ht="13" x14ac:dyDescent="0.2">
      <c r="B47" s="372"/>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ht="13" x14ac:dyDescent="0.2">
      <c r="B48" s="372"/>
      <c r="H48" s="381"/>
      <c r="I48" s="381"/>
      <c r="J48" s="381"/>
      <c r="AN48" s="381"/>
      <c r="AO48" s="381"/>
      <c r="AP48" s="381"/>
      <c r="AZ48" s="381"/>
      <c r="BA48" s="381"/>
      <c r="BB48" s="381"/>
      <c r="BL48" s="381"/>
      <c r="BM48" s="381"/>
      <c r="BN48" s="381"/>
      <c r="BX48" s="381"/>
      <c r="BY48" s="381"/>
      <c r="BZ48" s="381"/>
      <c r="CJ48" s="381"/>
      <c r="CK48" s="381"/>
      <c r="CL48" s="381"/>
      <c r="CV48" s="381"/>
      <c r="CW48" s="381"/>
      <c r="CX48" s="381"/>
    </row>
    <row r="49" spans="1:109" ht="13" x14ac:dyDescent="0.2">
      <c r="B49" s="372"/>
      <c r="AN49" s="366" t="s">
        <v>565</v>
      </c>
    </row>
    <row r="50" spans="1:109" ht="13" x14ac:dyDescent="0.2">
      <c r="B50" s="372"/>
      <c r="G50" s="1270"/>
      <c r="H50" s="1270"/>
      <c r="I50" s="1270"/>
      <c r="J50" s="1270"/>
      <c r="K50" s="382"/>
      <c r="L50" s="382"/>
      <c r="M50" s="383"/>
      <c r="N50" s="383"/>
      <c r="AN50" s="1273"/>
      <c r="AO50" s="1274"/>
      <c r="AP50" s="1274"/>
      <c r="AQ50" s="1274"/>
      <c r="AR50" s="1274"/>
      <c r="AS50" s="1274"/>
      <c r="AT50" s="1274"/>
      <c r="AU50" s="1274"/>
      <c r="AV50" s="1274"/>
      <c r="AW50" s="1274"/>
      <c r="AX50" s="1274"/>
      <c r="AY50" s="1274"/>
      <c r="AZ50" s="1274"/>
      <c r="BA50" s="1274"/>
      <c r="BB50" s="1274"/>
      <c r="BC50" s="1274"/>
      <c r="BD50" s="1274"/>
      <c r="BE50" s="1274"/>
      <c r="BF50" s="1274"/>
      <c r="BG50" s="1274"/>
      <c r="BH50" s="1274"/>
      <c r="BI50" s="1274"/>
      <c r="BJ50" s="1274"/>
      <c r="BK50" s="1274"/>
      <c r="BL50" s="1274"/>
      <c r="BM50" s="1274"/>
      <c r="BN50" s="1274"/>
      <c r="BO50" s="1275"/>
      <c r="BP50" s="1269" t="s">
        <v>526</v>
      </c>
      <c r="BQ50" s="1269"/>
      <c r="BR50" s="1269"/>
      <c r="BS50" s="1269"/>
      <c r="BT50" s="1269"/>
      <c r="BU50" s="1269"/>
      <c r="BV50" s="1269"/>
      <c r="BW50" s="1269"/>
      <c r="BX50" s="1269" t="s">
        <v>527</v>
      </c>
      <c r="BY50" s="1269"/>
      <c r="BZ50" s="1269"/>
      <c r="CA50" s="1269"/>
      <c r="CB50" s="1269"/>
      <c r="CC50" s="1269"/>
      <c r="CD50" s="1269"/>
      <c r="CE50" s="1269"/>
      <c r="CF50" s="1269" t="s">
        <v>528</v>
      </c>
      <c r="CG50" s="1269"/>
      <c r="CH50" s="1269"/>
      <c r="CI50" s="1269"/>
      <c r="CJ50" s="1269"/>
      <c r="CK50" s="1269"/>
      <c r="CL50" s="1269"/>
      <c r="CM50" s="1269"/>
      <c r="CN50" s="1269" t="s">
        <v>529</v>
      </c>
      <c r="CO50" s="1269"/>
      <c r="CP50" s="1269"/>
      <c r="CQ50" s="1269"/>
      <c r="CR50" s="1269"/>
      <c r="CS50" s="1269"/>
      <c r="CT50" s="1269"/>
      <c r="CU50" s="1269"/>
      <c r="CV50" s="1269" t="s">
        <v>530</v>
      </c>
      <c r="CW50" s="1269"/>
      <c r="CX50" s="1269"/>
      <c r="CY50" s="1269"/>
      <c r="CZ50" s="1269"/>
      <c r="DA50" s="1269"/>
      <c r="DB50" s="1269"/>
      <c r="DC50" s="1269"/>
    </row>
    <row r="51" spans="1:109" ht="13.5" customHeight="1" x14ac:dyDescent="0.2">
      <c r="B51" s="372"/>
      <c r="G51" s="1272"/>
      <c r="H51" s="1272"/>
      <c r="I51" s="1276"/>
      <c r="J51" s="1276"/>
      <c r="K51" s="1271"/>
      <c r="L51" s="1271"/>
      <c r="M51" s="1271"/>
      <c r="N51" s="1271"/>
      <c r="AM51" s="381"/>
      <c r="AN51" s="1267" t="s">
        <v>566</v>
      </c>
      <c r="AO51" s="1267"/>
      <c r="AP51" s="1267"/>
      <c r="AQ51" s="1267"/>
      <c r="AR51" s="1267"/>
      <c r="AS51" s="1267"/>
      <c r="AT51" s="1267"/>
      <c r="AU51" s="1267"/>
      <c r="AV51" s="1267"/>
      <c r="AW51" s="1267"/>
      <c r="AX51" s="1267"/>
      <c r="AY51" s="1267"/>
      <c r="AZ51" s="1267"/>
      <c r="BA51" s="1267"/>
      <c r="BB51" s="1267" t="s">
        <v>567</v>
      </c>
      <c r="BC51" s="1267"/>
      <c r="BD51" s="1267"/>
      <c r="BE51" s="1267"/>
      <c r="BF51" s="1267"/>
      <c r="BG51" s="1267"/>
      <c r="BH51" s="1267"/>
      <c r="BI51" s="1267"/>
      <c r="BJ51" s="1267"/>
      <c r="BK51" s="1267"/>
      <c r="BL51" s="1267"/>
      <c r="BM51" s="1267"/>
      <c r="BN51" s="1267"/>
      <c r="BO51" s="1267"/>
      <c r="BP51" s="1264"/>
      <c r="BQ51" s="1264"/>
      <c r="BR51" s="1264"/>
      <c r="BS51" s="1264"/>
      <c r="BT51" s="1264"/>
      <c r="BU51" s="1264"/>
      <c r="BV51" s="1264"/>
      <c r="BW51" s="1264"/>
      <c r="BX51" s="1264"/>
      <c r="BY51" s="1264"/>
      <c r="BZ51" s="1264"/>
      <c r="CA51" s="1264"/>
      <c r="CB51" s="1264"/>
      <c r="CC51" s="1264"/>
      <c r="CD51" s="1264"/>
      <c r="CE51" s="1264"/>
      <c r="CF51" s="1264"/>
      <c r="CG51" s="1264"/>
      <c r="CH51" s="1264"/>
      <c r="CI51" s="1264"/>
      <c r="CJ51" s="1264"/>
      <c r="CK51" s="1264"/>
      <c r="CL51" s="1264"/>
      <c r="CM51" s="1264"/>
      <c r="CN51" s="1264"/>
      <c r="CO51" s="1264"/>
      <c r="CP51" s="1264"/>
      <c r="CQ51" s="1264"/>
      <c r="CR51" s="1264"/>
      <c r="CS51" s="1264"/>
      <c r="CT51" s="1264"/>
      <c r="CU51" s="1264"/>
      <c r="CV51" s="1264"/>
      <c r="CW51" s="1264"/>
      <c r="CX51" s="1264"/>
      <c r="CY51" s="1264"/>
      <c r="CZ51" s="1264"/>
      <c r="DA51" s="1264"/>
      <c r="DB51" s="1264"/>
      <c r="DC51" s="1264"/>
    </row>
    <row r="52" spans="1:109" ht="13" x14ac:dyDescent="0.2">
      <c r="B52" s="372"/>
      <c r="G52" s="1272"/>
      <c r="H52" s="1272"/>
      <c r="I52" s="1276"/>
      <c r="J52" s="1276"/>
      <c r="K52" s="1271"/>
      <c r="L52" s="1271"/>
      <c r="M52" s="1271"/>
      <c r="N52" s="1271"/>
      <c r="AM52" s="381"/>
      <c r="AN52" s="1267"/>
      <c r="AO52" s="1267"/>
      <c r="AP52" s="1267"/>
      <c r="AQ52" s="1267"/>
      <c r="AR52" s="1267"/>
      <c r="AS52" s="1267"/>
      <c r="AT52" s="1267"/>
      <c r="AU52" s="1267"/>
      <c r="AV52" s="1267"/>
      <c r="AW52" s="1267"/>
      <c r="AX52" s="1267"/>
      <c r="AY52" s="1267"/>
      <c r="AZ52" s="1267"/>
      <c r="BA52" s="1267"/>
      <c r="BB52" s="1267"/>
      <c r="BC52" s="1267"/>
      <c r="BD52" s="1267"/>
      <c r="BE52" s="1267"/>
      <c r="BF52" s="1267"/>
      <c r="BG52" s="1267"/>
      <c r="BH52" s="1267"/>
      <c r="BI52" s="1267"/>
      <c r="BJ52" s="1267"/>
      <c r="BK52" s="1267"/>
      <c r="BL52" s="1267"/>
      <c r="BM52" s="1267"/>
      <c r="BN52" s="1267"/>
      <c r="BO52" s="1267"/>
      <c r="BP52" s="1264"/>
      <c r="BQ52" s="1264"/>
      <c r="BR52" s="1264"/>
      <c r="BS52" s="1264"/>
      <c r="BT52" s="1264"/>
      <c r="BU52" s="1264"/>
      <c r="BV52" s="1264"/>
      <c r="BW52" s="1264"/>
      <c r="BX52" s="1264"/>
      <c r="BY52" s="1264"/>
      <c r="BZ52" s="1264"/>
      <c r="CA52" s="1264"/>
      <c r="CB52" s="1264"/>
      <c r="CC52" s="1264"/>
      <c r="CD52" s="1264"/>
      <c r="CE52" s="1264"/>
      <c r="CF52" s="1264"/>
      <c r="CG52" s="1264"/>
      <c r="CH52" s="1264"/>
      <c r="CI52" s="1264"/>
      <c r="CJ52" s="1264"/>
      <c r="CK52" s="1264"/>
      <c r="CL52" s="1264"/>
      <c r="CM52" s="1264"/>
      <c r="CN52" s="1264"/>
      <c r="CO52" s="1264"/>
      <c r="CP52" s="1264"/>
      <c r="CQ52" s="1264"/>
      <c r="CR52" s="1264"/>
      <c r="CS52" s="1264"/>
      <c r="CT52" s="1264"/>
      <c r="CU52" s="1264"/>
      <c r="CV52" s="1264"/>
      <c r="CW52" s="1264"/>
      <c r="CX52" s="1264"/>
      <c r="CY52" s="1264"/>
      <c r="CZ52" s="1264"/>
      <c r="DA52" s="1264"/>
      <c r="DB52" s="1264"/>
      <c r="DC52" s="1264"/>
    </row>
    <row r="53" spans="1:109" ht="13" x14ac:dyDescent="0.2">
      <c r="A53" s="380"/>
      <c r="B53" s="372"/>
      <c r="G53" s="1272"/>
      <c r="H53" s="1272"/>
      <c r="I53" s="1270"/>
      <c r="J53" s="1270"/>
      <c r="K53" s="1271"/>
      <c r="L53" s="1271"/>
      <c r="M53" s="1271"/>
      <c r="N53" s="1271"/>
      <c r="AM53" s="381"/>
      <c r="AN53" s="1267"/>
      <c r="AO53" s="1267"/>
      <c r="AP53" s="1267"/>
      <c r="AQ53" s="1267"/>
      <c r="AR53" s="1267"/>
      <c r="AS53" s="1267"/>
      <c r="AT53" s="1267"/>
      <c r="AU53" s="1267"/>
      <c r="AV53" s="1267"/>
      <c r="AW53" s="1267"/>
      <c r="AX53" s="1267"/>
      <c r="AY53" s="1267"/>
      <c r="AZ53" s="1267"/>
      <c r="BA53" s="1267"/>
      <c r="BB53" s="1267" t="s">
        <v>568</v>
      </c>
      <c r="BC53" s="1267"/>
      <c r="BD53" s="1267"/>
      <c r="BE53" s="1267"/>
      <c r="BF53" s="1267"/>
      <c r="BG53" s="1267"/>
      <c r="BH53" s="1267"/>
      <c r="BI53" s="1267"/>
      <c r="BJ53" s="1267"/>
      <c r="BK53" s="1267"/>
      <c r="BL53" s="1267"/>
      <c r="BM53" s="1267"/>
      <c r="BN53" s="1267"/>
      <c r="BO53" s="1267"/>
      <c r="BP53" s="1264">
        <v>56.8</v>
      </c>
      <c r="BQ53" s="1264"/>
      <c r="BR53" s="1264"/>
      <c r="BS53" s="1264"/>
      <c r="BT53" s="1264"/>
      <c r="BU53" s="1264"/>
      <c r="BV53" s="1264"/>
      <c r="BW53" s="1264"/>
      <c r="BX53" s="1264">
        <v>58</v>
      </c>
      <c r="BY53" s="1264"/>
      <c r="BZ53" s="1264"/>
      <c r="CA53" s="1264"/>
      <c r="CB53" s="1264"/>
      <c r="CC53" s="1264"/>
      <c r="CD53" s="1264"/>
      <c r="CE53" s="1264"/>
      <c r="CF53" s="1264">
        <v>59.8</v>
      </c>
      <c r="CG53" s="1264"/>
      <c r="CH53" s="1264"/>
      <c r="CI53" s="1264"/>
      <c r="CJ53" s="1264"/>
      <c r="CK53" s="1264"/>
      <c r="CL53" s="1264"/>
      <c r="CM53" s="1264"/>
      <c r="CN53" s="1264">
        <v>61.2</v>
      </c>
      <c r="CO53" s="1264"/>
      <c r="CP53" s="1264"/>
      <c r="CQ53" s="1264"/>
      <c r="CR53" s="1264"/>
      <c r="CS53" s="1264"/>
      <c r="CT53" s="1264"/>
      <c r="CU53" s="1264"/>
      <c r="CV53" s="1264">
        <v>62.6</v>
      </c>
      <c r="CW53" s="1264"/>
      <c r="CX53" s="1264"/>
      <c r="CY53" s="1264"/>
      <c r="CZ53" s="1264"/>
      <c r="DA53" s="1264"/>
      <c r="DB53" s="1264"/>
      <c r="DC53" s="1264"/>
    </row>
    <row r="54" spans="1:109" ht="13" x14ac:dyDescent="0.2">
      <c r="A54" s="380"/>
      <c r="B54" s="372"/>
      <c r="G54" s="1272"/>
      <c r="H54" s="1272"/>
      <c r="I54" s="1270"/>
      <c r="J54" s="1270"/>
      <c r="K54" s="1271"/>
      <c r="L54" s="1271"/>
      <c r="M54" s="1271"/>
      <c r="N54" s="1271"/>
      <c r="AM54" s="381"/>
      <c r="AN54" s="1267"/>
      <c r="AO54" s="1267"/>
      <c r="AP54" s="1267"/>
      <c r="AQ54" s="1267"/>
      <c r="AR54" s="1267"/>
      <c r="AS54" s="1267"/>
      <c r="AT54" s="1267"/>
      <c r="AU54" s="1267"/>
      <c r="AV54" s="1267"/>
      <c r="AW54" s="1267"/>
      <c r="AX54" s="1267"/>
      <c r="AY54" s="1267"/>
      <c r="AZ54" s="1267"/>
      <c r="BA54" s="1267"/>
      <c r="BB54" s="1267"/>
      <c r="BC54" s="1267"/>
      <c r="BD54" s="1267"/>
      <c r="BE54" s="1267"/>
      <c r="BF54" s="1267"/>
      <c r="BG54" s="1267"/>
      <c r="BH54" s="1267"/>
      <c r="BI54" s="1267"/>
      <c r="BJ54" s="1267"/>
      <c r="BK54" s="1267"/>
      <c r="BL54" s="1267"/>
      <c r="BM54" s="1267"/>
      <c r="BN54" s="1267"/>
      <c r="BO54" s="1267"/>
      <c r="BP54" s="1264"/>
      <c r="BQ54" s="1264"/>
      <c r="BR54" s="1264"/>
      <c r="BS54" s="1264"/>
      <c r="BT54" s="1264"/>
      <c r="BU54" s="1264"/>
      <c r="BV54" s="1264"/>
      <c r="BW54" s="1264"/>
      <c r="BX54" s="1264"/>
      <c r="BY54" s="1264"/>
      <c r="BZ54" s="1264"/>
      <c r="CA54" s="1264"/>
      <c r="CB54" s="1264"/>
      <c r="CC54" s="1264"/>
      <c r="CD54" s="1264"/>
      <c r="CE54" s="1264"/>
      <c r="CF54" s="1264"/>
      <c r="CG54" s="1264"/>
      <c r="CH54" s="1264"/>
      <c r="CI54" s="1264"/>
      <c r="CJ54" s="1264"/>
      <c r="CK54" s="1264"/>
      <c r="CL54" s="1264"/>
      <c r="CM54" s="1264"/>
      <c r="CN54" s="1264"/>
      <c r="CO54" s="1264"/>
      <c r="CP54" s="1264"/>
      <c r="CQ54" s="1264"/>
      <c r="CR54" s="1264"/>
      <c r="CS54" s="1264"/>
      <c r="CT54" s="1264"/>
      <c r="CU54" s="1264"/>
      <c r="CV54" s="1264"/>
      <c r="CW54" s="1264"/>
      <c r="CX54" s="1264"/>
      <c r="CY54" s="1264"/>
      <c r="CZ54" s="1264"/>
      <c r="DA54" s="1264"/>
      <c r="DB54" s="1264"/>
      <c r="DC54" s="1264"/>
    </row>
    <row r="55" spans="1:109" ht="13" x14ac:dyDescent="0.2">
      <c r="A55" s="380"/>
      <c r="B55" s="372"/>
      <c r="G55" s="1270"/>
      <c r="H55" s="1270"/>
      <c r="I55" s="1270"/>
      <c r="J55" s="1270"/>
      <c r="K55" s="1271"/>
      <c r="L55" s="1271"/>
      <c r="M55" s="1271"/>
      <c r="N55" s="1271"/>
      <c r="AN55" s="1269" t="s">
        <v>569</v>
      </c>
      <c r="AO55" s="1269"/>
      <c r="AP55" s="1269"/>
      <c r="AQ55" s="1269"/>
      <c r="AR55" s="1269"/>
      <c r="AS55" s="1269"/>
      <c r="AT55" s="1269"/>
      <c r="AU55" s="1269"/>
      <c r="AV55" s="1269"/>
      <c r="AW55" s="1269"/>
      <c r="AX55" s="1269"/>
      <c r="AY55" s="1269"/>
      <c r="AZ55" s="1269"/>
      <c r="BA55" s="1269"/>
      <c r="BB55" s="1267" t="s">
        <v>567</v>
      </c>
      <c r="BC55" s="1267"/>
      <c r="BD55" s="1267"/>
      <c r="BE55" s="1267"/>
      <c r="BF55" s="1267"/>
      <c r="BG55" s="1267"/>
      <c r="BH55" s="1267"/>
      <c r="BI55" s="1267"/>
      <c r="BJ55" s="1267"/>
      <c r="BK55" s="1267"/>
      <c r="BL55" s="1267"/>
      <c r="BM55" s="1267"/>
      <c r="BN55" s="1267"/>
      <c r="BO55" s="1267"/>
      <c r="BP55" s="1264">
        <v>25.5</v>
      </c>
      <c r="BQ55" s="1264"/>
      <c r="BR55" s="1264"/>
      <c r="BS55" s="1264"/>
      <c r="BT55" s="1264"/>
      <c r="BU55" s="1264"/>
      <c r="BV55" s="1264"/>
      <c r="BW55" s="1264"/>
      <c r="BX55" s="1264">
        <v>25.1</v>
      </c>
      <c r="BY55" s="1264"/>
      <c r="BZ55" s="1264"/>
      <c r="CA55" s="1264"/>
      <c r="CB55" s="1264"/>
      <c r="CC55" s="1264"/>
      <c r="CD55" s="1264"/>
      <c r="CE55" s="1264"/>
      <c r="CF55" s="1264">
        <v>18</v>
      </c>
      <c r="CG55" s="1264"/>
      <c r="CH55" s="1264"/>
      <c r="CI55" s="1264"/>
      <c r="CJ55" s="1264"/>
      <c r="CK55" s="1264"/>
      <c r="CL55" s="1264"/>
      <c r="CM55" s="1264"/>
      <c r="CN55" s="1264">
        <v>12.7</v>
      </c>
      <c r="CO55" s="1264"/>
      <c r="CP55" s="1264"/>
      <c r="CQ55" s="1264"/>
      <c r="CR55" s="1264"/>
      <c r="CS55" s="1264"/>
      <c r="CT55" s="1264"/>
      <c r="CU55" s="1264"/>
      <c r="CV55" s="1264">
        <v>10</v>
      </c>
      <c r="CW55" s="1264"/>
      <c r="CX55" s="1264"/>
      <c r="CY55" s="1264"/>
      <c r="CZ55" s="1264"/>
      <c r="DA55" s="1264"/>
      <c r="DB55" s="1264"/>
      <c r="DC55" s="1264"/>
    </row>
    <row r="56" spans="1:109" ht="13" x14ac:dyDescent="0.2">
      <c r="A56" s="380"/>
      <c r="B56" s="372"/>
      <c r="G56" s="1270"/>
      <c r="H56" s="1270"/>
      <c r="I56" s="1270"/>
      <c r="J56" s="1270"/>
      <c r="K56" s="1271"/>
      <c r="L56" s="1271"/>
      <c r="M56" s="1271"/>
      <c r="N56" s="1271"/>
      <c r="AN56" s="1269"/>
      <c r="AO56" s="1269"/>
      <c r="AP56" s="1269"/>
      <c r="AQ56" s="1269"/>
      <c r="AR56" s="1269"/>
      <c r="AS56" s="1269"/>
      <c r="AT56" s="1269"/>
      <c r="AU56" s="1269"/>
      <c r="AV56" s="1269"/>
      <c r="AW56" s="1269"/>
      <c r="AX56" s="1269"/>
      <c r="AY56" s="1269"/>
      <c r="AZ56" s="1269"/>
      <c r="BA56" s="1269"/>
      <c r="BB56" s="1267"/>
      <c r="BC56" s="1267"/>
      <c r="BD56" s="1267"/>
      <c r="BE56" s="1267"/>
      <c r="BF56" s="1267"/>
      <c r="BG56" s="1267"/>
      <c r="BH56" s="1267"/>
      <c r="BI56" s="1267"/>
      <c r="BJ56" s="1267"/>
      <c r="BK56" s="1267"/>
      <c r="BL56" s="1267"/>
      <c r="BM56" s="1267"/>
      <c r="BN56" s="1267"/>
      <c r="BO56" s="1267"/>
      <c r="BP56" s="1264"/>
      <c r="BQ56" s="1264"/>
      <c r="BR56" s="1264"/>
      <c r="BS56" s="1264"/>
      <c r="BT56" s="1264"/>
      <c r="BU56" s="1264"/>
      <c r="BV56" s="1264"/>
      <c r="BW56" s="1264"/>
      <c r="BX56" s="1264"/>
      <c r="BY56" s="1264"/>
      <c r="BZ56" s="1264"/>
      <c r="CA56" s="1264"/>
      <c r="CB56" s="1264"/>
      <c r="CC56" s="1264"/>
      <c r="CD56" s="1264"/>
      <c r="CE56" s="1264"/>
      <c r="CF56" s="1264"/>
      <c r="CG56" s="1264"/>
      <c r="CH56" s="1264"/>
      <c r="CI56" s="1264"/>
      <c r="CJ56" s="1264"/>
      <c r="CK56" s="1264"/>
      <c r="CL56" s="1264"/>
      <c r="CM56" s="1264"/>
      <c r="CN56" s="1264"/>
      <c r="CO56" s="1264"/>
      <c r="CP56" s="1264"/>
      <c r="CQ56" s="1264"/>
      <c r="CR56" s="1264"/>
      <c r="CS56" s="1264"/>
      <c r="CT56" s="1264"/>
      <c r="CU56" s="1264"/>
      <c r="CV56" s="1264"/>
      <c r="CW56" s="1264"/>
      <c r="CX56" s="1264"/>
      <c r="CY56" s="1264"/>
      <c r="CZ56" s="1264"/>
      <c r="DA56" s="1264"/>
      <c r="DB56" s="1264"/>
      <c r="DC56" s="1264"/>
    </row>
    <row r="57" spans="1:109" s="380" customFormat="1" ht="13" x14ac:dyDescent="0.2">
      <c r="B57" s="384"/>
      <c r="G57" s="1270"/>
      <c r="H57" s="1270"/>
      <c r="I57" s="1265"/>
      <c r="J57" s="1265"/>
      <c r="K57" s="1271"/>
      <c r="L57" s="1271"/>
      <c r="M57" s="1271"/>
      <c r="N57" s="1271"/>
      <c r="AM57" s="366"/>
      <c r="AN57" s="1269"/>
      <c r="AO57" s="1269"/>
      <c r="AP57" s="1269"/>
      <c r="AQ57" s="1269"/>
      <c r="AR57" s="1269"/>
      <c r="AS57" s="1269"/>
      <c r="AT57" s="1269"/>
      <c r="AU57" s="1269"/>
      <c r="AV57" s="1269"/>
      <c r="AW57" s="1269"/>
      <c r="AX57" s="1269"/>
      <c r="AY57" s="1269"/>
      <c r="AZ57" s="1269"/>
      <c r="BA57" s="1269"/>
      <c r="BB57" s="1267" t="s">
        <v>568</v>
      </c>
      <c r="BC57" s="1267"/>
      <c r="BD57" s="1267"/>
      <c r="BE57" s="1267"/>
      <c r="BF57" s="1267"/>
      <c r="BG57" s="1267"/>
      <c r="BH57" s="1267"/>
      <c r="BI57" s="1267"/>
      <c r="BJ57" s="1267"/>
      <c r="BK57" s="1267"/>
      <c r="BL57" s="1267"/>
      <c r="BM57" s="1267"/>
      <c r="BN57" s="1267"/>
      <c r="BO57" s="1267"/>
      <c r="BP57" s="1264">
        <v>60.9</v>
      </c>
      <c r="BQ57" s="1264"/>
      <c r="BR57" s="1264"/>
      <c r="BS57" s="1264"/>
      <c r="BT57" s="1264"/>
      <c r="BU57" s="1264"/>
      <c r="BV57" s="1264"/>
      <c r="BW57" s="1264"/>
      <c r="BX57" s="1264">
        <v>61</v>
      </c>
      <c r="BY57" s="1264"/>
      <c r="BZ57" s="1264"/>
      <c r="CA57" s="1264"/>
      <c r="CB57" s="1264"/>
      <c r="CC57" s="1264"/>
      <c r="CD57" s="1264"/>
      <c r="CE57" s="1264"/>
      <c r="CF57" s="1264">
        <v>62.2</v>
      </c>
      <c r="CG57" s="1264"/>
      <c r="CH57" s="1264"/>
      <c r="CI57" s="1264"/>
      <c r="CJ57" s="1264"/>
      <c r="CK57" s="1264"/>
      <c r="CL57" s="1264"/>
      <c r="CM57" s="1264"/>
      <c r="CN57" s="1264">
        <v>63.2</v>
      </c>
      <c r="CO57" s="1264"/>
      <c r="CP57" s="1264"/>
      <c r="CQ57" s="1264"/>
      <c r="CR57" s="1264"/>
      <c r="CS57" s="1264"/>
      <c r="CT57" s="1264"/>
      <c r="CU57" s="1264"/>
      <c r="CV57" s="1264">
        <v>64.599999999999994</v>
      </c>
      <c r="CW57" s="1264"/>
      <c r="CX57" s="1264"/>
      <c r="CY57" s="1264"/>
      <c r="CZ57" s="1264"/>
      <c r="DA57" s="1264"/>
      <c r="DB57" s="1264"/>
      <c r="DC57" s="1264"/>
      <c r="DD57" s="385"/>
      <c r="DE57" s="384"/>
    </row>
    <row r="58" spans="1:109" s="380" customFormat="1" ht="13" x14ac:dyDescent="0.2">
      <c r="A58" s="366"/>
      <c r="B58" s="384"/>
      <c r="G58" s="1270"/>
      <c r="H58" s="1270"/>
      <c r="I58" s="1265"/>
      <c r="J58" s="1265"/>
      <c r="K58" s="1271"/>
      <c r="L58" s="1271"/>
      <c r="M58" s="1271"/>
      <c r="N58" s="1271"/>
      <c r="AM58" s="366"/>
      <c r="AN58" s="1269"/>
      <c r="AO58" s="1269"/>
      <c r="AP58" s="1269"/>
      <c r="AQ58" s="1269"/>
      <c r="AR58" s="1269"/>
      <c r="AS58" s="1269"/>
      <c r="AT58" s="1269"/>
      <c r="AU58" s="1269"/>
      <c r="AV58" s="1269"/>
      <c r="AW58" s="1269"/>
      <c r="AX58" s="1269"/>
      <c r="AY58" s="1269"/>
      <c r="AZ58" s="1269"/>
      <c r="BA58" s="1269"/>
      <c r="BB58" s="1267"/>
      <c r="BC58" s="1267"/>
      <c r="BD58" s="1267"/>
      <c r="BE58" s="1267"/>
      <c r="BF58" s="1267"/>
      <c r="BG58" s="1267"/>
      <c r="BH58" s="1267"/>
      <c r="BI58" s="1267"/>
      <c r="BJ58" s="1267"/>
      <c r="BK58" s="1267"/>
      <c r="BL58" s="1267"/>
      <c r="BM58" s="1267"/>
      <c r="BN58" s="1267"/>
      <c r="BO58" s="1267"/>
      <c r="BP58" s="1264"/>
      <c r="BQ58" s="1264"/>
      <c r="BR58" s="1264"/>
      <c r="BS58" s="1264"/>
      <c r="BT58" s="1264"/>
      <c r="BU58" s="1264"/>
      <c r="BV58" s="1264"/>
      <c r="BW58" s="1264"/>
      <c r="BX58" s="1264"/>
      <c r="BY58" s="1264"/>
      <c r="BZ58" s="1264"/>
      <c r="CA58" s="1264"/>
      <c r="CB58" s="1264"/>
      <c r="CC58" s="1264"/>
      <c r="CD58" s="1264"/>
      <c r="CE58" s="1264"/>
      <c r="CF58" s="1264"/>
      <c r="CG58" s="1264"/>
      <c r="CH58" s="1264"/>
      <c r="CI58" s="1264"/>
      <c r="CJ58" s="1264"/>
      <c r="CK58" s="1264"/>
      <c r="CL58" s="1264"/>
      <c r="CM58" s="1264"/>
      <c r="CN58" s="1264"/>
      <c r="CO58" s="1264"/>
      <c r="CP58" s="1264"/>
      <c r="CQ58" s="1264"/>
      <c r="CR58" s="1264"/>
      <c r="CS58" s="1264"/>
      <c r="CT58" s="1264"/>
      <c r="CU58" s="1264"/>
      <c r="CV58" s="1264"/>
      <c r="CW58" s="1264"/>
      <c r="CX58" s="1264"/>
      <c r="CY58" s="1264"/>
      <c r="CZ58" s="1264"/>
      <c r="DA58" s="1264"/>
      <c r="DB58" s="1264"/>
      <c r="DC58" s="1264"/>
      <c r="DD58" s="385"/>
      <c r="DE58" s="384"/>
    </row>
    <row r="59" spans="1:109" s="380" customFormat="1" ht="13" x14ac:dyDescent="0.2">
      <c r="A59" s="366"/>
      <c r="B59" s="384"/>
      <c r="K59" s="386"/>
      <c r="L59" s="386"/>
      <c r="M59" s="386"/>
      <c r="N59" s="386"/>
      <c r="AQ59" s="386"/>
      <c r="AR59" s="386"/>
      <c r="AS59" s="386"/>
      <c r="AT59" s="386"/>
      <c r="BC59" s="386"/>
      <c r="BD59" s="386"/>
      <c r="BE59" s="386"/>
      <c r="BF59" s="386"/>
      <c r="BO59" s="386"/>
      <c r="BP59" s="386"/>
      <c r="BQ59" s="386"/>
      <c r="BR59" s="386"/>
      <c r="CA59" s="386"/>
      <c r="CB59" s="386"/>
      <c r="CC59" s="386"/>
      <c r="CD59" s="386"/>
      <c r="CM59" s="386"/>
      <c r="CN59" s="386"/>
      <c r="CO59" s="386"/>
      <c r="CP59" s="386"/>
      <c r="CY59" s="386"/>
      <c r="CZ59" s="386"/>
      <c r="DA59" s="386"/>
      <c r="DB59" s="386"/>
      <c r="DC59" s="386"/>
      <c r="DD59" s="385"/>
      <c r="DE59" s="384"/>
    </row>
    <row r="60" spans="1:109" s="380" customFormat="1" ht="13" x14ac:dyDescent="0.2">
      <c r="A60" s="366"/>
      <c r="B60" s="384"/>
      <c r="K60" s="386"/>
      <c r="L60" s="386"/>
      <c r="M60" s="386"/>
      <c r="N60" s="386"/>
      <c r="AQ60" s="386"/>
      <c r="AR60" s="386"/>
      <c r="AS60" s="386"/>
      <c r="AT60" s="386"/>
      <c r="BC60" s="386"/>
      <c r="BD60" s="386"/>
      <c r="BE60" s="386"/>
      <c r="BF60" s="386"/>
      <c r="BO60" s="386"/>
      <c r="BP60" s="386"/>
      <c r="BQ60" s="386"/>
      <c r="BR60" s="386"/>
      <c r="CA60" s="386"/>
      <c r="CB60" s="386"/>
      <c r="CC60" s="386"/>
      <c r="CD60" s="386"/>
      <c r="CM60" s="386"/>
      <c r="CN60" s="386"/>
      <c r="CO60" s="386"/>
      <c r="CP60" s="386"/>
      <c r="CY60" s="386"/>
      <c r="CZ60" s="386"/>
      <c r="DA60" s="386"/>
      <c r="DB60" s="386"/>
      <c r="DC60" s="386"/>
      <c r="DD60" s="385"/>
      <c r="DE60" s="384"/>
    </row>
    <row r="61" spans="1:109" s="380" customFormat="1" ht="13" x14ac:dyDescent="0.2">
      <c r="A61" s="366"/>
      <c r="B61" s="387"/>
      <c r="C61" s="388"/>
      <c r="D61" s="388"/>
      <c r="E61" s="388"/>
      <c r="F61" s="388"/>
      <c r="G61" s="388"/>
      <c r="H61" s="388"/>
      <c r="I61" s="388"/>
      <c r="J61" s="388"/>
      <c r="K61" s="388"/>
      <c r="L61" s="388"/>
      <c r="M61" s="389"/>
      <c r="N61" s="389"/>
      <c r="O61" s="388"/>
      <c r="P61" s="388"/>
      <c r="Q61" s="388"/>
      <c r="R61" s="388"/>
      <c r="S61" s="388"/>
      <c r="T61" s="388"/>
      <c r="U61" s="388"/>
      <c r="V61" s="388"/>
      <c r="W61" s="388"/>
      <c r="X61" s="388"/>
      <c r="Y61" s="388"/>
      <c r="Z61" s="388"/>
      <c r="AA61" s="388"/>
      <c r="AB61" s="388"/>
      <c r="AC61" s="388"/>
      <c r="AD61" s="388"/>
      <c r="AE61" s="388"/>
      <c r="AF61" s="388"/>
      <c r="AG61" s="388"/>
      <c r="AH61" s="388"/>
      <c r="AI61" s="388"/>
      <c r="AJ61" s="388"/>
      <c r="AK61" s="388"/>
      <c r="AL61" s="388"/>
      <c r="AM61" s="388"/>
      <c r="AN61" s="388"/>
      <c r="AO61" s="388"/>
      <c r="AP61" s="388"/>
      <c r="AQ61" s="388"/>
      <c r="AR61" s="388"/>
      <c r="AS61" s="389"/>
      <c r="AT61" s="389"/>
      <c r="AU61" s="388"/>
      <c r="AV61" s="388"/>
      <c r="AW61" s="388"/>
      <c r="AX61" s="388"/>
      <c r="AY61" s="388"/>
      <c r="AZ61" s="388"/>
      <c r="BA61" s="388"/>
      <c r="BB61" s="388"/>
      <c r="BC61" s="388"/>
      <c r="BD61" s="388"/>
      <c r="BE61" s="389"/>
      <c r="BF61" s="389"/>
      <c r="BG61" s="388"/>
      <c r="BH61" s="388"/>
      <c r="BI61" s="388"/>
      <c r="BJ61" s="388"/>
      <c r="BK61" s="388"/>
      <c r="BL61" s="388"/>
      <c r="BM61" s="388"/>
      <c r="BN61" s="388"/>
      <c r="BO61" s="388"/>
      <c r="BP61" s="388"/>
      <c r="BQ61" s="389"/>
      <c r="BR61" s="389"/>
      <c r="BS61" s="388"/>
      <c r="BT61" s="388"/>
      <c r="BU61" s="388"/>
      <c r="BV61" s="388"/>
      <c r="BW61" s="388"/>
      <c r="BX61" s="388"/>
      <c r="BY61" s="388"/>
      <c r="BZ61" s="388"/>
      <c r="CA61" s="388"/>
      <c r="CB61" s="388"/>
      <c r="CC61" s="389"/>
      <c r="CD61" s="389"/>
      <c r="CE61" s="388"/>
      <c r="CF61" s="388"/>
      <c r="CG61" s="388"/>
      <c r="CH61" s="388"/>
      <c r="CI61" s="388"/>
      <c r="CJ61" s="388"/>
      <c r="CK61" s="388"/>
      <c r="CL61" s="388"/>
      <c r="CM61" s="388"/>
      <c r="CN61" s="388"/>
      <c r="CO61" s="389"/>
      <c r="CP61" s="389"/>
      <c r="CQ61" s="388"/>
      <c r="CR61" s="388"/>
      <c r="CS61" s="388"/>
      <c r="CT61" s="388"/>
      <c r="CU61" s="388"/>
      <c r="CV61" s="388"/>
      <c r="CW61" s="388"/>
      <c r="CX61" s="388"/>
      <c r="CY61" s="388"/>
      <c r="CZ61" s="388"/>
      <c r="DA61" s="389"/>
      <c r="DB61" s="389"/>
      <c r="DC61" s="389"/>
      <c r="DD61" s="390"/>
      <c r="DE61" s="384"/>
    </row>
    <row r="62" spans="1:109" ht="13" x14ac:dyDescent="0.2">
      <c r="B62" s="377"/>
      <c r="C62" s="377"/>
      <c r="D62" s="377"/>
      <c r="E62" s="377"/>
      <c r="F62" s="377"/>
      <c r="G62" s="377"/>
      <c r="H62" s="377"/>
      <c r="I62" s="377"/>
      <c r="J62" s="377"/>
      <c r="K62" s="377"/>
      <c r="L62" s="377"/>
      <c r="M62" s="377"/>
      <c r="N62" s="377"/>
      <c r="O62" s="377"/>
      <c r="P62" s="377"/>
      <c r="Q62" s="377"/>
      <c r="R62" s="377"/>
      <c r="S62" s="377"/>
      <c r="T62" s="377"/>
      <c r="U62" s="377"/>
      <c r="V62" s="377"/>
      <c r="W62" s="377"/>
      <c r="X62" s="377"/>
      <c r="Y62" s="377"/>
      <c r="Z62" s="377"/>
      <c r="AA62" s="377"/>
      <c r="AB62" s="377"/>
      <c r="AC62" s="377"/>
      <c r="AD62" s="377"/>
      <c r="AE62" s="377"/>
      <c r="AF62" s="377"/>
      <c r="AG62" s="377"/>
      <c r="AH62" s="377"/>
      <c r="AI62" s="377"/>
      <c r="AJ62" s="377"/>
      <c r="AK62" s="377"/>
      <c r="AL62" s="377"/>
      <c r="AM62" s="377"/>
      <c r="AN62" s="377"/>
      <c r="AO62" s="377"/>
      <c r="AP62" s="377"/>
      <c r="AQ62" s="377"/>
      <c r="AR62" s="377"/>
      <c r="AS62" s="377"/>
      <c r="AT62" s="377"/>
      <c r="AU62" s="377"/>
      <c r="AV62" s="377"/>
      <c r="AW62" s="377"/>
      <c r="AX62" s="377"/>
      <c r="AY62" s="377"/>
      <c r="AZ62" s="377"/>
      <c r="BA62" s="377"/>
      <c r="BB62" s="377"/>
      <c r="BC62" s="377"/>
      <c r="BD62" s="377"/>
      <c r="BE62" s="377"/>
      <c r="BF62" s="377"/>
      <c r="BG62" s="377"/>
      <c r="BH62" s="377"/>
      <c r="BI62" s="377"/>
      <c r="BJ62" s="377"/>
      <c r="BK62" s="377"/>
      <c r="BL62" s="377"/>
      <c r="BM62" s="377"/>
      <c r="BN62" s="377"/>
      <c r="BO62" s="377"/>
      <c r="BP62" s="377"/>
      <c r="BQ62" s="377"/>
      <c r="BR62" s="377"/>
      <c r="BS62" s="377"/>
      <c r="BT62" s="377"/>
      <c r="BU62" s="377"/>
      <c r="BV62" s="377"/>
      <c r="BW62" s="377"/>
      <c r="BX62" s="377"/>
      <c r="BY62" s="377"/>
      <c r="BZ62" s="377"/>
      <c r="CA62" s="377"/>
      <c r="CB62" s="377"/>
      <c r="CC62" s="377"/>
      <c r="CD62" s="377"/>
      <c r="CE62" s="377"/>
      <c r="CF62" s="377"/>
      <c r="CG62" s="377"/>
      <c r="CH62" s="377"/>
      <c r="CI62" s="377"/>
      <c r="CJ62" s="377"/>
      <c r="CK62" s="377"/>
      <c r="CL62" s="377"/>
      <c r="CM62" s="377"/>
      <c r="CN62" s="377"/>
      <c r="CO62" s="377"/>
      <c r="CP62" s="377"/>
      <c r="CQ62" s="377"/>
      <c r="CR62" s="377"/>
      <c r="CS62" s="377"/>
      <c r="CT62" s="377"/>
      <c r="CU62" s="377"/>
      <c r="CV62" s="377"/>
      <c r="CW62" s="377"/>
      <c r="CX62" s="377"/>
      <c r="CY62" s="377"/>
      <c r="CZ62" s="377"/>
      <c r="DA62" s="377"/>
      <c r="DB62" s="377"/>
      <c r="DC62" s="377"/>
      <c r="DD62" s="377"/>
      <c r="DE62" s="366"/>
    </row>
    <row r="63" spans="1:109" ht="16.5" x14ac:dyDescent="0.2">
      <c r="B63" s="391" t="s">
        <v>570</v>
      </c>
    </row>
    <row r="64" spans="1:109" ht="13" x14ac:dyDescent="0.2">
      <c r="B64" s="372"/>
      <c r="G64" s="379"/>
      <c r="I64" s="392"/>
      <c r="J64" s="392"/>
      <c r="K64" s="392"/>
      <c r="L64" s="392"/>
      <c r="M64" s="392"/>
      <c r="N64" s="393"/>
      <c r="AM64" s="379"/>
      <c r="AN64" s="379" t="s">
        <v>564</v>
      </c>
      <c r="AP64" s="380"/>
      <c r="AQ64" s="380"/>
      <c r="AR64" s="380"/>
      <c r="AY64" s="379"/>
      <c r="BA64" s="380"/>
      <c r="BB64" s="380"/>
      <c r="BC64" s="380"/>
      <c r="BK64" s="379"/>
      <c r="BM64" s="380"/>
      <c r="BN64" s="380"/>
      <c r="BO64" s="380"/>
      <c r="BW64" s="379"/>
      <c r="BY64" s="380"/>
      <c r="BZ64" s="380"/>
      <c r="CA64" s="380"/>
      <c r="CI64" s="379"/>
      <c r="CK64" s="380"/>
      <c r="CL64" s="380"/>
      <c r="CM64" s="380"/>
      <c r="CU64" s="379"/>
      <c r="CW64" s="380"/>
      <c r="CX64" s="380"/>
      <c r="CY64" s="380"/>
    </row>
    <row r="65" spans="2:107" ht="13.5" customHeight="1" x14ac:dyDescent="0.2">
      <c r="B65" s="372"/>
      <c r="AN65" s="1255" t="s">
        <v>573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ht="13" x14ac:dyDescent="0.2">
      <c r="B66" s="372"/>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ht="13" x14ac:dyDescent="0.2">
      <c r="B67" s="372"/>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ht="13" x14ac:dyDescent="0.2">
      <c r="B68" s="372"/>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ht="13" x14ac:dyDescent="0.2">
      <c r="B69" s="372"/>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ht="13" x14ac:dyDescent="0.2">
      <c r="B70" s="372"/>
      <c r="H70" s="394"/>
      <c r="I70" s="394"/>
      <c r="J70" s="395"/>
      <c r="K70" s="395"/>
      <c r="L70" s="396"/>
      <c r="M70" s="395"/>
      <c r="N70" s="396"/>
      <c r="AN70" s="381"/>
      <c r="AO70" s="381"/>
      <c r="AP70" s="381"/>
      <c r="AZ70" s="381"/>
      <c r="BA70" s="381"/>
      <c r="BB70" s="381"/>
      <c r="BL70" s="381"/>
      <c r="BM70" s="381"/>
      <c r="BN70" s="381"/>
      <c r="BX70" s="381"/>
      <c r="BY70" s="381"/>
      <c r="BZ70" s="381"/>
      <c r="CJ70" s="381"/>
      <c r="CK70" s="381"/>
      <c r="CL70" s="381"/>
      <c r="CV70" s="381"/>
      <c r="CW70" s="381"/>
      <c r="CX70" s="381"/>
    </row>
    <row r="71" spans="2:107" ht="13" x14ac:dyDescent="0.2">
      <c r="B71" s="372"/>
      <c r="G71" s="397"/>
      <c r="I71" s="398"/>
      <c r="J71" s="395"/>
      <c r="K71" s="395"/>
      <c r="L71" s="396"/>
      <c r="M71" s="395"/>
      <c r="N71" s="396"/>
      <c r="AM71" s="397"/>
      <c r="AN71" s="366" t="s">
        <v>565</v>
      </c>
    </row>
    <row r="72" spans="2:107" ht="13" x14ac:dyDescent="0.2">
      <c r="B72" s="372"/>
      <c r="G72" s="1270"/>
      <c r="H72" s="1270"/>
      <c r="I72" s="1270"/>
      <c r="J72" s="1270"/>
      <c r="K72" s="382"/>
      <c r="L72" s="382"/>
      <c r="M72" s="383"/>
      <c r="N72" s="383"/>
      <c r="AN72" s="1273"/>
      <c r="AO72" s="1274"/>
      <c r="AP72" s="1274"/>
      <c r="AQ72" s="1274"/>
      <c r="AR72" s="1274"/>
      <c r="AS72" s="1274"/>
      <c r="AT72" s="1274"/>
      <c r="AU72" s="1274"/>
      <c r="AV72" s="1274"/>
      <c r="AW72" s="1274"/>
      <c r="AX72" s="1274"/>
      <c r="AY72" s="1274"/>
      <c r="AZ72" s="1274"/>
      <c r="BA72" s="1274"/>
      <c r="BB72" s="1274"/>
      <c r="BC72" s="1274"/>
      <c r="BD72" s="1274"/>
      <c r="BE72" s="1274"/>
      <c r="BF72" s="1274"/>
      <c r="BG72" s="1274"/>
      <c r="BH72" s="1274"/>
      <c r="BI72" s="1274"/>
      <c r="BJ72" s="1274"/>
      <c r="BK72" s="1274"/>
      <c r="BL72" s="1274"/>
      <c r="BM72" s="1274"/>
      <c r="BN72" s="1274"/>
      <c r="BO72" s="1275"/>
      <c r="BP72" s="1269" t="s">
        <v>526</v>
      </c>
      <c r="BQ72" s="1269"/>
      <c r="BR72" s="1269"/>
      <c r="BS72" s="1269"/>
      <c r="BT72" s="1269"/>
      <c r="BU72" s="1269"/>
      <c r="BV72" s="1269"/>
      <c r="BW72" s="1269"/>
      <c r="BX72" s="1269" t="s">
        <v>527</v>
      </c>
      <c r="BY72" s="1269"/>
      <c r="BZ72" s="1269"/>
      <c r="CA72" s="1269"/>
      <c r="CB72" s="1269"/>
      <c r="CC72" s="1269"/>
      <c r="CD72" s="1269"/>
      <c r="CE72" s="1269"/>
      <c r="CF72" s="1269" t="s">
        <v>528</v>
      </c>
      <c r="CG72" s="1269"/>
      <c r="CH72" s="1269"/>
      <c r="CI72" s="1269"/>
      <c r="CJ72" s="1269"/>
      <c r="CK72" s="1269"/>
      <c r="CL72" s="1269"/>
      <c r="CM72" s="1269"/>
      <c r="CN72" s="1269" t="s">
        <v>529</v>
      </c>
      <c r="CO72" s="1269"/>
      <c r="CP72" s="1269"/>
      <c r="CQ72" s="1269"/>
      <c r="CR72" s="1269"/>
      <c r="CS72" s="1269"/>
      <c r="CT72" s="1269"/>
      <c r="CU72" s="1269"/>
      <c r="CV72" s="1269" t="s">
        <v>530</v>
      </c>
      <c r="CW72" s="1269"/>
      <c r="CX72" s="1269"/>
      <c r="CY72" s="1269"/>
      <c r="CZ72" s="1269"/>
      <c r="DA72" s="1269"/>
      <c r="DB72" s="1269"/>
      <c r="DC72" s="1269"/>
    </row>
    <row r="73" spans="2:107" ht="13" x14ac:dyDescent="0.2">
      <c r="B73" s="372"/>
      <c r="G73" s="1272"/>
      <c r="H73" s="1272"/>
      <c r="I73" s="1272"/>
      <c r="J73" s="1272"/>
      <c r="K73" s="1268"/>
      <c r="L73" s="1268"/>
      <c r="M73" s="1268"/>
      <c r="N73" s="1268"/>
      <c r="AM73" s="381"/>
      <c r="AN73" s="1267" t="s">
        <v>566</v>
      </c>
      <c r="AO73" s="1267"/>
      <c r="AP73" s="1267"/>
      <c r="AQ73" s="1267"/>
      <c r="AR73" s="1267"/>
      <c r="AS73" s="1267"/>
      <c r="AT73" s="1267"/>
      <c r="AU73" s="1267"/>
      <c r="AV73" s="1267"/>
      <c r="AW73" s="1267"/>
      <c r="AX73" s="1267"/>
      <c r="AY73" s="1267"/>
      <c r="AZ73" s="1267"/>
      <c r="BA73" s="1267"/>
      <c r="BB73" s="1267" t="s">
        <v>567</v>
      </c>
      <c r="BC73" s="1267"/>
      <c r="BD73" s="1267"/>
      <c r="BE73" s="1267"/>
      <c r="BF73" s="1267"/>
      <c r="BG73" s="1267"/>
      <c r="BH73" s="1267"/>
      <c r="BI73" s="1267"/>
      <c r="BJ73" s="1267"/>
      <c r="BK73" s="1267"/>
      <c r="BL73" s="1267"/>
      <c r="BM73" s="1267"/>
      <c r="BN73" s="1267"/>
      <c r="BO73" s="1267"/>
      <c r="BP73" s="1264"/>
      <c r="BQ73" s="1264"/>
      <c r="BR73" s="1264"/>
      <c r="BS73" s="1264"/>
      <c r="BT73" s="1264"/>
      <c r="BU73" s="1264"/>
      <c r="BV73" s="1264"/>
      <c r="BW73" s="1264"/>
      <c r="BX73" s="1264"/>
      <c r="BY73" s="1264"/>
      <c r="BZ73" s="1264"/>
      <c r="CA73" s="1264"/>
      <c r="CB73" s="1264"/>
      <c r="CC73" s="1264"/>
      <c r="CD73" s="1264"/>
      <c r="CE73" s="1264"/>
      <c r="CF73" s="1264"/>
      <c r="CG73" s="1264"/>
      <c r="CH73" s="1264"/>
      <c r="CI73" s="1264"/>
      <c r="CJ73" s="1264"/>
      <c r="CK73" s="1264"/>
      <c r="CL73" s="1264"/>
      <c r="CM73" s="1264"/>
      <c r="CN73" s="1264"/>
      <c r="CO73" s="1264"/>
      <c r="CP73" s="1264"/>
      <c r="CQ73" s="1264"/>
      <c r="CR73" s="1264"/>
      <c r="CS73" s="1264"/>
      <c r="CT73" s="1264"/>
      <c r="CU73" s="1264"/>
      <c r="CV73" s="1264"/>
      <c r="CW73" s="1264"/>
      <c r="CX73" s="1264"/>
      <c r="CY73" s="1264"/>
      <c r="CZ73" s="1264"/>
      <c r="DA73" s="1264"/>
      <c r="DB73" s="1264"/>
      <c r="DC73" s="1264"/>
    </row>
    <row r="74" spans="2:107" ht="13" x14ac:dyDescent="0.2">
      <c r="B74" s="372"/>
      <c r="G74" s="1272"/>
      <c r="H74" s="1272"/>
      <c r="I74" s="1272"/>
      <c r="J74" s="1272"/>
      <c r="K74" s="1268"/>
      <c r="L74" s="1268"/>
      <c r="M74" s="1268"/>
      <c r="N74" s="1268"/>
      <c r="AM74" s="381"/>
      <c r="AN74" s="1267"/>
      <c r="AO74" s="1267"/>
      <c r="AP74" s="1267"/>
      <c r="AQ74" s="1267"/>
      <c r="AR74" s="1267"/>
      <c r="AS74" s="1267"/>
      <c r="AT74" s="1267"/>
      <c r="AU74" s="1267"/>
      <c r="AV74" s="1267"/>
      <c r="AW74" s="1267"/>
      <c r="AX74" s="1267"/>
      <c r="AY74" s="1267"/>
      <c r="AZ74" s="1267"/>
      <c r="BA74" s="1267"/>
      <c r="BB74" s="1267"/>
      <c r="BC74" s="1267"/>
      <c r="BD74" s="1267"/>
      <c r="BE74" s="1267"/>
      <c r="BF74" s="1267"/>
      <c r="BG74" s="1267"/>
      <c r="BH74" s="1267"/>
      <c r="BI74" s="1267"/>
      <c r="BJ74" s="1267"/>
      <c r="BK74" s="1267"/>
      <c r="BL74" s="1267"/>
      <c r="BM74" s="1267"/>
      <c r="BN74" s="1267"/>
      <c r="BO74" s="1267"/>
      <c r="BP74" s="1264"/>
      <c r="BQ74" s="1264"/>
      <c r="BR74" s="1264"/>
      <c r="BS74" s="1264"/>
      <c r="BT74" s="1264"/>
      <c r="BU74" s="1264"/>
      <c r="BV74" s="1264"/>
      <c r="BW74" s="1264"/>
      <c r="BX74" s="1264"/>
      <c r="BY74" s="1264"/>
      <c r="BZ74" s="1264"/>
      <c r="CA74" s="1264"/>
      <c r="CB74" s="1264"/>
      <c r="CC74" s="1264"/>
      <c r="CD74" s="1264"/>
      <c r="CE74" s="1264"/>
      <c r="CF74" s="1264"/>
      <c r="CG74" s="1264"/>
      <c r="CH74" s="1264"/>
      <c r="CI74" s="1264"/>
      <c r="CJ74" s="1264"/>
      <c r="CK74" s="1264"/>
      <c r="CL74" s="1264"/>
      <c r="CM74" s="1264"/>
      <c r="CN74" s="1264"/>
      <c r="CO74" s="1264"/>
      <c r="CP74" s="1264"/>
      <c r="CQ74" s="1264"/>
      <c r="CR74" s="1264"/>
      <c r="CS74" s="1264"/>
      <c r="CT74" s="1264"/>
      <c r="CU74" s="1264"/>
      <c r="CV74" s="1264"/>
      <c r="CW74" s="1264"/>
      <c r="CX74" s="1264"/>
      <c r="CY74" s="1264"/>
      <c r="CZ74" s="1264"/>
      <c r="DA74" s="1264"/>
      <c r="DB74" s="1264"/>
      <c r="DC74" s="1264"/>
    </row>
    <row r="75" spans="2:107" ht="13" x14ac:dyDescent="0.2">
      <c r="B75" s="372"/>
      <c r="G75" s="1272"/>
      <c r="H75" s="1272"/>
      <c r="I75" s="1270"/>
      <c r="J75" s="1270"/>
      <c r="K75" s="1271"/>
      <c r="L75" s="1271"/>
      <c r="M75" s="1271"/>
      <c r="N75" s="1271"/>
      <c r="AM75" s="381"/>
      <c r="AN75" s="1267"/>
      <c r="AO75" s="1267"/>
      <c r="AP75" s="1267"/>
      <c r="AQ75" s="1267"/>
      <c r="AR75" s="1267"/>
      <c r="AS75" s="1267"/>
      <c r="AT75" s="1267"/>
      <c r="AU75" s="1267"/>
      <c r="AV75" s="1267"/>
      <c r="AW75" s="1267"/>
      <c r="AX75" s="1267"/>
      <c r="AY75" s="1267"/>
      <c r="AZ75" s="1267"/>
      <c r="BA75" s="1267"/>
      <c r="BB75" s="1267" t="s">
        <v>571</v>
      </c>
      <c r="BC75" s="1267"/>
      <c r="BD75" s="1267"/>
      <c r="BE75" s="1267"/>
      <c r="BF75" s="1267"/>
      <c r="BG75" s="1267"/>
      <c r="BH75" s="1267"/>
      <c r="BI75" s="1267"/>
      <c r="BJ75" s="1267"/>
      <c r="BK75" s="1267"/>
      <c r="BL75" s="1267"/>
      <c r="BM75" s="1267"/>
      <c r="BN75" s="1267"/>
      <c r="BO75" s="1267"/>
      <c r="BP75" s="1264">
        <v>3.1</v>
      </c>
      <c r="BQ75" s="1264"/>
      <c r="BR75" s="1264"/>
      <c r="BS75" s="1264"/>
      <c r="BT75" s="1264"/>
      <c r="BU75" s="1264"/>
      <c r="BV75" s="1264"/>
      <c r="BW75" s="1264"/>
      <c r="BX75" s="1264">
        <v>2.2999999999999998</v>
      </c>
      <c r="BY75" s="1264"/>
      <c r="BZ75" s="1264"/>
      <c r="CA75" s="1264"/>
      <c r="CB75" s="1264"/>
      <c r="CC75" s="1264"/>
      <c r="CD75" s="1264"/>
      <c r="CE75" s="1264"/>
      <c r="CF75" s="1264">
        <v>1.9</v>
      </c>
      <c r="CG75" s="1264"/>
      <c r="CH75" s="1264"/>
      <c r="CI75" s="1264"/>
      <c r="CJ75" s="1264"/>
      <c r="CK75" s="1264"/>
      <c r="CL75" s="1264"/>
      <c r="CM75" s="1264"/>
      <c r="CN75" s="1264">
        <v>1.5</v>
      </c>
      <c r="CO75" s="1264"/>
      <c r="CP75" s="1264"/>
      <c r="CQ75" s="1264"/>
      <c r="CR75" s="1264"/>
      <c r="CS75" s="1264"/>
      <c r="CT75" s="1264"/>
      <c r="CU75" s="1264"/>
      <c r="CV75" s="1264">
        <v>1.7</v>
      </c>
      <c r="CW75" s="1264"/>
      <c r="CX75" s="1264"/>
      <c r="CY75" s="1264"/>
      <c r="CZ75" s="1264"/>
      <c r="DA75" s="1264"/>
      <c r="DB75" s="1264"/>
      <c r="DC75" s="1264"/>
    </row>
    <row r="76" spans="2:107" ht="13" x14ac:dyDescent="0.2">
      <c r="B76" s="372"/>
      <c r="G76" s="1272"/>
      <c r="H76" s="1272"/>
      <c r="I76" s="1270"/>
      <c r="J76" s="1270"/>
      <c r="K76" s="1271"/>
      <c r="L76" s="1271"/>
      <c r="M76" s="1271"/>
      <c r="N76" s="1271"/>
      <c r="AM76" s="381"/>
      <c r="AN76" s="1267"/>
      <c r="AO76" s="1267"/>
      <c r="AP76" s="1267"/>
      <c r="AQ76" s="1267"/>
      <c r="AR76" s="1267"/>
      <c r="AS76" s="1267"/>
      <c r="AT76" s="1267"/>
      <c r="AU76" s="1267"/>
      <c r="AV76" s="1267"/>
      <c r="AW76" s="1267"/>
      <c r="AX76" s="1267"/>
      <c r="AY76" s="1267"/>
      <c r="AZ76" s="1267"/>
      <c r="BA76" s="1267"/>
      <c r="BB76" s="1267"/>
      <c r="BC76" s="1267"/>
      <c r="BD76" s="1267"/>
      <c r="BE76" s="1267"/>
      <c r="BF76" s="1267"/>
      <c r="BG76" s="1267"/>
      <c r="BH76" s="1267"/>
      <c r="BI76" s="1267"/>
      <c r="BJ76" s="1267"/>
      <c r="BK76" s="1267"/>
      <c r="BL76" s="1267"/>
      <c r="BM76" s="1267"/>
      <c r="BN76" s="1267"/>
      <c r="BO76" s="1267"/>
      <c r="BP76" s="1264"/>
      <c r="BQ76" s="1264"/>
      <c r="BR76" s="1264"/>
      <c r="BS76" s="1264"/>
      <c r="BT76" s="1264"/>
      <c r="BU76" s="1264"/>
      <c r="BV76" s="1264"/>
      <c r="BW76" s="1264"/>
      <c r="BX76" s="1264"/>
      <c r="BY76" s="1264"/>
      <c r="BZ76" s="1264"/>
      <c r="CA76" s="1264"/>
      <c r="CB76" s="1264"/>
      <c r="CC76" s="1264"/>
      <c r="CD76" s="1264"/>
      <c r="CE76" s="1264"/>
      <c r="CF76" s="1264"/>
      <c r="CG76" s="1264"/>
      <c r="CH76" s="1264"/>
      <c r="CI76" s="1264"/>
      <c r="CJ76" s="1264"/>
      <c r="CK76" s="1264"/>
      <c r="CL76" s="1264"/>
      <c r="CM76" s="1264"/>
      <c r="CN76" s="1264"/>
      <c r="CO76" s="1264"/>
      <c r="CP76" s="1264"/>
      <c r="CQ76" s="1264"/>
      <c r="CR76" s="1264"/>
      <c r="CS76" s="1264"/>
      <c r="CT76" s="1264"/>
      <c r="CU76" s="1264"/>
      <c r="CV76" s="1264"/>
      <c r="CW76" s="1264"/>
      <c r="CX76" s="1264"/>
      <c r="CY76" s="1264"/>
      <c r="CZ76" s="1264"/>
      <c r="DA76" s="1264"/>
      <c r="DB76" s="1264"/>
      <c r="DC76" s="1264"/>
    </row>
    <row r="77" spans="2:107" ht="13" x14ac:dyDescent="0.2">
      <c r="B77" s="372"/>
      <c r="G77" s="1270"/>
      <c r="H77" s="1270"/>
      <c r="I77" s="1270"/>
      <c r="J77" s="1270"/>
      <c r="K77" s="1268"/>
      <c r="L77" s="1268"/>
      <c r="M77" s="1268"/>
      <c r="N77" s="1268"/>
      <c r="AN77" s="1269" t="s">
        <v>569</v>
      </c>
      <c r="AO77" s="1269"/>
      <c r="AP77" s="1269"/>
      <c r="AQ77" s="1269"/>
      <c r="AR77" s="1269"/>
      <c r="AS77" s="1269"/>
      <c r="AT77" s="1269"/>
      <c r="AU77" s="1269"/>
      <c r="AV77" s="1269"/>
      <c r="AW77" s="1269"/>
      <c r="AX77" s="1269"/>
      <c r="AY77" s="1269"/>
      <c r="AZ77" s="1269"/>
      <c r="BA77" s="1269"/>
      <c r="BB77" s="1267" t="s">
        <v>567</v>
      </c>
      <c r="BC77" s="1267"/>
      <c r="BD77" s="1267"/>
      <c r="BE77" s="1267"/>
      <c r="BF77" s="1267"/>
      <c r="BG77" s="1267"/>
      <c r="BH77" s="1267"/>
      <c r="BI77" s="1267"/>
      <c r="BJ77" s="1267"/>
      <c r="BK77" s="1267"/>
      <c r="BL77" s="1267"/>
      <c r="BM77" s="1267"/>
      <c r="BN77" s="1267"/>
      <c r="BO77" s="1267"/>
      <c r="BP77" s="1264">
        <v>25.5</v>
      </c>
      <c r="BQ77" s="1264"/>
      <c r="BR77" s="1264"/>
      <c r="BS77" s="1264"/>
      <c r="BT77" s="1264"/>
      <c r="BU77" s="1264"/>
      <c r="BV77" s="1264"/>
      <c r="BW77" s="1264"/>
      <c r="BX77" s="1264">
        <v>25.1</v>
      </c>
      <c r="BY77" s="1264"/>
      <c r="BZ77" s="1264"/>
      <c r="CA77" s="1264"/>
      <c r="CB77" s="1264"/>
      <c r="CC77" s="1264"/>
      <c r="CD77" s="1264"/>
      <c r="CE77" s="1264"/>
      <c r="CF77" s="1264">
        <v>18</v>
      </c>
      <c r="CG77" s="1264"/>
      <c r="CH77" s="1264"/>
      <c r="CI77" s="1264"/>
      <c r="CJ77" s="1264"/>
      <c r="CK77" s="1264"/>
      <c r="CL77" s="1264"/>
      <c r="CM77" s="1264"/>
      <c r="CN77" s="1264">
        <v>12.7</v>
      </c>
      <c r="CO77" s="1264"/>
      <c r="CP77" s="1264"/>
      <c r="CQ77" s="1264"/>
      <c r="CR77" s="1264"/>
      <c r="CS77" s="1264"/>
      <c r="CT77" s="1264"/>
      <c r="CU77" s="1264"/>
      <c r="CV77" s="1264">
        <v>10</v>
      </c>
      <c r="CW77" s="1264"/>
      <c r="CX77" s="1264"/>
      <c r="CY77" s="1264"/>
      <c r="CZ77" s="1264"/>
      <c r="DA77" s="1264"/>
      <c r="DB77" s="1264"/>
      <c r="DC77" s="1264"/>
    </row>
    <row r="78" spans="2:107" ht="13" x14ac:dyDescent="0.2">
      <c r="B78" s="372"/>
      <c r="G78" s="1270"/>
      <c r="H78" s="1270"/>
      <c r="I78" s="1270"/>
      <c r="J78" s="1270"/>
      <c r="K78" s="1268"/>
      <c r="L78" s="1268"/>
      <c r="M78" s="1268"/>
      <c r="N78" s="1268"/>
      <c r="AN78" s="1269"/>
      <c r="AO78" s="1269"/>
      <c r="AP78" s="1269"/>
      <c r="AQ78" s="1269"/>
      <c r="AR78" s="1269"/>
      <c r="AS78" s="1269"/>
      <c r="AT78" s="1269"/>
      <c r="AU78" s="1269"/>
      <c r="AV78" s="1269"/>
      <c r="AW78" s="1269"/>
      <c r="AX78" s="1269"/>
      <c r="AY78" s="1269"/>
      <c r="AZ78" s="1269"/>
      <c r="BA78" s="1269"/>
      <c r="BB78" s="1267"/>
      <c r="BC78" s="1267"/>
      <c r="BD78" s="1267"/>
      <c r="BE78" s="1267"/>
      <c r="BF78" s="1267"/>
      <c r="BG78" s="1267"/>
      <c r="BH78" s="1267"/>
      <c r="BI78" s="1267"/>
      <c r="BJ78" s="1267"/>
      <c r="BK78" s="1267"/>
      <c r="BL78" s="1267"/>
      <c r="BM78" s="1267"/>
      <c r="BN78" s="1267"/>
      <c r="BO78" s="1267"/>
      <c r="BP78" s="1264"/>
      <c r="BQ78" s="1264"/>
      <c r="BR78" s="1264"/>
      <c r="BS78" s="1264"/>
      <c r="BT78" s="1264"/>
      <c r="BU78" s="1264"/>
      <c r="BV78" s="1264"/>
      <c r="BW78" s="1264"/>
      <c r="BX78" s="1264"/>
      <c r="BY78" s="1264"/>
      <c r="BZ78" s="1264"/>
      <c r="CA78" s="1264"/>
      <c r="CB78" s="1264"/>
      <c r="CC78" s="1264"/>
      <c r="CD78" s="1264"/>
      <c r="CE78" s="1264"/>
      <c r="CF78" s="1264"/>
      <c r="CG78" s="1264"/>
      <c r="CH78" s="1264"/>
      <c r="CI78" s="1264"/>
      <c r="CJ78" s="1264"/>
      <c r="CK78" s="1264"/>
      <c r="CL78" s="1264"/>
      <c r="CM78" s="1264"/>
      <c r="CN78" s="1264"/>
      <c r="CO78" s="1264"/>
      <c r="CP78" s="1264"/>
      <c r="CQ78" s="1264"/>
      <c r="CR78" s="1264"/>
      <c r="CS78" s="1264"/>
      <c r="CT78" s="1264"/>
      <c r="CU78" s="1264"/>
      <c r="CV78" s="1264"/>
      <c r="CW78" s="1264"/>
      <c r="CX78" s="1264"/>
      <c r="CY78" s="1264"/>
      <c r="CZ78" s="1264"/>
      <c r="DA78" s="1264"/>
      <c r="DB78" s="1264"/>
      <c r="DC78" s="1264"/>
    </row>
    <row r="79" spans="2:107" ht="13" x14ac:dyDescent="0.2">
      <c r="B79" s="372"/>
      <c r="G79" s="1270"/>
      <c r="H79" s="1270"/>
      <c r="I79" s="1265"/>
      <c r="J79" s="1265"/>
      <c r="K79" s="1266"/>
      <c r="L79" s="1266"/>
      <c r="M79" s="1266"/>
      <c r="N79" s="1266"/>
      <c r="AN79" s="1269"/>
      <c r="AO79" s="1269"/>
      <c r="AP79" s="1269"/>
      <c r="AQ79" s="1269"/>
      <c r="AR79" s="1269"/>
      <c r="AS79" s="1269"/>
      <c r="AT79" s="1269"/>
      <c r="AU79" s="1269"/>
      <c r="AV79" s="1269"/>
      <c r="AW79" s="1269"/>
      <c r="AX79" s="1269"/>
      <c r="AY79" s="1269"/>
      <c r="AZ79" s="1269"/>
      <c r="BA79" s="1269"/>
      <c r="BB79" s="1267" t="s">
        <v>571</v>
      </c>
      <c r="BC79" s="1267"/>
      <c r="BD79" s="1267"/>
      <c r="BE79" s="1267"/>
      <c r="BF79" s="1267"/>
      <c r="BG79" s="1267"/>
      <c r="BH79" s="1267"/>
      <c r="BI79" s="1267"/>
      <c r="BJ79" s="1267"/>
      <c r="BK79" s="1267"/>
      <c r="BL79" s="1267"/>
      <c r="BM79" s="1267"/>
      <c r="BN79" s="1267"/>
      <c r="BO79" s="1267"/>
      <c r="BP79" s="1264">
        <v>6.6</v>
      </c>
      <c r="BQ79" s="1264"/>
      <c r="BR79" s="1264"/>
      <c r="BS79" s="1264"/>
      <c r="BT79" s="1264"/>
      <c r="BU79" s="1264"/>
      <c r="BV79" s="1264"/>
      <c r="BW79" s="1264"/>
      <c r="BX79" s="1264">
        <v>6.4</v>
      </c>
      <c r="BY79" s="1264"/>
      <c r="BZ79" s="1264"/>
      <c r="CA79" s="1264"/>
      <c r="CB79" s="1264"/>
      <c r="CC79" s="1264"/>
      <c r="CD79" s="1264"/>
      <c r="CE79" s="1264"/>
      <c r="CF79" s="1264">
        <v>6.6</v>
      </c>
      <c r="CG79" s="1264"/>
      <c r="CH79" s="1264"/>
      <c r="CI79" s="1264"/>
      <c r="CJ79" s="1264"/>
      <c r="CK79" s="1264"/>
      <c r="CL79" s="1264"/>
      <c r="CM79" s="1264"/>
      <c r="CN79" s="1264">
        <v>6.6</v>
      </c>
      <c r="CO79" s="1264"/>
      <c r="CP79" s="1264"/>
      <c r="CQ79" s="1264"/>
      <c r="CR79" s="1264"/>
      <c r="CS79" s="1264"/>
      <c r="CT79" s="1264"/>
      <c r="CU79" s="1264"/>
      <c r="CV79" s="1264">
        <v>6.7</v>
      </c>
      <c r="CW79" s="1264"/>
      <c r="CX79" s="1264"/>
      <c r="CY79" s="1264"/>
      <c r="CZ79" s="1264"/>
      <c r="DA79" s="1264"/>
      <c r="DB79" s="1264"/>
      <c r="DC79" s="1264"/>
    </row>
    <row r="80" spans="2:107" ht="13" x14ac:dyDescent="0.2">
      <c r="B80" s="372"/>
      <c r="G80" s="1270"/>
      <c r="H80" s="1270"/>
      <c r="I80" s="1265"/>
      <c r="J80" s="1265"/>
      <c r="K80" s="1266"/>
      <c r="L80" s="1266"/>
      <c r="M80" s="1266"/>
      <c r="N80" s="1266"/>
      <c r="AN80" s="1269"/>
      <c r="AO80" s="1269"/>
      <c r="AP80" s="1269"/>
      <c r="AQ80" s="1269"/>
      <c r="AR80" s="1269"/>
      <c r="AS80" s="1269"/>
      <c r="AT80" s="1269"/>
      <c r="AU80" s="1269"/>
      <c r="AV80" s="1269"/>
      <c r="AW80" s="1269"/>
      <c r="AX80" s="1269"/>
      <c r="AY80" s="1269"/>
      <c r="AZ80" s="1269"/>
      <c r="BA80" s="1269"/>
      <c r="BB80" s="1267"/>
      <c r="BC80" s="1267"/>
      <c r="BD80" s="1267"/>
      <c r="BE80" s="1267"/>
      <c r="BF80" s="1267"/>
      <c r="BG80" s="1267"/>
      <c r="BH80" s="1267"/>
      <c r="BI80" s="1267"/>
      <c r="BJ80" s="1267"/>
      <c r="BK80" s="1267"/>
      <c r="BL80" s="1267"/>
      <c r="BM80" s="1267"/>
      <c r="BN80" s="1267"/>
      <c r="BO80" s="1267"/>
      <c r="BP80" s="1264"/>
      <c r="BQ80" s="1264"/>
      <c r="BR80" s="1264"/>
      <c r="BS80" s="1264"/>
      <c r="BT80" s="1264"/>
      <c r="BU80" s="1264"/>
      <c r="BV80" s="1264"/>
      <c r="BW80" s="1264"/>
      <c r="BX80" s="1264"/>
      <c r="BY80" s="1264"/>
      <c r="BZ80" s="1264"/>
      <c r="CA80" s="1264"/>
      <c r="CB80" s="1264"/>
      <c r="CC80" s="1264"/>
      <c r="CD80" s="1264"/>
      <c r="CE80" s="1264"/>
      <c r="CF80" s="1264"/>
      <c r="CG80" s="1264"/>
      <c r="CH80" s="1264"/>
      <c r="CI80" s="1264"/>
      <c r="CJ80" s="1264"/>
      <c r="CK80" s="1264"/>
      <c r="CL80" s="1264"/>
      <c r="CM80" s="1264"/>
      <c r="CN80" s="1264"/>
      <c r="CO80" s="1264"/>
      <c r="CP80" s="1264"/>
      <c r="CQ80" s="1264"/>
      <c r="CR80" s="1264"/>
      <c r="CS80" s="1264"/>
      <c r="CT80" s="1264"/>
      <c r="CU80" s="1264"/>
      <c r="CV80" s="1264"/>
      <c r="CW80" s="1264"/>
      <c r="CX80" s="1264"/>
      <c r="CY80" s="1264"/>
      <c r="CZ80" s="1264"/>
      <c r="DA80" s="1264"/>
      <c r="DB80" s="1264"/>
      <c r="DC80" s="1264"/>
    </row>
    <row r="81" spans="2:109" ht="13" x14ac:dyDescent="0.2">
      <c r="B81" s="372"/>
    </row>
    <row r="82" spans="2:109" ht="16.5" x14ac:dyDescent="0.2">
      <c r="B82" s="372"/>
      <c r="K82" s="399"/>
      <c r="L82" s="399"/>
      <c r="M82" s="399"/>
      <c r="N82" s="399"/>
      <c r="AQ82" s="399"/>
      <c r="AR82" s="399"/>
      <c r="AS82" s="399"/>
      <c r="AT82" s="399"/>
      <c r="BC82" s="399"/>
      <c r="BD82" s="399"/>
      <c r="BE82" s="399"/>
      <c r="BF82" s="399"/>
      <c r="BO82" s="399"/>
      <c r="BP82" s="399"/>
      <c r="BQ82" s="399"/>
      <c r="BR82" s="399"/>
      <c r="CA82" s="399"/>
      <c r="CB82" s="399"/>
      <c r="CC82" s="399"/>
      <c r="CD82" s="399"/>
      <c r="CM82" s="399"/>
      <c r="CN82" s="399"/>
      <c r="CO82" s="399"/>
      <c r="CP82" s="399"/>
      <c r="CY82" s="399"/>
      <c r="CZ82" s="399"/>
      <c r="DA82" s="399"/>
      <c r="DB82" s="399"/>
      <c r="DC82" s="399"/>
    </row>
    <row r="83" spans="2:109" ht="13" x14ac:dyDescent="0.2">
      <c r="B83" s="374"/>
      <c r="C83" s="375"/>
      <c r="D83" s="375"/>
      <c r="E83" s="375"/>
      <c r="F83" s="375"/>
      <c r="G83" s="375"/>
      <c r="H83" s="375"/>
      <c r="I83" s="375"/>
      <c r="J83" s="375"/>
      <c r="K83" s="375"/>
      <c r="L83" s="375"/>
      <c r="M83" s="375"/>
      <c r="N83" s="375"/>
      <c r="O83" s="375"/>
      <c r="P83" s="375"/>
      <c r="Q83" s="375"/>
      <c r="R83" s="375"/>
      <c r="S83" s="375"/>
      <c r="T83" s="375"/>
      <c r="U83" s="375"/>
      <c r="V83" s="375"/>
      <c r="W83" s="375"/>
      <c r="X83" s="375"/>
      <c r="Y83" s="375"/>
      <c r="Z83" s="375"/>
      <c r="AA83" s="375"/>
      <c r="AB83" s="375"/>
      <c r="AC83" s="375"/>
      <c r="AD83" s="375"/>
      <c r="AE83" s="375"/>
      <c r="AF83" s="375"/>
      <c r="AG83" s="375"/>
      <c r="AH83" s="375"/>
      <c r="AI83" s="375"/>
      <c r="AJ83" s="375"/>
      <c r="AK83" s="375"/>
      <c r="AL83" s="375"/>
      <c r="AM83" s="375"/>
      <c r="AN83" s="375"/>
      <c r="AO83" s="375"/>
      <c r="AP83" s="375"/>
      <c r="AQ83" s="375"/>
      <c r="AR83" s="375"/>
      <c r="AS83" s="375"/>
      <c r="AT83" s="375"/>
      <c r="AU83" s="375"/>
      <c r="AV83" s="375"/>
      <c r="AW83" s="375"/>
      <c r="AX83" s="375"/>
      <c r="AY83" s="375"/>
      <c r="AZ83" s="375"/>
      <c r="BA83" s="375"/>
      <c r="BB83" s="375"/>
      <c r="BC83" s="375"/>
      <c r="BD83" s="375"/>
      <c r="BE83" s="375"/>
      <c r="BF83" s="375"/>
      <c r="BG83" s="375"/>
      <c r="BH83" s="375"/>
      <c r="BI83" s="375"/>
      <c r="BJ83" s="375"/>
      <c r="BK83" s="375"/>
      <c r="BL83" s="375"/>
      <c r="BM83" s="375"/>
      <c r="BN83" s="375"/>
      <c r="BO83" s="375"/>
      <c r="BP83" s="375"/>
      <c r="BQ83" s="375"/>
      <c r="BR83" s="375"/>
      <c r="BS83" s="375"/>
      <c r="BT83" s="375"/>
      <c r="BU83" s="375"/>
      <c r="BV83" s="375"/>
      <c r="BW83" s="375"/>
      <c r="BX83" s="375"/>
      <c r="BY83" s="375"/>
      <c r="BZ83" s="375"/>
      <c r="CA83" s="375"/>
      <c r="CB83" s="375"/>
      <c r="CC83" s="375"/>
      <c r="CD83" s="375"/>
      <c r="CE83" s="375"/>
      <c r="CF83" s="375"/>
      <c r="CG83" s="375"/>
      <c r="CH83" s="375"/>
      <c r="CI83" s="375"/>
      <c r="CJ83" s="375"/>
      <c r="CK83" s="375"/>
      <c r="CL83" s="375"/>
      <c r="CM83" s="375"/>
      <c r="CN83" s="375"/>
      <c r="CO83" s="375"/>
      <c r="CP83" s="375"/>
      <c r="CQ83" s="375"/>
      <c r="CR83" s="375"/>
      <c r="CS83" s="375"/>
      <c r="CT83" s="375"/>
      <c r="CU83" s="375"/>
      <c r="CV83" s="375"/>
      <c r="CW83" s="375"/>
      <c r="CX83" s="375"/>
      <c r="CY83" s="375"/>
      <c r="CZ83" s="375"/>
      <c r="DA83" s="375"/>
      <c r="DB83" s="375"/>
      <c r="DC83" s="375"/>
      <c r="DD83" s="376"/>
    </row>
    <row r="84" spans="2:109" ht="13" x14ac:dyDescent="0.2">
      <c r="DD84" s="366"/>
      <c r="DE84" s="366"/>
    </row>
    <row r="85" spans="2:109" ht="13" x14ac:dyDescent="0.2">
      <c r="DD85" s="366"/>
      <c r="DE85" s="366"/>
    </row>
  </sheetData>
  <sheetProtection algorithmName="SHA-512" hashValue="bZCP1PFKkoGynSd1GF27GRGkG1NL0roKKeM1pzMTO+KJo5Huvl1wL5N+j8bdZMqapYV5VT3EhyYrOh42u0Ucig==" saltValue="IMofRihe8q94xipxTBv+wg==" spinCount="100000" sheet="1" objects="1" scenarios="1" formatCells="0"/>
  <dataConsolidate/>
  <mergeCells count="112">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M51:M52"/>
    <mergeCell ref="N51:N52"/>
    <mergeCell ref="I57:J58"/>
    <mergeCell ref="K57:K58"/>
    <mergeCell ref="L57:L58"/>
    <mergeCell ref="M57:M58"/>
    <mergeCell ref="N57:N58"/>
    <mergeCell ref="G50:J50"/>
    <mergeCell ref="AN50:BO50"/>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BX55:CE56"/>
    <mergeCell ref="CF55:CM56"/>
    <mergeCell ref="CN55:CU56"/>
    <mergeCell ref="CV55:DC56"/>
    <mergeCell ref="I51:J52"/>
    <mergeCell ref="K51:K52"/>
    <mergeCell ref="L51:L52"/>
    <mergeCell ref="BP73:BW74"/>
    <mergeCell ref="G72:J72"/>
    <mergeCell ref="AN72:BO72"/>
    <mergeCell ref="BP72:BW72"/>
    <mergeCell ref="BX72:CE72"/>
    <mergeCell ref="CF72:CM72"/>
    <mergeCell ref="CN72:CU72"/>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N79:CU80"/>
    <mergeCell ref="CV79:DC80"/>
    <mergeCell ref="G73:H76"/>
    <mergeCell ref="I73:J74"/>
    <mergeCell ref="K73:K74"/>
    <mergeCell ref="L73:L74"/>
    <mergeCell ref="M73:M74"/>
    <mergeCell ref="N73:N74"/>
    <mergeCell ref="AN73:BA76"/>
    <mergeCell ref="AN43:DC47"/>
    <mergeCell ref="AN65:DC69"/>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V72:DC72"/>
    <mergeCell ref="BB73:BO7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FC90B6-8837-4D02-B5BE-475C9770D58C}">
  <sheetPr>
    <pageSetUpPr fitToPage="1"/>
  </sheetPr>
  <dimension ref="A1:DR125"/>
  <sheetViews>
    <sheetView showGridLines="0" zoomScaleNormal="100" zoomScaleSheetLayoutView="70"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1:34" ht="13.5" customHeight="1" x14ac:dyDescent="0.2">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 x14ac:dyDescent="0.2">
      <c r="S2" s="259"/>
      <c r="AH2" s="259"/>
    </row>
    <row r="3" spans="1: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 x14ac:dyDescent="0.2"/>
    <row r="5" spans="1:34" ht="13" x14ac:dyDescent="0.2"/>
    <row r="6" spans="1:34" ht="13" x14ac:dyDescent="0.2"/>
    <row r="7" spans="1:34" ht="13" x14ac:dyDescent="0.2"/>
    <row r="8" spans="1:34" ht="13" x14ac:dyDescent="0.2"/>
    <row r="9" spans="1:34" ht="13" x14ac:dyDescent="0.2">
      <c r="AH9" s="259"/>
    </row>
    <row r="10" spans="1:34" ht="13" x14ac:dyDescent="0.2"/>
    <row r="11" spans="1:34" ht="13" x14ac:dyDescent="0.2"/>
    <row r="12" spans="1:34" ht="13" x14ac:dyDescent="0.2"/>
    <row r="13" spans="1:34" ht="13" x14ac:dyDescent="0.2"/>
    <row r="14" spans="1:34" ht="13" x14ac:dyDescent="0.2"/>
    <row r="15" spans="1:34" ht="13" x14ac:dyDescent="0.2"/>
    <row r="16" spans="1: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476</v>
      </c>
    </row>
  </sheetData>
  <sheetProtection algorithmName="SHA-512" hashValue="W/A3SbexAnuDg1VrMlOBGRKDIwmARDKWP4hLqyabhLPYVH9qiHVer/R/GVgEYAjWM0dFKmVLyIqMBJEBp6kujw==" saltValue="9KsAXBgr9LlQjbB6Lm9WQw=="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E90302-D3BA-4BAA-9BCD-3EEA811AE5F3}">
  <sheetPr>
    <pageSetUpPr fitToPage="1"/>
  </sheetPr>
  <dimension ref="A1:DR125"/>
  <sheetViews>
    <sheetView showGridLines="0" zoomScaleNormal="100" zoomScaleSheetLayoutView="55" workbookViewId="0"/>
  </sheetViews>
  <sheetFormatPr defaultColWidth="0" defaultRowHeight="13.5" customHeight="1" zeroHeight="1" x14ac:dyDescent="0.2"/>
  <cols>
    <col min="1" max="34" width="2.453125" style="260" customWidth="1"/>
    <col min="35" max="122" width="2.453125" style="259" customWidth="1"/>
    <col min="123" max="16384" width="2.453125" style="259" hidden="1"/>
  </cols>
  <sheetData>
    <row r="1" spans="2:34" ht="13.5" customHeight="1" x14ac:dyDescent="0.2">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 x14ac:dyDescent="0.2">
      <c r="S2" s="259"/>
      <c r="AH2" s="259"/>
    </row>
    <row r="3" spans="2:34" ht="13" x14ac:dyDescent="0.2">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 x14ac:dyDescent="0.2"/>
    <row r="5" spans="2:34" ht="13" x14ac:dyDescent="0.2"/>
    <row r="6" spans="2:34" ht="13" x14ac:dyDescent="0.2"/>
    <row r="7" spans="2:34" ht="13" x14ac:dyDescent="0.2"/>
    <row r="8" spans="2:34" ht="13" x14ac:dyDescent="0.2"/>
    <row r="9" spans="2:34" ht="13" x14ac:dyDescent="0.2">
      <c r="AH9" s="259"/>
    </row>
    <row r="10" spans="2:34" ht="13" x14ac:dyDescent="0.2"/>
    <row r="11" spans="2:34" ht="13" x14ac:dyDescent="0.2"/>
    <row r="12" spans="2:34" ht="13" x14ac:dyDescent="0.2"/>
    <row r="13" spans="2:34" ht="13" x14ac:dyDescent="0.2"/>
    <row r="14" spans="2:34" ht="13" x14ac:dyDescent="0.2"/>
    <row r="15" spans="2:34" ht="13" x14ac:dyDescent="0.2"/>
    <row r="16" spans="2:34" ht="13" x14ac:dyDescent="0.2"/>
    <row r="17" spans="12:34" ht="13" x14ac:dyDescent="0.2">
      <c r="AH17" s="259"/>
    </row>
    <row r="18" spans="12:34" ht="13" x14ac:dyDescent="0.2"/>
    <row r="19" spans="12:34" ht="13" x14ac:dyDescent="0.2"/>
    <row r="20" spans="12:34" ht="13" x14ac:dyDescent="0.2">
      <c r="AH20" s="259"/>
    </row>
    <row r="21" spans="12:34" ht="13" x14ac:dyDescent="0.2">
      <c r="AH21" s="259"/>
    </row>
    <row r="22" spans="12:34" ht="13" x14ac:dyDescent="0.2"/>
    <row r="23" spans="12:34" ht="13" x14ac:dyDescent="0.2"/>
    <row r="24" spans="12:34" ht="13" x14ac:dyDescent="0.2">
      <c r="Q24" s="259"/>
    </row>
    <row r="25" spans="12:34" ht="13" x14ac:dyDescent="0.2"/>
    <row r="26" spans="12:34" ht="13" x14ac:dyDescent="0.2"/>
    <row r="27" spans="12:34" ht="13" x14ac:dyDescent="0.2"/>
    <row r="28" spans="12:34" ht="13" x14ac:dyDescent="0.2">
      <c r="O28" s="259"/>
      <c r="T28" s="259"/>
      <c r="AH28" s="259"/>
    </row>
    <row r="29" spans="12:34" ht="13" x14ac:dyDescent="0.2"/>
    <row r="30" spans="12:34" ht="13" x14ac:dyDescent="0.2"/>
    <row r="31" spans="12:34" ht="13" x14ac:dyDescent="0.2">
      <c r="Q31" s="259"/>
    </row>
    <row r="32" spans="12:34" ht="13" x14ac:dyDescent="0.2">
      <c r="L32" s="259"/>
    </row>
    <row r="33" spans="2:34" ht="13" x14ac:dyDescent="0.2">
      <c r="C33" s="259"/>
      <c r="E33" s="259"/>
      <c r="G33" s="259"/>
      <c r="I33" s="259"/>
      <c r="X33" s="259"/>
    </row>
    <row r="34" spans="2:34" ht="13" x14ac:dyDescent="0.2">
      <c r="B34" s="259"/>
      <c r="P34" s="259"/>
      <c r="R34" s="259"/>
      <c r="T34" s="259"/>
    </row>
    <row r="35" spans="2:34" ht="13" x14ac:dyDescent="0.2">
      <c r="D35" s="259"/>
      <c r="W35" s="259"/>
      <c r="AC35" s="259"/>
      <c r="AD35" s="259"/>
      <c r="AE35" s="259"/>
      <c r="AF35" s="259"/>
      <c r="AG35" s="259"/>
      <c r="AH35" s="259"/>
    </row>
    <row r="36" spans="2:34" ht="13" x14ac:dyDescent="0.2">
      <c r="H36" s="259"/>
      <c r="J36" s="259"/>
      <c r="K36" s="259"/>
      <c r="M36" s="259"/>
      <c r="Y36" s="259"/>
      <c r="Z36" s="259"/>
      <c r="AA36" s="259"/>
      <c r="AB36" s="259"/>
      <c r="AC36" s="259"/>
      <c r="AD36" s="259"/>
      <c r="AE36" s="259"/>
      <c r="AF36" s="259"/>
      <c r="AG36" s="259"/>
      <c r="AH36" s="259"/>
    </row>
    <row r="37" spans="2:34" ht="13" x14ac:dyDescent="0.2">
      <c r="AH37" s="259"/>
    </row>
    <row r="38" spans="2:34" ht="13" x14ac:dyDescent="0.2">
      <c r="AG38" s="259"/>
      <c r="AH38" s="259"/>
    </row>
    <row r="39" spans="2:34" ht="13" x14ac:dyDescent="0.2"/>
    <row r="40" spans="2:34" ht="13" x14ac:dyDescent="0.2">
      <c r="X40" s="259"/>
    </row>
    <row r="41" spans="2:34" ht="13" x14ac:dyDescent="0.2">
      <c r="R41" s="259"/>
    </row>
    <row r="42" spans="2:34" ht="13" x14ac:dyDescent="0.2">
      <c r="W42" s="259"/>
    </row>
    <row r="43" spans="2:34" ht="13" x14ac:dyDescent="0.2">
      <c r="Y43" s="259"/>
      <c r="Z43" s="259"/>
      <c r="AA43" s="259"/>
      <c r="AB43" s="259"/>
      <c r="AC43" s="259"/>
      <c r="AD43" s="259"/>
      <c r="AE43" s="259"/>
      <c r="AF43" s="259"/>
      <c r="AG43" s="259"/>
      <c r="AH43" s="259"/>
    </row>
    <row r="44" spans="2:34" ht="13" x14ac:dyDescent="0.2">
      <c r="AH44" s="259"/>
    </row>
    <row r="45" spans="2:34" ht="13" x14ac:dyDescent="0.2">
      <c r="X45" s="259"/>
    </row>
    <row r="46" spans="2:34" ht="13" x14ac:dyDescent="0.2"/>
    <row r="47" spans="2:34" ht="13" x14ac:dyDescent="0.2"/>
    <row r="48" spans="2:34" ht="13" x14ac:dyDescent="0.2">
      <c r="W48" s="259"/>
      <c r="Y48" s="259"/>
      <c r="Z48" s="259"/>
      <c r="AA48" s="259"/>
      <c r="AB48" s="259"/>
      <c r="AC48" s="259"/>
      <c r="AD48" s="259"/>
      <c r="AE48" s="259"/>
      <c r="AF48" s="259"/>
      <c r="AG48" s="259"/>
      <c r="AH48" s="259"/>
    </row>
    <row r="49" spans="28:34" ht="13" x14ac:dyDescent="0.2"/>
    <row r="50" spans="28:34" ht="13" x14ac:dyDescent="0.2">
      <c r="AE50" s="259"/>
      <c r="AF50" s="259"/>
      <c r="AG50" s="259"/>
      <c r="AH50" s="259"/>
    </row>
    <row r="51" spans="28:34" ht="13" x14ac:dyDescent="0.2">
      <c r="AC51" s="259"/>
      <c r="AD51" s="259"/>
      <c r="AE51" s="259"/>
      <c r="AF51" s="259"/>
      <c r="AG51" s="259"/>
      <c r="AH51" s="259"/>
    </row>
    <row r="52" spans="28:34" ht="13" x14ac:dyDescent="0.2"/>
    <row r="53" spans="28:34" ht="13" x14ac:dyDescent="0.2">
      <c r="AF53" s="259"/>
      <c r="AG53" s="259"/>
      <c r="AH53" s="259"/>
    </row>
    <row r="54" spans="28:34" ht="13" x14ac:dyDescent="0.2">
      <c r="AH54" s="259"/>
    </row>
    <row r="55" spans="28:34" ht="13" x14ac:dyDescent="0.2"/>
    <row r="56" spans="28:34" ht="13" x14ac:dyDescent="0.2">
      <c r="AB56" s="259"/>
      <c r="AC56" s="259"/>
      <c r="AD56" s="259"/>
      <c r="AE56" s="259"/>
      <c r="AF56" s="259"/>
      <c r="AG56" s="259"/>
      <c r="AH56" s="259"/>
    </row>
    <row r="57" spans="28:34" ht="13" x14ac:dyDescent="0.2">
      <c r="AH57" s="259"/>
    </row>
    <row r="58" spans="28:34" ht="13" x14ac:dyDescent="0.2">
      <c r="AH58" s="259"/>
    </row>
    <row r="59" spans="28:34" ht="13" x14ac:dyDescent="0.2">
      <c r="AG59" s="259"/>
      <c r="AH59" s="259"/>
    </row>
    <row r="60" spans="28:34" ht="13" x14ac:dyDescent="0.2"/>
    <row r="61" spans="28:34" ht="13" x14ac:dyDescent="0.2"/>
    <row r="62" spans="28:34" ht="13" x14ac:dyDescent="0.2"/>
    <row r="63" spans="28:34" ht="13" x14ac:dyDescent="0.2">
      <c r="AH63" s="259"/>
    </row>
    <row r="64" spans="28:34" ht="13" x14ac:dyDescent="0.2">
      <c r="AG64" s="259"/>
      <c r="AH64" s="259"/>
    </row>
    <row r="65" spans="28:34" ht="13" x14ac:dyDescent="0.2"/>
    <row r="66" spans="28:34" ht="13" x14ac:dyDescent="0.2"/>
    <row r="67" spans="28:34" ht="13" x14ac:dyDescent="0.2"/>
    <row r="68" spans="28:34" ht="13" x14ac:dyDescent="0.2">
      <c r="AB68" s="259"/>
      <c r="AC68" s="259"/>
      <c r="AD68" s="259"/>
      <c r="AE68" s="259"/>
      <c r="AF68" s="259"/>
      <c r="AG68" s="259"/>
      <c r="AH68" s="259"/>
    </row>
    <row r="69" spans="28:34" ht="13" x14ac:dyDescent="0.2">
      <c r="AF69" s="259"/>
      <c r="AG69" s="259"/>
      <c r="AH69" s="259"/>
    </row>
    <row r="70" spans="28:34" ht="13" x14ac:dyDescent="0.2"/>
    <row r="71" spans="28:34" ht="13" x14ac:dyDescent="0.2"/>
    <row r="72" spans="28:34" ht="13" x14ac:dyDescent="0.2"/>
    <row r="73" spans="28:34" ht="13" x14ac:dyDescent="0.2"/>
    <row r="74" spans="28:34" ht="13" x14ac:dyDescent="0.2"/>
    <row r="75" spans="28:34" ht="13" x14ac:dyDescent="0.2">
      <c r="AH75" s="259"/>
    </row>
    <row r="76" spans="28:34" ht="13" x14ac:dyDescent="0.2">
      <c r="AF76" s="259"/>
      <c r="AG76" s="259"/>
      <c r="AH76" s="259"/>
    </row>
    <row r="77" spans="28:34" ht="13" x14ac:dyDescent="0.2">
      <c r="AG77" s="259"/>
      <c r="AH77" s="259"/>
    </row>
    <row r="78" spans="28:34" ht="13" x14ac:dyDescent="0.2"/>
    <row r="79" spans="28:34" ht="13" x14ac:dyDescent="0.2"/>
    <row r="80" spans="28:34" ht="13" x14ac:dyDescent="0.2"/>
    <row r="81" spans="25:34" ht="13" x14ac:dyDescent="0.2"/>
    <row r="82" spans="25:34" ht="13" x14ac:dyDescent="0.2">
      <c r="Y82" s="259"/>
    </row>
    <row r="83" spans="25:34" ht="13" x14ac:dyDescent="0.2">
      <c r="Y83" s="259"/>
      <c r="Z83" s="259"/>
      <c r="AA83" s="259"/>
      <c r="AB83" s="259"/>
      <c r="AC83" s="259"/>
      <c r="AD83" s="259"/>
      <c r="AE83" s="259"/>
      <c r="AF83" s="259"/>
      <c r="AG83" s="259"/>
      <c r="AH83" s="259"/>
    </row>
    <row r="84" spans="25:34" ht="13" x14ac:dyDescent="0.2"/>
    <row r="85" spans="25:34" ht="13" x14ac:dyDescent="0.2"/>
    <row r="86" spans="25:34" ht="13" x14ac:dyDescent="0.2"/>
    <row r="87" spans="25:34" ht="13" x14ac:dyDescent="0.2"/>
    <row r="88" spans="25:34" ht="13" x14ac:dyDescent="0.2">
      <c r="AH88" s="259"/>
    </row>
    <row r="89" spans="25:34" ht="13" x14ac:dyDescent="0.2"/>
    <row r="90" spans="25:34" ht="13" x14ac:dyDescent="0.2"/>
    <row r="91" spans="25:34" ht="13" x14ac:dyDescent="0.2"/>
    <row r="92" spans="25:34" ht="13.5" customHeight="1" x14ac:dyDescent="0.2"/>
    <row r="93" spans="25:34" ht="13.5" customHeight="1" x14ac:dyDescent="0.2"/>
    <row r="94" spans="25:34" ht="13.5" customHeight="1" x14ac:dyDescent="0.2">
      <c r="AF94" s="259"/>
      <c r="AG94" s="259"/>
      <c r="AH94" s="259"/>
    </row>
    <row r="95" spans="25:34" ht="13.5" customHeight="1" x14ac:dyDescent="0.2">
      <c r="AH95" s="259"/>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9"/>
    </row>
    <row r="102" spans="33:34" ht="13.5" customHeight="1" x14ac:dyDescent="0.2"/>
    <row r="103" spans="33:34" ht="13.5" customHeight="1" x14ac:dyDescent="0.2"/>
    <row r="104" spans="33:34" ht="13.5" customHeight="1" x14ac:dyDescent="0.2">
      <c r="AG104" s="259"/>
      <c r="AH104" s="259"/>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9"/>
    </row>
    <row r="117" spans="34:122" ht="13.5" customHeight="1" x14ac:dyDescent="0.2"/>
    <row r="118" spans="34:122" ht="13.5" customHeight="1" x14ac:dyDescent="0.2"/>
    <row r="119" spans="34:122" ht="13.5" customHeight="1" x14ac:dyDescent="0.2"/>
    <row r="120" spans="34:122" ht="13.5" customHeight="1" x14ac:dyDescent="0.2">
      <c r="AH120" s="259"/>
    </row>
    <row r="121" spans="34:122" ht="13.5" customHeight="1" x14ac:dyDescent="0.2">
      <c r="AH121" s="259"/>
    </row>
    <row r="122" spans="34:122" ht="13.5" customHeight="1" x14ac:dyDescent="0.2"/>
    <row r="123" spans="34:122" ht="13.5" customHeight="1" x14ac:dyDescent="0.2"/>
    <row r="124" spans="34:122" ht="13.5" customHeight="1" x14ac:dyDescent="0.2"/>
    <row r="125" spans="34:122" ht="13.5" customHeight="1" x14ac:dyDescent="0.2">
      <c r="DR125" s="259" t="s">
        <v>476</v>
      </c>
    </row>
  </sheetData>
  <sheetProtection algorithmName="SHA-512" hashValue="REiSfO3/odC2DWdQAZe7j7glUq2gAVgLaCICrhpgR8z+cBG5p2A/POXv0m5TkB54YHtdn7ROhJTpMdcbtdGgwA==" saltValue="bCpdVRHQlL12rpBI1lkkmQ=="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44" customWidth="1"/>
    <col min="2" max="8" width="13.36328125" style="144" customWidth="1"/>
    <col min="9" max="16384" width="11.08984375" style="144"/>
  </cols>
  <sheetData>
    <row r="1" spans="1:8" x14ac:dyDescent="0.2">
      <c r="A1" s="138"/>
      <c r="B1" s="139"/>
      <c r="C1" s="140"/>
      <c r="D1" s="141"/>
      <c r="E1" s="142"/>
      <c r="F1" s="142"/>
      <c r="G1" s="142"/>
      <c r="H1" s="143"/>
    </row>
    <row r="2" spans="1:8" x14ac:dyDescent="0.2">
      <c r="A2" s="145"/>
      <c r="B2" s="146"/>
      <c r="C2" s="147"/>
      <c r="D2" s="148" t="s">
        <v>50</v>
      </c>
      <c r="E2" s="149"/>
      <c r="F2" s="150" t="s">
        <v>525</v>
      </c>
      <c r="G2" s="151"/>
      <c r="H2" s="152"/>
    </row>
    <row r="3" spans="1:8" x14ac:dyDescent="0.2">
      <c r="A3" s="148" t="s">
        <v>518</v>
      </c>
      <c r="B3" s="153"/>
      <c r="C3" s="154"/>
      <c r="D3" s="155">
        <v>56175</v>
      </c>
      <c r="E3" s="156"/>
      <c r="F3" s="157">
        <v>62383</v>
      </c>
      <c r="G3" s="158"/>
      <c r="H3" s="159"/>
    </row>
    <row r="4" spans="1:8" x14ac:dyDescent="0.2">
      <c r="A4" s="160"/>
      <c r="B4" s="161"/>
      <c r="C4" s="162"/>
      <c r="D4" s="163">
        <v>15878</v>
      </c>
      <c r="E4" s="164"/>
      <c r="F4" s="165">
        <v>35325</v>
      </c>
      <c r="G4" s="166"/>
      <c r="H4" s="167"/>
    </row>
    <row r="5" spans="1:8" x14ac:dyDescent="0.2">
      <c r="A5" s="148" t="s">
        <v>520</v>
      </c>
      <c r="B5" s="153"/>
      <c r="C5" s="154"/>
      <c r="D5" s="155">
        <v>43876</v>
      </c>
      <c r="E5" s="156"/>
      <c r="F5" s="157">
        <v>63812</v>
      </c>
      <c r="G5" s="158"/>
      <c r="H5" s="159"/>
    </row>
    <row r="6" spans="1:8" x14ac:dyDescent="0.2">
      <c r="A6" s="160"/>
      <c r="B6" s="161"/>
      <c r="C6" s="162"/>
      <c r="D6" s="163">
        <v>12989</v>
      </c>
      <c r="E6" s="164"/>
      <c r="F6" s="165">
        <v>33848</v>
      </c>
      <c r="G6" s="166"/>
      <c r="H6" s="167"/>
    </row>
    <row r="7" spans="1:8" x14ac:dyDescent="0.2">
      <c r="A7" s="148" t="s">
        <v>521</v>
      </c>
      <c r="B7" s="153"/>
      <c r="C7" s="154"/>
      <c r="D7" s="155">
        <v>26954</v>
      </c>
      <c r="E7" s="156"/>
      <c r="F7" s="157">
        <v>54225</v>
      </c>
      <c r="G7" s="158"/>
      <c r="H7" s="159"/>
    </row>
    <row r="8" spans="1:8" x14ac:dyDescent="0.2">
      <c r="A8" s="160"/>
      <c r="B8" s="161"/>
      <c r="C8" s="162"/>
      <c r="D8" s="163">
        <v>8604</v>
      </c>
      <c r="E8" s="164"/>
      <c r="F8" s="165">
        <v>27337</v>
      </c>
      <c r="G8" s="166"/>
      <c r="H8" s="167"/>
    </row>
    <row r="9" spans="1:8" x14ac:dyDescent="0.2">
      <c r="A9" s="148" t="s">
        <v>522</v>
      </c>
      <c r="B9" s="153"/>
      <c r="C9" s="154"/>
      <c r="D9" s="155">
        <v>29051</v>
      </c>
      <c r="E9" s="156"/>
      <c r="F9" s="157">
        <v>54016</v>
      </c>
      <c r="G9" s="158"/>
      <c r="H9" s="159"/>
    </row>
    <row r="10" spans="1:8" x14ac:dyDescent="0.2">
      <c r="A10" s="160"/>
      <c r="B10" s="161"/>
      <c r="C10" s="162"/>
      <c r="D10" s="163">
        <v>9983</v>
      </c>
      <c r="E10" s="164"/>
      <c r="F10" s="165">
        <v>28078</v>
      </c>
      <c r="G10" s="166"/>
      <c r="H10" s="167"/>
    </row>
    <row r="11" spans="1:8" x14ac:dyDescent="0.2">
      <c r="A11" s="148" t="s">
        <v>523</v>
      </c>
      <c r="B11" s="153"/>
      <c r="C11" s="154"/>
      <c r="D11" s="155">
        <v>33608</v>
      </c>
      <c r="E11" s="156"/>
      <c r="F11" s="157">
        <v>52786</v>
      </c>
      <c r="G11" s="158"/>
      <c r="H11" s="159"/>
    </row>
    <row r="12" spans="1:8" x14ac:dyDescent="0.2">
      <c r="A12" s="160"/>
      <c r="B12" s="161"/>
      <c r="C12" s="168"/>
      <c r="D12" s="163">
        <v>10957</v>
      </c>
      <c r="E12" s="164"/>
      <c r="F12" s="165">
        <v>28742</v>
      </c>
      <c r="G12" s="166"/>
      <c r="H12" s="167"/>
    </row>
    <row r="13" spans="1:8" x14ac:dyDescent="0.2">
      <c r="A13" s="148"/>
      <c r="B13" s="153"/>
      <c r="C13" s="169"/>
      <c r="D13" s="170">
        <v>37933</v>
      </c>
      <c r="E13" s="171"/>
      <c r="F13" s="172">
        <v>57444</v>
      </c>
      <c r="G13" s="173"/>
      <c r="H13" s="159"/>
    </row>
    <row r="14" spans="1:8" x14ac:dyDescent="0.2">
      <c r="A14" s="160"/>
      <c r="B14" s="161"/>
      <c r="C14" s="162"/>
      <c r="D14" s="163">
        <v>11682</v>
      </c>
      <c r="E14" s="164"/>
      <c r="F14" s="165">
        <v>30666</v>
      </c>
      <c r="G14" s="166"/>
      <c r="H14" s="167"/>
    </row>
    <row r="17" spans="1:11" x14ac:dyDescent="0.2">
      <c r="A17" s="144" t="s">
        <v>51</v>
      </c>
    </row>
    <row r="18" spans="1:11" x14ac:dyDescent="0.2">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2">
      <c r="A19" s="174" t="s">
        <v>52</v>
      </c>
      <c r="B19" s="174">
        <f>ROUND(VALUE(SUBSTITUTE(実質収支比率等に係る経年分析!F$48,"▲","-")),2)</f>
        <v>6.95</v>
      </c>
      <c r="C19" s="174">
        <f>ROUND(VALUE(SUBSTITUTE(実質収支比率等に係る経年分析!G$48,"▲","-")),2)</f>
        <v>7.57</v>
      </c>
      <c r="D19" s="174">
        <f>ROUND(VALUE(SUBSTITUTE(実質収支比率等に係る経年分析!H$48,"▲","-")),2)</f>
        <v>10.42</v>
      </c>
      <c r="E19" s="174">
        <f>ROUND(VALUE(SUBSTITUTE(実質収支比率等に係る経年分析!I$48,"▲","-")),2)</f>
        <v>9.82</v>
      </c>
      <c r="F19" s="174">
        <f>ROUND(VALUE(SUBSTITUTE(実質収支比率等に係る経年分析!J$48,"▲","-")),2)</f>
        <v>10</v>
      </c>
    </row>
    <row r="20" spans="1:11" x14ac:dyDescent="0.2">
      <c r="A20" s="174" t="s">
        <v>53</v>
      </c>
      <c r="B20" s="174">
        <f>ROUND(VALUE(SUBSTITUTE(実質収支比率等に係る経年分析!F$47,"▲","-")),2)</f>
        <v>10.02</v>
      </c>
      <c r="C20" s="174">
        <f>ROUND(VALUE(SUBSTITUTE(実質収支比率等に係る経年分析!G$47,"▲","-")),2)</f>
        <v>10.61</v>
      </c>
      <c r="D20" s="174">
        <f>ROUND(VALUE(SUBSTITUTE(実質収支比率等に係る経年分析!H$47,"▲","-")),2)</f>
        <v>14.64</v>
      </c>
      <c r="E20" s="174">
        <f>ROUND(VALUE(SUBSTITUTE(実質収支比率等に係る経年分析!I$47,"▲","-")),2)</f>
        <v>16.62</v>
      </c>
      <c r="F20" s="174">
        <f>ROUND(VALUE(SUBSTITUTE(実質収支比率等に係る経年分析!J$47,"▲","-")),2)</f>
        <v>14.86</v>
      </c>
    </row>
    <row r="21" spans="1:11" x14ac:dyDescent="0.2">
      <c r="A21" s="174" t="s">
        <v>54</v>
      </c>
      <c r="B21" s="174">
        <f>IF(ISNUMBER(VALUE(SUBSTITUTE(実質収支比率等に係る経年分析!F$49,"▲","-"))),ROUND(VALUE(SUBSTITUTE(実質収支比率等に係る経年分析!F$49,"▲","-")),2),NA())</f>
        <v>-0.11</v>
      </c>
      <c r="C21" s="174">
        <f>IF(ISNUMBER(VALUE(SUBSTITUTE(実質収支比率等に係る経年分析!G$49,"▲","-"))),ROUND(VALUE(SUBSTITUTE(実質収支比率等に係る経年分析!G$49,"▲","-")),2),NA())</f>
        <v>1.82</v>
      </c>
      <c r="D21" s="174">
        <f>IF(ISNUMBER(VALUE(SUBSTITUTE(実質収支比率等に係る経年分析!H$49,"▲","-"))),ROUND(VALUE(SUBSTITUTE(実質収支比率等に係る経年分析!H$49,"▲","-")),2),NA())</f>
        <v>9.17</v>
      </c>
      <c r="E21" s="174">
        <f>IF(ISNUMBER(VALUE(SUBSTITUTE(実質収支比率等に係る経年分析!I$49,"▲","-"))),ROUND(VALUE(SUBSTITUTE(実質収支比率等に係る経年分析!I$49,"▲","-")),2),NA())</f>
        <v>1.04</v>
      </c>
      <c r="F21" s="174">
        <f>IF(ISNUMBER(VALUE(SUBSTITUTE(実質収支比率等に係る経年分析!J$49,"▲","-"))),ROUND(VALUE(SUBSTITUTE(実質収支比率等に係る経年分析!J$49,"▲","-")),2),NA())</f>
        <v>-1.32</v>
      </c>
    </row>
    <row r="24" spans="1:11" x14ac:dyDescent="0.2">
      <c r="A24" s="144" t="s">
        <v>55</v>
      </c>
    </row>
    <row r="25" spans="1:11" x14ac:dyDescent="0.2">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2">
      <c r="A26" s="175"/>
      <c r="B26" s="175" t="s">
        <v>56</v>
      </c>
      <c r="C26" s="175" t="s">
        <v>57</v>
      </c>
      <c r="D26" s="175" t="s">
        <v>56</v>
      </c>
      <c r="E26" s="175" t="s">
        <v>57</v>
      </c>
      <c r="F26" s="175" t="s">
        <v>56</v>
      </c>
      <c r="G26" s="175" t="s">
        <v>57</v>
      </c>
      <c r="H26" s="175" t="s">
        <v>56</v>
      </c>
      <c r="I26" s="175" t="s">
        <v>57</v>
      </c>
      <c r="J26" s="175" t="s">
        <v>56</v>
      </c>
      <c r="K26" s="175" t="s">
        <v>57</v>
      </c>
    </row>
    <row r="27" spans="1:11" x14ac:dyDescent="0.2">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2">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2">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2">
      <c r="A31" s="175" t="str">
        <f>IF(連結実質赤字比率に係る赤字・黒字の構成分析!C$39="",NA(),連結実質赤字比率に係る赤字・黒字の構成分析!C$39)</f>
        <v>後期高齢者医療特別会計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0.01</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0.01</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0.01</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0.01</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2">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0.41</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0.31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0.03</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0.31</v>
      </c>
    </row>
    <row r="33" spans="1:16" x14ac:dyDescent="0.2">
      <c r="A33" s="175" t="str">
        <f>IF(連結実質赤字比率に係る赤字・黒字の構成分析!C$37="",NA(),連結実質赤字比率に係る赤字・黒字の構成分析!C$37)</f>
        <v>介護保険特別会計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0.46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0.19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0.13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0.61</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0.73</v>
      </c>
    </row>
    <row r="34" spans="1:16" x14ac:dyDescent="0.2">
      <c r="A34" s="175" t="str">
        <f>IF(連結実質赤字比率に係る赤字・黒字の構成分析!C$36="",NA(),連結実質赤字比率に係る赤字・黒字の構成分析!C$36)</f>
        <v>下水道事業会計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1.35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1.92</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2.0099999999999998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2.3199999999999998</v>
      </c>
    </row>
    <row r="35" spans="1:16" x14ac:dyDescent="0.2">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6.94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7.56</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10.42</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9.81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9.99</v>
      </c>
    </row>
    <row r="36" spans="1:16" x14ac:dyDescent="0.2">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13.06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10.9</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10.29</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9.68</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10.02</v>
      </c>
    </row>
    <row r="39" spans="1:16" x14ac:dyDescent="0.2">
      <c r="A39" s="144" t="s">
        <v>58</v>
      </c>
    </row>
    <row r="40" spans="1:16" x14ac:dyDescent="0.2">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2">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2">
      <c r="A42" s="176" t="s">
        <v>61</v>
      </c>
      <c r="B42" s="176"/>
      <c r="C42" s="176"/>
      <c r="D42" s="176">
        <f>'実質公債費比率（分子）の構造'!K$52</f>
        <v>1904</v>
      </c>
      <c r="E42" s="176"/>
      <c r="F42" s="176"/>
      <c r="G42" s="176">
        <f>'実質公債費比率（分子）の構造'!L$52</f>
        <v>2022</v>
      </c>
      <c r="H42" s="176"/>
      <c r="I42" s="176"/>
      <c r="J42" s="176">
        <f>'実質公債費比率（分子）の構造'!M$52</f>
        <v>1972</v>
      </c>
      <c r="K42" s="176"/>
      <c r="L42" s="176"/>
      <c r="M42" s="176">
        <f>'実質公債費比率（分子）の構造'!N$52</f>
        <v>1956</v>
      </c>
      <c r="N42" s="176"/>
      <c r="O42" s="176"/>
      <c r="P42" s="176">
        <f>'実質公債費比率（分子）の構造'!O$52</f>
        <v>1871</v>
      </c>
    </row>
    <row r="43" spans="1:16" x14ac:dyDescent="0.2">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2">
      <c r="A45" s="176" t="s">
        <v>63</v>
      </c>
      <c r="B45" s="176">
        <f>'実質公債費比率（分子）の構造'!K$49</f>
        <v>225</v>
      </c>
      <c r="C45" s="176"/>
      <c r="D45" s="176"/>
      <c r="E45" s="176">
        <f>'実質公債費比率（分子）の構造'!L$49</f>
        <v>226</v>
      </c>
      <c r="F45" s="176"/>
      <c r="G45" s="176"/>
      <c r="H45" s="176">
        <f>'実質公債費比率（分子）の構造'!M$49</f>
        <v>199</v>
      </c>
      <c r="I45" s="176"/>
      <c r="J45" s="176"/>
      <c r="K45" s="176">
        <f>'実質公債費比率（分子）の構造'!N$49</f>
        <v>149</v>
      </c>
      <c r="L45" s="176"/>
      <c r="M45" s="176"/>
      <c r="N45" s="176">
        <f>'実質公債費比率（分子）の構造'!O$49</f>
        <v>78</v>
      </c>
      <c r="O45" s="176"/>
      <c r="P45" s="176"/>
    </row>
    <row r="46" spans="1:16" x14ac:dyDescent="0.2">
      <c r="A46" s="176" t="s">
        <v>64</v>
      </c>
      <c r="B46" s="176">
        <f>'実質公債費比率（分子）の構造'!K$48</f>
        <v>274</v>
      </c>
      <c r="C46" s="176"/>
      <c r="D46" s="176"/>
      <c r="E46" s="176">
        <f>'実質公債費比率（分子）の構造'!L$48</f>
        <v>281</v>
      </c>
      <c r="F46" s="176"/>
      <c r="G46" s="176"/>
      <c r="H46" s="176">
        <f>'実質公債費比率（分子）の構造'!M$48</f>
        <v>245</v>
      </c>
      <c r="I46" s="176"/>
      <c r="J46" s="176"/>
      <c r="K46" s="176">
        <f>'実質公債費比率（分子）の構造'!N$48</f>
        <v>265</v>
      </c>
      <c r="L46" s="176"/>
      <c r="M46" s="176"/>
      <c r="N46" s="176">
        <f>'実質公債費比率（分子）の構造'!O$48</f>
        <v>232</v>
      </c>
      <c r="O46" s="176"/>
      <c r="P46" s="176"/>
    </row>
    <row r="47" spans="1:16" x14ac:dyDescent="0.2">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
      <c r="A49" s="176" t="s">
        <v>66</v>
      </c>
      <c r="B49" s="176">
        <f>'実質公債費比率（分子）の構造'!K$45</f>
        <v>1781</v>
      </c>
      <c r="C49" s="176"/>
      <c r="D49" s="176"/>
      <c r="E49" s="176">
        <f>'実質公債費比率（分子）の構造'!L$45</f>
        <v>1652</v>
      </c>
      <c r="F49" s="176"/>
      <c r="G49" s="176"/>
      <c r="H49" s="176">
        <f>'実質公債費比率（分子）の構造'!M$45</f>
        <v>1751</v>
      </c>
      <c r="I49" s="176"/>
      <c r="J49" s="176"/>
      <c r="K49" s="176">
        <f>'実質公債費比率（分子）の構造'!N$45</f>
        <v>1800</v>
      </c>
      <c r="L49" s="176"/>
      <c r="M49" s="176"/>
      <c r="N49" s="176">
        <f>'実質公債費比率（分子）の構造'!O$45</f>
        <v>1774</v>
      </c>
      <c r="O49" s="176"/>
      <c r="P49" s="176"/>
    </row>
    <row r="50" spans="1:16" x14ac:dyDescent="0.2">
      <c r="A50" s="176" t="s">
        <v>67</v>
      </c>
      <c r="B50" s="176" t="e">
        <f>NA()</f>
        <v>#N/A</v>
      </c>
      <c r="C50" s="176">
        <f>IF(ISNUMBER('実質公債費比率（分子）の構造'!K$53),'実質公債費比率（分子）の構造'!K$53,NA())</f>
        <v>376</v>
      </c>
      <c r="D50" s="176" t="e">
        <f>NA()</f>
        <v>#N/A</v>
      </c>
      <c r="E50" s="176" t="e">
        <f>NA()</f>
        <v>#N/A</v>
      </c>
      <c r="F50" s="176">
        <f>IF(ISNUMBER('実質公債費比率（分子）の構造'!L$53),'実質公債費比率（分子）の構造'!L$53,NA())</f>
        <v>137</v>
      </c>
      <c r="G50" s="176" t="e">
        <f>NA()</f>
        <v>#N/A</v>
      </c>
      <c r="H50" s="176" t="e">
        <f>NA()</f>
        <v>#N/A</v>
      </c>
      <c r="I50" s="176">
        <f>IF(ISNUMBER('実質公債費比率（分子）の構造'!M$53),'実質公債費比率（分子）の構造'!M$53,NA())</f>
        <v>223</v>
      </c>
      <c r="J50" s="176" t="e">
        <f>NA()</f>
        <v>#N/A</v>
      </c>
      <c r="K50" s="176" t="e">
        <f>NA()</f>
        <v>#N/A</v>
      </c>
      <c r="L50" s="176">
        <f>IF(ISNUMBER('実質公債費比率（分子）の構造'!N$53),'実質公債費比率（分子）の構造'!N$53,NA())</f>
        <v>258</v>
      </c>
      <c r="M50" s="176" t="e">
        <f>NA()</f>
        <v>#N/A</v>
      </c>
      <c r="N50" s="176" t="e">
        <f>NA()</f>
        <v>#N/A</v>
      </c>
      <c r="O50" s="176">
        <f>IF(ISNUMBER('実質公債費比率（分子）の構造'!O$53),'実質公債費比率（分子）の構造'!O$53,NA())</f>
        <v>213</v>
      </c>
      <c r="P50" s="176" t="e">
        <f>NA()</f>
        <v>#N/A</v>
      </c>
    </row>
    <row r="53" spans="1:16" x14ac:dyDescent="0.2">
      <c r="A53" s="144" t="s">
        <v>68</v>
      </c>
    </row>
    <row r="54" spans="1:16" x14ac:dyDescent="0.2">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2">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2">
      <c r="A56" s="175" t="s">
        <v>43</v>
      </c>
      <c r="B56" s="175"/>
      <c r="C56" s="175"/>
      <c r="D56" s="175">
        <f>'将来負担比率（分子）の構造'!I$52</f>
        <v>13141</v>
      </c>
      <c r="E56" s="175"/>
      <c r="F56" s="175"/>
      <c r="G56" s="175">
        <f>'将来負担比率（分子）の構造'!J$52</f>
        <v>12501</v>
      </c>
      <c r="H56" s="175"/>
      <c r="I56" s="175"/>
      <c r="J56" s="175">
        <f>'将来負担比率（分子）の構造'!K$52</f>
        <v>12333</v>
      </c>
      <c r="K56" s="175"/>
      <c r="L56" s="175"/>
      <c r="M56" s="175">
        <f>'将来負担比率（分子）の構造'!L$52</f>
        <v>11596</v>
      </c>
      <c r="N56" s="175"/>
      <c r="O56" s="175"/>
      <c r="P56" s="175">
        <f>'将来負担比率（分子）の構造'!M$52</f>
        <v>11322</v>
      </c>
    </row>
    <row r="57" spans="1:16" x14ac:dyDescent="0.2">
      <c r="A57" s="175" t="s">
        <v>42</v>
      </c>
      <c r="B57" s="175"/>
      <c r="C57" s="175"/>
      <c r="D57" s="175">
        <f>'将来負担比率（分子）の構造'!I$51</f>
        <v>8794</v>
      </c>
      <c r="E57" s="175"/>
      <c r="F57" s="175"/>
      <c r="G57" s="175">
        <f>'将来負担比率（分子）の構造'!J$51</f>
        <v>8420</v>
      </c>
      <c r="H57" s="175"/>
      <c r="I57" s="175"/>
      <c r="J57" s="175">
        <f>'将来負担比率（分子）の構造'!K$51</f>
        <v>7613</v>
      </c>
      <c r="K57" s="175"/>
      <c r="L57" s="175"/>
      <c r="M57" s="175">
        <f>'将来負担比率（分子）の構造'!L$51</f>
        <v>7869</v>
      </c>
      <c r="N57" s="175"/>
      <c r="O57" s="175"/>
      <c r="P57" s="175">
        <f>'将来負担比率（分子）の構造'!M$51</f>
        <v>7575</v>
      </c>
    </row>
    <row r="58" spans="1:16" x14ac:dyDescent="0.2">
      <c r="A58" s="175" t="s">
        <v>41</v>
      </c>
      <c r="B58" s="175"/>
      <c r="C58" s="175"/>
      <c r="D58" s="175">
        <f>'将来負担比率（分子）の構造'!I$50</f>
        <v>4533</v>
      </c>
      <c r="E58" s="175"/>
      <c r="F58" s="175"/>
      <c r="G58" s="175">
        <f>'将来負担比率（分子）の構造'!J$50</f>
        <v>4555</v>
      </c>
      <c r="H58" s="175"/>
      <c r="I58" s="175"/>
      <c r="J58" s="175">
        <f>'将来負担比率（分子）の構造'!K$50</f>
        <v>5209</v>
      </c>
      <c r="K58" s="175"/>
      <c r="L58" s="175"/>
      <c r="M58" s="175">
        <f>'将来負担比率（分子）の構造'!L$50</f>
        <v>5558</v>
      </c>
      <c r="N58" s="175"/>
      <c r="O58" s="175"/>
      <c r="P58" s="175">
        <f>'将来負担比率（分子）の構造'!M$50</f>
        <v>5069</v>
      </c>
    </row>
    <row r="59" spans="1:16" x14ac:dyDescent="0.2">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f>'将来負担比率（分子）の構造'!M$46</f>
        <v>28</v>
      </c>
      <c r="O61" s="175"/>
      <c r="P61" s="175"/>
    </row>
    <row r="62" spans="1:16" x14ac:dyDescent="0.2">
      <c r="A62" s="175" t="s">
        <v>35</v>
      </c>
      <c r="B62" s="175">
        <f>'将来負担比率（分子）の構造'!I$45</f>
        <v>2033</v>
      </c>
      <c r="C62" s="175"/>
      <c r="D62" s="175"/>
      <c r="E62" s="175">
        <f>'将来負担比率（分子）の構造'!J$45</f>
        <v>1901</v>
      </c>
      <c r="F62" s="175"/>
      <c r="G62" s="175"/>
      <c r="H62" s="175">
        <f>'将来負担比率（分子）の構造'!K$45</f>
        <v>1992</v>
      </c>
      <c r="I62" s="175"/>
      <c r="J62" s="175"/>
      <c r="K62" s="175">
        <f>'将来負担比率（分子）の構造'!L$45</f>
        <v>1743</v>
      </c>
      <c r="L62" s="175"/>
      <c r="M62" s="175"/>
      <c r="N62" s="175">
        <f>'将来負担比率（分子）の構造'!M$45</f>
        <v>1468</v>
      </c>
      <c r="O62" s="175"/>
      <c r="P62" s="175"/>
    </row>
    <row r="63" spans="1:16" x14ac:dyDescent="0.2">
      <c r="A63" s="175" t="s">
        <v>34</v>
      </c>
      <c r="B63" s="175">
        <f>'将来負担比率（分子）の構造'!I$44</f>
        <v>680</v>
      </c>
      <c r="C63" s="175"/>
      <c r="D63" s="175"/>
      <c r="E63" s="175">
        <f>'将来負担比率（分子）の構造'!J$44</f>
        <v>480</v>
      </c>
      <c r="F63" s="175"/>
      <c r="G63" s="175"/>
      <c r="H63" s="175">
        <f>'将来負担比率（分子）の構造'!K$44</f>
        <v>460</v>
      </c>
      <c r="I63" s="175"/>
      <c r="J63" s="175"/>
      <c r="K63" s="175">
        <f>'将来負担比率（分子）の構造'!L$44</f>
        <v>328</v>
      </c>
      <c r="L63" s="175"/>
      <c r="M63" s="175"/>
      <c r="N63" s="175">
        <f>'将来負担比率（分子）の構造'!M$44</f>
        <v>308</v>
      </c>
      <c r="O63" s="175"/>
      <c r="P63" s="175"/>
    </row>
    <row r="64" spans="1:16" x14ac:dyDescent="0.2">
      <c r="A64" s="175" t="s">
        <v>33</v>
      </c>
      <c r="B64" s="175">
        <f>'将来負担比率（分子）の構造'!I$43</f>
        <v>5183</v>
      </c>
      <c r="C64" s="175"/>
      <c r="D64" s="175"/>
      <c r="E64" s="175">
        <f>'将来負担比率（分子）の構造'!J$43</f>
        <v>4066</v>
      </c>
      <c r="F64" s="175"/>
      <c r="G64" s="175"/>
      <c r="H64" s="175">
        <f>'将来負担比率（分子）の構造'!K$43</f>
        <v>2802</v>
      </c>
      <c r="I64" s="175"/>
      <c r="J64" s="175"/>
      <c r="K64" s="175">
        <f>'将来負担比率（分子）の構造'!L$43</f>
        <v>2783</v>
      </c>
      <c r="L64" s="175"/>
      <c r="M64" s="175"/>
      <c r="N64" s="175">
        <f>'将来負担比率（分子）の構造'!M$43</f>
        <v>2631</v>
      </c>
      <c r="O64" s="175"/>
      <c r="P64" s="175"/>
    </row>
    <row r="65" spans="1:16" x14ac:dyDescent="0.2">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2">
      <c r="A66" s="175" t="s">
        <v>31</v>
      </c>
      <c r="B66" s="175">
        <f>'将来負担比率（分子）の構造'!I$41</f>
        <v>17182</v>
      </c>
      <c r="C66" s="175"/>
      <c r="D66" s="175"/>
      <c r="E66" s="175">
        <f>'将来負担比率（分子）の構造'!J$41</f>
        <v>17210</v>
      </c>
      <c r="F66" s="175"/>
      <c r="G66" s="175"/>
      <c r="H66" s="175">
        <f>'将来負担比率（分子）の構造'!K$41</f>
        <v>16619</v>
      </c>
      <c r="I66" s="175"/>
      <c r="J66" s="175"/>
      <c r="K66" s="175">
        <f>'将来負担比率（分子）の構造'!L$41</f>
        <v>15626</v>
      </c>
      <c r="L66" s="175"/>
      <c r="M66" s="175"/>
      <c r="N66" s="175">
        <f>'将来負担比率（分子）の構造'!M$41</f>
        <v>14890</v>
      </c>
      <c r="O66" s="175"/>
      <c r="P66" s="175"/>
    </row>
    <row r="67" spans="1:16" x14ac:dyDescent="0.2">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
      <c r="A70" s="177" t="s">
        <v>72</v>
      </c>
      <c r="B70" s="177"/>
      <c r="C70" s="177"/>
      <c r="D70" s="177"/>
      <c r="E70" s="177"/>
      <c r="F70" s="177"/>
    </row>
    <row r="71" spans="1:16" x14ac:dyDescent="0.2">
      <c r="A71" s="178"/>
      <c r="B71" s="178" t="str">
        <f>基金残高に係る経年分析!F54</f>
        <v>R03</v>
      </c>
      <c r="C71" s="178" t="str">
        <f>基金残高に係る経年分析!G54</f>
        <v>R04</v>
      </c>
      <c r="D71" s="178" t="str">
        <f>基金残高に係る経年分析!H54</f>
        <v>R05</v>
      </c>
    </row>
    <row r="72" spans="1:16" x14ac:dyDescent="0.2">
      <c r="A72" s="178" t="s">
        <v>73</v>
      </c>
      <c r="B72" s="179">
        <f>基金残高に係る経年分析!F55</f>
        <v>2140</v>
      </c>
      <c r="C72" s="179">
        <f>基金残高に係る経年分析!G55</f>
        <v>2398</v>
      </c>
      <c r="D72" s="179">
        <f>基金残高に係る経年分析!H55</f>
        <v>2165</v>
      </c>
    </row>
    <row r="73" spans="1:16" x14ac:dyDescent="0.2">
      <c r="A73" s="178" t="s">
        <v>74</v>
      </c>
      <c r="B73" s="179">
        <f>基金残高に係る経年分析!F56</f>
        <v>203</v>
      </c>
      <c r="C73" s="179">
        <f>基金残高に係る経年分析!G56</f>
        <v>203</v>
      </c>
      <c r="D73" s="179">
        <f>基金残高に係る経年分析!H56</f>
        <v>203</v>
      </c>
    </row>
    <row r="74" spans="1:16" x14ac:dyDescent="0.2">
      <c r="A74" s="178" t="s">
        <v>75</v>
      </c>
      <c r="B74" s="179">
        <f>基金残高に係る経年分析!F57</f>
        <v>1807</v>
      </c>
      <c r="C74" s="179">
        <f>基金残高に係る経年分析!G57</f>
        <v>2212</v>
      </c>
      <c r="D74" s="179">
        <f>基金残高に係る経年分析!H57</f>
        <v>2262</v>
      </c>
    </row>
  </sheetData>
  <sheetProtection algorithmName="SHA-512" hashValue="G2yo2e6mbnfPQVzxG31tUkhFVd5SAaD4aOCYgV/f2qnag7xekK0JLTSv4POZVM0yYOML1dFnSBgc95/ot5tLLQ==" saltValue="mfd4e51x7nqcvnGNuopB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森　弘行</cp:lastModifiedBy>
  <cp:lastPrinted>2025-03-07T07:32:48Z</cp:lastPrinted>
  <dcterms:created xsi:type="dcterms:W3CDTF">2025-02-19T03:02:37Z</dcterms:created>
  <dcterms:modified xsi:type="dcterms:W3CDTF">2025-09-24T06:35:49Z</dcterms:modified>
  <cp:category/>
</cp:coreProperties>
</file>