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3D465F86-A771-447A-8235-965689D507C1}"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<sst xmlns="http://schemas.openxmlformats.org/spreadsheetml/2006/main" count="1146" uniqueCount="572">
  <si>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</si>
  <si>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</si>
  <si>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</si>
  <si>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</si>
  <si>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</si>
  <si>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</si>
  <si>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</si>
  <si>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</si>
  <si>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</si>
  <si>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</si>
  <si>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</si>
  <si>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</si>
  <si>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</si>
  <si>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</si>
  <si>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</si>
  <si>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</si>
  <si>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</si>
  <si>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</si>
  <si>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</si>
  <si>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</si>
  <si>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</si>
  <si>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</si>
  <si>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</si>
  <si>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</si>
  <si>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</si>
  <si>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</si>
  <si>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</si>
  <si>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</si>
  <si>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</si>
  <si>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</si>
  <si>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</si>
  <si>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</si>
  <si>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</si>
  <si>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</si>
  <si>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</si>
  <si>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</si>
  <si>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</si>
  <si>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</si>
  <si>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</si>
  <si>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</si>
  <si>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</si>
  <si>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</si>
  <si>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</si>
  <si>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</si>
  <si>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</si>
  <si>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</si>
  <si>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</si>
  <si>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</si>
  <si>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</si>
  <si>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</si>
  <si>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</si>
  <si>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</si>
  <si>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</si>
  <si>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</si>
  <si>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</si>
  <si>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</si>
  <si>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</si>
  <si>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</si>
  <si>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</si>
  <si>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</si>
  <si>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</si>
  <si>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</si>
  <si>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</si>
  <si>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</si>
  <si>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</si>
  <si>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</si>
  <si>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</si>
  <si>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</si>
  <si>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</si>
  <si>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</si>
  <si>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</si>
  <si>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</si>
  <si>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</si>
  <si>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</si>
  <si>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</si>
  <si>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</si>
  <si>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</si>
  <si>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</si>
  <si>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</si>
  <si>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</si>
  <si>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</si>
  <si>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</si>
  <si>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</si>
  <si>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</si>
  <si>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</si>
  <si>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</si>
  <si>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</si>
  <si>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</si>
  <si>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</si>
  <si>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</si>
  <si>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</si>
  <si>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</si>
  <si>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</si>
  <si>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</si>
  <si>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</si>
  <si>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</si>
  <si>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</si>
  <si>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</si>
  <si>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</si>
  <si>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</si>
  <si>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</si>
  <si>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</si>
  <si>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</si>
  <si>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</si>
  <si>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</si>
  <si>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</si>
  <si>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</si>
  <si>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</si>
  <si>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</si>
  <si>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</si>
  <si>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</si>
  <si>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</si>
  <si>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</si>
  <si>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</si>
  <si>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</si>
  <si>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</si>
  <si>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</si>
  <si>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</si>
  <si>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</si>
  <si>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</si>
  <si>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</si>
  <si>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</si>
  <si>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</si>
  <si>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</si>
  <si>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</si>
  <si>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</si>
  <si>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</si>
  <si>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</si>
  <si>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</si>
  <si>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</si>
  <si>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</si>
  <si>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</si>
  <si>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</si>
  <si>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</si>
  <si>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</si>
  <si>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</si>
  <si>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</si>
  <si>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</si>
  <si>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</si>
  <si>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</si>
  <si>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</si>
  <si>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</si>
  <si>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</si>
  <si>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</si>
  <si>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</si>
  <si>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</si>
  <si>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</si>
  <si>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</si>
  <si>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</si>
  <si>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</si>
  <si>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</si>
  <si>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</si>
  <si>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</si>
  <si>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</si>
  <si>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</si>
  <si>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</si>
  <si>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</si>
  <si>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</si>
  <si>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</si>
  <si>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</si>
  <si>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</si>
  <si>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</si>
  <si>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</si>
  <si>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</si>
  <si>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</si>
  <si>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</si>
  <si>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</si>
  <si>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</si>
  <si>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</si>
  <si>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</si>
  <si>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</si>
  <si>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</si>
  <si>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</si>
  <si>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</si>
  <si>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</si>
  <si>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</si>
  <si>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</si>
  <si>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</si>
  <si>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</si>
  <si>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</si>
  <si>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</si>
  <si>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</si>
  <si>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</si>
  <si>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</si>
  <si>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</si>
  <si>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</si>
  <si>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</si>
  <si>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</si>
  <si>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</si>
  <si>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</si>
  <si>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</si>
  <si>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</si>
  <si>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</si>
  <si>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</si>
  <si>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</si>
  <si>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</si>
  <si>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</si>
  <si>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</si>
  <si>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</si>
  <si>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</si>
  <si>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</si>
  <si>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</si>
  <si>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</si>
  <si>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愛知県武豊町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</si>
  <si>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</si>
  <si>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</si>
  <si>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</si>
  <si>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</si>
  <si>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</si>
  <si>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</si>
  <si>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</si>
  <si>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</si>
  <si>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</si>
  <si>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</si>
  <si>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</si>
  <si>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</si>
  <si>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</si>
  <si>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</si>
  <si>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</si>
  <si>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</si>
  <si>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</si>
  <si>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</si>
  <si>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</si>
  <si>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</si>
  <si>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</si>
  <si>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</si>
  <si>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</si>
  <si>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</si>
  <si>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</si>
  <si>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</si>
  <si>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</si>
  <si>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</si>
  <si>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</si>
  <si>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</si>
  <si>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</si>
  <si>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</si>
  <si>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</si>
  <si>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</si>
  <si>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</si>
  <si>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</si>
  <si>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</si>
  <si>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</si>
  <si>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</si>
  <si>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</si>
  <si>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</si>
  <si>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</si>
  <si>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</si>
  <si>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</si>
  <si>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</si>
  <si>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</si>
  <si>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</si>
  <si>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</si>
  <si>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</si>
  <si>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</si>
  <si>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</si>
  <si>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</si>
  <si>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</si>
  <si>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</si>
  <si>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</si>
  <si>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</si>
  <si>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</si>
  <si>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</si>
  <si>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</si>
  <si>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</si>
  <si>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</si>
  <si>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</si>
  <si>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</si>
  <si>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</si>
  <si>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</si>
  <si>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</si>
  <si>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</si>
  <si>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</si>
  <si>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</si>
  <si>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</si>
  <si>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</si>
  <si>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</si>
  <si>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</si>
  <si>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</si>
  <si>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</si>
  <si>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</si>
  <si>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</si>
  <si>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</si>
  <si>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</si>
  <si>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</si>
  <si>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</si>
  <si>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</si>
  <si>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</si>
  <si>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</si>
  <si>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</si>
  <si>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</si>
  <si>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</si>
  <si>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</si>
  <si>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</si>
  <si>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</si>
  <si>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</si>
  <si>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</si>
  <si>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</si>
  <si>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</si>
  <si>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</si>
  <si>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</si>
  <si>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</si>
  <si>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</si>
  <si>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</si>
  <si>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</si>
  <si>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</si>
  <si>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</si>
  <si>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</si>
  <si>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</si>
  <si>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</si>
  <si>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</si>
  <si>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</si>
  <si>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</si>
  <si>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</si>
  <si>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</si>
  <si>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</si>
  <si>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</si>
  <si>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</si>
  <si>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</si>
  <si>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</si>
  <si>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</si>
  <si>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</si>
  <si>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</si>
  <si>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</si>
  <si>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</si>
  <si>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</si>
  <si>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</si>
  <si>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</si>
  <si>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</si>
  <si>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</si>
  <si>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</si>
  <si>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</si>
  <si>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</si>
  <si>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</si>
  <si>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</si>
  <si>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</si>
  <si>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</si>
  <si>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</si>
  <si>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</si>
  <si>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</si>
  <si>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</si>
  <si>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</si>
  <si>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</si>
  <si>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</si>
  <si>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</si>
  <si>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</si>
  <si>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</si>
  <si>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</si>
  <si>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</si>
  <si>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</si>
  <si>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</si>
  <si>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</si>
  <si>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</si>
  <si>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</si>
  <si>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</si>
  <si>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愛知県武豊町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</si>
  <si>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</si>
  <si>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</si>
  <si>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</si>
  <si>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</si>
  <si>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</si>
  <si>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</si>
  <si>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</si>
  <si>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</si>
  <si>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</si>
  <si>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</si>
  <si>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</si>
  <si>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</si>
  <si>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</si>
  <si>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</si>
  <si>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</si>
  <si>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</si>
  <si>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</si>
  <si>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</si>
  <si>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</si>
  <si>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</si>
  <si>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</si>
  <si>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</si>
  <si>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</si>
  <si>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</si>
  <si>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</si>
  <si>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</si>
  <si>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</si>
  <si>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</si>
  <si>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</si>
  <si>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</si>
  <si>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</si>
  <si>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</si>
  <si>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</si>
  <si>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</si>
  <si>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</si>
  <si>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</si>
  <si>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</si>
  <si>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</si>
  <si>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</si>
  <si>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</si>
  <si>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</si>
  <si>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</si>
  <si>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</si>
  <si>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</si>
  <si>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</si>
  <si>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</si>
  <si>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</si>
  <si>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</si>
  <si>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</si>
  <si>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</si>
  <si>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</si>
  <si>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</si>
  <si>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</si>
  <si>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</si>
  <si>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</si>
  <si>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</si>
  <si>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</si>
  <si>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</si>
  <si>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</si>
  <si>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</si>
  <si>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</si>
  <si>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</si>
  <si>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</si>
  <si>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</si>
  <si>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</si>
  <si>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</si>
  <si>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</si>
  <si>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</si>
  <si>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</si>
  <si>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</si>
  <si>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</si>
  <si>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</si>
  <si>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</si>
  <si>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</si>
  <si>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</si>
  <si>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</si>
  <si>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</si>
  <si>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</si>
  <si>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</si>
  <si>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</si>
  <si>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</si>
  <si>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</si>
  <si>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</si>
  <si>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</si>
  <si>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</si>
  <si>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</si>
  <si>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</si>
  <si>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</si>
  <si>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</si>
  <si>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</si>
  <si>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</si>
  <si>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</si>
  <si>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</si>
  <si>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</si>
  <si>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</si>
  <si>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</si>
  <si>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</si>
  <si>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</si>
  <si>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</si>
  <si>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</si>
  <si>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</si>
  <si>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</si>
  <si>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</si>
  <si>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</si>
  <si>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</si>
  <si>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</si>
  <si>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</si>
  <si>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</si>
  <si>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</si>
  <si>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</si>
  <si>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</si>
  <si>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</si>
  <si>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</si>
  <si>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</si>
  <si>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</si>
  <si>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</si>
  <si>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</si>
  <si>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</si>
  <si>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</si>
  <si>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</si>
  <si>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</si>
  <si>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</si>
  <si>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</si>
  <si>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</si>
  <si>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</si>
  <si>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</si>
  <si>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</si>
  <si>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</si>
  <si>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</si>
  <si>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</si>
  <si>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</si>
  <si>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</si>
  <si>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</si>
  <si>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</si>
  <si>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</si>
  <si>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</si>
  <si>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</si>
  <si>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</si>
  <si>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</si>
  <si>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</si>
  <si>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</si>
  <si>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</si>
  <si>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</si>
  <si>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</si>
  <si>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</si>
  <si>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</si>
  <si>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</si>
  <si>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</si>
  <si>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</si>
  <si>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</si>
  <si>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</si>
  <si>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</si>
  <si>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</si>
  <si>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</si>
  <si>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</si>
  <si>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</si>
  <si>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</si>
  <si>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</si>
  <si>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</si>
  <si>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</si>
  <si>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</si>
  <si>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</si>
  <si>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</si>
  <si>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</si>
  <si>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</si>
  <si>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</si>
  <si>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</si>
  <si>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</si>
  <si>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</si>
  <si>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</si>
  <si>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</si>
  <si>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</si>
  <si>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</si>
  <si>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</si>
  <si>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3.60</t>
  </si>
  <si>
    <t>▲ 6.04</t>
  </si>
  <si>
    <t>▲ 7.80</t>
  </si>
  <si>
    <t>水道事業会計</t>
  </si>
  <si>
    <t>下水道事業会計</t>
  </si>
  <si>
    <t>一般会計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</si>
  <si>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</si>
  <si>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</si>
  <si>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</si>
  <si>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</si>
  <si>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</si>
  <si>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</si>
  <si>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</si>
  <si>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</si>
  <si>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</si>
  <si>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</si>
  <si>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</si>
  <si>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5">
      <t>コウキ</t>
    </rPh>
    <rPh sb="5" eb="8">
      <t>コウレイシャ</t>
    </rPh>
    <rPh sb="8" eb="10">
      <t>イリョウ</t>
    </rPh>
    <rPh sb="10" eb="14">
      <t>コウイキレンゴウ</t>
    </rPh>
    <rPh sb="15" eb="19">
      <t>イッパンカイケイ</t>
    </rPh>
    <phoneticPr fontId="2"/>
  </si>
  <si>
    <t>愛知県後期高齢者医療広域連合（後期高齢者特別会計）</t>
    <rPh sb="0" eb="3">
      <t>アイチケン</t>
    </rPh>
    <rPh sb="3" eb="5">
      <t>コウキ</t>
    </rPh>
    <rPh sb="5" eb="8">
      <t>コウレイシャ</t>
    </rPh>
    <rPh sb="8" eb="14">
      <t>イリョウコウイキレンゴウ</t>
    </rPh>
    <rPh sb="15" eb="17">
      <t>コウキ</t>
    </rPh>
    <rPh sb="17" eb="20">
      <t>コウレイシャ</t>
    </rPh>
    <rPh sb="20" eb="24">
      <t>トクベツカイケイ</t>
    </rPh>
    <phoneticPr fontId="2"/>
  </si>
  <si>
    <t>-</t>
    <phoneticPr fontId="2"/>
  </si>
  <si>
    <t>知多中部広域事務組合（一般会計）</t>
    <rPh sb="0" eb="4">
      <t>チタチュウブ</t>
    </rPh>
    <rPh sb="4" eb="10">
      <t>コウイキジムクミアイ</t>
    </rPh>
    <rPh sb="11" eb="15">
      <t>イッパンカイケイ</t>
    </rPh>
    <phoneticPr fontId="2"/>
  </si>
  <si>
    <t>知多中部広域事務組合（消防指令センター特別会計）</t>
    <rPh sb="0" eb="4">
      <t>チタチュウブ</t>
    </rPh>
    <rPh sb="4" eb="6">
      <t>コウイキ</t>
    </rPh>
    <rPh sb="6" eb="10">
      <t>ジムクミアイ</t>
    </rPh>
    <rPh sb="11" eb="15">
      <t>ショウボウシレイ</t>
    </rPh>
    <rPh sb="19" eb="23">
      <t>トクベツカイケイ</t>
    </rPh>
    <phoneticPr fontId="2"/>
  </si>
  <si>
    <t>常滑武豊衛生組合</t>
    <rPh sb="0" eb="4">
      <t>トコナメタケトヨ</t>
    </rPh>
    <rPh sb="4" eb="8">
      <t>エイセイクミアイ</t>
    </rPh>
    <phoneticPr fontId="2"/>
  </si>
  <si>
    <t>知多南部広域環境組合</t>
    <rPh sb="0" eb="4">
      <t>チタナンブ</t>
    </rPh>
    <rPh sb="4" eb="10">
      <t>コウイキカンキョウクミアイ</t>
    </rPh>
    <phoneticPr fontId="2"/>
  </si>
  <si>
    <t>中部知多衛生組合</t>
    <rPh sb="0" eb="4">
      <t>チュウブチタ</t>
    </rPh>
    <rPh sb="4" eb="8">
      <t>エイセイクミアイ</t>
    </rPh>
    <phoneticPr fontId="2"/>
  </si>
  <si>
    <t>半田市土地開発公社</t>
    <rPh sb="0" eb="3">
      <t>ハンダシ</t>
    </rPh>
    <rPh sb="3" eb="9">
      <t>トチカイハツコウシャ</t>
    </rPh>
    <phoneticPr fontId="2"/>
  </si>
  <si>
    <t>-</t>
    <phoneticPr fontId="2"/>
  </si>
  <si>
    <t>庁舎建設基金</t>
    <rPh sb="0" eb="6">
      <t>チョウシャケンセツキキン</t>
    </rPh>
    <phoneticPr fontId="5"/>
  </si>
  <si>
    <t>福祉施設整備基金</t>
    <rPh sb="0" eb="4">
      <t>フクシシセツ</t>
    </rPh>
    <rPh sb="4" eb="8">
      <t>セイビキキン</t>
    </rPh>
    <phoneticPr fontId="2"/>
  </si>
  <si>
    <t>教育施設等整備事業基金</t>
    <rPh sb="0" eb="4">
      <t>キョウイクシセツ</t>
    </rPh>
    <rPh sb="4" eb="5">
      <t>トウ</t>
    </rPh>
    <rPh sb="5" eb="7">
      <t>セイビ</t>
    </rPh>
    <rPh sb="7" eb="11">
      <t>ジギョウキキン</t>
    </rPh>
    <phoneticPr fontId="2"/>
  </si>
  <si>
    <t>砂川会館運営基金</t>
    <rPh sb="0" eb="4">
      <t>スナガワカイカン</t>
    </rPh>
    <rPh sb="4" eb="8">
      <t>ウンエイキキン</t>
    </rPh>
    <phoneticPr fontId="2"/>
  </si>
  <si>
    <t>都市計画事業基金</t>
    <rPh sb="0" eb="4">
      <t>トシケイカク</t>
    </rPh>
    <rPh sb="4" eb="8">
      <t>ジギョウキキン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</si>
  <si>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</si>
  <si>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</si>
  <si>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</si>
  <si>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</si>
  <si>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</si>
  <si>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増加傾向にあるが、類似団体と比較しても低い水準にあるため、良好な状態であると言える。今後数年は大規模な投資的事業に係る新たな地方債の借入が見込まれるため、実質公債費比率も一時的に増加することが予想される。将来負担比率は、JERA武豊火力発電所の稼働に伴う地方税の増収が見込まれ、減少することが見込まれ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</si>
  <si>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</si>
  <si>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</si>
  <si>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</si>
  <si>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よりも高い水準で推移しているが、今後は施設の除却や更新等により減少する見込みである。将来負担比率は令和５年度決算において3.8％と昨年度より減少となった。これは、充当可能基金残高が増加したことによる充当可能財源の増加によるものである。今後も、JERA武豊火力発電所の稼働に伴う地方税の増収が見込まれ、減少することが見込まれ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</si>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</sst>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5354-43CA-99F6-B65F0757C3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45161</c:v>
                </c:pt>
                <c:pt idx="1">
                  <c:v>36976</c:v>
                </c:pt>
                <c:pt idx="2">
                  <c:v>87613</c:v>
                </c:pt>
                <c:pt idx="3">
                  <c:v>26238</c:v>
                </c:pt>
                <c:pt idx="4">
                  <c:v>55787</c:v>
                </c:pt>
              </c:numCache>
            </c:numRef>
          </c:val>
          <c:smooth val="0"/>
          <c:extLst>
            <c:ext xmlns:c16="http://schemas.microsoft.com/office/drawing/2014/chart" uri="{C3380CC4-5D6E-409C-BE32-E72D297353CC}">
              <c16:uniqueId val="{00000001-5354-43CA-99F6-B65F0757C3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4.09</c:v>
                </c:pt>
                <c:pt idx="1">
                  <c:v>5.23</c:v>
                </c:pt>
                <c:pt idx="2">
                  <c:v>11.25</c:v>
                </c:pt>
                <c:pt idx="3">
                  <c:v>4.57</c:v>
                </c:pt>
                <c:pt idx="4">
                  <c:v>1.68</c:v>
                </c:pt>
              </c:numCache>
            </c:numRef>
          </c:val>
          <c:extLst>
            <c:ext xmlns:c16="http://schemas.microsoft.com/office/drawing/2014/chart" uri="{C3380CC4-5D6E-409C-BE32-E72D297353CC}">
              <c16:uniqueId val="{00000000-8E61-4A03-B65E-C5209E1615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23.65</c:v>
                </c:pt>
                <c:pt idx="1">
                  <c:v>19.09</c:v>
                </c:pt>
                <c:pt idx="2">
                  <c:v>22.39</c:v>
                </c:pt>
                <c:pt idx="3">
                  <c:v>32.79</c:v>
                </c:pt>
                <c:pt idx="4">
                  <c:v>31.88</c:v>
                </c:pt>
              </c:numCache>
            </c:numRef>
          </c:val>
          <c:extLst>
            <c:ext xmlns:c16="http://schemas.microsoft.com/office/drawing/2014/chart" uri="{C3380CC4-5D6E-409C-BE32-E72D297353CC}">
              <c16:uniqueId val="{00000001-8E61-4A03-B65E-C5209E1615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c:v>
                </c:pt>
                <c:pt idx="1">
                  <c:v>-6.04</c:v>
                </c:pt>
                <c:pt idx="2">
                  <c:v>5.18</c:v>
                </c:pt>
                <c:pt idx="3">
                  <c:v>-7.8</c:v>
                </c:pt>
                <c:pt idx="4">
                  <c:v>1.82</c:v>
                </c:pt>
              </c:numCache>
            </c:numRef>
          </c:val>
          <c:smooth val="0"/>
          <c:extLst>
            <c:ext xmlns:c16="http://schemas.microsoft.com/office/drawing/2014/chart" uri="{C3380CC4-5D6E-409C-BE32-E72D297353CC}">
              <c16:uniqueId val="{00000002-8E61-4A03-B65E-C5209E1615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A1-4F1D-A42E-619D1686CF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A1-4F1D-A42E-619D1686CF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A1-4F1D-A42E-619D1686CF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3A1-4F1D-A42E-619D1686CF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1.32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A3A1-4F1D-A42E-619D1686CF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0.6</c:v>
                </c:pt>
                <c:pt idx="4">
                  <c:v>#N/A</c:v>
                </c:pt>
                <c:pt idx="5">
                  <c:v>0.68</c:v>
                </c:pt>
                <c:pt idx="6">
                  <c:v>#N/A</c:v>
                </c:pt>
                <c:pt idx="7">
                  <c:v>0.25</c:v>
                </c:pt>
                <c:pt idx="8">
                  <c:v>#N/A</c:v>
                </c:pt>
                <c:pt idx="9">
                  <c:v>0.17</c:v>
                </c:pt>
              </c:numCache>
            </c:numRef>
          </c:val>
          <c:extLst>
            <c:ext xmlns:c16="http://schemas.microsoft.com/office/drawing/2014/chart" uri="{C3380CC4-5D6E-409C-BE32-E72D297353CC}">
              <c16:uniqueId val="{00000005-A3A1-4F1D-A42E-619D1686CF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0.02</c:v>
                </c:pt>
                <c:pt idx="4">
                  <c:v>#N/A</c:v>
                </c:pt>
                <c:pt idx="5">
                  <c:v>1.18</c:v>
                </c:pt>
                <c:pt idx="6">
                  <c:v>#N/A</c:v>
                </c:pt>
                <c:pt idx="7">
                  <c:v>0.46</c:v>
                </c:pt>
                <c:pt idx="8">
                  <c:v>#N/A</c:v>
                </c:pt>
                <c:pt idx="9">
                  <c:v>0.26</c:v>
                </c:pt>
              </c:numCache>
            </c:numRef>
          </c:val>
          <c:extLst>
            <c:ext xmlns:c16="http://schemas.microsoft.com/office/drawing/2014/chart" uri="{C3380CC4-5D6E-409C-BE32-E72D297353CC}">
              <c16:uniqueId val="{00000006-A3A1-4F1D-A42E-619D1686CF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4.08</c:v>
                </c:pt>
                <c:pt idx="2">
                  <c:v>#N/A</c:v>
                </c:pt>
                <c:pt idx="3">
                  <c:v>5.23</c:v>
                </c:pt>
                <c:pt idx="4">
                  <c:v>#N/A</c:v>
                </c:pt>
                <c:pt idx="5">
                  <c:v>11.25</c:v>
                </c:pt>
                <c:pt idx="6">
                  <c:v>#N/A</c:v>
                </c:pt>
                <c:pt idx="7">
                  <c:v>4.57</c:v>
                </c:pt>
                <c:pt idx="8">
                  <c:v>#N/A</c:v>
                </c:pt>
                <c:pt idx="9">
                  <c:v>1.68</c:v>
                </c:pt>
              </c:numCache>
            </c:numRef>
          </c:val>
          <c:extLst>
            <c:ext xmlns:c16="http://schemas.microsoft.com/office/drawing/2014/chart" uri="{C3380CC4-5D6E-409C-BE32-E72D297353CC}">
              <c16:uniqueId val="{00000007-A3A1-4F1D-A42E-619D1686CFB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4.82</c:v>
                </c:pt>
                <c:pt idx="4">
                  <c:v>#N/A</c:v>
                </c:pt>
                <c:pt idx="5">
                  <c:v>5.66</c:v>
                </c:pt>
                <c:pt idx="6">
                  <c:v>#N/A</c:v>
                </c:pt>
                <c:pt idx="7">
                  <c:v>7.18</c:v>
                </c:pt>
                <c:pt idx="8">
                  <c:v>#N/A</c:v>
                </c:pt>
                <c:pt idx="9">
                  <c:v>6.5</c:v>
                </c:pt>
              </c:numCache>
            </c:numRef>
          </c:val>
          <c:extLst>
            <c:ext xmlns:c16="http://schemas.microsoft.com/office/drawing/2014/chart" uri="{C3380CC4-5D6E-409C-BE32-E72D297353CC}">
              <c16:uniqueId val="{00000008-A3A1-4F1D-A42E-619D1686CF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11.19</c:v>
                </c:pt>
                <c:pt idx="2">
                  <c:v>#N/A</c:v>
                </c:pt>
                <c:pt idx="3">
                  <c:v>10.029999999999999</c:v>
                </c:pt>
                <c:pt idx="4">
                  <c:v>#N/A</c:v>
                </c:pt>
                <c:pt idx="5">
                  <c:v>9.73</c:v>
                </c:pt>
                <c:pt idx="6">
                  <c:v>#N/A</c:v>
                </c:pt>
                <c:pt idx="7">
                  <c:v>7.93</c:v>
                </c:pt>
                <c:pt idx="8">
                  <c:v>#N/A</c:v>
                </c:pt>
                <c:pt idx="9">
                  <c:v>6.71</c:v>
                </c:pt>
              </c:numCache>
            </c:numRef>
          </c:val>
          <c:extLst>
            <c:ext xmlns:c16="http://schemas.microsoft.com/office/drawing/2014/chart" uri="{C3380CC4-5D6E-409C-BE32-E72D297353CC}">
              <c16:uniqueId val="{00000009-A3A1-4F1D-A42E-619D1686CF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1247</c:v>
                </c:pt>
                <c:pt idx="5">
                  <c:v>1165</c:v>
                </c:pt>
                <c:pt idx="8">
                  <c:v>1134</c:v>
                </c:pt>
                <c:pt idx="11">
                  <c:v>976</c:v>
                </c:pt>
                <c:pt idx="14">
                  <c:v>1033</c:v>
                </c:pt>
              </c:numCache>
            </c:numRef>
          </c:val>
          <c:extLst>
            <c:ext xmlns:c16="http://schemas.microsoft.com/office/drawing/2014/chart" uri="{C3380CC4-5D6E-409C-BE32-E72D297353CC}">
              <c16:uniqueId val="{00000000-0CF0-42E1-A409-0F59932894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F0-42E1-A409-0F59932894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CF0-42E1-A409-0F59932894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14</c:v>
                </c:pt>
                <c:pt idx="6">
                  <c:v>20</c:v>
                </c:pt>
                <c:pt idx="9">
                  <c:v>15</c:v>
                </c:pt>
                <c:pt idx="12">
                  <c:v>170</c:v>
                </c:pt>
              </c:numCache>
            </c:numRef>
          </c:val>
          <c:extLst>
            <c:ext xmlns:c16="http://schemas.microsoft.com/office/drawing/2014/chart" uri="{C3380CC4-5D6E-409C-BE32-E72D297353CC}">
              <c16:uniqueId val="{00000003-0CF0-42E1-A409-0F59932894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619</c:v>
                </c:pt>
                <c:pt idx="3">
                  <c:v>311</c:v>
                </c:pt>
                <c:pt idx="6">
                  <c:v>293</c:v>
                </c:pt>
                <c:pt idx="9">
                  <c:v>269</c:v>
                </c:pt>
                <c:pt idx="12">
                  <c:v>261</c:v>
                </c:pt>
              </c:numCache>
            </c:numRef>
          </c:val>
          <c:extLst>
            <c:ext xmlns:c16="http://schemas.microsoft.com/office/drawing/2014/chart" uri="{C3380CC4-5D6E-409C-BE32-E72D297353CC}">
              <c16:uniqueId val="{00000004-0CF0-42E1-A409-0F59932894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F0-42E1-A409-0F59932894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F0-42E1-A409-0F59932894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602</c:v>
                </c:pt>
                <c:pt idx="3">
                  <c:v>603</c:v>
                </c:pt>
                <c:pt idx="6">
                  <c:v>641</c:v>
                </c:pt>
                <c:pt idx="9">
                  <c:v>661</c:v>
                </c:pt>
                <c:pt idx="12">
                  <c:v>926</c:v>
                </c:pt>
              </c:numCache>
            </c:numRef>
          </c:val>
          <c:extLst>
            <c:ext xmlns:c16="http://schemas.microsoft.com/office/drawing/2014/chart" uri="{C3380CC4-5D6E-409C-BE32-E72D297353CC}">
              <c16:uniqueId val="{00000007-0CF0-42E1-A409-0F59932894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c:v>
                </c:pt>
                <c:pt idx="2">
                  <c:v>#N/A</c:v>
                </c:pt>
                <c:pt idx="3">
                  <c:v>#N/A</c:v>
                </c:pt>
                <c:pt idx="4">
                  <c:v>-237</c:v>
                </c:pt>
                <c:pt idx="5">
                  <c:v>#N/A</c:v>
                </c:pt>
                <c:pt idx="6">
                  <c:v>#N/A</c:v>
                </c:pt>
                <c:pt idx="7">
                  <c:v>-180</c:v>
                </c:pt>
                <c:pt idx="8">
                  <c:v>#N/A</c:v>
                </c:pt>
                <c:pt idx="9">
                  <c:v>#N/A</c:v>
                </c:pt>
                <c:pt idx="10">
                  <c:v>-31</c:v>
                </c:pt>
                <c:pt idx="11">
                  <c:v>#N/A</c:v>
                </c:pt>
                <c:pt idx="12">
                  <c:v>#N/A</c:v>
                </c:pt>
                <c:pt idx="13">
                  <c:v>324</c:v>
                </c:pt>
                <c:pt idx="14">
                  <c:v>#N/A</c:v>
                </c:pt>
              </c:numCache>
            </c:numRef>
          </c:val>
          <c:smooth val="0"/>
          <c:extLst>
            <c:ext xmlns:c16="http://schemas.microsoft.com/office/drawing/2014/chart" uri="{C3380CC4-5D6E-409C-BE32-E72D297353CC}">
              <c16:uniqueId val="{00000008-0CF0-42E1-A409-0F59932894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7226</c:v>
                </c:pt>
                <c:pt idx="5">
                  <c:v>7791</c:v>
                </c:pt>
                <c:pt idx="8">
                  <c:v>8088</c:v>
                </c:pt>
                <c:pt idx="11">
                  <c:v>7620</c:v>
                </c:pt>
                <c:pt idx="14">
                  <c:v>7147</c:v>
                </c:pt>
              </c:numCache>
            </c:numRef>
          </c:val>
          <c:extLst>
            <c:ext xmlns:c16="http://schemas.microsoft.com/office/drawing/2014/chart" uri="{C3380CC4-5D6E-409C-BE32-E72D297353CC}">
              <c16:uniqueId val="{00000000-C752-4B85-9788-7917C3BB6A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4039</c:v>
                </c:pt>
                <c:pt idx="5">
                  <c:v>3910</c:v>
                </c:pt>
                <c:pt idx="8">
                  <c:v>3418</c:v>
                </c:pt>
                <c:pt idx="11">
                  <c:v>2558</c:v>
                </c:pt>
                <c:pt idx="14">
                  <c:v>2179</c:v>
                </c:pt>
              </c:numCache>
            </c:numRef>
          </c:val>
          <c:extLst>
            <c:ext xmlns:c16="http://schemas.microsoft.com/office/drawing/2014/chart" uri="{C3380CC4-5D6E-409C-BE32-E72D297353CC}">
              <c16:uniqueId val="{00000001-C752-4B85-9788-7917C3BB6A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4488</c:v>
                </c:pt>
                <c:pt idx="5">
                  <c:v>3518</c:v>
                </c:pt>
                <c:pt idx="8">
                  <c:v>3277</c:v>
                </c:pt>
                <c:pt idx="11">
                  <c:v>4439</c:v>
                </c:pt>
                <c:pt idx="14">
                  <c:v>5933</c:v>
                </c:pt>
              </c:numCache>
            </c:numRef>
          </c:val>
          <c:extLst>
            <c:ext xmlns:c16="http://schemas.microsoft.com/office/drawing/2014/chart" uri="{C3380CC4-5D6E-409C-BE32-E72D297353CC}">
              <c16:uniqueId val="{00000002-C752-4B85-9788-7917C3BB6A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52-4B85-9788-7917C3BB6A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52-4B85-9788-7917C3BB6A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847</c:v>
                </c:pt>
                <c:pt idx="3">
                  <c:v>795</c:v>
                </c:pt>
                <c:pt idx="6">
                  <c:v>729</c:v>
                </c:pt>
                <c:pt idx="9">
                  <c:v>710</c:v>
                </c:pt>
                <c:pt idx="12">
                  <c:v>567</c:v>
                </c:pt>
              </c:numCache>
            </c:numRef>
          </c:val>
          <c:extLst>
            <c:ext xmlns:c16="http://schemas.microsoft.com/office/drawing/2014/chart" uri="{C3380CC4-5D6E-409C-BE32-E72D297353CC}">
              <c16:uniqueId val="{00000005-C752-4B85-9788-7917C3BB6A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1909</c:v>
                </c:pt>
                <c:pt idx="3">
                  <c:v>1807</c:v>
                </c:pt>
                <c:pt idx="6">
                  <c:v>1798</c:v>
                </c:pt>
                <c:pt idx="9">
                  <c:v>1763</c:v>
                </c:pt>
                <c:pt idx="12">
                  <c:v>1856</c:v>
                </c:pt>
              </c:numCache>
            </c:numRef>
          </c:val>
          <c:extLst>
            <c:ext xmlns:c16="http://schemas.microsoft.com/office/drawing/2014/chart" uri="{C3380CC4-5D6E-409C-BE32-E72D297353CC}">
              <c16:uniqueId val="{00000006-C752-4B85-9788-7917C3BB6A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305</c:v>
                </c:pt>
                <c:pt idx="3">
                  <c:v>844</c:v>
                </c:pt>
                <c:pt idx="6">
                  <c:v>2555</c:v>
                </c:pt>
                <c:pt idx="9">
                  <c:v>2442</c:v>
                </c:pt>
                <c:pt idx="12">
                  <c:v>3019</c:v>
                </c:pt>
              </c:numCache>
            </c:numRef>
          </c:val>
          <c:extLst>
            <c:ext xmlns:c16="http://schemas.microsoft.com/office/drawing/2014/chart" uri="{C3380CC4-5D6E-409C-BE32-E72D297353CC}">
              <c16:uniqueId val="{00000007-C752-4B85-9788-7917C3BB6A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5751</c:v>
                </c:pt>
                <c:pt idx="3">
                  <c:v>4425</c:v>
                </c:pt>
                <c:pt idx="6">
                  <c:v>3279</c:v>
                </c:pt>
                <c:pt idx="9">
                  <c:v>2318</c:v>
                </c:pt>
                <c:pt idx="12">
                  <c:v>2010</c:v>
                </c:pt>
              </c:numCache>
            </c:numRef>
          </c:val>
          <c:extLst>
            <c:ext xmlns:c16="http://schemas.microsoft.com/office/drawing/2014/chart" uri="{C3380CC4-5D6E-409C-BE32-E72D297353CC}">
              <c16:uniqueId val="{00000008-C752-4B85-9788-7917C3BB6A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c:v>
                </c:pt>
                <c:pt idx="3">
                  <c:v>23</c:v>
                </c:pt>
                <c:pt idx="6">
                  <c:v>0</c:v>
                </c:pt>
                <c:pt idx="9">
                  <c:v>0</c:v>
                </c:pt>
                <c:pt idx="12">
                  <c:v>0</c:v>
                </c:pt>
              </c:numCache>
            </c:numRef>
          </c:val>
          <c:extLst>
            <c:ext xmlns:c16="http://schemas.microsoft.com/office/drawing/2014/chart" uri="{C3380CC4-5D6E-409C-BE32-E72D297353CC}">
              <c16:uniqueId val="{00000009-C752-4B85-9788-7917C3BB6A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6138</c:v>
                </c:pt>
                <c:pt idx="3">
                  <c:v>6632</c:v>
                </c:pt>
                <c:pt idx="6">
                  <c:v>8451</c:v>
                </c:pt>
                <c:pt idx="9">
                  <c:v>8312</c:v>
                </c:pt>
                <c:pt idx="12">
                  <c:v>8260</c:v>
                </c:pt>
              </c:numCache>
            </c:numRef>
          </c:val>
          <c:extLst>
            <c:ext xmlns:c16="http://schemas.microsoft.com/office/drawing/2014/chart" uri="{C3380CC4-5D6E-409C-BE32-E72D297353CC}">
              <c16:uniqueId val="{0000000A-C752-4B85-9788-7917C3BB6A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2029</c:v>
                </c:pt>
                <c:pt idx="8">
                  <c:v>#N/A</c:v>
                </c:pt>
                <c:pt idx="9">
                  <c:v>#N/A</c:v>
                </c:pt>
                <c:pt idx="10">
                  <c:v>928</c:v>
                </c:pt>
                <c:pt idx="11">
                  <c:v>#N/A</c:v>
                </c:pt>
                <c:pt idx="12">
                  <c:v>#N/A</c:v>
                </c:pt>
                <c:pt idx="13">
                  <c:v>454</c:v>
                </c:pt>
                <c:pt idx="14">
                  <c:v>#N/A</c:v>
                </c:pt>
              </c:numCache>
            </c:numRef>
          </c:val>
          <c:smooth val="0"/>
          <c:extLst>
            <c:ext xmlns:c16="http://schemas.microsoft.com/office/drawing/2014/chart" uri="{C3380CC4-5D6E-409C-BE32-E72D297353CC}">
              <c16:uniqueId val="{0000000B-C752-4B85-9788-7917C3BB6A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2141</c:v>
                </c:pt>
                <c:pt idx="1">
                  <c:v>3118</c:v>
                </c:pt>
                <c:pt idx="2">
                  <c:v>4005</c:v>
                </c:pt>
              </c:numCache>
            </c:numRef>
          </c:val>
          <c:extLst>
            <c:ext xmlns:c16="http://schemas.microsoft.com/office/drawing/2014/chart" uri="{C3380CC4-5D6E-409C-BE32-E72D297353CC}">
              <c16:uniqueId val="{00000000-B029-4F5D-AC76-1F6BAE987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029-4F5D-AC76-1F6BAE987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210</c:v>
                </c:pt>
                <c:pt idx="1">
                  <c:v>230</c:v>
                </c:pt>
                <c:pt idx="2">
                  <c:v>877</c:v>
                </c:pt>
              </c:numCache>
            </c:numRef>
          </c:val>
          <c:extLst>
            <c:ext xmlns:c16="http://schemas.microsoft.com/office/drawing/2014/chart" uri="{C3380CC4-5D6E-409C-BE32-E72D297353CC}">
              <c16:uniqueId val="{00000002-B029-4F5D-AC76-1F6BAE987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{084D5C99-BF2B-4C90-9583-89A28D846920}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D250-4DB0-804B-6A61ED0F12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{09159669-3051-44BD-838E-02241FC8A5CB}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50-4DB0-804B-6A61ED0F12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{57EC26B2-2303-4DAB-B7E4-097C48564C20}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50-4DB0-804B-6A61ED0F12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{6CA80C58-2119-4D7B-B457-6F722D2D50C3}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50-4DB0-804B-6A61ED0F12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{35351CFE-D6B2-4841-AB38-2F479AD766C3}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50-4DB0-804B-6A61ED0F124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{EEFF485E-407F-4DA4-B545-B98E70A6A9FD}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D250-4DB0-804B-6A61ED0F1241}"/>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{FF753D18-4F02-454B-890D-1AE6EA540390}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D250-4DB0-804B-6A61ED0F1241}"/>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{B64C6303-004E-41FE-A4BF-39D3A17DCA0B}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D250-4DB0-804B-6A61ED0F1241}"/>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{50FA44D4-82FA-474B-B1F1-29E82F357D5D}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D250-4DB0-804B-6A61ED0F12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69.8</c:v>
                </c:pt>
                <c:pt idx="8">
                  <c:v>70.900000000000006</c:v>
                </c:pt>
                <c:pt idx="16">
                  <c:v>68.8</c:v>
                </c:pt>
                <c:pt idx="24">
                  <c:v>70.2</c:v>
                </c:pt>
                <c:pt idx="32">
                  <c:v>70</c:v>
                </c:pt>
              </c:numCache>
            </c:numRef>
          </c:xVal>
          <c:yVal>
            <c:numRef>
              <c:f>公会計指標分析・財政指標組合せ分析表!$BP$51:$DC$51</c:f>
              <c:numCache>
                <c:formatCode>#,##0.0;"▲ "#,##0.0</c:formatCode>
                <c:ptCount val="40"/>
                <c:pt idx="16">
                  <c:v>23</c:v>
                </c:pt>
                <c:pt idx="24">
                  <c:v>10.5</c:v>
                </c:pt>
                <c:pt idx="32">
                  <c:v>3.8</c:v>
                </c:pt>
              </c:numCache>
            </c:numRef>
          </c:yVal>
          <c:smooth val="0"/>
          <c:extLst>
            <c:ext xmlns:c16="http://schemas.microsoft.com/office/drawing/2014/chart" uri="{C3380CC4-5D6E-409C-BE32-E72D297353CC}">
              <c16:uniqueId val="{00000009-D250-4DB0-804B-6A61ED0F12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{1B65C303-C12C-477B-B2D2-A44B91277ABD}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D250-4DB0-804B-6A61ED0F12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{B326A7B3-FEA9-4619-A30C-1525EAFB5C6A}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50-4DB0-804B-6A61ED0F12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{420CC7F9-FDF2-4A16-B330-87CEFC3B4FDE}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50-4DB0-804B-6A61ED0F12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{22888A84-4AFA-47D6-8589-9235AF344FC9}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50-4DB0-804B-6A61ED0F12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{15294BAD-3B51-40C2-A5C6-8AEB2126251D}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50-4DB0-804B-6A61ED0F124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{C81B280C-BE29-4FEA-BCEA-4416D28E038F}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D250-4DB0-804B-6A61ED0F124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{E0810750-1A31-4A27-9F20-DB7C00A9738D}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D250-4DB0-804B-6A61ED0F124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{4B731F6A-C374-4D23-86B2-273A0C7444AE}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D250-4DB0-804B-6A61ED0F124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{1A28C6AE-3564-4B08-8A79-3AC136B7B512}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D250-4DB0-804B-6A61ED0F12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61.3</c:v>
                </c:pt>
                <c:pt idx="8">
                  <c:v>62.2</c:v>
                </c:pt>
                <c:pt idx="16">
                  <c:v>63.6</c:v>
                </c:pt>
                <c:pt idx="24">
                  <c:v>64.7</c:v>
                </c:pt>
                <c:pt idx="32">
                  <c:v>66.3</c:v>
                </c:pt>
              </c:numCache>
            </c:numRef>
          </c:xVal>
          <c:yVal>
            <c:numRef>
              <c:f>公会計指標分析・財政指標組合せ分析表!$BP$55:$DC$55</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D250-4DB0-804B-6A61ED0F1241}"/>
            </c:ext>
          </c:extLst>
        </c:ser>
        <c:dLbls>
          <c:showLegendKey val="0"/>
          <c:showVal val="1"/>
          <c:showCatName val="0"/>
          <c:showSerName val="0"/>
          <c:showPercent val="0"/>
          <c:showBubbleSize val="0"/>
        </c:dLbls>
        <c:axId val="46179840"/>
        <c:axId val="46181760"/>
      </c:scatterChart>
      <c:valAx>
        <c:axId val="46179840"/>
        <c:scaling>
          <c:orientation val="maxMin"/>
          <c:max val="71"/>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{15567507-9136-4D42-8FF8-A0E280CAFAEB}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9711-495F-B3A1-EB48339766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{DB4E79C5-08D3-4CC7-9AE0-EB6CEA08D31F}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11-495F-B3A1-EB48339766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{A400DE67-B1CA-4CCF-A064-8A95DAF79A35}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11-495F-B3A1-EB48339766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{504C1C27-A6C4-4ADF-82B1-1099E4E97CD0}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11-495F-B3A1-EB48339766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{75108A7E-0997-43EF-AA0A-9B12CE80680F}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11-495F-B3A1-EB483397666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{D123FC28-7B7D-4551-9A65-55FD29A5B5AF}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9711-495F-B3A1-EB483397666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{412D6E2B-B860-4C95-BD43-6717E0EF253D}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9711-495F-B3A1-EB483397666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{6033B574-513D-4111-8F68-BCC15D82135C}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9711-495F-B3A1-EB483397666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{6D5EEC1C-57AC-4631-A8B6-EBC1C5817FCC}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9711-495F-B3A1-EB48339766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-0.9</c:v>
                </c:pt>
                <c:pt idx="16">
                  <c:v>-1.7</c:v>
                </c:pt>
                <c:pt idx="24">
                  <c:v>-1.7</c:v>
                </c:pt>
                <c:pt idx="32">
                  <c:v>0.1</c:v>
                </c:pt>
              </c:numCache>
            </c:numRef>
          </c:xVal>
          <c:yVal>
            <c:numRef>
              <c:f>公会計指標分析・財政指標組合せ分析表!$BP$73:$DC$73</c:f>
              <c:numCache>
                <c:formatCode>#,##0.0;"▲ "#,##0.0</c:formatCode>
                <c:ptCount val="40"/>
                <c:pt idx="16">
                  <c:v>23</c:v>
                </c:pt>
                <c:pt idx="24">
                  <c:v>10.5</c:v>
                </c:pt>
                <c:pt idx="32">
                  <c:v>3.8</c:v>
                </c:pt>
              </c:numCache>
            </c:numRef>
          </c:yVal>
          <c:smooth val="0"/>
          <c:extLst>
            <c:ext xmlns:c16="http://schemas.microsoft.com/office/drawing/2014/chart" uri="{C3380CC4-5D6E-409C-BE32-E72D297353CC}">
              <c16:uniqueId val="{00000009-9711-495F-B3A1-EB48339766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{CB8BEA02-B744-4572-A83E-14E1FA21A52D}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9711-495F-B3A1-EB48339766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{1602348D-B2FD-428F-A612-77DB5E8DABA0}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11-495F-B3A1-EB48339766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{64459621-ABD7-4E91-AF3A-AF04EC4D7D10}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11-495F-B3A1-EB48339766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{F2A4D8F2-EE74-47C6-A65B-3E1981AEBA7B}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11-495F-B3A1-EB48339766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{EA3B57F5-B21A-437D-8AFC-C02D3D9603D3}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11-495F-B3A1-EB483397666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{F66C41D0-80E6-4DB1-B7DF-69EC3E57A28A}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9711-495F-B3A1-EB483397666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{4EDF688F-BCA6-41E0-9D55-C00852DDB2EF}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9711-495F-B3A1-EB483397666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{F1F4D483-A55F-4962-9182-53C134DFAA19}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9711-495F-B3A1-EB483397666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{18409AF1-8C6E-4A6E-A50B-F360E07C8B72}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9711-495F-B3A1-EB48339766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5.9</c:v>
                </c:pt>
                <c:pt idx="16">
                  <c:v>5.9</c:v>
                </c:pt>
                <c:pt idx="24">
                  <c:v>6.1</c:v>
                </c:pt>
                <c:pt idx="32">
                  <c:v>6.5</c:v>
                </c:pt>
              </c:numCache>
            </c:numRef>
          </c:xVal>
          <c:yVal>
            <c:numRef>
              <c:f>公会計指標分析・財政指標組合せ分析表!$BP$77:$DC$77</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9711-495F-B3A1-EB4833976669}"/>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５年度は、償却資産税が大きく増加したため、大幅に増加したが。今後は、減価償却により減収していく見込みである。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381750"/>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141514</xdr:rowOff>
    </xdr:from>
    <xdr:to>
      <xdr:col>19</xdr:col>
      <xdr:colOff>133350</xdr:colOff>
      <xdr:row>38</xdr:row>
      <xdr:rowOff>21772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107043</xdr:rowOff>
    </xdr:from>
    <xdr:to>
      <xdr:col>15</xdr:col>
      <xdr:colOff>82550</xdr:colOff>
      <xdr:row>37</xdr:row>
      <xdr:rowOff>141514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4506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107043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43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90714</xdr:rowOff>
    </xdr:from>
    <xdr:to>
      <xdr:col>15</xdr:col>
      <xdr:colOff>133350</xdr:colOff>
      <xdr:row>38</xdr:row>
      <xdr:rowOff>20864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31041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56243</xdr:rowOff>
    </xdr:from>
    <xdr:to>
      <xdr:col>11</xdr:col>
      <xdr:colOff>82550</xdr:colOff>
      <xdr:row>37</xdr:row>
      <xdr:rowOff>157843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168020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経常一般財源等は、償却資産による増により昨年度より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百万円の増加となった。また、経常経費充当一般財源等についても、地方債償還元金や介護訓練等給付費等の増加により、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百万円の増加となった。これにより、経常収支比率は前年度より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今後の労務単価の上昇、公共施設等の老朽化による維持補修費の増加など、財政需要が高まっていくことを踏まえると、経常収支比率は増加に転じていくことが予想される。また、扶助費についても継続的な増加が予想されるため、限られた財源の中でより効果的、効率的な財政運営を心がけ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63</xdr:row>
      <xdr:rowOff>29845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03815"/>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29845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507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5076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164042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39780"/>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37465</xdr:rowOff>
    </xdr:from>
    <xdr:to>
      <xdr:col>23</xdr:col>
      <xdr:colOff>184150</xdr:colOff>
      <xdr:row>59</xdr:row>
      <xdr:rowOff>139065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130192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7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36080</xdr:rowOff>
    </xdr:from>
    <xdr:to>
      <xdr:col>23</xdr:col>
      <xdr:colOff>133350</xdr:colOff>
      <xdr:row>82</xdr:row>
      <xdr:rowOff>53961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4980"/>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144639</xdr:rowOff>
    </xdr:from>
    <xdr:to>
      <xdr:col>19</xdr:col>
      <xdr:colOff>133350</xdr:colOff>
      <xdr:row>82</xdr:row>
      <xdr:rowOff>36080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2089"/>
          <a:ext cx="8890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144639</xdr:rowOff>
    </xdr:from>
    <xdr:to>
      <xdr:col>15</xdr:col>
      <xdr:colOff>82550</xdr:colOff>
      <xdr:row>81</xdr:row>
      <xdr:rowOff>147479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32089"/>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40365</xdr:rowOff>
    </xdr:from>
    <xdr:to>
      <xdr:col>11</xdr:col>
      <xdr:colOff>31750</xdr:colOff>
      <xdr:row>81</xdr:row>
      <xdr:rowOff>147479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27815"/>
          <a:ext cx="889000" cy="10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3161</xdr:rowOff>
    </xdr:from>
    <xdr:to>
      <xdr:col>23</xdr:col>
      <xdr:colOff>184150</xdr:colOff>
      <xdr:row>82</xdr:row>
      <xdr:rowOff>104761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19688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156730</xdr:rowOff>
    </xdr:from>
    <xdr:to>
      <xdr:col>19</xdr:col>
      <xdr:colOff>184150</xdr:colOff>
      <xdr:row>82</xdr:row>
      <xdr:rowOff>86880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97057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93839</xdr:rowOff>
    </xdr:from>
    <xdr:to>
      <xdr:col>15</xdr:col>
      <xdr:colOff>133350</xdr:colOff>
      <xdr:row>82</xdr:row>
      <xdr:rowOff>23989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34166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96679</xdr:rowOff>
    </xdr:from>
    <xdr:to>
      <xdr:col>11</xdr:col>
      <xdr:colOff>82550</xdr:colOff>
      <xdr:row>82</xdr:row>
      <xdr:rowOff>26829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37006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161015</xdr:rowOff>
    </xdr:from>
    <xdr:to>
      <xdr:col>7</xdr:col>
      <xdr:colOff>31750</xdr:colOff>
      <xdr:row>81</xdr:row>
      <xdr:rowOff>91165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101342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531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72844</xdr:rowOff>
    </xdr:from>
    <xdr:to>
      <xdr:col>81</xdr:col>
      <xdr:colOff>44450</xdr:colOff>
      <xdr:row>61</xdr:row>
      <xdr:rowOff>96974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312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55608</xdr:rowOff>
    </xdr:from>
    <xdr:to>
      <xdr:col>77</xdr:col>
      <xdr:colOff>44450</xdr:colOff>
      <xdr:row>61</xdr:row>
      <xdr:rowOff>96974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1405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55608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0888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50437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76140"/>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22044</xdr:rowOff>
    </xdr:from>
    <xdr:to>
      <xdr:col>81</xdr:col>
      <xdr:colOff>95250</xdr:colOff>
      <xdr:row>61</xdr:row>
      <xdr:rowOff>123644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38571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46174</xdr:rowOff>
    </xdr:from>
    <xdr:to>
      <xdr:col>77</xdr:col>
      <xdr:colOff>95250</xdr:colOff>
      <xdr:row>61</xdr:row>
      <xdr:rowOff>147774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4808</xdr:rowOff>
    </xdr:from>
    <xdr:to>
      <xdr:col>73</xdr:col>
      <xdr:colOff>44450</xdr:colOff>
      <xdr:row>61</xdr:row>
      <xdr:rowOff>106408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116585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138340</xdr:rowOff>
    </xdr:from>
    <xdr:to>
      <xdr:col>64</xdr:col>
      <xdr:colOff>152400</xdr:colOff>
      <xdr:row>61</xdr:row>
      <xdr:rowOff>68490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78667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増加に転じたが、類似団体平均値と比較しても低い比率となっている。令和５年度は、屋内温水プール建設事業等における地方債の償還が始まったことにより、実質公債費比率は増加した。今後は、小中学校に設置した空調設備や保育園の建設事業に伴う地方債の償還が始まることにより、増加が見込ま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75777</xdr:rowOff>
    </xdr:from>
    <xdr:to>
      <xdr:col>81</xdr:col>
      <xdr:colOff>44450</xdr:colOff>
      <xdr:row>45</xdr:row>
      <xdr:rowOff>114300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590877"/>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162154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3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75777</xdr:rowOff>
    </xdr:from>
    <xdr:to>
      <xdr:col>81</xdr:col>
      <xdr:colOff>133350</xdr:colOff>
      <xdr:row>38</xdr:row>
      <xdr:rowOff>75777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590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38</xdr:row>
      <xdr:rowOff>75777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44609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102447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446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166794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44609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91863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5104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117704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6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163424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16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163424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％となり、類似団体の平均を上回っているものの、昨年度より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は、充当可能財源の増加、地方債現在高、公営企業債等繰入見込額の減少によるものである。今後は、地方債の償還額と発行額とのバランスを図っていくことで、現状維持の傾向となることが見込まれてい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931</xdr:rowOff>
    </xdr:from>
    <xdr:to>
      <xdr:col>81</xdr:col>
      <xdr:colOff>44450</xdr:colOff>
      <xdr:row>14</xdr:row>
      <xdr:rowOff>54822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01231"/>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54822</xdr:rowOff>
    </xdr:from>
    <xdr:to>
      <xdr:col>77</xdr:col>
      <xdr:colOff>44450</xdr:colOff>
      <xdr:row>14</xdr:row>
      <xdr:rowOff>155363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5512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121581</xdr:rowOff>
    </xdr:from>
    <xdr:to>
      <xdr:col>81</xdr:col>
      <xdr:colOff>95250</xdr:colOff>
      <xdr:row>14</xdr:row>
      <xdr:rowOff>51731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93658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2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4022</xdr:rowOff>
    </xdr:from>
    <xdr:to>
      <xdr:col>77</xdr:col>
      <xdr:colOff>95250</xdr:colOff>
      <xdr:row>14</xdr:row>
      <xdr:rowOff>105622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90399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49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104563</xdr:rowOff>
    </xdr:from>
    <xdr:to>
      <xdr:col>73</xdr:col>
      <xdr:colOff>44450</xdr:colOff>
      <xdr:row>15</xdr:row>
      <xdr:rowOff>34713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19490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としては、途中退職者の増による職員給の減といった影響がある。当面は、物価高対策等の業務量の増加等は避けられないと想定するため、引き続き定数管理によりコストの増とならないように努めていくとともに、アウトソーシングとのバランスにも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133858</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91708"/>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83058</xdr:rowOff>
    </xdr:from>
    <xdr:to>
      <xdr:col>24</xdr:col>
      <xdr:colOff>76200</xdr:colOff>
      <xdr:row>34</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令和５年度は令和４年度と比較して決算額は横ばいとなっているものの、</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減少となった。主な減少要因は、償却資産の増加による経常一般財源が増加したためであ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18</xdr:row>
      <xdr:rowOff>116114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1471"/>
          <a:ext cx="8382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116114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27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2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18</xdr:row>
      <xdr:rowOff>83457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3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た。主な減少要因は、介護訓練等給付費や子ども医療扶助費が増加しているものの、償却資産の増加による経常一般財源が増加したためである。今後も、高齢者や障がい者への生活支援などに対する経費は増加していくことが見込まれるため、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55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078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ポイントの減少となった。償却資産の増加による経常一般財源が増加したためである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。また、経常経費における繰出金の額は特別会計への繰出金の減少により、令和４年度と比較して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％減少となっている。特別会計</a:t>
          </a:r>
          <a:r>
            <a:rPr kumimoji="1" lang="ja-JP" altLang="en-US" sz="1300">
              <a:latin typeface="ＭＳ Ｐゴシック" panose="020B0600070205080204" pitchFamily="50" charset="-128"/>
              <a:ea typeface="ＭＳ Ｐゴシック" panose="020B0600070205080204" pitchFamily="50" charset="-128"/>
            </a:rPr>
            <a:t>における各種保険事業の運営については、今後も独立採算の原則に立ち返った使用料や保険料の見直し等を図っていく。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94343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56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94343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58</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352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償却資産の増加による経常一般財源が増加したためである。令和６年度以降は、知多南部広域環境組合の運営するごみ処理施設の稼働により、補助費等の増加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346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031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0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主な要因としては、大規模普通建設による地方債の元金償還が開始したことによる増加であり、今後も物価高等による工事費、物件費の上昇により、公債費の増加が見込まれる。歳入歳出のバランスを図りながら、起債残高の上限に留意した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22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26416</xdr:rowOff>
    </xdr:from>
    <xdr:to>
      <xdr:col>15</xdr:col>
      <xdr:colOff>98425</xdr:colOff>
      <xdr:row>74</xdr:row>
      <xdr:rowOff>35560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62992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22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147066</xdr:rowOff>
    </xdr:from>
    <xdr:to>
      <xdr:col>15</xdr:col>
      <xdr:colOff>149225</xdr:colOff>
      <xdr:row>74</xdr:row>
      <xdr:rowOff>77216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87393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xdr:rowOff>
    </xdr:from>
    <xdr:to>
      <xdr:col>6</xdr:col>
      <xdr:colOff>171450</xdr:colOff>
      <xdr:row>74</xdr:row>
      <xdr:rowOff>113792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123969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ポイントの減少となった。償却資産の増加による経常一般財源が増加したためであ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163576</xdr:rowOff>
    </xdr:from>
    <xdr:to>
      <xdr:col>82</xdr:col>
      <xdr:colOff>107950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507976"/>
          <a:ext cx="838200" cy="7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57200"/>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33274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675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112776</xdr:rowOff>
    </xdr:from>
    <xdr:to>
      <xdr:col>82</xdr:col>
      <xdr:colOff>158750</xdr:colOff>
      <xdr:row>73</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4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21353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3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84023</xdr:rowOff>
    </xdr:from>
    <xdr:to>
      <xdr:col>29</xdr:col>
      <xdr:colOff>127000</xdr:colOff>
      <xdr:row>18</xdr:row>
      <xdr:rowOff>106331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17748"/>
          <a:ext cx="647700" cy="2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84023</xdr:rowOff>
    </xdr:from>
    <xdr:to>
      <xdr:col>26</xdr:col>
      <xdr:colOff>50800</xdr:colOff>
      <xdr:row>18</xdr:row>
      <xdr:rowOff>94177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7748"/>
          <a:ext cx="6985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94177</xdr:rowOff>
    </xdr:from>
    <xdr:to>
      <xdr:col>22</xdr:col>
      <xdr:colOff>114300</xdr:colOff>
      <xdr:row>18</xdr:row>
      <xdr:rowOff>108140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7902"/>
          <a:ext cx="698500" cy="1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108140</xdr:rowOff>
    </xdr:from>
    <xdr:to>
      <xdr:col>18</xdr:col>
      <xdr:colOff>177800</xdr:colOff>
      <xdr:row>19</xdr:row>
      <xdr:rowOff>35751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1865"/>
          <a:ext cx="698500" cy="9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55531</xdr:rowOff>
    </xdr:from>
    <xdr:to>
      <xdr:col>29</xdr:col>
      <xdr:colOff>177800</xdr:colOff>
      <xdr:row>18</xdr:row>
      <xdr:rowOff>157131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27608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33223</xdr:rowOff>
    </xdr:from>
    <xdr:to>
      <xdr:col>26</xdr:col>
      <xdr:colOff>101600</xdr:colOff>
      <xdr:row>18</xdr:row>
      <xdr:rowOff>134823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119600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43377</xdr:rowOff>
    </xdr:from>
    <xdr:to>
      <xdr:col>22</xdr:col>
      <xdr:colOff>165100</xdr:colOff>
      <xdr:row>18</xdr:row>
      <xdr:rowOff>144977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129754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57340</xdr:rowOff>
    </xdr:from>
    <xdr:to>
      <xdr:col>19</xdr:col>
      <xdr:colOff>38100</xdr:colOff>
      <xdr:row>18</xdr:row>
      <xdr:rowOff>158941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10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143718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156401</xdr:rowOff>
    </xdr:from>
    <xdr:to>
      <xdr:col>15</xdr:col>
      <xdr:colOff>101600</xdr:colOff>
      <xdr:row>19</xdr:row>
      <xdr:rowOff>86551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170206</xdr:rowOff>
    </xdr:from>
    <xdr:to>
      <xdr:col>29</xdr:col>
      <xdr:colOff>127000</xdr:colOff>
      <xdr:row>37</xdr:row>
      <xdr:rowOff>206439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4756"/>
          <a:ext cx="0" cy="1236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178516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0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206439</xdr:rowOff>
    </xdr:from>
    <xdr:to>
      <xdr:col>30</xdr:col>
      <xdr:colOff>25400</xdr:colOff>
      <xdr:row>37</xdr:row>
      <xdr:rowOff>206439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311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85133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3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170206</xdr:rowOff>
    </xdr:from>
    <xdr:to>
      <xdr:col>30</xdr:col>
      <xdr:colOff>25400</xdr:colOff>
      <xdr:row>33</xdr:row>
      <xdr:rowOff>170206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47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28216</xdr:rowOff>
    </xdr:from>
    <xdr:to>
      <xdr:col>29</xdr:col>
      <xdr:colOff>127000</xdr:colOff>
      <xdr:row>37</xdr:row>
      <xdr:rowOff>262017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52916"/>
          <a:ext cx="647700" cy="23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9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234934</xdr:rowOff>
    </xdr:from>
    <xdr:to>
      <xdr:col>29</xdr:col>
      <xdr:colOff>177800</xdr:colOff>
      <xdr:row>35</xdr:row>
      <xdr:rowOff>336534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5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262017</xdr:rowOff>
    </xdr:from>
    <xdr:to>
      <xdr:col>26</xdr:col>
      <xdr:colOff>50800</xdr:colOff>
      <xdr:row>38</xdr:row>
      <xdr:rowOff>17844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86717"/>
          <a:ext cx="698500" cy="9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251879</xdr:rowOff>
    </xdr:from>
    <xdr:to>
      <xdr:col>26</xdr:col>
      <xdr:colOff>101600</xdr:colOff>
      <xdr:row>36</xdr:row>
      <xdr:rowOff>10579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2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20756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3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17844</xdr:rowOff>
    </xdr:from>
    <xdr:to>
      <xdr:col>22</xdr:col>
      <xdr:colOff>114300</xdr:colOff>
      <xdr:row>38</xdr:row>
      <xdr:rowOff>53619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485444"/>
          <a:ext cx="698500" cy="3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311972</xdr:rowOff>
    </xdr:from>
    <xdr:to>
      <xdr:col>22</xdr:col>
      <xdr:colOff>165100</xdr:colOff>
      <xdr:row>36</xdr:row>
      <xdr:rowOff>70672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2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254216</xdr:rowOff>
    </xdr:from>
    <xdr:to>
      <xdr:col>18</xdr:col>
      <xdr:colOff>177800</xdr:colOff>
      <xdr:row>38</xdr:row>
      <xdr:rowOff>53619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78916"/>
          <a:ext cx="698500" cy="14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6562</xdr:rowOff>
    </xdr:from>
    <xdr:to>
      <xdr:col>19</xdr:col>
      <xdr:colOff>38100</xdr:colOff>
      <xdr:row>36</xdr:row>
      <xdr:rowOff>108162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59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118339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2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297542</xdr:rowOff>
    </xdr:from>
    <xdr:to>
      <xdr:col>15</xdr:col>
      <xdr:colOff>101600</xdr:colOff>
      <xdr:row>36</xdr:row>
      <xdr:rowOff>56242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78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66419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148866</xdr:rowOff>
    </xdr:from>
    <xdr:to>
      <xdr:col>29</xdr:col>
      <xdr:colOff>177800</xdr:colOff>
      <xdr:row>37</xdr:row>
      <xdr:rowOff>79016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120943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211217</xdr:rowOff>
    </xdr:from>
    <xdr:to>
      <xdr:col>26</xdr:col>
      <xdr:colOff>101600</xdr:colOff>
      <xdr:row>37</xdr:row>
      <xdr:rowOff>312817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3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297594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2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309944</xdr:rowOff>
    </xdr:from>
    <xdr:to>
      <xdr:col>22</xdr:col>
      <xdr:colOff>165100</xdr:colOff>
      <xdr:row>38</xdr:row>
      <xdr:rowOff>68644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3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53421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2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2819</xdr:rowOff>
    </xdr:from>
    <xdr:to>
      <xdr:col>19</xdr:col>
      <xdr:colOff>38100</xdr:colOff>
      <xdr:row>38</xdr:row>
      <xdr:rowOff>104419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47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89196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5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203416</xdr:rowOff>
    </xdr:from>
    <xdr:to>
      <xdr:col>15</xdr:col>
      <xdr:colOff>101600</xdr:colOff>
      <xdr:row>37</xdr:row>
      <xdr:rowOff>305016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2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289793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1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130507</xdr:rowOff>
    </xdr:from>
    <xdr:to>
      <xdr:col>24</xdr:col>
      <xdr:colOff>63500</xdr:colOff>
      <xdr:row>36</xdr:row>
      <xdr:rowOff>145203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027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130507</xdr:rowOff>
    </xdr:from>
    <xdr:to>
      <xdr:col>19</xdr:col>
      <xdr:colOff>177800</xdr:colOff>
      <xdr:row>36</xdr:row>
      <xdr:rowOff>140565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270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140565</xdr:rowOff>
    </xdr:from>
    <xdr:to>
      <xdr:col>15</xdr:col>
      <xdr:colOff>50800</xdr:colOff>
      <xdr:row>37</xdr:row>
      <xdr:rowOff>4663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276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4663</xdr:rowOff>
    </xdr:from>
    <xdr:to>
      <xdr:col>10</xdr:col>
      <xdr:colOff>114300</xdr:colOff>
      <xdr:row>37</xdr:row>
      <xdr:rowOff>170087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8313"/>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94403</xdr:rowOff>
    </xdr:from>
    <xdr:to>
      <xdr:col>24</xdr:col>
      <xdr:colOff>114300</xdr:colOff>
      <xdr:row>37</xdr:row>
      <xdr:rowOff>24553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72830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79707</xdr:rowOff>
    </xdr:from>
    <xdr:to>
      <xdr:col>20</xdr:col>
      <xdr:colOff>38100</xdr:colOff>
      <xdr:row>37</xdr:row>
      <xdr:rowOff>9857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89765</xdr:rowOff>
    </xdr:from>
    <xdr:to>
      <xdr:col>15</xdr:col>
      <xdr:colOff>101600</xdr:colOff>
      <xdr:row>37</xdr:row>
      <xdr:rowOff>19915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125313</xdr:rowOff>
    </xdr:from>
    <xdr:to>
      <xdr:col>10</xdr:col>
      <xdr:colOff>165100</xdr:colOff>
      <xdr:row>37</xdr:row>
      <xdr:rowOff>55463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46590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119287</xdr:rowOff>
    </xdr:from>
    <xdr:to>
      <xdr:col>6</xdr:col>
      <xdr:colOff>38100</xdr:colOff>
      <xdr:row>38</xdr:row>
      <xdr:rowOff>49437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40564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132787</xdr:rowOff>
    </xdr:from>
    <xdr:to>
      <xdr:col>24</xdr:col>
      <xdr:colOff>63500</xdr:colOff>
      <xdr:row>57</xdr:row>
      <xdr:rowOff>148250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5437"/>
          <a:ext cx="8382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148250</xdr:rowOff>
    </xdr:from>
    <xdr:to>
      <xdr:col>19</xdr:col>
      <xdr:colOff>177800</xdr:colOff>
      <xdr:row>58</xdr:row>
      <xdr:rowOff>40680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0900"/>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20819</xdr:rowOff>
    </xdr:from>
    <xdr:to>
      <xdr:col>15</xdr:col>
      <xdr:colOff>50800</xdr:colOff>
      <xdr:row>58</xdr:row>
      <xdr:rowOff>40680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4919"/>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20819</xdr:rowOff>
    </xdr:from>
    <xdr:to>
      <xdr:col>10</xdr:col>
      <xdr:colOff>114300</xdr:colOff>
      <xdr:row>58</xdr:row>
      <xdr:rowOff>51388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4919"/>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81987</xdr:rowOff>
    </xdr:from>
    <xdr:to>
      <xdr:col>24</xdr:col>
      <xdr:colOff>114300</xdr:colOff>
      <xdr:row>58</xdr:row>
      <xdr:rowOff>12137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60414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97450</xdr:rowOff>
    </xdr:from>
    <xdr:to>
      <xdr:col>20</xdr:col>
      <xdr:colOff>38100</xdr:colOff>
      <xdr:row>58</xdr:row>
      <xdr:rowOff>27600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18727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161330</xdr:rowOff>
    </xdr:from>
    <xdr:to>
      <xdr:col>15</xdr:col>
      <xdr:colOff>101600</xdr:colOff>
      <xdr:row>58</xdr:row>
      <xdr:rowOff>91480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141469</xdr:rowOff>
    </xdr:from>
    <xdr:to>
      <xdr:col>10</xdr:col>
      <xdr:colOff>165100</xdr:colOff>
      <xdr:row>58</xdr:row>
      <xdr:rowOff>71619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62746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xdr:rowOff>
    </xdr:from>
    <xdr:to>
      <xdr:col>6</xdr:col>
      <xdr:colOff>38100</xdr:colOff>
      <xdr:row>58</xdr:row>
      <xdr:rowOff>102188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93315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122174</xdr:rowOff>
    </xdr:from>
    <xdr:to>
      <xdr:col>24</xdr:col>
      <xdr:colOff>63500</xdr:colOff>
      <xdr:row>77</xdr:row>
      <xdr:rowOff>146938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23824"/>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146938</xdr:rowOff>
    </xdr:from>
    <xdr:to>
      <xdr:col>19</xdr:col>
      <xdr:colOff>177800</xdr:colOff>
      <xdr:row>77</xdr:row>
      <xdr:rowOff>163322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858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163322</xdr:rowOff>
    </xdr:from>
    <xdr:to>
      <xdr:col>15</xdr:col>
      <xdr:colOff>50800</xdr:colOff>
      <xdr:row>77</xdr:row>
      <xdr:rowOff>164236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649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142063</xdr:rowOff>
    </xdr:from>
    <xdr:to>
      <xdr:col>10</xdr:col>
      <xdr:colOff>114300</xdr:colOff>
      <xdr:row>77</xdr:row>
      <xdr:rowOff>164236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3713"/>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71374</xdr:rowOff>
    </xdr:from>
    <xdr:to>
      <xdr:col>24</xdr:col>
      <xdr:colOff>114300</xdr:colOff>
      <xdr:row>78</xdr:row>
      <xdr:rowOff>1524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96138</xdr:rowOff>
    </xdr:from>
    <xdr:to>
      <xdr:col>20</xdr:col>
      <xdr:colOff>38100</xdr:colOff>
      <xdr:row>78</xdr:row>
      <xdr:rowOff>26288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17415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112522</xdr:rowOff>
    </xdr:from>
    <xdr:to>
      <xdr:col>15</xdr:col>
      <xdr:colOff>101600</xdr:colOff>
      <xdr:row>78</xdr:row>
      <xdr:rowOff>42672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33799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113436</xdr:rowOff>
    </xdr:from>
    <xdr:to>
      <xdr:col>10</xdr:col>
      <xdr:colOff>165100</xdr:colOff>
      <xdr:row>78</xdr:row>
      <xdr:rowOff>43586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91263</xdr:rowOff>
    </xdr:from>
    <xdr:to>
      <xdr:col>6</xdr:col>
      <xdr:colOff>38100</xdr:colOff>
      <xdr:row>78</xdr:row>
      <xdr:rowOff>21413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138057</xdr:rowOff>
    </xdr:from>
    <xdr:to>
      <xdr:col>24</xdr:col>
      <xdr:colOff>63500</xdr:colOff>
      <xdr:row>98</xdr:row>
      <xdr:rowOff>28015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68707"/>
          <a:ext cx="838200" cy="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128998</xdr:rowOff>
    </xdr:from>
    <xdr:to>
      <xdr:col>19</xdr:col>
      <xdr:colOff>177800</xdr:colOff>
      <xdr:row>98</xdr:row>
      <xdr:rowOff>28015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88198"/>
          <a:ext cx="889000" cy="2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128998</xdr:rowOff>
    </xdr:from>
    <xdr:to>
      <xdr:col>15</xdr:col>
      <xdr:colOff>50800</xdr:colOff>
      <xdr:row>98</xdr:row>
      <xdr:rowOff>135772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88198"/>
          <a:ext cx="889000" cy="3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117540</xdr:rowOff>
    </xdr:from>
    <xdr:to>
      <xdr:col>10</xdr:col>
      <xdr:colOff>114300</xdr:colOff>
      <xdr:row>98</xdr:row>
      <xdr:rowOff>135772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9640"/>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87257</xdr:rowOff>
    </xdr:from>
    <xdr:to>
      <xdr:col>24</xdr:col>
      <xdr:colOff>114300</xdr:colOff>
      <xdr:row>98</xdr:row>
      <xdr:rowOff>17407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65684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148665</xdr:rowOff>
    </xdr:from>
    <xdr:to>
      <xdr:col>20</xdr:col>
      <xdr:colOff>38100</xdr:colOff>
      <xdr:row>98</xdr:row>
      <xdr:rowOff>78815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69942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78198</xdr:rowOff>
    </xdr:from>
    <xdr:to>
      <xdr:col>15</xdr:col>
      <xdr:colOff>101600</xdr:colOff>
      <xdr:row>97</xdr:row>
      <xdr:rowOff>8348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170925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84972</xdr:rowOff>
    </xdr:from>
    <xdr:to>
      <xdr:col>10</xdr:col>
      <xdr:colOff>165100</xdr:colOff>
      <xdr:row>99</xdr:row>
      <xdr:rowOff>15122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66740</xdr:rowOff>
    </xdr:from>
    <xdr:to>
      <xdr:col>6</xdr:col>
      <xdr:colOff>38100</xdr:colOff>
      <xdr:row>98</xdr:row>
      <xdr:rowOff>168340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20458</xdr:rowOff>
    </xdr:from>
    <xdr:to>
      <xdr:col>55</xdr:col>
      <xdr:colOff>0</xdr:colOff>
      <xdr:row>37</xdr:row>
      <xdr:rowOff>76684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64108"/>
          <a:ext cx="8382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76684</xdr:rowOff>
    </xdr:from>
    <xdr:to>
      <xdr:col>50</xdr:col>
      <xdr:colOff>114300</xdr:colOff>
      <xdr:row>37</xdr:row>
      <xdr:rowOff>86976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0334"/>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115057</xdr:rowOff>
    </xdr:from>
    <xdr:to>
      <xdr:col>45</xdr:col>
      <xdr:colOff>177800</xdr:colOff>
      <xdr:row>37</xdr:row>
      <xdr:rowOff>86976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4357"/>
          <a:ext cx="889000" cy="4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115057</xdr:rowOff>
    </xdr:from>
    <xdr:to>
      <xdr:col>41</xdr:col>
      <xdr:colOff>50800</xdr:colOff>
      <xdr:row>37</xdr:row>
      <xdr:rowOff>140235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4357"/>
          <a:ext cx="889000" cy="5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141108</xdr:rowOff>
    </xdr:from>
    <xdr:to>
      <xdr:col>55</xdr:col>
      <xdr:colOff>50800</xdr:colOff>
      <xdr:row>37</xdr:row>
      <xdr:rowOff>71258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119535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25884</xdr:rowOff>
    </xdr:from>
    <xdr:to>
      <xdr:col>50</xdr:col>
      <xdr:colOff>165100</xdr:colOff>
      <xdr:row>37</xdr:row>
      <xdr:rowOff>127484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118611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36176</xdr:rowOff>
    </xdr:from>
    <xdr:to>
      <xdr:col>46</xdr:col>
      <xdr:colOff>38100</xdr:colOff>
      <xdr:row>37</xdr:row>
      <xdr:rowOff>137776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128902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64257</xdr:rowOff>
    </xdr:from>
    <xdr:to>
      <xdr:col>41</xdr:col>
      <xdr:colOff>101600</xdr:colOff>
      <xdr:row>34</xdr:row>
      <xdr:rowOff>165857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156984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89435</xdr:rowOff>
    </xdr:from>
    <xdr:to>
      <xdr:col>36</xdr:col>
      <xdr:colOff>165100</xdr:colOff>
      <xdr:row>38</xdr:row>
      <xdr:rowOff>19585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122679</xdr:rowOff>
    </xdr:from>
    <xdr:to>
      <xdr:col>55</xdr:col>
      <xdr:colOff>0</xdr:colOff>
      <xdr:row>58</xdr:row>
      <xdr:rowOff>61233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23879"/>
          <a:ext cx="838200" cy="2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162436</xdr:rowOff>
    </xdr:from>
    <xdr:to>
      <xdr:col>50</xdr:col>
      <xdr:colOff>114300</xdr:colOff>
      <xdr:row>58</xdr:row>
      <xdr:rowOff>61233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20736"/>
          <a:ext cx="889000" cy="58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162436</xdr:rowOff>
    </xdr:from>
    <xdr:to>
      <xdr:col>45</xdr:col>
      <xdr:colOff>177800</xdr:colOff>
      <xdr:row>57</xdr:row>
      <xdr:rowOff>130404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420736"/>
          <a:ext cx="889000" cy="4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52442</xdr:rowOff>
    </xdr:from>
    <xdr:to>
      <xdr:col>41</xdr:col>
      <xdr:colOff>50800</xdr:colOff>
      <xdr:row>57</xdr:row>
      <xdr:rowOff>130404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25092"/>
          <a:ext cx="889000" cy="7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71879</xdr:rowOff>
    </xdr:from>
    <xdr:to>
      <xdr:col>55</xdr:col>
      <xdr:colOff>50800</xdr:colOff>
      <xdr:row>57</xdr:row>
      <xdr:rowOff>2029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50306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10433</xdr:rowOff>
    </xdr:from>
    <xdr:to>
      <xdr:col>50</xdr:col>
      <xdr:colOff>165100</xdr:colOff>
      <xdr:row>58</xdr:row>
      <xdr:rowOff>112033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111636</xdr:rowOff>
    </xdr:from>
    <xdr:to>
      <xdr:col>46</xdr:col>
      <xdr:colOff>38100</xdr:colOff>
      <xdr:row>55</xdr:row>
      <xdr:rowOff>41786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58313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79604</xdr:rowOff>
    </xdr:from>
    <xdr:to>
      <xdr:col>41</xdr:col>
      <xdr:colOff>101600</xdr:colOff>
      <xdr:row>58</xdr:row>
      <xdr:rowOff>9754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1642</xdr:rowOff>
    </xdr:from>
    <xdr:to>
      <xdr:col>36</xdr:col>
      <xdr:colOff>165100</xdr:colOff>
      <xdr:row>57</xdr:row>
      <xdr:rowOff>103242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94369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63359</xdr:rowOff>
    </xdr:from>
    <xdr:to>
      <xdr:col>55</xdr:col>
      <xdr:colOff>0</xdr:colOff>
      <xdr:row>79</xdr:row>
      <xdr:rowOff>16376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265009"/>
          <a:ext cx="838200" cy="2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167437</xdr:rowOff>
    </xdr:from>
    <xdr:to>
      <xdr:col>50</xdr:col>
      <xdr:colOff>114300</xdr:colOff>
      <xdr:row>79</xdr:row>
      <xdr:rowOff>16376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854737"/>
          <a:ext cx="889000" cy="7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167437</xdr:rowOff>
    </xdr:from>
    <xdr:to>
      <xdr:col>45</xdr:col>
      <xdr:colOff>177800</xdr:colOff>
      <xdr:row>78</xdr:row>
      <xdr:rowOff>63478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854737"/>
          <a:ext cx="889000" cy="58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104353</xdr:rowOff>
    </xdr:from>
    <xdr:to>
      <xdr:col>41</xdr:col>
      <xdr:colOff>50800</xdr:colOff>
      <xdr:row>78</xdr:row>
      <xdr:rowOff>63478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06003"/>
          <a:ext cx="889000" cy="1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12559</xdr:rowOff>
    </xdr:from>
    <xdr:to>
      <xdr:col>55</xdr:col>
      <xdr:colOff>50800</xdr:colOff>
      <xdr:row>77</xdr:row>
      <xdr:rowOff>114159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35436</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0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137026</xdr:rowOff>
    </xdr:from>
    <xdr:to>
      <xdr:col>50</xdr:col>
      <xdr:colOff>165100</xdr:colOff>
      <xdr:row>79</xdr:row>
      <xdr:rowOff>67176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58303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0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116637</xdr:rowOff>
    </xdr:from>
    <xdr:to>
      <xdr:col>46</xdr:col>
      <xdr:colOff>38100</xdr:colOff>
      <xdr:row>75</xdr:row>
      <xdr:rowOff>46787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63314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5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12678</xdr:rowOff>
    </xdr:from>
    <xdr:to>
      <xdr:col>41</xdr:col>
      <xdr:colOff>101600</xdr:colOff>
      <xdr:row>78</xdr:row>
      <xdr:rowOff>114278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130805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1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53553</xdr:rowOff>
    </xdr:from>
    <xdr:to>
      <xdr:col>36</xdr:col>
      <xdr:colOff>165100</xdr:colOff>
      <xdr:row>77</xdr:row>
      <xdr:rowOff>155153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2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3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99586</xdr:rowOff>
    </xdr:from>
    <xdr:to>
      <xdr:col>55</xdr:col>
      <xdr:colOff>0</xdr:colOff>
      <xdr:row>98</xdr:row>
      <xdr:rowOff>127519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901686"/>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127519</xdr:rowOff>
    </xdr:from>
    <xdr:to>
      <xdr:col>50</xdr:col>
      <xdr:colOff>114300</xdr:colOff>
      <xdr:row>98</xdr:row>
      <xdr:rowOff>155659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29619"/>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145425</xdr:rowOff>
    </xdr:from>
    <xdr:to>
      <xdr:col>45</xdr:col>
      <xdr:colOff>177800</xdr:colOff>
      <xdr:row>98</xdr:row>
      <xdr:rowOff>155659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947525"/>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145425</xdr:rowOff>
    </xdr:from>
    <xdr:to>
      <xdr:col>41</xdr:col>
      <xdr:colOff>50800</xdr:colOff>
      <xdr:row>99</xdr:row>
      <xdr:rowOff>9671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947525"/>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48786</xdr:rowOff>
    </xdr:from>
    <xdr:to>
      <xdr:col>55</xdr:col>
      <xdr:colOff>50800</xdr:colOff>
      <xdr:row>98</xdr:row>
      <xdr:rowOff>150386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27213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76719</xdr:rowOff>
    </xdr:from>
    <xdr:to>
      <xdr:col>50</xdr:col>
      <xdr:colOff>165100</xdr:colOff>
      <xdr:row>99</xdr:row>
      <xdr:rowOff>6869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104859</xdr:rowOff>
    </xdr:from>
    <xdr:to>
      <xdr:col>46</xdr:col>
      <xdr:colOff>38100</xdr:colOff>
      <xdr:row>99</xdr:row>
      <xdr:rowOff>35009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26136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94625</xdr:rowOff>
    </xdr:from>
    <xdr:to>
      <xdr:col>41</xdr:col>
      <xdr:colOff>101600</xdr:colOff>
      <xdr:row>99</xdr:row>
      <xdr:rowOff>24775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15902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130321</xdr:rowOff>
    </xdr:from>
    <xdr:to>
      <xdr:col>36</xdr:col>
      <xdr:colOff>165100</xdr:colOff>
      <xdr:row>99</xdr:row>
      <xdr:rowOff>60471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51598</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152273</xdr:rowOff>
    </xdr:from>
    <xdr:to>
      <xdr:col>85</xdr:col>
      <xdr:colOff>127000</xdr:colOff>
      <xdr:row>77</xdr:row>
      <xdr:rowOff>97123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82473"/>
          <a:ext cx="838200" cy="1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97123</xdr:rowOff>
    </xdr:from>
    <xdr:to>
      <xdr:col>81</xdr:col>
      <xdr:colOff>50800</xdr:colOff>
      <xdr:row>77</xdr:row>
      <xdr:rowOff>106153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9877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106153</xdr:rowOff>
    </xdr:from>
    <xdr:to>
      <xdr:col>76</xdr:col>
      <xdr:colOff>114300</xdr:colOff>
      <xdr:row>77</xdr:row>
      <xdr:rowOff>124003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307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124003</xdr:rowOff>
    </xdr:from>
    <xdr:to>
      <xdr:col>71</xdr:col>
      <xdr:colOff>177800</xdr:colOff>
      <xdr:row>77</xdr:row>
      <xdr:rowOff>124670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325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101473</xdr:rowOff>
    </xdr:from>
    <xdr:to>
      <xdr:col>85</xdr:col>
      <xdr:colOff>177800</xdr:colOff>
      <xdr:row>77</xdr:row>
      <xdr:rowOff>31623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79900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46323</xdr:rowOff>
    </xdr:from>
    <xdr:to>
      <xdr:col>81</xdr:col>
      <xdr:colOff>101600</xdr:colOff>
      <xdr:row>77</xdr:row>
      <xdr:rowOff>147923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139050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55353</xdr:rowOff>
    </xdr:from>
    <xdr:to>
      <xdr:col>76</xdr:col>
      <xdr:colOff>165100</xdr:colOff>
      <xdr:row>77</xdr:row>
      <xdr:rowOff>156953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148080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73203</xdr:rowOff>
    </xdr:from>
    <xdr:to>
      <xdr:col>72</xdr:col>
      <xdr:colOff>38100</xdr:colOff>
      <xdr:row>78</xdr:row>
      <xdr:rowOff>3353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165930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73870</xdr:rowOff>
    </xdr:from>
    <xdr:to>
      <xdr:col>67</xdr:col>
      <xdr:colOff>101600</xdr:colOff>
      <xdr:row>78</xdr:row>
      <xdr:rowOff>4020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166597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119107</xdr:rowOff>
    </xdr:from>
    <xdr:to>
      <xdr:col>85</xdr:col>
      <xdr:colOff>127000</xdr:colOff>
      <xdr:row>99</xdr:row>
      <xdr:rowOff>42649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21207"/>
          <a:ext cx="838200" cy="9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42571</xdr:rowOff>
    </xdr:from>
    <xdr:to>
      <xdr:col>81</xdr:col>
      <xdr:colOff>50800</xdr:colOff>
      <xdr:row>99</xdr:row>
      <xdr:rowOff>42649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7016121"/>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33861</xdr:rowOff>
    </xdr:from>
    <xdr:to>
      <xdr:col>76</xdr:col>
      <xdr:colOff>114300</xdr:colOff>
      <xdr:row>99</xdr:row>
      <xdr:rowOff>42571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700741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30376</xdr:rowOff>
    </xdr:from>
    <xdr:to>
      <xdr:col>71</xdr:col>
      <xdr:colOff>177800</xdr:colOff>
      <xdr:row>99</xdr:row>
      <xdr:rowOff>33861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7003926"/>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68307</xdr:rowOff>
    </xdr:from>
    <xdr:to>
      <xdr:col>85</xdr:col>
      <xdr:colOff>177800</xdr:colOff>
      <xdr:row>98</xdr:row>
      <xdr:rowOff>169907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163299</xdr:rowOff>
    </xdr:from>
    <xdr:to>
      <xdr:col>81</xdr:col>
      <xdr:colOff>101600</xdr:colOff>
      <xdr:row>99</xdr:row>
      <xdr:rowOff>93449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84576</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92017" y="1705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163221</xdr:rowOff>
    </xdr:from>
    <xdr:to>
      <xdr:col>76</xdr:col>
      <xdr:colOff>165100</xdr:colOff>
      <xdr:row>99</xdr:row>
      <xdr:rowOff>93371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84498</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403017" y="170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154511</xdr:rowOff>
    </xdr:from>
    <xdr:to>
      <xdr:col>72</xdr:col>
      <xdr:colOff>38100</xdr:colOff>
      <xdr:row>99</xdr:row>
      <xdr:rowOff>84661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75788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151026</xdr:rowOff>
    </xdr:from>
    <xdr:to>
      <xdr:col>67</xdr:col>
      <xdr:colOff>101600</xdr:colOff>
      <xdr:row>99</xdr:row>
      <xdr:rowOff>81176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72303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101491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930791"/>
          <a:ext cx="1269" cy="85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48168</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7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101491</xdr:rowOff>
    </xdr:from>
    <xdr:to>
      <xdr:col>116</xdr:col>
      <xdr:colOff>152400</xdr:colOff>
      <xdr:row>34</xdr:row>
      <xdr:rowOff>101491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93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157117</xdr:rowOff>
    </xdr:from>
    <xdr:to>
      <xdr:col>116</xdr:col>
      <xdr:colOff>63500</xdr:colOff>
      <xdr:row>35</xdr:row>
      <xdr:rowOff>95178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5986417"/>
          <a:ext cx="838200" cy="10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168346</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11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18469</xdr:rowOff>
    </xdr:from>
    <xdr:to>
      <xdr:col>116</xdr:col>
      <xdr:colOff>114300</xdr:colOff>
      <xdr:row>38</xdr:row>
      <xdr:rowOff>120069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3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95178</xdr:rowOff>
    </xdr:from>
    <xdr:to>
      <xdr:col>111</xdr:col>
      <xdr:colOff>177800</xdr:colOff>
      <xdr:row>35</xdr:row>
      <xdr:rowOff>117058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09592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25110</xdr:rowOff>
    </xdr:from>
    <xdr:to>
      <xdr:col>112</xdr:col>
      <xdr:colOff>38100</xdr:colOff>
      <xdr:row>38</xdr:row>
      <xdr:rowOff>126710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4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117837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6459</xdr:rowOff>
    </xdr:from>
    <xdr:to>
      <xdr:col>107</xdr:col>
      <xdr:colOff>50800</xdr:colOff>
      <xdr:row>35</xdr:row>
      <xdr:rowOff>117058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5321409"/>
          <a:ext cx="889000" cy="7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13244</xdr:rowOff>
    </xdr:from>
    <xdr:to>
      <xdr:col>107</xdr:col>
      <xdr:colOff>101600</xdr:colOff>
      <xdr:row>38</xdr:row>
      <xdr:rowOff>114844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5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105971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6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6459</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5321409"/>
          <a:ext cx="8890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142675</xdr:rowOff>
    </xdr:from>
    <xdr:to>
      <xdr:col>102</xdr:col>
      <xdr:colOff>165100</xdr:colOff>
      <xdr:row>38</xdr:row>
      <xdr:rowOff>72825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63953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77579</xdr:rowOff>
    </xdr:from>
    <xdr:to>
      <xdr:col>98</xdr:col>
      <xdr:colOff>38100</xdr:colOff>
      <xdr:row>39</xdr:row>
      <xdr:rowOff>7729</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24256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106317</xdr:rowOff>
    </xdr:from>
    <xdr:to>
      <xdr:col>116</xdr:col>
      <xdr:colOff>114300</xdr:colOff>
      <xdr:row>35</xdr:row>
      <xdr:rowOff>36467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21244</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85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44378</xdr:rowOff>
    </xdr:from>
    <xdr:to>
      <xdr:col>112</xdr:col>
      <xdr:colOff>38100</xdr:colOff>
      <xdr:row>35</xdr:row>
      <xdr:rowOff>145978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0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162505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8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66258</xdr:rowOff>
    </xdr:from>
    <xdr:to>
      <xdr:col>107</xdr:col>
      <xdr:colOff>101600</xdr:colOff>
      <xdr:row>35</xdr:row>
      <xdr:rowOff>167858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0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12935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84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127109</xdr:rowOff>
    </xdr:from>
    <xdr:to>
      <xdr:col>102</xdr:col>
      <xdr:colOff>165100</xdr:colOff>
      <xdr:row>31</xdr:row>
      <xdr:rowOff>57259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73786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278111" y="50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68997</xdr:rowOff>
    </xdr:from>
    <xdr:to>
      <xdr:col>116</xdr:col>
      <xdr:colOff>63500</xdr:colOff>
      <xdr:row>59</xdr:row>
      <xdr:rowOff>75202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1323300" y="1018454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67756</xdr:rowOff>
    </xdr:from>
    <xdr:to>
      <xdr:col>111</xdr:col>
      <xdr:colOff>177800</xdr:colOff>
      <xdr:row>59</xdr:row>
      <xdr:rowOff>68997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0434300" y="1018330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61355</xdr:rowOff>
    </xdr:from>
    <xdr:to>
      <xdr:col>107</xdr:col>
      <xdr:colOff>50800</xdr:colOff>
      <xdr:row>59</xdr:row>
      <xdr:rowOff>67756</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101769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57862</xdr:rowOff>
    </xdr:from>
    <xdr:to>
      <xdr:col>102</xdr:col>
      <xdr:colOff>114300</xdr:colOff>
      <xdr:row>59</xdr:row>
      <xdr:rowOff>61355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10173412"/>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24402</xdr:rowOff>
    </xdr:from>
    <xdr:to>
      <xdr:col>116</xdr:col>
      <xdr:colOff>114300</xdr:colOff>
      <xdr:row>59</xdr:row>
      <xdr:rowOff>126002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1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110779</xdr:rowOff>
    </xdr:from>
    <xdr:ext cx="378565"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1005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18197</xdr:rowOff>
    </xdr:from>
    <xdr:to>
      <xdr:col>112</xdr:col>
      <xdr:colOff>38100</xdr:colOff>
      <xdr:row>59</xdr:row>
      <xdr:rowOff>119797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1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110924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134017" y="1022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16956</xdr:rowOff>
    </xdr:from>
    <xdr:to>
      <xdr:col>107</xdr:col>
      <xdr:colOff>101600</xdr:colOff>
      <xdr:row>59</xdr:row>
      <xdr:rowOff>118556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1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109683</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245017" y="1022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10555</xdr:rowOff>
    </xdr:from>
    <xdr:to>
      <xdr:col>102</xdr:col>
      <xdr:colOff>165100</xdr:colOff>
      <xdr:row>59</xdr:row>
      <xdr:rowOff>112155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103282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02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7062</xdr:rowOff>
    </xdr:from>
    <xdr:to>
      <xdr:col>98</xdr:col>
      <xdr:colOff>38100</xdr:colOff>
      <xdr:row>59</xdr:row>
      <xdr:rowOff>108662</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1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99789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02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133116</xdr:rowOff>
    </xdr:from>
    <xdr:to>
      <xdr:col>116</xdr:col>
      <xdr:colOff>63500</xdr:colOff>
      <xdr:row>77</xdr:row>
      <xdr:rowOff>149347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34766"/>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149347</xdr:rowOff>
    </xdr:from>
    <xdr:to>
      <xdr:col>111</xdr:col>
      <xdr:colOff>177800</xdr:colOff>
      <xdr:row>77</xdr:row>
      <xdr:rowOff>170126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350997"/>
          <a:ext cx="8890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170126</xdr:rowOff>
    </xdr:from>
    <xdr:to>
      <xdr:col>107</xdr:col>
      <xdr:colOff>50800</xdr:colOff>
      <xdr:row>78</xdr:row>
      <xdr:rowOff>1305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7177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121572</xdr:rowOff>
    </xdr:from>
    <xdr:to>
      <xdr:col>102</xdr:col>
      <xdr:colOff>114300</xdr:colOff>
      <xdr:row>78</xdr:row>
      <xdr:rowOff>1305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980322"/>
          <a:ext cx="889000" cy="39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82316</xdr:rowOff>
    </xdr:from>
    <xdr:to>
      <xdr:col>116</xdr:col>
      <xdr:colOff>114300</xdr:colOff>
      <xdr:row>78</xdr:row>
      <xdr:rowOff>12466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60743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98547</xdr:rowOff>
    </xdr:from>
    <xdr:to>
      <xdr:col>112</xdr:col>
      <xdr:colOff>38100</xdr:colOff>
      <xdr:row>78</xdr:row>
      <xdr:rowOff>28697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19824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119326</xdr:rowOff>
    </xdr:from>
    <xdr:to>
      <xdr:col>107</xdr:col>
      <xdr:colOff>101600</xdr:colOff>
      <xdr:row>78</xdr:row>
      <xdr:rowOff>49476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40603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121955</xdr:rowOff>
    </xdr:from>
    <xdr:to>
      <xdr:col>102</xdr:col>
      <xdr:colOff>165100</xdr:colOff>
      <xdr:row>78</xdr:row>
      <xdr:rowOff>52105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43232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70772</xdr:rowOff>
    </xdr:from>
    <xdr:to>
      <xdr:col>98</xdr:col>
      <xdr:colOff>38100</xdr:colOff>
      <xdr:row>76</xdr:row>
      <xdr:rowOff>921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29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163499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0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は、類似団体内平均値と比べて概ね低い数値で推移している。ただし、投資及び出資金については、前年同様、下水道事業会計の法適応に伴う出資金の増加により類似団体平均値を上回った。また、令和５年度に町内小中学校の屋内運動場及び特別教室に空調を整備したことで、普通建設事業費（うち新規整備）は類似団体内平均値を上回った。今後も大型事業が控えていることから高い水準で推移することが見込まれ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減少しており、年度途中の退職者や育休者が多く、その分の給与が減少した。物件費は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円増加しており、地域包括支援センター運営事業委託料等の皆増等が要因である。扶助費は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円増加しており、価格高騰重点支援給付金の皆増等が要因である。補助費等は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12,298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円増加しており、知多中部広域事務組合負担金の増加が挙げられる。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町内小中学校の屋内運動場及び特別教室に空調を整備したことで、当該事業費分が増加していることが要因である。今後も、将来のまちづくりを見据えた中で必要と考えられる大型施設の建設事業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40640</xdr:rowOff>
    </xdr:from>
    <xdr:to>
      <xdr:col>24</xdr:col>
      <xdr:colOff>63500</xdr:colOff>
      <xdr:row>37</xdr:row>
      <xdr:rowOff>81026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429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81026</xdr:rowOff>
    </xdr:from>
    <xdr:to>
      <xdr:col>19</xdr:col>
      <xdr:colOff>177800</xdr:colOff>
      <xdr:row>37</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46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83693</xdr:rowOff>
    </xdr:from>
    <xdr:to>
      <xdr:col>15</xdr:col>
      <xdr:colOff>50800</xdr:colOff>
      <xdr:row>37</xdr:row>
      <xdr:rowOff>85979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73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33020</xdr:rowOff>
    </xdr:from>
    <xdr:to>
      <xdr:col>10</xdr:col>
      <xdr:colOff>114300</xdr:colOff>
      <xdr:row>37</xdr:row>
      <xdr:rowOff>83693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66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30226</xdr:rowOff>
    </xdr:from>
    <xdr:to>
      <xdr:col>20</xdr:col>
      <xdr:colOff>38100</xdr:colOff>
      <xdr:row>37</xdr:row>
      <xdr:rowOff>131826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122953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35179</xdr:rowOff>
    </xdr:from>
    <xdr:to>
      <xdr:col>15</xdr:col>
      <xdr:colOff>101600</xdr:colOff>
      <xdr:row>37</xdr:row>
      <xdr:rowOff>136779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32893</xdr:rowOff>
    </xdr:from>
    <xdr:to>
      <xdr:col>10</xdr:col>
      <xdr:colOff>165100</xdr:colOff>
      <xdr:row>37</xdr:row>
      <xdr:rowOff>134493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125620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153670</xdr:rowOff>
    </xdr:from>
    <xdr:to>
      <xdr:col>6</xdr:col>
      <xdr:colOff>38100</xdr:colOff>
      <xdr:row>37</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74947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14463</xdr:rowOff>
    </xdr:from>
    <xdr:to>
      <xdr:col>24</xdr:col>
      <xdr:colOff>63500</xdr:colOff>
      <xdr:row>59</xdr:row>
      <xdr:rowOff>42410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30013"/>
          <a:ext cx="8382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42410</xdr:rowOff>
    </xdr:from>
    <xdr:to>
      <xdr:col>19</xdr:col>
      <xdr:colOff>177800</xdr:colOff>
      <xdr:row>59</xdr:row>
      <xdr:rowOff>47830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57960"/>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55498</xdr:rowOff>
    </xdr:from>
    <xdr:to>
      <xdr:col>15</xdr:col>
      <xdr:colOff>50800</xdr:colOff>
      <xdr:row>59</xdr:row>
      <xdr:rowOff>47830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9598"/>
          <a:ext cx="889000" cy="16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55498</xdr:rowOff>
    </xdr:from>
    <xdr:to>
      <xdr:col>10</xdr:col>
      <xdr:colOff>114300</xdr:colOff>
      <xdr:row>59</xdr:row>
      <xdr:rowOff>45105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9598"/>
          <a:ext cx="889000" cy="16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135113</xdr:rowOff>
    </xdr:from>
    <xdr:to>
      <xdr:col>24</xdr:col>
      <xdr:colOff>114300</xdr:colOff>
      <xdr:row>59</xdr:row>
      <xdr:rowOff>65263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50040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163060</xdr:rowOff>
    </xdr:from>
    <xdr:to>
      <xdr:col>20</xdr:col>
      <xdr:colOff>38100</xdr:colOff>
      <xdr:row>59</xdr:row>
      <xdr:rowOff>93210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84337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168480</xdr:rowOff>
    </xdr:from>
    <xdr:to>
      <xdr:col>15</xdr:col>
      <xdr:colOff>101600</xdr:colOff>
      <xdr:row>59</xdr:row>
      <xdr:rowOff>98630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1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89757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2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4698</xdr:rowOff>
    </xdr:from>
    <xdr:to>
      <xdr:col>10</xdr:col>
      <xdr:colOff>165100</xdr:colOff>
      <xdr:row>58</xdr:row>
      <xdr:rowOff>106298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165755</xdr:rowOff>
    </xdr:from>
    <xdr:to>
      <xdr:col>6</xdr:col>
      <xdr:colOff>38100</xdr:colOff>
      <xdr:row>59</xdr:row>
      <xdr:rowOff>95905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87032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13906</xdr:rowOff>
    </xdr:from>
    <xdr:to>
      <xdr:col>24</xdr:col>
      <xdr:colOff>63500</xdr:colOff>
      <xdr:row>78</xdr:row>
      <xdr:rowOff>25769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5556"/>
          <a:ext cx="838200" cy="18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65252</xdr:rowOff>
    </xdr:from>
    <xdr:to>
      <xdr:col>19</xdr:col>
      <xdr:colOff>177800</xdr:colOff>
      <xdr:row>78</xdr:row>
      <xdr:rowOff>25769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6902"/>
          <a:ext cx="8890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65252</xdr:rowOff>
    </xdr:from>
    <xdr:to>
      <xdr:col>15</xdr:col>
      <xdr:colOff>50800</xdr:colOff>
      <xdr:row>78</xdr:row>
      <xdr:rowOff>166688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6902"/>
          <a:ext cx="889000" cy="2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166688</xdr:rowOff>
    </xdr:from>
    <xdr:to>
      <xdr:col>10</xdr:col>
      <xdr:colOff>114300</xdr:colOff>
      <xdr:row>79</xdr:row>
      <xdr:rowOff>79172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978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134556</xdr:rowOff>
    </xdr:from>
    <xdr:to>
      <xdr:col>24</xdr:col>
      <xdr:colOff>114300</xdr:colOff>
      <xdr:row>77</xdr:row>
      <xdr:rowOff>64706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112983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146419</xdr:rowOff>
    </xdr:from>
    <xdr:to>
      <xdr:col>20</xdr:col>
      <xdr:colOff>38100</xdr:colOff>
      <xdr:row>78</xdr:row>
      <xdr:rowOff>76569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67696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14452</xdr:rowOff>
    </xdr:from>
    <xdr:to>
      <xdr:col>15</xdr:col>
      <xdr:colOff>101600</xdr:colOff>
      <xdr:row>77</xdr:row>
      <xdr:rowOff>116052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115888</xdr:rowOff>
    </xdr:from>
    <xdr:to>
      <xdr:col>10</xdr:col>
      <xdr:colOff>165100</xdr:colOff>
      <xdr:row>79</xdr:row>
      <xdr:rowOff>46038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37165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28372</xdr:rowOff>
    </xdr:from>
    <xdr:to>
      <xdr:col>6</xdr:col>
      <xdr:colOff>38100</xdr:colOff>
      <xdr:row>79</xdr:row>
      <xdr:rowOff>129972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121099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157721</xdr:rowOff>
    </xdr:from>
    <xdr:to>
      <xdr:col>24</xdr:col>
      <xdr:colOff>63500</xdr:colOff>
      <xdr:row>96</xdr:row>
      <xdr:rowOff>156617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5471"/>
          <a:ext cx="838200" cy="1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69025</xdr:rowOff>
    </xdr:from>
    <xdr:to>
      <xdr:col>19</xdr:col>
      <xdr:colOff>177800</xdr:colOff>
      <xdr:row>96</xdr:row>
      <xdr:rowOff>156617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56775"/>
          <a:ext cx="889000" cy="2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69025</xdr:rowOff>
    </xdr:from>
    <xdr:to>
      <xdr:col>15</xdr:col>
      <xdr:colOff>50800</xdr:colOff>
      <xdr:row>97</xdr:row>
      <xdr:rowOff>27000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56775"/>
          <a:ext cx="889000" cy="3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27000</xdr:rowOff>
    </xdr:from>
    <xdr:to>
      <xdr:col>10</xdr:col>
      <xdr:colOff>114300</xdr:colOff>
      <xdr:row>97</xdr:row>
      <xdr:rowOff>160959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7650"/>
          <a:ext cx="8890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106921</xdr:rowOff>
    </xdr:from>
    <xdr:to>
      <xdr:col>24</xdr:col>
      <xdr:colOff>114300</xdr:colOff>
      <xdr:row>96</xdr:row>
      <xdr:rowOff>37071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85348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105817</xdr:rowOff>
    </xdr:from>
    <xdr:to>
      <xdr:col>20</xdr:col>
      <xdr:colOff>38100</xdr:colOff>
      <xdr:row>97</xdr:row>
      <xdr:rowOff>35967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27094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18225</xdr:rowOff>
    </xdr:from>
    <xdr:to>
      <xdr:col>15</xdr:col>
      <xdr:colOff>101600</xdr:colOff>
      <xdr:row>95</xdr:row>
      <xdr:rowOff>119825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147650</xdr:rowOff>
    </xdr:from>
    <xdr:to>
      <xdr:col>10</xdr:col>
      <xdr:colOff>165100</xdr:colOff>
      <xdr:row>97</xdr:row>
      <xdr:rowOff>77800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68927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110159</xdr:rowOff>
    </xdr:from>
    <xdr:to>
      <xdr:col>6</xdr:col>
      <xdr:colOff>38100</xdr:colOff>
      <xdr:row>98</xdr:row>
      <xdr:rowOff>40309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31436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30734</xdr:rowOff>
    </xdr:from>
    <xdr:to>
      <xdr:col>55</xdr:col>
      <xdr:colOff>0</xdr:colOff>
      <xdr:row>38</xdr:row>
      <xdr:rowOff>41021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4583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21590</xdr:rowOff>
    </xdr:from>
    <xdr:to>
      <xdr:col>50</xdr:col>
      <xdr:colOff>114300</xdr:colOff>
      <xdr:row>38</xdr:row>
      <xdr:rowOff>30734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366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xdr:rowOff>
    </xdr:from>
    <xdr:to>
      <xdr:col>45</xdr:col>
      <xdr:colOff>177800</xdr:colOff>
      <xdr:row>38</xdr:row>
      <xdr:rowOff>21590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2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6350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0163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161671</xdr:rowOff>
    </xdr:from>
    <xdr:to>
      <xdr:col>55</xdr:col>
      <xdr:colOff>50800</xdr:colOff>
      <xdr:row>38</xdr:row>
      <xdr:rowOff>91821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140098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151384</xdr:rowOff>
    </xdr:from>
    <xdr:to>
      <xdr:col>50</xdr:col>
      <xdr:colOff>165100</xdr:colOff>
      <xdr:row>38</xdr:row>
      <xdr:rowOff>81535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72661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142240</xdr:rowOff>
    </xdr:from>
    <xdr:to>
      <xdr:col>46</xdr:col>
      <xdr:colOff>38100</xdr:colOff>
      <xdr:row>38</xdr:row>
      <xdr:rowOff>72390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63517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127000</xdr:rowOff>
    </xdr:from>
    <xdr:to>
      <xdr:col>41</xdr:col>
      <xdr:colOff>101600</xdr:colOff>
      <xdr:row>38</xdr:row>
      <xdr:rowOff>57150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48277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157531</xdr:rowOff>
    </xdr:from>
    <xdr:to>
      <xdr:col>55</xdr:col>
      <xdr:colOff>0</xdr:colOff>
      <xdr:row>58</xdr:row>
      <xdr:rowOff>157664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01631"/>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156731</xdr:rowOff>
    </xdr:from>
    <xdr:to>
      <xdr:col>50</xdr:col>
      <xdr:colOff>114300</xdr:colOff>
      <xdr:row>58</xdr:row>
      <xdr:rowOff>157664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0083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156731</xdr:rowOff>
    </xdr:from>
    <xdr:to>
      <xdr:col>45</xdr:col>
      <xdr:colOff>177800</xdr:colOff>
      <xdr:row>58</xdr:row>
      <xdr:rowOff>162198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0083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162198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90989"/>
          <a:ext cx="889000" cy="1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106731</xdr:rowOff>
    </xdr:from>
    <xdr:to>
      <xdr:col>55</xdr:col>
      <xdr:colOff>50800</xdr:colOff>
      <xdr:row>59</xdr:row>
      <xdr:rowOff>36881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21658</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6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106864</xdr:rowOff>
    </xdr:from>
    <xdr:to>
      <xdr:col>50</xdr:col>
      <xdr:colOff>165100</xdr:colOff>
      <xdr:row>59</xdr:row>
      <xdr:rowOff>37014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28141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105931</xdr:rowOff>
    </xdr:from>
    <xdr:to>
      <xdr:col>46</xdr:col>
      <xdr:colOff>38100</xdr:colOff>
      <xdr:row>59</xdr:row>
      <xdr:rowOff>36081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27208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111398</xdr:rowOff>
    </xdr:from>
    <xdr:to>
      <xdr:col>41</xdr:col>
      <xdr:colOff>101600</xdr:colOff>
      <xdr:row>59</xdr:row>
      <xdr:rowOff>41548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32675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167539</xdr:rowOff>
    </xdr:from>
    <xdr:to>
      <xdr:col>36</xdr:col>
      <xdr:colOff>165100</xdr:colOff>
      <xdr:row>58</xdr:row>
      <xdr:rowOff>97689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88816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3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132773</xdr:rowOff>
    </xdr:from>
    <xdr:to>
      <xdr:col>55</xdr:col>
      <xdr:colOff>0</xdr:colOff>
      <xdr:row>77</xdr:row>
      <xdr:rowOff>135494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4423"/>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132773</xdr:rowOff>
    </xdr:from>
    <xdr:to>
      <xdr:col>50</xdr:col>
      <xdr:colOff>114300</xdr:colOff>
      <xdr:row>78</xdr:row>
      <xdr:rowOff>44283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4423"/>
          <a:ext cx="889000" cy="8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67531</xdr:rowOff>
    </xdr:from>
    <xdr:to>
      <xdr:col>45</xdr:col>
      <xdr:colOff>177800</xdr:colOff>
      <xdr:row>78</xdr:row>
      <xdr:rowOff>44283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69181"/>
          <a:ext cx="889000" cy="1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67531</xdr:rowOff>
    </xdr:from>
    <xdr:to>
      <xdr:col>41</xdr:col>
      <xdr:colOff>50800</xdr:colOff>
      <xdr:row>78</xdr:row>
      <xdr:rowOff>27687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69181"/>
          <a:ext cx="889000" cy="1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84694</xdr:rowOff>
    </xdr:from>
    <xdr:to>
      <xdr:col>55</xdr:col>
      <xdr:colOff>50800</xdr:colOff>
      <xdr:row>78</xdr:row>
      <xdr:rowOff>14844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63121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81973</xdr:rowOff>
    </xdr:from>
    <xdr:to>
      <xdr:col>50</xdr:col>
      <xdr:colOff>165100</xdr:colOff>
      <xdr:row>78</xdr:row>
      <xdr:rowOff>12123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3250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164933</xdr:rowOff>
    </xdr:from>
    <xdr:to>
      <xdr:col>46</xdr:col>
      <xdr:colOff>38100</xdr:colOff>
      <xdr:row>78</xdr:row>
      <xdr:rowOff>95083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86210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16731</xdr:rowOff>
    </xdr:from>
    <xdr:to>
      <xdr:col>41</xdr:col>
      <xdr:colOff>101600</xdr:colOff>
      <xdr:row>77</xdr:row>
      <xdr:rowOff>118331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109458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148337</xdr:rowOff>
    </xdr:from>
    <xdr:to>
      <xdr:col>36</xdr:col>
      <xdr:colOff>165100</xdr:colOff>
      <xdr:row>78</xdr:row>
      <xdr:rowOff>78487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69614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77597</xdr:rowOff>
    </xdr:from>
    <xdr:to>
      <xdr:col>55</xdr:col>
      <xdr:colOff>0</xdr:colOff>
      <xdr:row>96</xdr:row>
      <xdr:rowOff>140596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36797"/>
          <a:ext cx="838200" cy="6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140596</xdr:rowOff>
    </xdr:from>
    <xdr:to>
      <xdr:col>50</xdr:col>
      <xdr:colOff>114300</xdr:colOff>
      <xdr:row>97</xdr:row>
      <xdr:rowOff>48374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9796"/>
          <a:ext cx="889000" cy="7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84759</xdr:rowOff>
    </xdr:from>
    <xdr:to>
      <xdr:col>45</xdr:col>
      <xdr:colOff>177800</xdr:colOff>
      <xdr:row>97</xdr:row>
      <xdr:rowOff>48374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43959"/>
          <a:ext cx="8890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84759</xdr:rowOff>
    </xdr:from>
    <xdr:to>
      <xdr:col>41</xdr:col>
      <xdr:colOff>50800</xdr:colOff>
      <xdr:row>97</xdr:row>
      <xdr:rowOff>13018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43959"/>
          <a:ext cx="889000" cy="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26797</xdr:rowOff>
    </xdr:from>
    <xdr:to>
      <xdr:col>55</xdr:col>
      <xdr:colOff>50800</xdr:colOff>
      <xdr:row>96</xdr:row>
      <xdr:rowOff>128397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49674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89796</xdr:rowOff>
    </xdr:from>
    <xdr:to>
      <xdr:col>50</xdr:col>
      <xdr:colOff>165100</xdr:colOff>
      <xdr:row>97</xdr:row>
      <xdr:rowOff>19946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169024</xdr:rowOff>
    </xdr:from>
    <xdr:to>
      <xdr:col>46</xdr:col>
      <xdr:colOff>38100</xdr:colOff>
      <xdr:row>97</xdr:row>
      <xdr:rowOff>99174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33959</xdr:rowOff>
    </xdr:from>
    <xdr:to>
      <xdr:col>41</xdr:col>
      <xdr:colOff>101600</xdr:colOff>
      <xdr:row>96</xdr:row>
      <xdr:rowOff>135559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152086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133668</xdr:rowOff>
    </xdr:from>
    <xdr:to>
      <xdr:col>36</xdr:col>
      <xdr:colOff>165100</xdr:colOff>
      <xdr:row>97</xdr:row>
      <xdr:rowOff>63818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54945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23114</xdr:rowOff>
    </xdr:from>
    <xdr:to>
      <xdr:col>85</xdr:col>
      <xdr:colOff>127000</xdr:colOff>
      <xdr:row>37</xdr:row>
      <xdr:rowOff>108565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23864"/>
          <a:ext cx="838200" cy="4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108565</xdr:rowOff>
    </xdr:from>
    <xdr:to>
      <xdr:col>81</xdr:col>
      <xdr:colOff>50800</xdr:colOff>
      <xdr:row>37</xdr:row>
      <xdr:rowOff>150353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52215"/>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74001</xdr:rowOff>
    </xdr:from>
    <xdr:to>
      <xdr:col>76</xdr:col>
      <xdr:colOff>114300</xdr:colOff>
      <xdr:row>37</xdr:row>
      <xdr:rowOff>150353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17651"/>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74001</xdr:rowOff>
    </xdr:from>
    <xdr:to>
      <xdr:col>71</xdr:col>
      <xdr:colOff>177800</xdr:colOff>
      <xdr:row>37</xdr:row>
      <xdr:rowOff>151862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17651"/>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143764</xdr:rowOff>
    </xdr:from>
    <xdr:to>
      <xdr:col>85</xdr:col>
      <xdr:colOff>177800</xdr:colOff>
      <xdr:row>35</xdr:row>
      <xdr:rowOff>73914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166641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57765</xdr:rowOff>
    </xdr:from>
    <xdr:to>
      <xdr:col>81</xdr:col>
      <xdr:colOff>101600</xdr:colOff>
      <xdr:row>37</xdr:row>
      <xdr:rowOff>159365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150492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99553</xdr:rowOff>
    </xdr:from>
    <xdr:to>
      <xdr:col>76</xdr:col>
      <xdr:colOff>165100</xdr:colOff>
      <xdr:row>38</xdr:row>
      <xdr:rowOff>29703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20830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23201</xdr:rowOff>
    </xdr:from>
    <xdr:to>
      <xdr:col>72</xdr:col>
      <xdr:colOff>38100</xdr:colOff>
      <xdr:row>37</xdr:row>
      <xdr:rowOff>124801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115928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101062</xdr:rowOff>
    </xdr:from>
    <xdr:to>
      <xdr:col>67</xdr:col>
      <xdr:colOff>101600</xdr:colOff>
      <xdr:row>38</xdr:row>
      <xdr:rowOff>31212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22338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15880</xdr:rowOff>
    </xdr:from>
    <xdr:to>
      <xdr:col>85</xdr:col>
      <xdr:colOff>127000</xdr:colOff>
      <xdr:row>57</xdr:row>
      <xdr:rowOff>82076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45630"/>
          <a:ext cx="838200" cy="40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99091</xdr:rowOff>
    </xdr:from>
    <xdr:to>
      <xdr:col>81</xdr:col>
      <xdr:colOff>50800</xdr:colOff>
      <xdr:row>57</xdr:row>
      <xdr:rowOff>82076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843041"/>
          <a:ext cx="889000" cy="10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99091</xdr:rowOff>
    </xdr:from>
    <xdr:to>
      <xdr:col>76</xdr:col>
      <xdr:colOff>114300</xdr:colOff>
      <xdr:row>55</xdr:row>
      <xdr:rowOff>148256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43041"/>
          <a:ext cx="889000" cy="7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148256</xdr:rowOff>
    </xdr:from>
    <xdr:to>
      <xdr:col>71</xdr:col>
      <xdr:colOff>177800</xdr:colOff>
      <xdr:row>56</xdr:row>
      <xdr:rowOff>4581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7800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136530</xdr:rowOff>
    </xdr:from>
    <xdr:to>
      <xdr:col>85</xdr:col>
      <xdr:colOff>177800</xdr:colOff>
      <xdr:row>55</xdr:row>
      <xdr:rowOff>66680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159407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31276</xdr:rowOff>
    </xdr:from>
    <xdr:to>
      <xdr:col>81</xdr:col>
      <xdr:colOff>101600</xdr:colOff>
      <xdr:row>57</xdr:row>
      <xdr:rowOff>132876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124003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48291</xdr:rowOff>
    </xdr:from>
    <xdr:to>
      <xdr:col>76</xdr:col>
      <xdr:colOff>165100</xdr:colOff>
      <xdr:row>51</xdr:row>
      <xdr:rowOff>149891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7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166418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5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97456</xdr:rowOff>
    </xdr:from>
    <xdr:to>
      <xdr:col>72</xdr:col>
      <xdr:colOff>38100</xdr:colOff>
      <xdr:row>56</xdr:row>
      <xdr:rowOff>27606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44133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125231</xdr:rowOff>
    </xdr:from>
    <xdr:to>
      <xdr:col>67</xdr:col>
      <xdr:colOff>101600</xdr:colOff>
      <xdr:row>56</xdr:row>
      <xdr:rowOff>55381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71908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152273</xdr:rowOff>
    </xdr:from>
    <xdr:to>
      <xdr:col>85</xdr:col>
      <xdr:colOff>127000</xdr:colOff>
      <xdr:row>97</xdr:row>
      <xdr:rowOff>97123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1473"/>
          <a:ext cx="838200" cy="1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97123</xdr:rowOff>
    </xdr:from>
    <xdr:to>
      <xdr:col>81</xdr:col>
      <xdr:colOff>50800</xdr:colOff>
      <xdr:row>97</xdr:row>
      <xdr:rowOff>106153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777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106153</xdr:rowOff>
    </xdr:from>
    <xdr:to>
      <xdr:col>76</xdr:col>
      <xdr:colOff>114300</xdr:colOff>
      <xdr:row>97</xdr:row>
      <xdr:rowOff>124003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6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124003</xdr:rowOff>
    </xdr:from>
    <xdr:to>
      <xdr:col>71</xdr:col>
      <xdr:colOff>177800</xdr:colOff>
      <xdr:row>97</xdr:row>
      <xdr:rowOff>124670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54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101473</xdr:rowOff>
    </xdr:from>
    <xdr:to>
      <xdr:col>85</xdr:col>
      <xdr:colOff>177800</xdr:colOff>
      <xdr:row>97</xdr:row>
      <xdr:rowOff>31623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46323</xdr:rowOff>
    </xdr:from>
    <xdr:to>
      <xdr:col>81</xdr:col>
      <xdr:colOff>101600</xdr:colOff>
      <xdr:row>97</xdr:row>
      <xdr:rowOff>147923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139050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55353</xdr:rowOff>
    </xdr:from>
    <xdr:to>
      <xdr:col>76</xdr:col>
      <xdr:colOff>165100</xdr:colOff>
      <xdr:row>97</xdr:row>
      <xdr:rowOff>156953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148080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73203</xdr:rowOff>
    </xdr:from>
    <xdr:to>
      <xdr:col>72</xdr:col>
      <xdr:colOff>38100</xdr:colOff>
      <xdr:row>98</xdr:row>
      <xdr:rowOff>3353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165930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73870</xdr:rowOff>
    </xdr:from>
    <xdr:to>
      <xdr:col>67</xdr:col>
      <xdr:colOff>101600</xdr:colOff>
      <xdr:row>98</xdr:row>
      <xdr:rowOff>4020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17,115</a:t>
          </a:r>
          <a:r>
            <a:rPr kumimoji="1" lang="ja-JP" altLang="en-US" sz="1300">
              <a:latin typeface="ＭＳ Ｐゴシック" panose="020B0600070205080204" pitchFamily="50" charset="-128"/>
              <a:ea typeface="ＭＳ Ｐゴシック" panose="020B0600070205080204" pitchFamily="50" charset="-128"/>
            </a:rPr>
            <a:t>円の増加で、太陽光発電設備設置工事の増加が要因として挙げられる。民生費は</a:t>
          </a:r>
          <a:r>
            <a:rPr kumimoji="1" lang="en-US" altLang="ja-JP" sz="1300">
              <a:latin typeface="ＭＳ Ｐゴシック" panose="020B0600070205080204" pitchFamily="50" charset="-128"/>
              <a:ea typeface="ＭＳ Ｐゴシック" panose="020B0600070205080204" pitchFamily="50" charset="-128"/>
            </a:rPr>
            <a:t>14,434</a:t>
          </a:r>
          <a:r>
            <a:rPr kumimoji="1" lang="ja-JP" altLang="en-US" sz="1300">
              <a:latin typeface="ＭＳ Ｐゴシック" panose="020B0600070205080204" pitchFamily="50" charset="-128"/>
              <a:ea typeface="ＭＳ Ｐゴシック" panose="020B0600070205080204" pitchFamily="50" charset="-128"/>
            </a:rPr>
            <a:t>円の増加で、価格高騰重点支援給付金の増加が要因として挙げられる。衛生費は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4,471</a:t>
          </a:r>
          <a:r>
            <a:rPr kumimoji="1" lang="ja-JP" altLang="en-US" sz="1300">
              <a:latin typeface="ＭＳ Ｐゴシック" panose="020B0600070205080204" pitchFamily="50" charset="-128"/>
              <a:ea typeface="ＭＳ Ｐゴシック" panose="020B0600070205080204" pitchFamily="50" charset="-128"/>
            </a:rPr>
            <a:t>円の増加で、常滑武豊衛生組合負担金の増加が要因として挙げられる。土木費は</a:t>
          </a:r>
          <a:r>
            <a:rPr kumimoji="1" lang="en-US" altLang="ja-JP" sz="1300">
              <a:latin typeface="ＭＳ Ｐゴシック" panose="020B0600070205080204" pitchFamily="50" charset="-128"/>
              <a:ea typeface="ＭＳ Ｐゴシック" panose="020B0600070205080204" pitchFamily="50" charset="-128"/>
            </a:rPr>
            <a:t>3,307</a:t>
          </a:r>
          <a:r>
            <a:rPr kumimoji="1" lang="ja-JP" altLang="en-US" sz="1300">
              <a:latin typeface="ＭＳ Ｐゴシック" panose="020B0600070205080204" pitchFamily="50" charset="-128"/>
              <a:ea typeface="ＭＳ Ｐゴシック" panose="020B0600070205080204" pitchFamily="50" charset="-128"/>
            </a:rPr>
            <a:t>円の増加で、武豊中央公園用地買収費の増加が要因として挙げられる。教育費は</a:t>
          </a:r>
          <a:r>
            <a:rPr kumimoji="1" lang="en-US" altLang="ja-JP" sz="1300">
              <a:latin typeface="ＭＳ Ｐゴシック" panose="020B0600070205080204" pitchFamily="50" charset="-128"/>
              <a:ea typeface="ＭＳ Ｐゴシック" panose="020B0600070205080204" pitchFamily="50" charset="-128"/>
            </a:rPr>
            <a:t>25,054</a:t>
          </a:r>
          <a:r>
            <a:rPr kumimoji="1" lang="ja-JP" altLang="en-US" sz="1300">
              <a:latin typeface="ＭＳ Ｐゴシック" panose="020B0600070205080204" pitchFamily="50" charset="-128"/>
              <a:ea typeface="ＭＳ Ｐゴシック" panose="020B0600070205080204" pitchFamily="50" charset="-128"/>
            </a:rPr>
            <a:t>円の増加で、小学校空調設備設置工事及び中学校空調設備設置工事の皆増が要因として挙げら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町税の決算額が見込みを大きく超えたこと等により、令和５年度の財政調整基金の残高は</a:t>
          </a:r>
          <a:r>
            <a:rPr kumimoji="1" lang="en-US" altLang="ja-JP" sz="1200">
              <a:latin typeface="ＭＳ ゴシック" pitchFamily="49" charset="-128"/>
              <a:ea typeface="ＭＳ ゴシック" pitchFamily="49" charset="-128"/>
            </a:rPr>
            <a:t>886</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4,005</a:t>
          </a:r>
          <a:r>
            <a:rPr kumimoji="1" lang="ja-JP" altLang="en-US" sz="1200">
              <a:latin typeface="ＭＳ ゴシック" pitchFamily="49" charset="-128"/>
              <a:ea typeface="ＭＳ ゴシック" pitchFamily="49" charset="-128"/>
            </a:rPr>
            <a:t>百万円となった。実質収支は</a:t>
          </a:r>
          <a:r>
            <a:rPr kumimoji="1" lang="en-US" altLang="ja-JP" sz="1200">
              <a:latin typeface="ＭＳ ゴシック" pitchFamily="49" charset="-128"/>
              <a:ea typeface="ＭＳ ゴシック" pitchFamily="49" charset="-128"/>
            </a:rPr>
            <a:t>211</a:t>
          </a:r>
          <a:r>
            <a:rPr kumimoji="1" lang="ja-JP" altLang="en-US" sz="1200">
              <a:latin typeface="ＭＳ ゴシック" pitchFamily="49" charset="-128"/>
              <a:ea typeface="ＭＳ ゴシック" pitchFamily="49" charset="-128"/>
            </a:rPr>
            <a:t>百万円となり、昨年度から</a:t>
          </a:r>
          <a:r>
            <a:rPr kumimoji="1" lang="en-US" altLang="ja-JP" sz="1200">
              <a:latin typeface="ＭＳ ゴシック" pitchFamily="49" charset="-128"/>
              <a:ea typeface="ＭＳ ゴシック" pitchFamily="49" charset="-128"/>
            </a:rPr>
            <a:t>224</a:t>
          </a:r>
          <a:r>
            <a:rPr kumimoji="1" lang="ja-JP" altLang="en-US" sz="1200">
              <a:latin typeface="ＭＳ ゴシック" pitchFamily="49" charset="-128"/>
              <a:ea typeface="ＭＳ ゴシック" pitchFamily="49" charset="-128"/>
            </a:rPr>
            <a:t>百万円の減少となった。標準財政規模比は財政調整基金残高の増加により全体で</a:t>
          </a:r>
          <a:r>
            <a:rPr kumimoji="1" lang="en-US" altLang="ja-JP" sz="1200">
              <a:latin typeface="ＭＳ ゴシック" pitchFamily="49" charset="-128"/>
              <a:ea typeface="ＭＳ ゴシック" pitchFamily="49" charset="-128"/>
            </a:rPr>
            <a:t>0.91</a:t>
          </a:r>
          <a:r>
            <a:rPr kumimoji="1" lang="ja-JP" altLang="en-US" sz="1200">
              <a:latin typeface="ＭＳ ゴシック" pitchFamily="49" charset="-128"/>
              <a:ea typeface="ＭＳ ゴシック" pitchFamily="49" charset="-128"/>
            </a:rPr>
            <a:t>ポイント減少した。今後も将来を見据えた大型事業が進められていく予定があるが、適正な財政運営に心がけ、財政調整基金の適切な確保に努めていかなければならない。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連結実質赤字比率を構成する各会計については、各々赤字決算とならないよう適切な予算編成、財政運営に努め、現状を維持していく。一般会計において黒字額が減額しているのは、令和５年度決算において、償却資産の増加に伴い標準財政規模が増加したことと実質収支額が減少したことが主な要因である。</a:t>
          </a: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新たに借入をした地方債により、令和５年度の元利償還金は</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百万円の増加となった。また、「公共下水道事業特別会計の地方債に充てることが認められる繰入金の額」は、地方債の償還が進んでいることから減少した。実質公債費比率を算定する分子が増加したため、実質公債費比率はプラスに転じた。今後とも、地方債残高の上限に留意した財政運営に努め、現在の水準を過度に上回ら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一般会計の地方債現在高は新規借入額を償還額以内としたため、令和４年度決算額よりも</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減少している。下水道会計は地方債の償還が進んでいることで地方債残高が減少し、公営企業債等繰入見込額も減少している。組合等負担等見込額については、広域ごみ処理施設の地方債償還が始まったことで、大きく増加した。今後は新たな地方債の借入を償還額以下に抑制することで、将来負担比率は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財政調整基金の取り崩し額が皆減し、結果として実質収支が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百万円となった。令和５年度に決算剰余金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百万円を財政調整基金に積み立てをしたことで、残高は、前年度末より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百万円となった。その他の基金については、将来の目的のための積み立てを行ったため、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財政調整基金の残高は、町税の決算額が予算を超えたこと等による剰余金の増加により、令和５年度末時点で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見込みである。令和６年度以降も臨海部における法人の事業投資による増収が見込まれているが、一方で、大規模普通建設事業も控えており、財政調整基金の残高は横ばいで推移する見込みである。特定目的基金は、令和３年度に屋内温水プール整備事業のために教育施設等整備事業基金の大規模な取崩しを行ったため、令和３年度末残高は大幅に減少したが、今後は積立額を増やし、老朽化する公共施設等の維持補修や長寿命化、建替え費用など、将来必要になる経費への充当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教育施設等整備事業基金、都市計画事業基金、福祉施設整備基金、砂川会館運営基金の５つの基金を設けており、それぞれ、施設整備等において必要とされた事業に充てることとしている。近年では、将来の庁舎建設へ向けた基金積立を行っている。また、砂川会館においては、施設修繕などの必要性が生じた際に、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令和５年度は、基金への積立金として庁舎建設基金を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百万円を積み立てた。今後、将来の庁舎建設に備えて、毎年積み立てを行っていく予定である。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各種特定目的基金については、今後の施設の更新や改修に対応するため、令和６年度においては、庁舎建設基金に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５年度決算は、町税の増収により財源が賄われたため、基金の取り崩し額は皆減し、積立額が皆増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以降は、公共施設の老朽化に伴う維持補修費等や物価高騰における各種物件費の高騰に対応するため、歳出規模も増大していくことが見込まれる。また、町税についても今後減少が見込まれるため、これまでと同様、財源調整機能を果たすために適切な残高の確保に留意していき、将来における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百万円程度で確保できるように計画的な財政運営を行う。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も高い水準にあり、施設の老朽化が進行している。各施設においては、個別施設計画の策定により、耐用年数の延長（長寿命化）、除却又は更新等を進めていく。具体的には、給食センターの建替事業等を予定しており、今後は有形固定資産減価償却率は減少に転じる見込みで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33</xdr:row>
      <xdr:rowOff>70908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4688840"/>
          <a:ext cx="1270" cy="103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57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72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49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0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47413</xdr:rowOff>
    </xdr:from>
    <xdr:to>
      <xdr:col>19</xdr:col>
      <xdr:colOff>187325</xdr:colOff>
      <xdr:row>29</xdr:row>
      <xdr:rowOff>149013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0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7832</xdr:rowOff>
    </xdr:from>
    <xdr:to>
      <xdr:col>15</xdr:col>
      <xdr:colOff>187325</xdr:colOff>
      <xdr:row>29</xdr:row>
      <xdr:rowOff>109432</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497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96520</xdr:rowOff>
    </xdr:from>
    <xdr:to>
      <xdr:col>7</xdr:col>
      <xdr:colOff>187325</xdr:colOff>
      <xdr:row>29</xdr:row>
      <xdr:rowOff>26670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4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45102</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18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30</xdr:row>
      <xdr:rowOff>124672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260975"/>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124672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21779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149860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2527300" y="521779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30</xdr:row>
      <xdr:rowOff>149860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25377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165540</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47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475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46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166599</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よりも低い水準にあり、昨年度と比較すると減少傾向にある。減少要因は充当可能基金残高が増加したことによる充当可能財源の増加であるが、今後は給食センター建替工事等、大きな普通建設事業が控えており、地方債の借入が増加することで、比率の増加が見込ま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105558</xdr:rowOff>
    </xdr:from>
    <xdr:to>
      <xdr:col>76</xdr:col>
      <xdr:colOff>21589</xdr:colOff>
      <xdr:row>33</xdr:row>
      <xdr:rowOff>151151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4563258"/>
          <a:ext cx="1269" cy="1245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154978</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58128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151151</xdr:rowOff>
    </xdr:from>
    <xdr:to>
      <xdr:col>76</xdr:col>
      <xdr:colOff>111125</xdr:colOff>
      <xdr:row>33</xdr:row>
      <xdr:rowOff>151151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809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52235</xdr:rowOff>
    </xdr:from>
    <xdr:ext cx="405111"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433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105558</xdr:rowOff>
    </xdr:from>
    <xdr:to>
      <xdr:col>76</xdr:col>
      <xdr:colOff>111125</xdr:colOff>
      <xdr:row>26</xdr:row>
      <xdr:rowOff>105558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4563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118847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491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140420</xdr:rowOff>
    </xdr:from>
    <xdr:to>
      <xdr:col>76</xdr:col>
      <xdr:colOff>73025</xdr:colOff>
      <xdr:row>29</xdr:row>
      <xdr:rowOff>70570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49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170286</xdr:rowOff>
    </xdr:from>
    <xdr:to>
      <xdr:col>72</xdr:col>
      <xdr:colOff>123825</xdr:colOff>
      <xdr:row>29</xdr:row>
      <xdr:rowOff>100436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49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158891</xdr:rowOff>
    </xdr:from>
    <xdr:to>
      <xdr:col>68</xdr:col>
      <xdr:colOff>123825</xdr:colOff>
      <xdr:row>29</xdr:row>
      <xdr:rowOff>89041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113862</xdr:rowOff>
    </xdr:from>
    <xdr:to>
      <xdr:col>64</xdr:col>
      <xdr:colOff>123825</xdr:colOff>
      <xdr:row>30</xdr:row>
      <xdr:rowOff>44012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118180</xdr:rowOff>
    </xdr:from>
    <xdr:to>
      <xdr:col>60</xdr:col>
      <xdr:colOff>123825</xdr:colOff>
      <xdr:row>30</xdr:row>
      <xdr:rowOff>48330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20405</xdr:rowOff>
    </xdr:from>
    <xdr:to>
      <xdr:col>76</xdr:col>
      <xdr:colOff>73025</xdr:colOff>
      <xdr:row>27</xdr:row>
      <xdr:rowOff>122005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46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43282</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450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64975</xdr:rowOff>
    </xdr:from>
    <xdr:to>
      <xdr:col>72</xdr:col>
      <xdr:colOff>123825</xdr:colOff>
      <xdr:row>28</xdr:row>
      <xdr:rowOff>166575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48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71205</xdr:rowOff>
    </xdr:from>
    <xdr:to>
      <xdr:col>76</xdr:col>
      <xdr:colOff>22225</xdr:colOff>
      <xdr:row>28</xdr:row>
      <xdr:rowOff>115775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4700355"/>
          <a:ext cx="711200" cy="2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87044</xdr:rowOff>
    </xdr:from>
    <xdr:to>
      <xdr:col>68</xdr:col>
      <xdr:colOff>123825</xdr:colOff>
      <xdr:row>29</xdr:row>
      <xdr:rowOff>17194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48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115775</xdr:rowOff>
    </xdr:from>
    <xdr:to>
      <xdr:col>72</xdr:col>
      <xdr:colOff>73025</xdr:colOff>
      <xdr:row>28</xdr:row>
      <xdr:rowOff>137844</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4916375"/>
          <a:ext cx="762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42425</xdr:rowOff>
    </xdr:from>
    <xdr:to>
      <xdr:col>64</xdr:col>
      <xdr:colOff>123825</xdr:colOff>
      <xdr:row>28</xdr:row>
      <xdr:rowOff>144025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484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93225</xdr:rowOff>
    </xdr:from>
    <xdr:to>
      <xdr:col>68</xdr:col>
      <xdr:colOff>73025</xdr:colOff>
      <xdr:row>28</xdr:row>
      <xdr:rowOff>137844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4893825"/>
          <a:ext cx="7620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40626</xdr:rowOff>
    </xdr:from>
    <xdr:to>
      <xdr:col>60</xdr:col>
      <xdr:colOff>123825</xdr:colOff>
      <xdr:row>28</xdr:row>
      <xdr:rowOff>142226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48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91426</xdr:rowOff>
    </xdr:from>
    <xdr:to>
      <xdr:col>64</xdr:col>
      <xdr:colOff>73025</xdr:colOff>
      <xdr:row>28</xdr:row>
      <xdr:rowOff>93225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4892026"/>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91563</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0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80168</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0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35139</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17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39457</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18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11652</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464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33721</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46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160552</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46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158753</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461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83820</xdr:rowOff>
    </xdr:from>
    <xdr:to>
      <xdr:col>24</xdr:col>
      <xdr:colOff>152400</xdr:colOff>
      <xdr:row>42</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105427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62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158750</xdr:rowOff>
    </xdr:from>
    <xdr:to>
      <xdr:col>20</xdr:col>
      <xdr:colOff>38100</xdr:colOff>
      <xdr:row>39</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10160</xdr:rowOff>
    </xdr:from>
    <xdr:to>
      <xdr:col>6</xdr:col>
      <xdr:colOff>38100</xdr:colOff>
      <xdr:row>38</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154940</xdr:rowOff>
    </xdr:from>
    <xdr:to>
      <xdr:col>24</xdr:col>
      <xdr:colOff>114300</xdr:colOff>
      <xdr:row>40</xdr:row>
      <xdr:rowOff>85090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120650</xdr:rowOff>
    </xdr:from>
    <xdr:to>
      <xdr:col>20</xdr:col>
      <xdr:colOff>38100</xdr:colOff>
      <xdr:row>40</xdr:row>
      <xdr:rowOff>50800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0</xdr:rowOff>
    </xdr:from>
    <xdr:to>
      <xdr:col>24</xdr:col>
      <xdr:colOff>63500</xdr:colOff>
      <xdr:row>40</xdr:row>
      <xdr:rowOff>34290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58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86360</xdr:rowOff>
    </xdr:from>
    <xdr:to>
      <xdr:col>15</xdr:col>
      <xdr:colOff>101600</xdr:colOff>
      <xdr:row>40</xdr:row>
      <xdr:rowOff>16510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137160</xdr:rowOff>
    </xdr:from>
    <xdr:to>
      <xdr:col>19</xdr:col>
      <xdr:colOff>177800</xdr:colOff>
      <xdr:row>40</xdr:row>
      <xdr:rowOff>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23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44450</xdr:rowOff>
    </xdr:from>
    <xdr:to>
      <xdr:col>10</xdr:col>
      <xdr:colOff>165100</xdr:colOff>
      <xdr:row>39</xdr:row>
      <xdr:rowOff>146050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95250</xdr:rowOff>
    </xdr:from>
    <xdr:to>
      <xdr:col>15</xdr:col>
      <xdr:colOff>50800</xdr:colOff>
      <xdr:row>39</xdr:row>
      <xdr:rowOff>137160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78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39</xdr:row>
      <xdr:rowOff>95250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76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41927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137177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28020</xdr:rowOff>
    </xdr:from>
    <xdr:to>
      <xdr:col>54</xdr:col>
      <xdr:colOff>189865</xdr:colOff>
      <xdr:row>42</xdr:row>
      <xdr:rowOff>91963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857320"/>
          <a:ext cx="0" cy="1435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95790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91963</xdr:rowOff>
    </xdr:from>
    <xdr:to>
      <xdr:col>55</xdr:col>
      <xdr:colOff>88900</xdr:colOff>
      <xdr:row>42</xdr:row>
      <xdr:rowOff>91963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9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146147</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63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28020</xdr:rowOff>
    </xdr:from>
    <xdr:to>
      <xdr:col>55</xdr:col>
      <xdr:colOff>88900</xdr:colOff>
      <xdr:row>34</xdr:row>
      <xdr:rowOff>28020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85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13497</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87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162070</xdr:rowOff>
    </xdr:from>
    <xdr:to>
      <xdr:col>55</xdr:col>
      <xdr:colOff>50800</xdr:colOff>
      <xdr:row>41</xdr:row>
      <xdr:rowOff>92220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70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2834</xdr:rowOff>
    </xdr:from>
    <xdr:to>
      <xdr:col>50</xdr:col>
      <xdr:colOff>165100</xdr:colOff>
      <xdr:row>41</xdr:row>
      <xdr:rowOff>104434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15516</xdr:rowOff>
    </xdr:from>
    <xdr:to>
      <xdr:col>46</xdr:col>
      <xdr:colOff>38100</xdr:colOff>
      <xdr:row>41</xdr:row>
      <xdr:rowOff>117116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23647</xdr:rowOff>
    </xdr:from>
    <xdr:to>
      <xdr:col>41</xdr:col>
      <xdr:colOff>101600</xdr:colOff>
      <xdr:row>41</xdr:row>
      <xdr:rowOff>125247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169570</xdr:rowOff>
    </xdr:from>
    <xdr:to>
      <xdr:col>36</xdr:col>
      <xdr:colOff>165100</xdr:colOff>
      <xdr:row>41</xdr:row>
      <xdr:rowOff>99720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129043</xdr:rowOff>
    </xdr:from>
    <xdr:to>
      <xdr:col>55</xdr:col>
      <xdr:colOff>50800</xdr:colOff>
      <xdr:row>42</xdr:row>
      <xdr:rowOff>59193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1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43970</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07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129054</xdr:rowOff>
    </xdr:from>
    <xdr:to>
      <xdr:col>50</xdr:col>
      <xdr:colOff>165100</xdr:colOff>
      <xdr:row>42</xdr:row>
      <xdr:rowOff>59204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1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8393</xdr:rowOff>
    </xdr:from>
    <xdr:to>
      <xdr:col>55</xdr:col>
      <xdr:colOff>0</xdr:colOff>
      <xdr:row>42</xdr:row>
      <xdr:rowOff>8404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209293"/>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129174</xdr:rowOff>
    </xdr:from>
    <xdr:to>
      <xdr:col>46</xdr:col>
      <xdr:colOff>38100</xdr:colOff>
      <xdr:row>42</xdr:row>
      <xdr:rowOff>59324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1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8404</xdr:rowOff>
    </xdr:from>
    <xdr:to>
      <xdr:col>50</xdr:col>
      <xdr:colOff>114300</xdr:colOff>
      <xdr:row>42</xdr:row>
      <xdr:rowOff>8524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209304"/>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129555</xdr:rowOff>
    </xdr:from>
    <xdr:to>
      <xdr:col>41</xdr:col>
      <xdr:colOff>101600</xdr:colOff>
      <xdr:row>42</xdr:row>
      <xdr:rowOff>59705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1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8524</xdr:rowOff>
    </xdr:from>
    <xdr:to>
      <xdr:col>45</xdr:col>
      <xdr:colOff>177800</xdr:colOff>
      <xdr:row>42</xdr:row>
      <xdr:rowOff>8905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2094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129849</xdr:rowOff>
    </xdr:from>
    <xdr:to>
      <xdr:col>36</xdr:col>
      <xdr:colOff>165100</xdr:colOff>
      <xdr:row>42</xdr:row>
      <xdr:rowOff>59999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15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8905</xdr:rowOff>
    </xdr:from>
    <xdr:to>
      <xdr:col>41</xdr:col>
      <xdr:colOff>50800</xdr:colOff>
      <xdr:row>42</xdr:row>
      <xdr:rowOff>9199</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7209805"/>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120961</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8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133643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141774</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116247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50331</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725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50451</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72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50832</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72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51126</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725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116205</xdr:rowOff>
    </xdr:from>
    <xdr:to>
      <xdr:col>24</xdr:col>
      <xdr:colOff>62865</xdr:colOff>
      <xdr:row>64</xdr:row>
      <xdr:rowOff>167640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174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62882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9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116205</xdr:rowOff>
    </xdr:from>
    <xdr:to>
      <xdr:col>24</xdr:col>
      <xdr:colOff>152400</xdr:colOff>
      <xdr:row>56</xdr:row>
      <xdr:rowOff>116205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1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166370</xdr:rowOff>
    </xdr:from>
    <xdr:to>
      <xdr:col>20</xdr:col>
      <xdr:colOff>38100</xdr:colOff>
      <xdr:row>62</xdr:row>
      <xdr:rowOff>96520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135890</xdr:rowOff>
    </xdr:from>
    <xdr:to>
      <xdr:col>15</xdr:col>
      <xdr:colOff>101600</xdr:colOff>
      <xdr:row>62</xdr:row>
      <xdr:rowOff>66040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162577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4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158115</xdr:rowOff>
    </xdr:from>
    <xdr:to>
      <xdr:col>24</xdr:col>
      <xdr:colOff>63500</xdr:colOff>
      <xdr:row>62</xdr:row>
      <xdr:rowOff>19050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165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129540</xdr:rowOff>
    </xdr:from>
    <xdr:to>
      <xdr:col>19</xdr:col>
      <xdr:colOff>177800</xdr:colOff>
      <xdr:row>61</xdr:row>
      <xdr:rowOff>158115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587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46355</xdr:rowOff>
    </xdr:from>
    <xdr:to>
      <xdr:col>10</xdr:col>
      <xdr:colOff>165100</xdr:colOff>
      <xdr:row>61</xdr:row>
      <xdr:rowOff>147955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97155</xdr:rowOff>
    </xdr:from>
    <xdr:to>
      <xdr:col>15</xdr:col>
      <xdr:colOff>50800</xdr:colOff>
      <xdr:row>61</xdr:row>
      <xdr:rowOff>129540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555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13970</xdr:rowOff>
    </xdr:from>
    <xdr:to>
      <xdr:col>6</xdr:col>
      <xdr:colOff>38100</xdr:colOff>
      <xdr:row>61</xdr:row>
      <xdr:rowOff>115570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64770</xdr:rowOff>
    </xdr:from>
    <xdr:to>
      <xdr:col>10</xdr:col>
      <xdr:colOff>114300</xdr:colOff>
      <xdr:row>61</xdr:row>
      <xdr:rowOff>97155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2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53992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25417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164482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28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132097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149667</xdr:rowOff>
    </xdr:from>
    <xdr:to>
      <xdr:col>54</xdr:col>
      <xdr:colOff>189865</xdr:colOff>
      <xdr:row>63</xdr:row>
      <xdr:rowOff>163586</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579417"/>
          <a:ext cx="0" cy="13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167413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163586</xdr:rowOff>
    </xdr:from>
    <xdr:to>
      <xdr:col>55</xdr:col>
      <xdr:colOff>88900</xdr:colOff>
      <xdr:row>63</xdr:row>
      <xdr:rowOff>163586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96344</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5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149667</xdr:rowOff>
    </xdr:from>
    <xdr:to>
      <xdr:col>55</xdr:col>
      <xdr:colOff>88900</xdr:colOff>
      <xdr:row>55</xdr:row>
      <xdr:rowOff>149667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5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40918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32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18041</xdr:rowOff>
    </xdr:from>
    <xdr:to>
      <xdr:col>55</xdr:col>
      <xdr:colOff>50800</xdr:colOff>
      <xdr:row>61</xdr:row>
      <xdr:rowOff>119641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47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30604</xdr:rowOff>
    </xdr:from>
    <xdr:to>
      <xdr:col>50</xdr:col>
      <xdr:colOff>165100</xdr:colOff>
      <xdr:row>61</xdr:row>
      <xdr:rowOff>132204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34472</xdr:rowOff>
    </xdr:from>
    <xdr:to>
      <xdr:col>46</xdr:col>
      <xdr:colOff>38100</xdr:colOff>
      <xdr:row>61</xdr:row>
      <xdr:rowOff>136072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70367</xdr:rowOff>
    </xdr:from>
    <xdr:to>
      <xdr:col>41</xdr:col>
      <xdr:colOff>101600</xdr:colOff>
      <xdr:row>62</xdr:row>
      <xdr:rowOff>517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40210</xdr:rowOff>
    </xdr:from>
    <xdr:to>
      <xdr:col>36</xdr:col>
      <xdr:colOff>165100</xdr:colOff>
      <xdr:row>61</xdr:row>
      <xdr:rowOff>141810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37957</xdr:rowOff>
    </xdr:from>
    <xdr:to>
      <xdr:col>55</xdr:col>
      <xdr:colOff>50800</xdr:colOff>
      <xdr:row>63</xdr:row>
      <xdr:rowOff>139557</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8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124334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7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37936</xdr:rowOff>
    </xdr:from>
    <xdr:to>
      <xdr:col>50</xdr:col>
      <xdr:colOff>165100</xdr:colOff>
      <xdr:row>63</xdr:row>
      <xdr:rowOff>139536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8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88736</xdr:rowOff>
    </xdr:from>
    <xdr:to>
      <xdr:col>55</xdr:col>
      <xdr:colOff>0</xdr:colOff>
      <xdr:row>63</xdr:row>
      <xdr:rowOff>88757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9639300" y="10890086"/>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38324</xdr:rowOff>
    </xdr:from>
    <xdr:to>
      <xdr:col>46</xdr:col>
      <xdr:colOff>38100</xdr:colOff>
      <xdr:row>63</xdr:row>
      <xdr:rowOff>139924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8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88736</xdr:rowOff>
    </xdr:from>
    <xdr:to>
      <xdr:col>50</xdr:col>
      <xdr:colOff>114300</xdr:colOff>
      <xdr:row>63</xdr:row>
      <xdr:rowOff>89124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890086"/>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38678</xdr:rowOff>
    </xdr:from>
    <xdr:to>
      <xdr:col>41</xdr:col>
      <xdr:colOff>101600</xdr:colOff>
      <xdr:row>63</xdr:row>
      <xdr:rowOff>140278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84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89124</xdr:rowOff>
    </xdr:from>
    <xdr:to>
      <xdr:col>45</xdr:col>
      <xdr:colOff>177800</xdr:colOff>
      <xdr:row>63</xdr:row>
      <xdr:rowOff>89478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890474"/>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38774</xdr:rowOff>
    </xdr:from>
    <xdr:to>
      <xdr:col>36</xdr:col>
      <xdr:colOff>165100</xdr:colOff>
      <xdr:row>63</xdr:row>
      <xdr:rowOff>140374</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89478</xdr:rowOff>
    </xdr:from>
    <xdr:to>
      <xdr:col>41</xdr:col>
      <xdr:colOff>50800</xdr:colOff>
      <xdr:row>63</xdr:row>
      <xdr:rowOff>89574</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890828"/>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148731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2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152599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2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17044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158337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130663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59411" y="109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131051</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83111" y="109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131405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94111" y="10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131501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705111" y="109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79248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28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25925</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05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79248</xdr:rowOff>
    </xdr:from>
    <xdr:to>
      <xdr:col>24</xdr:col>
      <xdr:colOff>152400</xdr:colOff>
      <xdr:row>77</xdr:row>
      <xdr:rowOff>79248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28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397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5587</xdr:rowOff>
    </xdr:from>
    <xdr:to>
      <xdr:col>20</xdr:col>
      <xdr:colOff>38100</xdr:colOff>
      <xdr:row>82</xdr:row>
      <xdr:rowOff>107187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156463</xdr:rowOff>
    </xdr:from>
    <xdr:to>
      <xdr:col>15</xdr:col>
      <xdr:colOff>101600</xdr:colOff>
      <xdr:row>82</xdr:row>
      <xdr:rowOff>86613</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117602</xdr:rowOff>
    </xdr:from>
    <xdr:to>
      <xdr:col>10</xdr:col>
      <xdr:colOff>165100</xdr:colOff>
      <xdr:row>82</xdr:row>
      <xdr:rowOff>47752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0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151892</xdr:rowOff>
    </xdr:from>
    <xdr:to>
      <xdr:col>15</xdr:col>
      <xdr:colOff>101600</xdr:colOff>
      <xdr:row>86</xdr:row>
      <xdr:rowOff>82042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31242</xdr:rowOff>
    </xdr:from>
    <xdr:to>
      <xdr:col>19</xdr:col>
      <xdr:colOff>177800</xdr:colOff>
      <xdr:row>86</xdr:row>
      <xdr:rowOff>38100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908300" y="14775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133604</xdr:rowOff>
    </xdr:from>
    <xdr:to>
      <xdr:col>10</xdr:col>
      <xdr:colOff>165100</xdr:colOff>
      <xdr:row>86</xdr:row>
      <xdr:rowOff>63754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12954</xdr:rowOff>
    </xdr:from>
    <xdr:to>
      <xdr:col>15</xdr:col>
      <xdr:colOff>50800</xdr:colOff>
      <xdr:row>86</xdr:row>
      <xdr:rowOff>31242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475765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101600</xdr:rowOff>
    </xdr:from>
    <xdr:to>
      <xdr:col>6</xdr:col>
      <xdr:colOff>38100</xdr:colOff>
      <xdr:row>86</xdr:row>
      <xdr:rowOff>31750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152400</xdr:rowOff>
    </xdr:from>
    <xdr:to>
      <xdr:col>10</xdr:col>
      <xdr:colOff>114300</xdr:colOff>
      <xdr:row>86</xdr:row>
      <xdr:rowOff>12954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472565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123714</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103140</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64279</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73169</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8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54881</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79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22877</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99822</xdr:rowOff>
    </xdr:from>
    <xdr:to>
      <xdr:col>54</xdr:col>
      <xdr:colOff>189865</xdr:colOff>
      <xdr:row>85</xdr:row>
      <xdr:rowOff>83820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47292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46499</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2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99822</xdr:rowOff>
    </xdr:from>
    <xdr:to>
      <xdr:col>55</xdr:col>
      <xdr:colOff>88900</xdr:colOff>
      <xdr:row>78</xdr:row>
      <xdr:rowOff>99822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123905</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1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101028</xdr:rowOff>
    </xdr:from>
    <xdr:to>
      <xdr:col>55</xdr:col>
      <xdr:colOff>50800</xdr:colOff>
      <xdr:row>84</xdr:row>
      <xdr:rowOff>31178</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3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99885</xdr:rowOff>
    </xdr:from>
    <xdr:to>
      <xdr:col>46</xdr:col>
      <xdr:colOff>38100</xdr:colOff>
      <xdr:row>84</xdr:row>
      <xdr:rowOff>30035</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101028</xdr:rowOff>
    </xdr:from>
    <xdr:to>
      <xdr:col>55</xdr:col>
      <xdr:colOff>50800</xdr:colOff>
      <xdr:row>85</xdr:row>
      <xdr:rowOff>31178</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15955</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44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101028</xdr:rowOff>
    </xdr:from>
    <xdr:to>
      <xdr:col>50</xdr:col>
      <xdr:colOff>165100</xdr:colOff>
      <xdr:row>85</xdr:row>
      <xdr:rowOff>31178</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151828</xdr:rowOff>
    </xdr:from>
    <xdr:to>
      <xdr:col>55</xdr:col>
      <xdr:colOff>0</xdr:colOff>
      <xdr:row>84</xdr:row>
      <xdr:rowOff>151828</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9639300" y="14553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101028</xdr:rowOff>
    </xdr:from>
    <xdr:to>
      <xdr:col>46</xdr:col>
      <xdr:colOff>38100</xdr:colOff>
      <xdr:row>85</xdr:row>
      <xdr:rowOff>31178</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45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151828</xdr:rowOff>
    </xdr:from>
    <xdr:to>
      <xdr:col>50</xdr:col>
      <xdr:colOff>114300</xdr:colOff>
      <xdr:row>84</xdr:row>
      <xdr:rowOff>151828</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8750300" y="14553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151828</xdr:rowOff>
    </xdr:from>
    <xdr:to>
      <xdr:col>45</xdr:col>
      <xdr:colOff>177800</xdr:colOff>
      <xdr:row>84</xdr:row>
      <xdr:rowOff>152400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45536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152400</xdr:rowOff>
    </xdr:from>
    <xdr:to>
      <xdr:col>41</xdr:col>
      <xdr:colOff>50800</xdr:colOff>
      <xdr:row>84</xdr:row>
      <xdr:rowOff>152400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972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46562</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22305</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22305</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45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E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6318864" y="568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E00-00009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E00-00009E01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E00-0000A0010000}"/>
            </a:ext>
          </a:extLst>
        </xdr:cNvPr>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40640</xdr:rowOff>
    </xdr:from>
    <xdr:to>
      <xdr:col>76</xdr:col>
      <xdr:colOff>165100</xdr:colOff>
      <xdr:row>37</xdr:row>
      <xdr:rowOff>142240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541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6268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133367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E00-0000AC010000}"/>
            </a:ext>
          </a:extLst>
        </xdr:cNvPr>
        <xdr:cNvSpPr txBox="1"/>
      </xdr:nvSpPr>
      <xdr:spPr>
        <a:xfrm>
          <a:off x="16357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38</xdr:row>
      <xdr:rowOff>34290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5481300" y="65036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4541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100965</xdr:rowOff>
    </xdr:from>
    <xdr:to>
      <xdr:col>81</xdr:col>
      <xdr:colOff>50800</xdr:colOff>
      <xdr:row>37</xdr:row>
      <xdr:rowOff>160020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4592300" y="64446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49530</xdr:rowOff>
    </xdr:from>
    <xdr:to>
      <xdr:col>76</xdr:col>
      <xdr:colOff>114300</xdr:colOff>
      <xdr:row>37</xdr:row>
      <xdr:rowOff>100965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3703300" y="63931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113030</xdr:rowOff>
    </xdr:from>
    <xdr:to>
      <xdr:col>67</xdr:col>
      <xdr:colOff>101600</xdr:colOff>
      <xdr:row>37</xdr:row>
      <xdr:rowOff>43180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37</xdr:row>
      <xdr:rowOff>49530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814300" y="6336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4389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116857</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a:extLst>
            <a:ext uri="{FF2B5EF4-FFF2-40B4-BE49-F238E27FC236}">
              <a16:creationId xmlns:a16="http://schemas.microsoft.com/office/drawing/2014/main" id="{00000000-0008-0000-0E00-0000D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62484</xdr:rowOff>
    </xdr:from>
    <xdr:to>
      <xdr:col>116</xdr:col>
      <xdr:colOff>62864</xdr:colOff>
      <xdr:row>41</xdr:row>
      <xdr:rowOff>89916</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22160864" y="572033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67" name="【認定こども園・幼稚園・保育所】&#10;一人当たり面積最小値テキスト">
          <a:extLst>
            <a:ext uri="{FF2B5EF4-FFF2-40B4-BE49-F238E27FC236}">
              <a16:creationId xmlns:a16="http://schemas.microsoft.com/office/drawing/2014/main" id="{00000000-0008-0000-0E00-0000D3010000}"/>
            </a:ext>
          </a:extLst>
        </xdr:cNvPr>
        <xdr:cNvSpPr txBox="1"/>
      </xdr:nvSpPr>
      <xdr:spPr>
        <a:xfrm>
          <a:off x="22199600" y="71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22072600" y="711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9161</xdr:rowOff>
    </xdr:from>
    <xdr:ext cx="469744" cy="259045"/>
    <xdr:sp macro="" textlink="">
      <xdr:nvSpPr>
        <xdr:cNvPr id="469" name="【認定こども園・幼稚園・保育所】&#10;一人当たり面積最大値テキスト">
          <a:extLst>
            <a:ext uri="{FF2B5EF4-FFF2-40B4-BE49-F238E27FC236}">
              <a16:creationId xmlns:a16="http://schemas.microsoft.com/office/drawing/2014/main" id="{00000000-0008-0000-0E00-0000D5010000}"/>
            </a:ext>
          </a:extLst>
        </xdr:cNvPr>
        <xdr:cNvSpPr txBox="1"/>
      </xdr:nvSpPr>
      <xdr:spPr>
        <a:xfrm>
          <a:off x="22199600" y="549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62484</xdr:rowOff>
    </xdr:from>
    <xdr:to>
      <xdr:col>116</xdr:col>
      <xdr:colOff>152400</xdr:colOff>
      <xdr:row>33</xdr:row>
      <xdr:rowOff>62484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2072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70121</xdr:rowOff>
    </xdr:from>
    <xdr:ext cx="469744" cy="259045"/>
    <xdr:sp macro="" textlink="">
      <xdr:nvSpPr>
        <xdr:cNvPr id="471" name="【認定こども園・幼稚園・保育所】&#10;一人当たり面積平均値テキスト">
          <a:extLst>
            <a:ext uri="{FF2B5EF4-FFF2-40B4-BE49-F238E27FC236}">
              <a16:creationId xmlns:a16="http://schemas.microsoft.com/office/drawing/2014/main" id="{00000000-0008-0000-0E00-0000D7010000}"/>
            </a:ext>
          </a:extLst>
        </xdr:cNvPr>
        <xdr:cNvSpPr txBox="1"/>
      </xdr:nvSpPr>
      <xdr:spPr>
        <a:xfrm>
          <a:off x="22199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105410</xdr:rowOff>
    </xdr:from>
    <xdr:to>
      <xdr:col>107</xdr:col>
      <xdr:colOff>101600</xdr:colOff>
      <xdr:row>39</xdr:row>
      <xdr:rowOff>35560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038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48260</xdr:rowOff>
    </xdr:from>
    <xdr:to>
      <xdr:col>116</xdr:col>
      <xdr:colOff>114300</xdr:colOff>
      <xdr:row>37</xdr:row>
      <xdr:rowOff>149860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22110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71137</xdr:rowOff>
    </xdr:from>
    <xdr:ext cx="469744" cy="259045"/>
    <xdr:sp macro="" textlink="">
      <xdr:nvSpPr>
        <xdr:cNvPr id="483" name="【認定こども園・幼稚園・保育所】&#10;一人当たり面積該当値テキスト">
          <a:extLst>
            <a:ext uri="{FF2B5EF4-FFF2-40B4-BE49-F238E27FC236}">
              <a16:creationId xmlns:a16="http://schemas.microsoft.com/office/drawing/2014/main" id="{00000000-0008-0000-0E00-0000E3010000}"/>
            </a:ext>
          </a:extLst>
        </xdr:cNvPr>
        <xdr:cNvSpPr txBox="1"/>
      </xdr:nvSpPr>
      <xdr:spPr>
        <a:xfrm>
          <a:off x="221996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99060</xdr:rowOff>
    </xdr:from>
    <xdr:to>
      <xdr:col>116</xdr:col>
      <xdr:colOff>63500</xdr:colOff>
      <xdr:row>37</xdr:row>
      <xdr:rowOff>99060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1323300" y="64427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48260</xdr:rowOff>
    </xdr:from>
    <xdr:to>
      <xdr:col>107</xdr:col>
      <xdr:colOff>101600</xdr:colOff>
      <xdr:row>37</xdr:row>
      <xdr:rowOff>149860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038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37</xdr:row>
      <xdr:rowOff>99060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20434300" y="6442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57404</xdr:rowOff>
    </xdr:from>
    <xdr:to>
      <xdr:col>102</xdr:col>
      <xdr:colOff>165100</xdr:colOff>
      <xdr:row>37</xdr:row>
      <xdr:rowOff>159004</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9494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99060</xdr:rowOff>
    </xdr:from>
    <xdr:to>
      <xdr:col>107</xdr:col>
      <xdr:colOff>50800</xdr:colOff>
      <xdr:row>37</xdr:row>
      <xdr:rowOff>108204</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9545300" y="644271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57404</xdr:rowOff>
    </xdr:from>
    <xdr:to>
      <xdr:col>98</xdr:col>
      <xdr:colOff>38100</xdr:colOff>
      <xdr:row>37</xdr:row>
      <xdr:rowOff>159004</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8605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108204</xdr:rowOff>
    </xdr:from>
    <xdr:to>
      <xdr:col>102</xdr:col>
      <xdr:colOff>114300</xdr:colOff>
      <xdr:row>37</xdr:row>
      <xdr:rowOff>108204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656300" y="6451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92" name="n_1aveValue【認定こども園・幼稚園・保育所】&#10;一人当たり面積">
          <a:extLst>
            <a:ext uri="{FF2B5EF4-FFF2-40B4-BE49-F238E27FC236}">
              <a16:creationId xmlns:a16="http://schemas.microsoft.com/office/drawing/2014/main" id="{00000000-0008-0000-0E00-0000EC010000}"/>
            </a:ext>
          </a:extLst>
        </xdr:cNvPr>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26687</xdr:rowOff>
    </xdr:from>
    <xdr:ext cx="469744" cy="259045"/>
    <xdr:sp macro="" textlink="">
      <xdr:nvSpPr>
        <xdr:cNvPr id="493" name="n_2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201994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4" name="n_3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31259</xdr:rowOff>
    </xdr:from>
    <xdr:ext cx="469744" cy="259045"/>
    <xdr:sp macro="" textlink="">
      <xdr:nvSpPr>
        <xdr:cNvPr id="495" name="n_4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8421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496" name="n_1main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166387</xdr:rowOff>
    </xdr:from>
    <xdr:ext cx="469744" cy="259045"/>
    <xdr:sp macro="" textlink="">
      <xdr:nvSpPr>
        <xdr:cNvPr id="497" name="n_2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0199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4081</xdr:rowOff>
    </xdr:from>
    <xdr:ext cx="469744" cy="259045"/>
    <xdr:sp macro="" textlink="">
      <xdr:nvSpPr>
        <xdr:cNvPr id="498" name="n_3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9310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4081</xdr:rowOff>
    </xdr:from>
    <xdr:ext cx="469744" cy="259045"/>
    <xdr:sp macro="" textlink="">
      <xdr:nvSpPr>
        <xdr:cNvPr id="499" name="n_4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421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E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120831</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6318864" y="962406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124658</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E00-00000F020000}"/>
            </a:ext>
          </a:extLst>
        </xdr:cNvPr>
        <xdr:cNvSpPr txBox="1"/>
      </xdr:nvSpPr>
      <xdr:spPr>
        <a:xfrm>
          <a:off x="16357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120831</xdr:rowOff>
    </xdr:from>
    <xdr:to>
      <xdr:col>86</xdr:col>
      <xdr:colOff>25400</xdr:colOff>
      <xdr:row>64</xdr:row>
      <xdr:rowOff>120831</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6230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E00-000011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E00-000013020000}"/>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66766</xdr:rowOff>
    </xdr:from>
    <xdr:to>
      <xdr:col>81</xdr:col>
      <xdr:colOff>101600</xdr:colOff>
      <xdr:row>60</xdr:row>
      <xdr:rowOff>168366</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5430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37374</xdr:rowOff>
    </xdr:from>
    <xdr:to>
      <xdr:col>76</xdr:col>
      <xdr:colOff>165100</xdr:colOff>
      <xdr:row>60</xdr:row>
      <xdr:rowOff>138974</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4541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107587</xdr:rowOff>
    </xdr:from>
    <xdr:to>
      <xdr:col>85</xdr:col>
      <xdr:colOff>177800</xdr:colOff>
      <xdr:row>62</xdr:row>
      <xdr:rowOff>37737</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62687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86014</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00000000-0008-0000-0E00-00001F020000}"/>
            </a:ext>
          </a:extLst>
        </xdr:cNvPr>
        <xdr:cNvSpPr txBox="1"/>
      </xdr:nvSpPr>
      <xdr:spPr>
        <a:xfrm>
          <a:off x="16357600"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50437</xdr:rowOff>
    </xdr:from>
    <xdr:to>
      <xdr:col>81</xdr:col>
      <xdr:colOff>101600</xdr:colOff>
      <xdr:row>62</xdr:row>
      <xdr:rowOff>152037</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5430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158387</xdr:rowOff>
    </xdr:from>
    <xdr:to>
      <xdr:col>85</xdr:col>
      <xdr:colOff>127000</xdr:colOff>
      <xdr:row>62</xdr:row>
      <xdr:rowOff>101237</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15481300" y="1061683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163104</xdr:rowOff>
    </xdr:from>
    <xdr:to>
      <xdr:col>76</xdr:col>
      <xdr:colOff>165100</xdr:colOff>
      <xdr:row>62</xdr:row>
      <xdr:rowOff>93254</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541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42454</xdr:rowOff>
    </xdr:from>
    <xdr:to>
      <xdr:col>81</xdr:col>
      <xdr:colOff>50800</xdr:colOff>
      <xdr:row>62</xdr:row>
      <xdr:rowOff>101237</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4592300" y="106723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114119</xdr:rowOff>
    </xdr:from>
    <xdr:to>
      <xdr:col>72</xdr:col>
      <xdr:colOff>38100</xdr:colOff>
      <xdr:row>62</xdr:row>
      <xdr:rowOff>44269</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652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164919</xdr:rowOff>
    </xdr:from>
    <xdr:to>
      <xdr:col>76</xdr:col>
      <xdr:colOff>114300</xdr:colOff>
      <xdr:row>62</xdr:row>
      <xdr:rowOff>42454</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3703300" y="106233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81462</xdr:rowOff>
    </xdr:from>
    <xdr:to>
      <xdr:col>67</xdr:col>
      <xdr:colOff>101600</xdr:colOff>
      <xdr:row>62</xdr:row>
      <xdr:rowOff>11612</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2763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132262</xdr:rowOff>
    </xdr:from>
    <xdr:to>
      <xdr:col>71</xdr:col>
      <xdr:colOff>177800</xdr:colOff>
      <xdr:row>61</xdr:row>
      <xdr:rowOff>164919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814300" y="1059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13443</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E00-000028020000}"/>
            </a:ext>
          </a:extLst>
        </xdr:cNvPr>
        <xdr:cNvSpPr txBox="1"/>
      </xdr:nvSpPr>
      <xdr:spPr>
        <a:xfrm>
          <a:off x="15266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155501</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E00-000029020000}"/>
            </a:ext>
          </a:extLst>
        </xdr:cNvPr>
        <xdr:cNvSpPr txBox="1"/>
      </xdr:nvSpPr>
      <xdr:spPr>
        <a:xfrm>
          <a:off x="14389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54" name="n_3aveValue【学校施設】&#10;有形固定資産減価償却率">
          <a:extLst>
            <a:ext uri="{FF2B5EF4-FFF2-40B4-BE49-F238E27FC236}">
              <a16:creationId xmlns:a16="http://schemas.microsoft.com/office/drawing/2014/main" id="{00000000-0008-0000-0E00-00002A020000}"/>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555" name="n_4aveValue【学校施設】&#10;有形固定資産減価償却率">
          <a:extLst>
            <a:ext uri="{FF2B5EF4-FFF2-40B4-BE49-F238E27FC236}">
              <a16:creationId xmlns:a16="http://schemas.microsoft.com/office/drawing/2014/main" id="{00000000-0008-0000-0E00-00002B020000}"/>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143164</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84381</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35396</xdr:rowOff>
    </xdr:from>
    <xdr:ext cx="405111" cy="259045"/>
    <xdr:sp macro="" textlink="">
      <xdr:nvSpPr>
        <xdr:cNvPr id="558" name="n_3mainValue【学校施設】&#10;有形固定資産減価償却率">
          <a:extLst>
            <a:ext uri="{FF2B5EF4-FFF2-40B4-BE49-F238E27FC236}">
              <a16:creationId xmlns:a16="http://schemas.microsoft.com/office/drawing/2014/main" id="{00000000-0008-0000-0E00-00002E020000}"/>
            </a:ext>
          </a:extLst>
        </xdr:cNvPr>
        <xdr:cNvSpPr txBox="1"/>
      </xdr:nvSpPr>
      <xdr:spPr>
        <a:xfrm>
          <a:off x="13500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2739</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E00-00002F020000}"/>
            </a:ext>
          </a:extLst>
        </xdr:cNvPr>
        <xdr:cNvSpPr txBox="1"/>
      </xdr:nvSpPr>
      <xdr:spPr>
        <a:xfrm>
          <a:off x="12611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149733</xdr:rowOff>
    </xdr:from>
    <xdr:to>
      <xdr:col>116</xdr:col>
      <xdr:colOff>62864</xdr:colOff>
      <xdr:row>62</xdr:row>
      <xdr:rowOff>116586</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22160864" y="9579483"/>
          <a:ext cx="0"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120413</xdr:rowOff>
    </xdr:from>
    <xdr:ext cx="469744" cy="259045"/>
    <xdr:sp macro="" textlink="">
      <xdr:nvSpPr>
        <xdr:cNvPr id="581" name="【学校施設】&#10;一人当たり面積最小値テキスト">
          <a:extLst>
            <a:ext uri="{FF2B5EF4-FFF2-40B4-BE49-F238E27FC236}">
              <a16:creationId xmlns:a16="http://schemas.microsoft.com/office/drawing/2014/main" id="{00000000-0008-0000-0E00-000045020000}"/>
            </a:ext>
          </a:extLst>
        </xdr:cNvPr>
        <xdr:cNvSpPr txBox="1"/>
      </xdr:nvSpPr>
      <xdr:spPr>
        <a:xfrm>
          <a:off x="22199600" y="107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116586</xdr:rowOff>
    </xdr:from>
    <xdr:to>
      <xdr:col>116</xdr:col>
      <xdr:colOff>152400</xdr:colOff>
      <xdr:row>62</xdr:row>
      <xdr:rowOff>116586</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107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96410</xdr:rowOff>
    </xdr:from>
    <xdr:ext cx="469744" cy="259045"/>
    <xdr:sp macro="" textlink="">
      <xdr:nvSpPr>
        <xdr:cNvPr id="583" name="【学校施設】&#10;一人当たり面積最大値テキスト">
          <a:extLst>
            <a:ext uri="{FF2B5EF4-FFF2-40B4-BE49-F238E27FC236}">
              <a16:creationId xmlns:a16="http://schemas.microsoft.com/office/drawing/2014/main" id="{00000000-0008-0000-0E00-000047020000}"/>
            </a:ext>
          </a:extLst>
        </xdr:cNvPr>
        <xdr:cNvSpPr txBox="1"/>
      </xdr:nvSpPr>
      <xdr:spPr>
        <a:xfrm>
          <a:off x="22199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149733</xdr:rowOff>
    </xdr:from>
    <xdr:to>
      <xdr:col>116</xdr:col>
      <xdr:colOff>152400</xdr:colOff>
      <xdr:row>55</xdr:row>
      <xdr:rowOff>149733</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2072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101808</xdr:rowOff>
    </xdr:from>
    <xdr:ext cx="469744" cy="259045"/>
    <xdr:sp macro="" textlink="">
      <xdr:nvSpPr>
        <xdr:cNvPr id="585" name="【学校施設】&#10;一人当たり面積平均値テキスト">
          <a:extLst>
            <a:ext uri="{FF2B5EF4-FFF2-40B4-BE49-F238E27FC236}">
              <a16:creationId xmlns:a16="http://schemas.microsoft.com/office/drawing/2014/main" id="{00000000-0008-0000-0E00-000049020000}"/>
            </a:ext>
          </a:extLst>
        </xdr:cNvPr>
        <xdr:cNvSpPr txBox="1"/>
      </xdr:nvSpPr>
      <xdr:spPr>
        <a:xfrm>
          <a:off x="22199600" y="10217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78931</xdr:rowOff>
    </xdr:from>
    <xdr:to>
      <xdr:col>116</xdr:col>
      <xdr:colOff>114300</xdr:colOff>
      <xdr:row>61</xdr:row>
      <xdr:rowOff>9081</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2110700" y="1036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111506</xdr:rowOff>
    </xdr:from>
    <xdr:to>
      <xdr:col>112</xdr:col>
      <xdr:colOff>38100</xdr:colOff>
      <xdr:row>61</xdr:row>
      <xdr:rowOff>41656</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1272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112649</xdr:rowOff>
    </xdr:from>
    <xdr:to>
      <xdr:col>107</xdr:col>
      <xdr:colOff>101600</xdr:colOff>
      <xdr:row>61</xdr:row>
      <xdr:rowOff>42799</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0383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135509</xdr:rowOff>
    </xdr:from>
    <xdr:to>
      <xdr:col>102</xdr:col>
      <xdr:colOff>165100</xdr:colOff>
      <xdr:row>61</xdr:row>
      <xdr:rowOff>65659</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9494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123507</xdr:rowOff>
    </xdr:from>
    <xdr:to>
      <xdr:col>98</xdr:col>
      <xdr:colOff>38100</xdr:colOff>
      <xdr:row>61</xdr:row>
      <xdr:rowOff>53657</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18605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161227</xdr:rowOff>
    </xdr:from>
    <xdr:to>
      <xdr:col>116</xdr:col>
      <xdr:colOff>114300</xdr:colOff>
      <xdr:row>62</xdr:row>
      <xdr:rowOff>91377</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21107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76154</xdr:rowOff>
    </xdr:from>
    <xdr:ext cx="469744" cy="259045"/>
    <xdr:sp macro="" textlink="">
      <xdr:nvSpPr>
        <xdr:cNvPr id="597" name="【学校施設】&#10;一人当たり面積該当値テキスト">
          <a:extLst>
            <a:ext uri="{FF2B5EF4-FFF2-40B4-BE49-F238E27FC236}">
              <a16:creationId xmlns:a16="http://schemas.microsoft.com/office/drawing/2014/main" id="{00000000-0008-0000-0E00-000055020000}"/>
            </a:ext>
          </a:extLst>
        </xdr:cNvPr>
        <xdr:cNvSpPr txBox="1"/>
      </xdr:nvSpPr>
      <xdr:spPr>
        <a:xfrm>
          <a:off x="22199600" y="105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161227</xdr:rowOff>
    </xdr:from>
    <xdr:to>
      <xdr:col>112</xdr:col>
      <xdr:colOff>38100</xdr:colOff>
      <xdr:row>62</xdr:row>
      <xdr:rowOff>91377</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1272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40577</xdr:rowOff>
    </xdr:from>
    <xdr:to>
      <xdr:col>116</xdr:col>
      <xdr:colOff>63500</xdr:colOff>
      <xdr:row>62</xdr:row>
      <xdr:rowOff>40577</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1323300" y="106704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164084</xdr:rowOff>
    </xdr:from>
    <xdr:to>
      <xdr:col>107</xdr:col>
      <xdr:colOff>101600</xdr:colOff>
      <xdr:row>62</xdr:row>
      <xdr:rowOff>94234</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0383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40577</xdr:rowOff>
    </xdr:from>
    <xdr:to>
      <xdr:col>111</xdr:col>
      <xdr:colOff>177800</xdr:colOff>
      <xdr:row>62</xdr:row>
      <xdr:rowOff>43434</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20434300" y="1067047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xdr:rowOff>
    </xdr:from>
    <xdr:to>
      <xdr:col>102</xdr:col>
      <xdr:colOff>165100</xdr:colOff>
      <xdr:row>62</xdr:row>
      <xdr:rowOff>102806</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9494500" y="106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43434</xdr:rowOff>
    </xdr:from>
    <xdr:to>
      <xdr:col>107</xdr:col>
      <xdr:colOff>50800</xdr:colOff>
      <xdr:row>62</xdr:row>
      <xdr:rowOff>52006</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9545300" y="10673334"/>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2349</xdr:rowOff>
    </xdr:from>
    <xdr:to>
      <xdr:col>98</xdr:col>
      <xdr:colOff>38100</xdr:colOff>
      <xdr:row>62</xdr:row>
      <xdr:rowOff>103949</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8605500" y="10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52006</xdr:rowOff>
    </xdr:from>
    <xdr:to>
      <xdr:col>102</xdr:col>
      <xdr:colOff>114300</xdr:colOff>
      <xdr:row>62</xdr:row>
      <xdr:rowOff>53149</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8656300" y="106819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58183</xdr:rowOff>
    </xdr:from>
    <xdr:ext cx="469744" cy="259045"/>
    <xdr:sp macro="" textlink="">
      <xdr:nvSpPr>
        <xdr:cNvPr id="606" name="n_1aveValue【学校施設】&#10;一人当たり面積">
          <a:extLst>
            <a:ext uri="{FF2B5EF4-FFF2-40B4-BE49-F238E27FC236}">
              <a16:creationId xmlns:a16="http://schemas.microsoft.com/office/drawing/2014/main" id="{00000000-0008-0000-0E00-00005E020000}"/>
            </a:ext>
          </a:extLst>
        </xdr:cNvPr>
        <xdr:cNvSpPr txBox="1"/>
      </xdr:nvSpPr>
      <xdr:spPr>
        <a:xfrm>
          <a:off x="21075727" y="101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59326</xdr:rowOff>
    </xdr:from>
    <xdr:ext cx="469744" cy="259045"/>
    <xdr:sp macro="" textlink="">
      <xdr:nvSpPr>
        <xdr:cNvPr id="607" name="n_2aveValue【学校施設】&#10;一人当たり面積">
          <a:extLst>
            <a:ext uri="{FF2B5EF4-FFF2-40B4-BE49-F238E27FC236}">
              <a16:creationId xmlns:a16="http://schemas.microsoft.com/office/drawing/2014/main" id="{00000000-0008-0000-0E00-00005F020000}"/>
            </a:ext>
          </a:extLst>
        </xdr:cNvPr>
        <xdr:cNvSpPr txBox="1"/>
      </xdr:nvSpPr>
      <xdr:spPr>
        <a:xfrm>
          <a:off x="201994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82186</xdr:rowOff>
    </xdr:from>
    <xdr:ext cx="469744" cy="259045"/>
    <xdr:sp macro="" textlink="">
      <xdr:nvSpPr>
        <xdr:cNvPr id="608" name="n_3aveValue【学校施設】&#10;一人当たり面積">
          <a:extLst>
            <a:ext uri="{FF2B5EF4-FFF2-40B4-BE49-F238E27FC236}">
              <a16:creationId xmlns:a16="http://schemas.microsoft.com/office/drawing/2014/main" id="{00000000-0008-0000-0E00-000060020000}"/>
            </a:ext>
          </a:extLst>
        </xdr:cNvPr>
        <xdr:cNvSpPr txBox="1"/>
      </xdr:nvSpPr>
      <xdr:spPr>
        <a:xfrm>
          <a:off x="193104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70184</xdr:rowOff>
    </xdr:from>
    <xdr:ext cx="469744" cy="259045"/>
    <xdr:sp macro="" textlink="">
      <xdr:nvSpPr>
        <xdr:cNvPr id="609" name="n_4aveValue【学校施設】&#10;一人当たり面積">
          <a:extLst>
            <a:ext uri="{FF2B5EF4-FFF2-40B4-BE49-F238E27FC236}">
              <a16:creationId xmlns:a16="http://schemas.microsoft.com/office/drawing/2014/main" id="{00000000-0008-0000-0E00-000061020000}"/>
            </a:ext>
          </a:extLst>
        </xdr:cNvPr>
        <xdr:cNvSpPr txBox="1"/>
      </xdr:nvSpPr>
      <xdr:spPr>
        <a:xfrm>
          <a:off x="18421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82504</xdr:rowOff>
    </xdr:from>
    <xdr:ext cx="469744" cy="259045"/>
    <xdr:sp macro="" textlink="">
      <xdr:nvSpPr>
        <xdr:cNvPr id="610" name="n_1mainValue【学校施設】&#10;一人当たり面積">
          <a:extLst>
            <a:ext uri="{FF2B5EF4-FFF2-40B4-BE49-F238E27FC236}">
              <a16:creationId xmlns:a16="http://schemas.microsoft.com/office/drawing/2014/main" id="{00000000-0008-0000-0E00-000062020000}"/>
            </a:ext>
          </a:extLst>
        </xdr:cNvPr>
        <xdr:cNvSpPr txBox="1"/>
      </xdr:nvSpPr>
      <xdr:spPr>
        <a:xfrm>
          <a:off x="21075727" y="1071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85361</xdr:rowOff>
    </xdr:from>
    <xdr:ext cx="469744" cy="259045"/>
    <xdr:sp macro="" textlink="">
      <xdr:nvSpPr>
        <xdr:cNvPr id="611" name="n_2mainValue【学校施設】&#10;一人当たり面積">
          <a:extLst>
            <a:ext uri="{FF2B5EF4-FFF2-40B4-BE49-F238E27FC236}">
              <a16:creationId xmlns:a16="http://schemas.microsoft.com/office/drawing/2014/main" id="{00000000-0008-0000-0E00-000063020000}"/>
            </a:ext>
          </a:extLst>
        </xdr:cNvPr>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93933</xdr:rowOff>
    </xdr:from>
    <xdr:ext cx="469744" cy="259045"/>
    <xdr:sp macro="" textlink="">
      <xdr:nvSpPr>
        <xdr:cNvPr id="612" name="n_3mainValue【学校施設】&#10;一人当たり面積">
          <a:extLst>
            <a:ext uri="{FF2B5EF4-FFF2-40B4-BE49-F238E27FC236}">
              <a16:creationId xmlns:a16="http://schemas.microsoft.com/office/drawing/2014/main" id="{00000000-0008-0000-0E00-000064020000}"/>
            </a:ext>
          </a:extLst>
        </xdr:cNvPr>
        <xdr:cNvSpPr txBox="1"/>
      </xdr:nvSpPr>
      <xdr:spPr>
        <a:xfrm>
          <a:off x="19310427" y="10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95076</xdr:rowOff>
    </xdr:from>
    <xdr:ext cx="469744" cy="259045"/>
    <xdr:sp macro="" textlink="">
      <xdr:nvSpPr>
        <xdr:cNvPr id="613" name="n_4mainValue【学校施設】&#10;一人当たり面積">
          <a:extLst>
            <a:ext uri="{FF2B5EF4-FFF2-40B4-BE49-F238E27FC236}">
              <a16:creationId xmlns:a16="http://schemas.microsoft.com/office/drawing/2014/main" id="{00000000-0008-0000-0E00-000065020000}"/>
            </a:ext>
          </a:extLst>
        </xdr:cNvPr>
        <xdr:cNvSpPr txBox="1"/>
      </xdr:nvSpPr>
      <xdr:spPr>
        <a:xfrm>
          <a:off x="18421427" y="1072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00000000-0008-0000-0E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56062</xdr:rowOff>
    </xdr:from>
    <xdr:to>
      <xdr:col>85</xdr:col>
      <xdr:colOff>126364</xdr:colOff>
      <xdr:row>86</xdr:row>
      <xdr:rowOff>131173</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6318864" y="13429162"/>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0" name="【児童館】&#10;有形固定資産減価償却率最小値テキスト">
          <a:extLst>
            <a:ext uri="{FF2B5EF4-FFF2-40B4-BE49-F238E27FC236}">
              <a16:creationId xmlns:a16="http://schemas.microsoft.com/office/drawing/2014/main" id="{00000000-0008-0000-0E00-000080020000}"/>
            </a:ext>
          </a:extLst>
        </xdr:cNvPr>
        <xdr:cNvSpPr txBox="1"/>
      </xdr:nvSpPr>
      <xdr:spPr>
        <a:xfrm>
          <a:off x="16357600" y="148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230600" y="1487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2739</xdr:rowOff>
    </xdr:from>
    <xdr:ext cx="340478" cy="259045"/>
    <xdr:sp macro="" textlink="">
      <xdr:nvSpPr>
        <xdr:cNvPr id="642" name="【児童館】&#10;有形固定資産減価償却率最大値テキスト">
          <a:extLst>
            <a:ext uri="{FF2B5EF4-FFF2-40B4-BE49-F238E27FC236}">
              <a16:creationId xmlns:a16="http://schemas.microsoft.com/office/drawing/2014/main" id="{00000000-0008-0000-0E00-000082020000}"/>
            </a:ext>
          </a:extLst>
        </xdr:cNvPr>
        <xdr:cNvSpPr txBox="1"/>
      </xdr:nvSpPr>
      <xdr:spPr>
        <a:xfrm>
          <a:off x="16357600" y="1320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56062</xdr:rowOff>
    </xdr:from>
    <xdr:to>
      <xdr:col>86</xdr:col>
      <xdr:colOff>25400</xdr:colOff>
      <xdr:row>78</xdr:row>
      <xdr:rowOff>56062</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342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44" name="【児童館】&#10;有形固定資産減価償却率平均値テキスト">
          <a:extLst>
            <a:ext uri="{FF2B5EF4-FFF2-40B4-BE49-F238E27FC236}">
              <a16:creationId xmlns:a16="http://schemas.microsoft.com/office/drawing/2014/main" id="{00000000-0008-0000-0E00-000084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4541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656" name="【児童館】&#10;有形固定資産減価償却率該当値テキスト">
          <a:extLst>
            <a:ext uri="{FF2B5EF4-FFF2-40B4-BE49-F238E27FC236}">
              <a16:creationId xmlns:a16="http://schemas.microsoft.com/office/drawing/2014/main" id="{00000000-0008-0000-0E00-000090020000}"/>
            </a:ext>
          </a:extLst>
        </xdr:cNvPr>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166914</xdr:rowOff>
    </xdr:from>
    <xdr:to>
      <xdr:col>81</xdr:col>
      <xdr:colOff>101600</xdr:colOff>
      <xdr:row>86</xdr:row>
      <xdr:rowOff>97064</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5430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46264</xdr:rowOff>
    </xdr:from>
    <xdr:to>
      <xdr:col>85</xdr:col>
      <xdr:colOff>127000</xdr:colOff>
      <xdr:row>86</xdr:row>
      <xdr:rowOff>60961</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5481300" y="1479096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147320</xdr:rowOff>
    </xdr:from>
    <xdr:to>
      <xdr:col>76</xdr:col>
      <xdr:colOff>165100</xdr:colOff>
      <xdr:row>86</xdr:row>
      <xdr:rowOff>77470</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26670</xdr:rowOff>
    </xdr:from>
    <xdr:to>
      <xdr:col>81</xdr:col>
      <xdr:colOff>50800</xdr:colOff>
      <xdr:row>86</xdr:row>
      <xdr:rowOff>46264</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4592300" y="147713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119562</xdr:rowOff>
    </xdr:from>
    <xdr:to>
      <xdr:col>72</xdr:col>
      <xdr:colOff>38100</xdr:colOff>
      <xdr:row>86</xdr:row>
      <xdr:rowOff>49712</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365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170362</xdr:rowOff>
    </xdr:from>
    <xdr:to>
      <xdr:col>76</xdr:col>
      <xdr:colOff>114300</xdr:colOff>
      <xdr:row>86</xdr:row>
      <xdr:rowOff>26670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3703300" y="147436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93436</xdr:rowOff>
    </xdr:from>
    <xdr:to>
      <xdr:col>67</xdr:col>
      <xdr:colOff>101600</xdr:colOff>
      <xdr:row>86</xdr:row>
      <xdr:rowOff>23586</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276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144236</xdr:rowOff>
    </xdr:from>
    <xdr:to>
      <xdr:col>71</xdr:col>
      <xdr:colOff>177800</xdr:colOff>
      <xdr:row>85</xdr:row>
      <xdr:rowOff>170362</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814300" y="14717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665" name="n_1aveValue【児童館】&#10;有形固定資産減価償却率">
          <a:extLst>
            <a:ext uri="{FF2B5EF4-FFF2-40B4-BE49-F238E27FC236}">
              <a16:creationId xmlns:a16="http://schemas.microsoft.com/office/drawing/2014/main" id="{00000000-0008-0000-0E00-000099020000}"/>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90732</xdr:rowOff>
    </xdr:from>
    <xdr:ext cx="405111" cy="259045"/>
    <xdr:sp macro="" textlink="">
      <xdr:nvSpPr>
        <xdr:cNvPr id="666" name="n_2aveValue【児童館】&#10;有形固定資産減価償却率">
          <a:extLst>
            <a:ext uri="{FF2B5EF4-FFF2-40B4-BE49-F238E27FC236}">
              <a16:creationId xmlns:a16="http://schemas.microsoft.com/office/drawing/2014/main" id="{00000000-0008-0000-0E00-00009A020000}"/>
            </a:ext>
          </a:extLst>
        </xdr:cNvPr>
        <xdr:cNvSpPr txBox="1"/>
      </xdr:nvSpPr>
      <xdr:spPr>
        <a:xfrm>
          <a:off x="14389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667" name="n_3aveValue【児童館】&#10;有形固定資産減価償却率">
          <a:extLst>
            <a:ext uri="{FF2B5EF4-FFF2-40B4-BE49-F238E27FC236}">
              <a16:creationId xmlns:a16="http://schemas.microsoft.com/office/drawing/2014/main" id="{00000000-0008-0000-0E00-00009B020000}"/>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668" name="n_4aveValue【児童館】&#10;有形固定資産減価償却率">
          <a:extLst>
            <a:ext uri="{FF2B5EF4-FFF2-40B4-BE49-F238E27FC236}">
              <a16:creationId xmlns:a16="http://schemas.microsoft.com/office/drawing/2014/main" id="{00000000-0008-0000-0E00-00009C020000}"/>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88191</xdr:rowOff>
    </xdr:from>
    <xdr:ext cx="405111" cy="259045"/>
    <xdr:sp macro="" textlink="">
      <xdr:nvSpPr>
        <xdr:cNvPr id="669" name="n_1main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68597</xdr:rowOff>
    </xdr:from>
    <xdr:ext cx="405111" cy="259045"/>
    <xdr:sp macro="" textlink="">
      <xdr:nvSpPr>
        <xdr:cNvPr id="670" name="n_2main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40839</xdr:rowOff>
    </xdr:from>
    <xdr:ext cx="405111" cy="259045"/>
    <xdr:sp macro="" textlink="">
      <xdr:nvSpPr>
        <xdr:cNvPr id="671" name="n_3main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14713</xdr:rowOff>
    </xdr:from>
    <xdr:ext cx="405111" cy="259045"/>
    <xdr:sp macro="" textlink="">
      <xdr:nvSpPr>
        <xdr:cNvPr id="672" name="n_4main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136071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flipV="1">
          <a:off x="22160864" y="13313229"/>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99" name="【児童館】&#10;一人当たり面積最小値テキスト">
          <a:extLst>
            <a:ext uri="{FF2B5EF4-FFF2-40B4-BE49-F238E27FC236}">
              <a16:creationId xmlns:a16="http://schemas.microsoft.com/office/drawing/2014/main" id="{00000000-0008-0000-0E00-0000BB02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1" name="【児童館】&#10;一人当たり面積最大値テキスト">
          <a:extLst>
            <a:ext uri="{FF2B5EF4-FFF2-40B4-BE49-F238E27FC236}">
              <a16:creationId xmlns:a16="http://schemas.microsoft.com/office/drawing/2014/main" id="{00000000-0008-0000-0E00-0000BD02000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03" name="【児童館】&#10;一人当たり面積平均値テキスト">
          <a:extLst>
            <a:ext uri="{FF2B5EF4-FFF2-40B4-BE49-F238E27FC236}">
              <a16:creationId xmlns:a16="http://schemas.microsoft.com/office/drawing/2014/main" id="{00000000-0008-0000-0E00-0000BF020000}"/>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9494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8605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715" name="【児童館】&#10;一人当たり面積該当値テキスト">
          <a:extLst>
            <a:ext uri="{FF2B5EF4-FFF2-40B4-BE49-F238E27FC236}">
              <a16:creationId xmlns:a16="http://schemas.microsoft.com/office/drawing/2014/main" id="{00000000-0008-0000-0E00-0000CB020000}"/>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21771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9545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142421</xdr:rowOff>
    </xdr:from>
    <xdr:to>
      <xdr:col>98</xdr:col>
      <xdr:colOff>38100</xdr:colOff>
      <xdr:row>84</xdr:row>
      <xdr:rowOff>72571</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605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21771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656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724" name="n_1aveValue【児童館】&#10;一人当たり面積">
          <a:extLst>
            <a:ext uri="{FF2B5EF4-FFF2-40B4-BE49-F238E27FC236}">
              <a16:creationId xmlns:a16="http://schemas.microsoft.com/office/drawing/2014/main" id="{00000000-0008-0000-0E00-0000D4020000}"/>
            </a:ext>
          </a:extLst>
        </xdr:cNvPr>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5" name="n_2aveValue【児童館】&#10;一人当たり面積">
          <a:extLst>
            <a:ext uri="{FF2B5EF4-FFF2-40B4-BE49-F238E27FC236}">
              <a16:creationId xmlns:a16="http://schemas.microsoft.com/office/drawing/2014/main" id="{00000000-0008-0000-0E00-0000D5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726" name="n_3aveValue【児童館】&#10;一人当たり面積">
          <a:extLst>
            <a:ext uri="{FF2B5EF4-FFF2-40B4-BE49-F238E27FC236}">
              <a16:creationId xmlns:a16="http://schemas.microsoft.com/office/drawing/2014/main" id="{00000000-0008-0000-0E00-0000D6020000}"/>
            </a:ext>
          </a:extLst>
        </xdr:cNvPr>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27" name="n_4aveValue【児童館】&#10;一人当たり面積">
          <a:extLst>
            <a:ext uri="{FF2B5EF4-FFF2-40B4-BE49-F238E27FC236}">
              <a16:creationId xmlns:a16="http://schemas.microsoft.com/office/drawing/2014/main" id="{00000000-0008-0000-0E00-0000D7020000}"/>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728" name="n_1mainValue【児童館】&#10;一人当たり面積">
          <a:extLst>
            <a:ext uri="{FF2B5EF4-FFF2-40B4-BE49-F238E27FC236}">
              <a16:creationId xmlns:a16="http://schemas.microsoft.com/office/drawing/2014/main" id="{00000000-0008-0000-0E00-0000D8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9" name="n_2mainValue【児童館】&#10;一人当たり面積">
          <a:extLst>
            <a:ext uri="{FF2B5EF4-FFF2-40B4-BE49-F238E27FC236}">
              <a16:creationId xmlns:a16="http://schemas.microsoft.com/office/drawing/2014/main" id="{00000000-0008-0000-0E00-0000D9020000}"/>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0" name="n_3mainValue【児童館】&#10;一人当たり面積">
          <a:extLst>
            <a:ext uri="{FF2B5EF4-FFF2-40B4-BE49-F238E27FC236}">
              <a16:creationId xmlns:a16="http://schemas.microsoft.com/office/drawing/2014/main" id="{00000000-0008-0000-0E00-0000DA020000}"/>
            </a:ext>
          </a:extLst>
        </xdr:cNvPr>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63698</xdr:rowOff>
    </xdr:from>
    <xdr:ext cx="469744" cy="259045"/>
    <xdr:sp macro="" textlink="">
      <xdr:nvSpPr>
        <xdr:cNvPr id="731" name="n_4mainValue【児童館】&#10;一人当たり面積">
          <a:extLst>
            <a:ext uri="{FF2B5EF4-FFF2-40B4-BE49-F238E27FC236}">
              <a16:creationId xmlns:a16="http://schemas.microsoft.com/office/drawing/2014/main" id="{00000000-0008-0000-0E00-0000DB020000}"/>
            </a:ext>
          </a:extLst>
        </xdr:cNvPr>
        <xdr:cNvSpPr txBox="1"/>
      </xdr:nvSpPr>
      <xdr:spPr>
        <a:xfrm>
          <a:off x="18421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00000000-0008-0000-0E00-0000F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6" name="【公民館】&#10;有形固定資産減価償却率最小値テキスト">
          <a:extLst>
            <a:ext uri="{FF2B5EF4-FFF2-40B4-BE49-F238E27FC236}">
              <a16:creationId xmlns:a16="http://schemas.microsoft.com/office/drawing/2014/main" id="{00000000-0008-0000-0E00-0000F4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8" name="【公民館】&#10;有形固定資産減価償却率最大値テキスト">
          <a:extLst>
            <a:ext uri="{FF2B5EF4-FFF2-40B4-BE49-F238E27FC236}">
              <a16:creationId xmlns:a16="http://schemas.microsoft.com/office/drawing/2014/main" id="{00000000-0008-0000-0E00-0000F6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760" name="【公民館】&#10;有形固定資産減価償却率平均値テキスト">
          <a:extLst>
            <a:ext uri="{FF2B5EF4-FFF2-40B4-BE49-F238E27FC236}">
              <a16:creationId xmlns:a16="http://schemas.microsoft.com/office/drawing/2014/main" id="{00000000-0008-0000-0E00-0000F802000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61" name="フローチャート: 判断 760">
          <a:extLst>
            <a:ext uri="{FF2B5EF4-FFF2-40B4-BE49-F238E27FC236}">
              <a16:creationId xmlns:a16="http://schemas.microsoft.com/office/drawing/2014/main" id="{00000000-0008-0000-0E00-0000F9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88900</xdr:rowOff>
    </xdr:from>
    <xdr:to>
      <xdr:col>81</xdr:col>
      <xdr:colOff>101600</xdr:colOff>
      <xdr:row>105</xdr:row>
      <xdr:rowOff>19050</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5430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77470</xdr:rowOff>
    </xdr:from>
    <xdr:to>
      <xdr:col>76</xdr:col>
      <xdr:colOff>165100</xdr:colOff>
      <xdr:row>105</xdr:row>
      <xdr:rowOff>7620</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4541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36525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21589</xdr:rowOff>
    </xdr:from>
    <xdr:to>
      <xdr:col>85</xdr:col>
      <xdr:colOff>177800</xdr:colOff>
      <xdr:row>106</xdr:row>
      <xdr:rowOff>123189</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6268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xdr:rowOff>
    </xdr:from>
    <xdr:ext cx="405111" cy="259045"/>
    <xdr:sp macro="" textlink="">
      <xdr:nvSpPr>
        <xdr:cNvPr id="772" name="【公民館】&#10;有形固定資産減価償却率該当値テキスト">
          <a:extLst>
            <a:ext uri="{FF2B5EF4-FFF2-40B4-BE49-F238E27FC236}">
              <a16:creationId xmlns:a16="http://schemas.microsoft.com/office/drawing/2014/main" id="{00000000-0008-0000-0E00-000004030000}"/>
            </a:ext>
          </a:extLst>
        </xdr:cNvPr>
        <xdr:cNvSpPr txBox="1"/>
      </xdr:nvSpPr>
      <xdr:spPr>
        <a:xfrm>
          <a:off x="16357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30480</xdr:rowOff>
    </xdr:from>
    <xdr:to>
      <xdr:col>81</xdr:col>
      <xdr:colOff>101600</xdr:colOff>
      <xdr:row>106</xdr:row>
      <xdr:rowOff>132080</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5430500" y="182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72389</xdr:rowOff>
    </xdr:from>
    <xdr:to>
      <xdr:col>85</xdr:col>
      <xdr:colOff>127000</xdr:colOff>
      <xdr:row>106</xdr:row>
      <xdr:rowOff>81280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flipV="1">
          <a:off x="15481300" y="18246089"/>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11430</xdr:rowOff>
    </xdr:from>
    <xdr:to>
      <xdr:col>76</xdr:col>
      <xdr:colOff>165100</xdr:colOff>
      <xdr:row>106</xdr:row>
      <xdr:rowOff>113030</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45415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62230</xdr:rowOff>
    </xdr:from>
    <xdr:to>
      <xdr:col>81</xdr:col>
      <xdr:colOff>50800</xdr:colOff>
      <xdr:row>106</xdr:row>
      <xdr:rowOff>81280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4592300" y="18235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62230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3703300" y="18215611"/>
          <a:ext cx="8890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142239</xdr:rowOff>
    </xdr:from>
    <xdr:to>
      <xdr:col>67</xdr:col>
      <xdr:colOff>101600</xdr:colOff>
      <xdr:row>106</xdr:row>
      <xdr:rowOff>72389</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27635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21589</xdr:rowOff>
    </xdr:from>
    <xdr:to>
      <xdr:col>71</xdr:col>
      <xdr:colOff>177800</xdr:colOff>
      <xdr:row>106</xdr:row>
      <xdr:rowOff>41911</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2814300" y="18195289"/>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35577</xdr:rowOff>
    </xdr:from>
    <xdr:ext cx="405111" cy="259045"/>
    <xdr:sp macro="" textlink="">
      <xdr:nvSpPr>
        <xdr:cNvPr id="781" name="n_1aveValue【公民館】&#10;有形固定資産減価償却率">
          <a:extLst>
            <a:ext uri="{FF2B5EF4-FFF2-40B4-BE49-F238E27FC236}">
              <a16:creationId xmlns:a16="http://schemas.microsoft.com/office/drawing/2014/main" id="{00000000-0008-0000-0E00-00000D030000}"/>
            </a:ext>
          </a:extLst>
        </xdr:cNvPr>
        <xdr:cNvSpPr txBox="1"/>
      </xdr:nvSpPr>
      <xdr:spPr>
        <a:xfrm>
          <a:off x="15266044"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24147</xdr:rowOff>
    </xdr:from>
    <xdr:ext cx="405111" cy="259045"/>
    <xdr:sp macro="" textlink="">
      <xdr:nvSpPr>
        <xdr:cNvPr id="782" name="n_2aveValue【公民館】&#10;有形固定資産減価償却率">
          <a:extLst>
            <a:ext uri="{FF2B5EF4-FFF2-40B4-BE49-F238E27FC236}">
              <a16:creationId xmlns:a16="http://schemas.microsoft.com/office/drawing/2014/main" id="{00000000-0008-0000-0E00-00000E030000}"/>
            </a:ext>
          </a:extLst>
        </xdr:cNvPr>
        <xdr:cNvSpPr txBox="1"/>
      </xdr:nvSpPr>
      <xdr:spPr>
        <a:xfrm>
          <a:off x="14389744"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168927</xdr:rowOff>
    </xdr:from>
    <xdr:ext cx="405111" cy="259045"/>
    <xdr:sp macro="" textlink="">
      <xdr:nvSpPr>
        <xdr:cNvPr id="783" name="n_3aveValue【公民館】&#10;有形固定資産減価償却率">
          <a:extLst>
            <a:ext uri="{FF2B5EF4-FFF2-40B4-BE49-F238E27FC236}">
              <a16:creationId xmlns:a16="http://schemas.microsoft.com/office/drawing/2014/main" id="{00000000-0008-0000-0E00-00000F030000}"/>
            </a:ext>
          </a:extLst>
        </xdr:cNvPr>
        <xdr:cNvSpPr txBox="1"/>
      </xdr:nvSpPr>
      <xdr:spPr>
        <a:xfrm>
          <a:off x="135007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4" name="n_4aveValue【公民館】&#10;有形固定資産減価償却率">
          <a:extLst>
            <a:ext uri="{FF2B5EF4-FFF2-40B4-BE49-F238E27FC236}">
              <a16:creationId xmlns:a16="http://schemas.microsoft.com/office/drawing/2014/main" id="{00000000-0008-0000-0E00-00001003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123207</xdr:rowOff>
    </xdr:from>
    <xdr:ext cx="405111" cy="259045"/>
    <xdr:sp macro="" textlink="">
      <xdr:nvSpPr>
        <xdr:cNvPr id="785" name="n_1main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104157</xdr:rowOff>
    </xdr:from>
    <xdr:ext cx="405111" cy="259045"/>
    <xdr:sp macro="" textlink="">
      <xdr:nvSpPr>
        <xdr:cNvPr id="786" name="n_2main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787" name="n_3main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63516</xdr:rowOff>
    </xdr:from>
    <xdr:ext cx="405111" cy="259045"/>
    <xdr:sp macro="" textlink="">
      <xdr:nvSpPr>
        <xdr:cNvPr id="788" name="n_4main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00000000-0008-0000-0E00-00002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108</xdr:row>
      <xdr:rowOff>25908</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flipV="1">
          <a:off x="22160864" y="17346930"/>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1" name="【公民館】&#10;一人当たり面積最小値テキスト">
          <a:extLst>
            <a:ext uri="{FF2B5EF4-FFF2-40B4-BE49-F238E27FC236}">
              <a16:creationId xmlns:a16="http://schemas.microsoft.com/office/drawing/2014/main" id="{00000000-0008-0000-0E00-00002B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813" name="【公民館】&#10;一人当たり面積最大値テキスト">
          <a:extLst>
            <a:ext uri="{FF2B5EF4-FFF2-40B4-BE49-F238E27FC236}">
              <a16:creationId xmlns:a16="http://schemas.microsoft.com/office/drawing/2014/main" id="{00000000-0008-0000-0E00-00002D030000}"/>
            </a:ext>
          </a:extLst>
        </xdr:cNvPr>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271</xdr:rowOff>
    </xdr:from>
    <xdr:ext cx="469744" cy="259045"/>
    <xdr:sp macro="" textlink="">
      <xdr:nvSpPr>
        <xdr:cNvPr id="815" name="【公民館】&#10;一人当たり面積平均値テキスト">
          <a:extLst>
            <a:ext uri="{FF2B5EF4-FFF2-40B4-BE49-F238E27FC236}">
              <a16:creationId xmlns:a16="http://schemas.microsoft.com/office/drawing/2014/main" id="{00000000-0008-0000-0E00-00002F030000}"/>
            </a:ext>
          </a:extLst>
        </xdr:cNvPr>
        <xdr:cNvSpPr txBox="1"/>
      </xdr:nvSpPr>
      <xdr:spPr>
        <a:xfrm>
          <a:off x="22199600" y="1800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22110700" y="181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162561</xdr:rowOff>
    </xdr:from>
    <xdr:to>
      <xdr:col>112</xdr:col>
      <xdr:colOff>38100</xdr:colOff>
      <xdr:row>106</xdr:row>
      <xdr:rowOff>92711</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9494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109490</xdr:rowOff>
    </xdr:from>
    <xdr:ext cx="469744" cy="259045"/>
    <xdr:sp macro="" textlink="">
      <xdr:nvSpPr>
        <xdr:cNvPr id="827" name="【公民館】&#10;一人当たり面積該当値テキスト">
          <a:extLst>
            <a:ext uri="{FF2B5EF4-FFF2-40B4-BE49-F238E27FC236}">
              <a16:creationId xmlns:a16="http://schemas.microsoft.com/office/drawing/2014/main" id="{00000000-0008-0000-0E00-00003B030000}"/>
            </a:ext>
          </a:extLst>
        </xdr:cNvPr>
        <xdr:cNvSpPr txBox="1"/>
      </xdr:nvSpPr>
      <xdr:spPr>
        <a:xfrm>
          <a:off x="22199600"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73913</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1323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830" name="楕円 829">
          <a:extLst>
            <a:ext uri="{FF2B5EF4-FFF2-40B4-BE49-F238E27FC236}">
              <a16:creationId xmlns:a16="http://schemas.microsoft.com/office/drawing/2014/main" id="{00000000-0008-0000-0E00-00003E030000}"/>
            </a:ext>
          </a:extLst>
        </xdr:cNvPr>
        <xdr:cNvSpPr/>
      </xdr:nvSpPr>
      <xdr:spPr>
        <a:xfrm>
          <a:off x="20383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73913</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0434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73913</xdr:rowOff>
    </xdr:from>
    <xdr:to>
      <xdr:col>107</xdr:col>
      <xdr:colOff>50800</xdr:colOff>
      <xdr:row>107</xdr:row>
      <xdr:rowOff>76200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flipV="1">
          <a:off x="19545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8605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76200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8656300" y="1842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109238</xdr:rowOff>
    </xdr:from>
    <xdr:ext cx="469744" cy="259045"/>
    <xdr:sp macro="" textlink="">
      <xdr:nvSpPr>
        <xdr:cNvPr id="836" name="n_1aveValue【公民館】&#10;一人当たり面積">
          <a:extLst>
            <a:ext uri="{FF2B5EF4-FFF2-40B4-BE49-F238E27FC236}">
              <a16:creationId xmlns:a16="http://schemas.microsoft.com/office/drawing/2014/main" id="{00000000-0008-0000-0E00-000044030000}"/>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837" name="n_2aveValue【公民館】&#10;一人当たり面積">
          <a:extLst>
            <a:ext uri="{FF2B5EF4-FFF2-40B4-BE49-F238E27FC236}">
              <a16:creationId xmlns:a16="http://schemas.microsoft.com/office/drawing/2014/main" id="{00000000-0008-0000-0E00-00004503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838" name="n_3aveValue【公民館】&#10;一人当たり面積">
          <a:extLst>
            <a:ext uri="{FF2B5EF4-FFF2-40B4-BE49-F238E27FC236}">
              <a16:creationId xmlns:a16="http://schemas.microsoft.com/office/drawing/2014/main" id="{00000000-0008-0000-0E00-000046030000}"/>
            </a:ext>
          </a:extLst>
        </xdr:cNvPr>
        <xdr:cNvSpPr txBox="1"/>
      </xdr:nvSpPr>
      <xdr:spPr>
        <a:xfrm>
          <a:off x="19310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39" name="n_4aveValue【公民館】&#10;一人当たり面積">
          <a:extLst>
            <a:ext uri="{FF2B5EF4-FFF2-40B4-BE49-F238E27FC236}">
              <a16:creationId xmlns:a16="http://schemas.microsoft.com/office/drawing/2014/main" id="{00000000-0008-0000-0E00-000047030000}"/>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840" name="n_1mainValue【公民館】&#10;一人当たり面積">
          <a:extLst>
            <a:ext uri="{FF2B5EF4-FFF2-40B4-BE49-F238E27FC236}">
              <a16:creationId xmlns:a16="http://schemas.microsoft.com/office/drawing/2014/main" id="{00000000-0008-0000-0E00-000048030000}"/>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841" name="n_2mainValue【公民館】&#10;一人当たり面積">
          <a:extLst>
            <a:ext uri="{FF2B5EF4-FFF2-40B4-BE49-F238E27FC236}">
              <a16:creationId xmlns:a16="http://schemas.microsoft.com/office/drawing/2014/main" id="{00000000-0008-0000-0E00-000049030000}"/>
            </a:ext>
          </a:extLst>
        </xdr:cNvPr>
        <xdr:cNvSpPr txBox="1"/>
      </xdr:nvSpPr>
      <xdr:spPr>
        <a:xfrm>
          <a:off x="20199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842" name="n_3mainValue【公民館】&#10;一人当たり面積">
          <a:extLst>
            <a:ext uri="{FF2B5EF4-FFF2-40B4-BE49-F238E27FC236}">
              <a16:creationId xmlns:a16="http://schemas.microsoft.com/office/drawing/2014/main" id="{00000000-0008-0000-0E00-00004A030000}"/>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843" name="n_4mainValue【公民館】&#10;一人当たり面積">
          <a:extLst>
            <a:ext uri="{FF2B5EF4-FFF2-40B4-BE49-F238E27FC236}">
              <a16:creationId xmlns:a16="http://schemas.microsoft.com/office/drawing/2014/main" id="{00000000-0008-0000-0E00-00004B030000}"/>
            </a:ext>
          </a:extLst>
        </xdr:cNvPr>
        <xdr:cNvSpPr txBox="1"/>
      </xdr:nvSpPr>
      <xdr:spPr>
        <a:xfrm>
          <a:off x="18421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分析表①の中で、類似団体と比較して特に有形固定資産減価償却率が高くなっている施設は、町営住宅、公民館、児童館であり、町営住宅が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％、公民館・児童館は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％前後となっている。これは、施設の建設年度が、町営住宅は昭和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年代後半から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年代の前半、公民館については昭和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年、児童館については昭和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年代であることから、老朽化がかなり進んでいるためである。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今後は個別施設計画の策定や交付金などを活用しながら、効率的な維持修理を行い、維持保全や改修に対応していく。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44196</xdr:rowOff>
    </xdr:from>
    <xdr:to>
      <xdr:col>24</xdr:col>
      <xdr:colOff>62865</xdr:colOff>
      <xdr:row>42</xdr:row>
      <xdr:rowOff>62484</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02046"/>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66311</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62484</xdr:rowOff>
    </xdr:from>
    <xdr:to>
      <xdr:col>24</xdr:col>
      <xdr:colOff>152400</xdr:colOff>
      <xdr:row>42</xdr:row>
      <xdr:rowOff>62484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162323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47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44196</xdr:rowOff>
    </xdr:from>
    <xdr:to>
      <xdr:col>24</xdr:col>
      <xdr:colOff>152400</xdr:colOff>
      <xdr:row>33</xdr:row>
      <xdr:rowOff>44196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0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xdr:rowOff>
    </xdr:from>
    <xdr:to>
      <xdr:col>15</xdr:col>
      <xdr:colOff>101600</xdr:colOff>
      <xdr:row>38</xdr:row>
      <xdr:rowOff>113284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xdr:rowOff>
    </xdr:from>
    <xdr:to>
      <xdr:col>10</xdr:col>
      <xdr:colOff>165100</xdr:colOff>
      <xdr:row>38</xdr:row>
      <xdr:rowOff>108712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112268</xdr:rowOff>
    </xdr:from>
    <xdr:to>
      <xdr:col>6</xdr:col>
      <xdr:colOff>38100</xdr:colOff>
      <xdr:row>38</xdr:row>
      <xdr:rowOff>42418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125984</xdr:rowOff>
    </xdr:from>
    <xdr:to>
      <xdr:col>24</xdr:col>
      <xdr:colOff>114300</xdr:colOff>
      <xdr:row>41</xdr:row>
      <xdr:rowOff>56134</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104411</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98552</xdr:rowOff>
    </xdr:from>
    <xdr:to>
      <xdr:col>20</xdr:col>
      <xdr:colOff>38100</xdr:colOff>
      <xdr:row>41</xdr:row>
      <xdr:rowOff>28702</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149352</xdr:rowOff>
    </xdr:from>
    <xdr:to>
      <xdr:col>24</xdr:col>
      <xdr:colOff>63500</xdr:colOff>
      <xdr:row>41</xdr:row>
      <xdr:rowOff>5334</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70073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45974</xdr:rowOff>
    </xdr:from>
    <xdr:to>
      <xdr:col>15</xdr:col>
      <xdr:colOff>101600</xdr:colOff>
      <xdr:row>40</xdr:row>
      <xdr:rowOff>147574</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96774</xdr:rowOff>
    </xdr:from>
    <xdr:to>
      <xdr:col>19</xdr:col>
      <xdr:colOff>177800</xdr:colOff>
      <xdr:row>40</xdr:row>
      <xdr:rowOff>149352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2908300" y="69547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164846</xdr:rowOff>
    </xdr:from>
    <xdr:to>
      <xdr:col>10</xdr:col>
      <xdr:colOff>165100</xdr:colOff>
      <xdr:row>40</xdr:row>
      <xdr:rowOff>94996</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44196</xdr:rowOff>
    </xdr:from>
    <xdr:to>
      <xdr:col>15</xdr:col>
      <xdr:colOff>50800</xdr:colOff>
      <xdr:row>40</xdr:row>
      <xdr:rowOff>96774</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90219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114554</xdr:rowOff>
    </xdr:from>
    <xdr:to>
      <xdr:col>6</xdr:col>
      <xdr:colOff>38100</xdr:colOff>
      <xdr:row>40</xdr:row>
      <xdr:rowOff>44704</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165354</xdr:rowOff>
    </xdr:from>
    <xdr:to>
      <xdr:col>10</xdr:col>
      <xdr:colOff>114300</xdr:colOff>
      <xdr:row>40</xdr:row>
      <xdr:rowOff>44196</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851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4081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129811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19829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138701</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99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86123</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35831</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6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21590</xdr:rowOff>
    </xdr:from>
    <xdr:to>
      <xdr:col>50</xdr:col>
      <xdr:colOff>165100</xdr:colOff>
      <xdr:row>39</xdr:row>
      <xdr:rowOff>123190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72390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75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72390</xdr:rowOff>
    </xdr:from>
    <xdr:to>
      <xdr:col>50</xdr:col>
      <xdr:colOff>114300</xdr:colOff>
      <xdr:row>39</xdr:row>
      <xdr:rowOff>72390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72390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21590</xdr:rowOff>
    </xdr:from>
    <xdr:to>
      <xdr:col>36</xdr:col>
      <xdr:colOff>165100</xdr:colOff>
      <xdr:row>39</xdr:row>
      <xdr:rowOff>123190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72390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114317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114317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114317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114317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169164</xdr:rowOff>
    </xdr:from>
    <xdr:to>
      <xdr:col>24</xdr:col>
      <xdr:colOff>62865</xdr:colOff>
      <xdr:row>63</xdr:row>
      <xdr:rowOff>109728</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9891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115841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7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169164</xdr:rowOff>
    </xdr:from>
    <xdr:to>
      <xdr:col>24</xdr:col>
      <xdr:colOff>152400</xdr:colOff>
      <xdr:row>55</xdr:row>
      <xdr:rowOff>169164</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115079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23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136652</xdr:rowOff>
    </xdr:from>
    <xdr:to>
      <xdr:col>24</xdr:col>
      <xdr:colOff>114300</xdr:colOff>
      <xdr:row>60</xdr:row>
      <xdr:rowOff>66802</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93218</xdr:rowOff>
    </xdr:from>
    <xdr:to>
      <xdr:col>20</xdr:col>
      <xdr:colOff>38100</xdr:colOff>
      <xdr:row>60</xdr:row>
      <xdr:rowOff>23368</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31496</xdr:rowOff>
    </xdr:from>
    <xdr:to>
      <xdr:col>6</xdr:col>
      <xdr:colOff>38100</xdr:colOff>
      <xdr:row>59</xdr:row>
      <xdr:rowOff>133096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118364</xdr:rowOff>
    </xdr:from>
    <xdr:to>
      <xdr:col>24</xdr:col>
      <xdr:colOff>114300</xdr:colOff>
      <xdr:row>56</xdr:row>
      <xdr:rowOff>48514</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71391</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950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61214</xdr:rowOff>
    </xdr:from>
    <xdr:to>
      <xdr:col>20</xdr:col>
      <xdr:colOff>38100</xdr:colOff>
      <xdr:row>55</xdr:row>
      <xdr:rowOff>162814</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112014</xdr:rowOff>
    </xdr:from>
    <xdr:to>
      <xdr:col>24</xdr:col>
      <xdr:colOff>63500</xdr:colOff>
      <xdr:row>55</xdr:row>
      <xdr:rowOff>169164</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954176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29210</xdr:rowOff>
    </xdr:from>
    <xdr:to>
      <xdr:col>15</xdr:col>
      <xdr:colOff>101600</xdr:colOff>
      <xdr:row>55</xdr:row>
      <xdr:rowOff>130810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80010</xdr:rowOff>
    </xdr:from>
    <xdr:to>
      <xdr:col>19</xdr:col>
      <xdr:colOff>177800</xdr:colOff>
      <xdr:row>55</xdr:row>
      <xdr:rowOff>112014</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9509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xdr:rowOff>
    </xdr:from>
    <xdr:to>
      <xdr:col>10</xdr:col>
      <xdr:colOff>165100</xdr:colOff>
      <xdr:row>60</xdr:row>
      <xdr:rowOff>117094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80010</xdr:rowOff>
    </xdr:from>
    <xdr:to>
      <xdr:col>15</xdr:col>
      <xdr:colOff>50800</xdr:colOff>
      <xdr:row>60</xdr:row>
      <xdr:rowOff>66294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2019300" y="950976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150368</xdr:rowOff>
    </xdr:from>
    <xdr:to>
      <xdr:col>6</xdr:col>
      <xdr:colOff>38100</xdr:colOff>
      <xdr:row>60</xdr:row>
      <xdr:rowOff>80518</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079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29718</xdr:rowOff>
    </xdr:from>
    <xdr:to>
      <xdr:col>10</xdr:col>
      <xdr:colOff>114300</xdr:colOff>
      <xdr:row>60</xdr:row>
      <xdr:rowOff>66294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130300" y="103167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14495</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149623</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927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7891</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147337</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108221</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71645</xdr:rowOff>
    </xdr:from>
    <xdr:ext cx="405111" cy="259045"/>
    <xdr:sp macro="" textlink="">
      <xdr:nvSpPr>
        <xdr:cNvPr id="201" name="n_4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63</xdr:row>
      <xdr:rowOff>70485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74312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70485</xdr:rowOff>
    </xdr:from>
    <xdr:to>
      <xdr:col>55</xdr:col>
      <xdr:colOff>88900</xdr:colOff>
      <xdr:row>63</xdr:row>
      <xdr:rowOff>70485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36212</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4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10795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84455</xdr:rowOff>
    </xdr:from>
    <xdr:to>
      <xdr:col>55</xdr:col>
      <xdr:colOff>50800</xdr:colOff>
      <xdr:row>61</xdr:row>
      <xdr:rowOff>14605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107332</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84455</xdr:rowOff>
    </xdr:from>
    <xdr:to>
      <xdr:col>50</xdr:col>
      <xdr:colOff>165100</xdr:colOff>
      <xdr:row>61</xdr:row>
      <xdr:rowOff>14605</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135255</xdr:rowOff>
    </xdr:from>
    <xdr:to>
      <xdr:col>55</xdr:col>
      <xdr:colOff>0</xdr:colOff>
      <xdr:row>60</xdr:row>
      <xdr:rowOff>135255</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422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78740</xdr:rowOff>
    </xdr:from>
    <xdr:to>
      <xdr:col>46</xdr:col>
      <xdr:colOff>38100</xdr:colOff>
      <xdr:row>61</xdr:row>
      <xdr:rowOff>8890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129540</xdr:rowOff>
    </xdr:from>
    <xdr:to>
      <xdr:col>50</xdr:col>
      <xdr:colOff>114300</xdr:colOff>
      <xdr:row>60</xdr:row>
      <xdr:rowOff>135255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750300" y="104165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129540</xdr:rowOff>
    </xdr:from>
    <xdr:to>
      <xdr:col>45</xdr:col>
      <xdr:colOff>177800</xdr:colOff>
      <xdr:row>62</xdr:row>
      <xdr:rowOff>121920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4165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121920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1922</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11447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31132</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25417</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81535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454635"/>
          <a:ext cx="0" cy="132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28212</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22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81535</xdr:rowOff>
    </xdr:from>
    <xdr:to>
      <xdr:col>24</xdr:col>
      <xdr:colOff>152400</xdr:colOff>
      <xdr:row>78</xdr:row>
      <xdr:rowOff>81535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7890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723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30735</xdr:rowOff>
    </xdr:from>
    <xdr:to>
      <xdr:col>6</xdr:col>
      <xdr:colOff>38100</xdr:colOff>
      <xdr:row>80</xdr:row>
      <xdr:rowOff>132335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73169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156463</xdr:rowOff>
    </xdr:from>
    <xdr:to>
      <xdr:col>20</xdr:col>
      <xdr:colOff>38100</xdr:colOff>
      <xdr:row>83</xdr:row>
      <xdr:rowOff>86613</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145542</xdr:rowOff>
    </xdr:from>
    <xdr:to>
      <xdr:col>24</xdr:col>
      <xdr:colOff>63500</xdr:colOff>
      <xdr:row>83</xdr:row>
      <xdr:rowOff>35813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flipV="1">
          <a:off x="3797300" y="14204442"/>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35813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422273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106680</xdr:rowOff>
    </xdr:from>
    <xdr:to>
      <xdr:col>15</xdr:col>
      <xdr:colOff>50800</xdr:colOff>
      <xdr:row>82</xdr:row>
      <xdr:rowOff>163830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4165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129032</xdr:rowOff>
    </xdr:from>
    <xdr:to>
      <xdr:col>6</xdr:col>
      <xdr:colOff>38100</xdr:colOff>
      <xdr:row>83</xdr:row>
      <xdr:rowOff>59182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83</xdr:row>
      <xdr:rowOff>8382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1130300" y="14165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148862</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77740</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50309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99061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37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170197</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71120</xdr:rowOff>
    </xdr:from>
    <xdr:to>
      <xdr:col>41</xdr:col>
      <xdr:colOff>101600</xdr:colOff>
      <xdr:row>85</xdr:row>
      <xdr:rowOff>1270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xdr:rowOff>
    </xdr:from>
    <xdr:to>
      <xdr:col>50</xdr:col>
      <xdr:colOff>165100</xdr:colOff>
      <xdr:row>84</xdr:row>
      <xdr:rowOff>115570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64770</xdr:rowOff>
    </xdr:from>
    <xdr:to>
      <xdr:col>55</xdr:col>
      <xdr:colOff>0</xdr:colOff>
      <xdr:row>84</xdr:row>
      <xdr:rowOff>137161</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9639300" y="144665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xdr:rowOff>
    </xdr:from>
    <xdr:to>
      <xdr:col>46</xdr:col>
      <xdr:colOff>38100</xdr:colOff>
      <xdr:row>84</xdr:row>
      <xdr:rowOff>115570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64770</xdr:rowOff>
    </xdr:from>
    <xdr:to>
      <xdr:col>50</xdr:col>
      <xdr:colOff>114300</xdr:colOff>
      <xdr:row>84</xdr:row>
      <xdr:rowOff>64770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8750300" y="1446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64770</xdr:rowOff>
    </xdr:from>
    <xdr:to>
      <xdr:col>45</xdr:col>
      <xdr:colOff>177800</xdr:colOff>
      <xdr:row>84</xdr:row>
      <xdr:rowOff>72389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7861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48261</xdr:rowOff>
    </xdr:from>
    <xdr:to>
      <xdr:col>36</xdr:col>
      <xdr:colOff>165100</xdr:colOff>
      <xdr:row>84</xdr:row>
      <xdr:rowOff>149861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72389</xdr:rowOff>
    </xdr:from>
    <xdr:to>
      <xdr:col>41</xdr:col>
      <xdr:colOff>50800</xdr:colOff>
      <xdr:row>84</xdr:row>
      <xdr:rowOff>99061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6972300" y="144741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163847</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132097</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132097</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139716</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140988</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00000000-0008-0000-0F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83820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4634865" y="172878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87647</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00000000-0008-0000-0F00-00008D010000}"/>
            </a:ext>
          </a:extLst>
        </xdr:cNvPr>
        <xdr:cNvSpPr txBox="1"/>
      </xdr:nvSpPr>
      <xdr:spPr>
        <a:xfrm>
          <a:off x="4673600"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83820</xdr:rowOff>
    </xdr:from>
    <xdr:to>
      <xdr:col>24</xdr:col>
      <xdr:colOff>152400</xdr:colOff>
      <xdr:row>107</xdr:row>
      <xdr:rowOff>83820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4546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00000000-0008-0000-0F00-00008F010000}"/>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55263</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00000000-0008-0000-0F00-000091010000}"/>
            </a:ext>
          </a:extLst>
        </xdr:cNvPr>
        <xdr:cNvSpPr txBox="1"/>
      </xdr:nvSpPr>
      <xdr:spPr>
        <a:xfrm>
          <a:off x="4673600" y="1788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45847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2857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65405</xdr:rowOff>
    </xdr:from>
    <xdr:to>
      <xdr:col>24</xdr:col>
      <xdr:colOff>114300</xdr:colOff>
      <xdr:row>104</xdr:row>
      <xdr:rowOff>167005</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4584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88282</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00000000-0008-0000-0F00-00009D010000}"/>
            </a:ext>
          </a:extLst>
        </xdr:cNvPr>
        <xdr:cNvSpPr txBox="1"/>
      </xdr:nvSpPr>
      <xdr:spPr>
        <a:xfrm>
          <a:off x="4673600"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46355</xdr:rowOff>
    </xdr:from>
    <xdr:to>
      <xdr:col>20</xdr:col>
      <xdr:colOff>38100</xdr:colOff>
      <xdr:row>104</xdr:row>
      <xdr:rowOff>147955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746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97155</xdr:rowOff>
    </xdr:from>
    <xdr:to>
      <xdr:col>24</xdr:col>
      <xdr:colOff>63500</xdr:colOff>
      <xdr:row>104</xdr:row>
      <xdr:rowOff>116205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3797300" y="179279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21589</xdr:rowOff>
    </xdr:from>
    <xdr:to>
      <xdr:col>15</xdr:col>
      <xdr:colOff>101600</xdr:colOff>
      <xdr:row>104</xdr:row>
      <xdr:rowOff>123189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857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97155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2908300" y="179031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4445</xdr:rowOff>
    </xdr:from>
    <xdr:to>
      <xdr:col>10</xdr:col>
      <xdr:colOff>165100</xdr:colOff>
      <xdr:row>104</xdr:row>
      <xdr:rowOff>106045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968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55245</xdr:rowOff>
    </xdr:from>
    <xdr:to>
      <xdr:col>15</xdr:col>
      <xdr:colOff>50800</xdr:colOff>
      <xdr:row>104</xdr:row>
      <xdr:rowOff>72389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019300" y="178860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147320</xdr:rowOff>
    </xdr:from>
    <xdr:to>
      <xdr:col>6</xdr:col>
      <xdr:colOff>38100</xdr:colOff>
      <xdr:row>104</xdr:row>
      <xdr:rowOff>77470</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79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26670</xdr:rowOff>
    </xdr:from>
    <xdr:to>
      <xdr:col>10</xdr:col>
      <xdr:colOff>114300</xdr:colOff>
      <xdr:row>104</xdr:row>
      <xdr:rowOff>55245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130300" y="178574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150513</xdr:rowOff>
    </xdr:from>
    <xdr:ext cx="405111" cy="259045"/>
    <xdr:sp macro="" textlink="">
      <xdr:nvSpPr>
        <xdr:cNvPr id="422" name="n_1ave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121938</xdr:rowOff>
    </xdr:from>
    <xdr:ext cx="405111" cy="259045"/>
    <xdr:sp macro="" textlink="">
      <xdr:nvSpPr>
        <xdr:cNvPr id="423" name="n_2ave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4" name="n_3ave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25" name="n_4ave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164482</xdr:rowOff>
    </xdr:from>
    <xdr:ext cx="405111" cy="259045"/>
    <xdr:sp macro="" textlink="">
      <xdr:nvSpPr>
        <xdr:cNvPr id="426" name="n_1main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427" name="n_2main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97172</xdr:rowOff>
    </xdr:from>
    <xdr:ext cx="405111" cy="259045"/>
    <xdr:sp macro="" textlink="">
      <xdr:nvSpPr>
        <xdr:cNvPr id="428" name="n_3main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68597</xdr:rowOff>
    </xdr:from>
    <xdr:ext cx="405111" cy="259045"/>
    <xdr:sp macro="" textlink="">
      <xdr:nvSpPr>
        <xdr:cNvPr id="429" name="n_4main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F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30480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0476865" y="1717167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F00-0000C6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F00-0000C801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91457</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F00-0000CA010000}"/>
            </a:ext>
          </a:extLst>
        </xdr:cNvPr>
        <xdr:cNvSpPr txBox="1"/>
      </xdr:nvSpPr>
      <xdr:spPr>
        <a:xfrm>
          <a:off x="10515600" y="1792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0426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147320</xdr:rowOff>
    </xdr:from>
    <xdr:to>
      <xdr:col>46</xdr:col>
      <xdr:colOff>38100</xdr:colOff>
      <xdr:row>105</xdr:row>
      <xdr:rowOff>77470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8699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143511</xdr:rowOff>
    </xdr:from>
    <xdr:to>
      <xdr:col>41</xdr:col>
      <xdr:colOff>101600</xdr:colOff>
      <xdr:row>105</xdr:row>
      <xdr:rowOff>73661</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781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692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105411</xdr:rowOff>
    </xdr:from>
    <xdr:to>
      <xdr:col>55</xdr:col>
      <xdr:colOff>50800</xdr:colOff>
      <xdr:row>104</xdr:row>
      <xdr:rowOff>35561</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0426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128288</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F00-0000D6010000}"/>
            </a:ext>
          </a:extLst>
        </xdr:cNvPr>
        <xdr:cNvSpPr txBox="1"/>
      </xdr:nvSpPr>
      <xdr:spPr>
        <a:xfrm>
          <a:off x="10515600"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105411</xdr:rowOff>
    </xdr:from>
    <xdr:to>
      <xdr:col>50</xdr:col>
      <xdr:colOff>165100</xdr:colOff>
      <xdr:row>104</xdr:row>
      <xdr:rowOff>35561</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958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156211</xdr:rowOff>
    </xdr:from>
    <xdr:to>
      <xdr:col>55</xdr:col>
      <xdr:colOff>0</xdr:colOff>
      <xdr:row>103</xdr:row>
      <xdr:rowOff>156211</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9639300" y="1781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105411</xdr:rowOff>
    </xdr:from>
    <xdr:to>
      <xdr:col>46</xdr:col>
      <xdr:colOff>38100</xdr:colOff>
      <xdr:row>104</xdr:row>
      <xdr:rowOff>35561</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699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156211</xdr:rowOff>
    </xdr:from>
    <xdr:to>
      <xdr:col>50</xdr:col>
      <xdr:colOff>114300</xdr:colOff>
      <xdr:row>103</xdr:row>
      <xdr:rowOff>156211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8750300" y="1781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81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156211</xdr:rowOff>
    </xdr:from>
    <xdr:to>
      <xdr:col>45</xdr:col>
      <xdr:colOff>177800</xdr:colOff>
      <xdr:row>104</xdr:row>
      <xdr:rowOff>53339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7861300" y="17815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2539</xdr:rowOff>
    </xdr:from>
    <xdr:to>
      <xdr:col>36</xdr:col>
      <xdr:colOff>165100</xdr:colOff>
      <xdr:row>104</xdr:row>
      <xdr:rowOff>104139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92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53339</xdr:rowOff>
    </xdr:from>
    <xdr:to>
      <xdr:col>41</xdr:col>
      <xdr:colOff>50800</xdr:colOff>
      <xdr:row>104</xdr:row>
      <xdr:rowOff>53339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6972300" y="1788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79" name="n_1aveValue【市民会館】&#10;一人当たり面積">
          <a:extLst>
            <a:ext uri="{FF2B5EF4-FFF2-40B4-BE49-F238E27FC236}">
              <a16:creationId xmlns:a16="http://schemas.microsoft.com/office/drawing/2014/main" id="{00000000-0008-0000-0F00-0000DF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68597</xdr:rowOff>
    </xdr:from>
    <xdr:ext cx="469744" cy="259045"/>
    <xdr:sp macro="" textlink="">
      <xdr:nvSpPr>
        <xdr:cNvPr id="480" name="n_2aveValue【市民会館】&#10;一人当たり面積">
          <a:extLst>
            <a:ext uri="{FF2B5EF4-FFF2-40B4-BE49-F238E27FC236}">
              <a16:creationId xmlns:a16="http://schemas.microsoft.com/office/drawing/2014/main" id="{00000000-0008-0000-0F00-0000E0010000}"/>
            </a:ext>
          </a:extLst>
        </xdr:cNvPr>
        <xdr:cNvSpPr txBox="1"/>
      </xdr:nvSpPr>
      <xdr:spPr>
        <a:xfrm>
          <a:off x="8515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64788</xdr:rowOff>
    </xdr:from>
    <xdr:ext cx="469744" cy="259045"/>
    <xdr:sp macro="" textlink="">
      <xdr:nvSpPr>
        <xdr:cNvPr id="481" name="n_3aveValue【市民会館】&#10;一人当たり面積">
          <a:extLst>
            <a:ext uri="{FF2B5EF4-FFF2-40B4-BE49-F238E27FC236}">
              <a16:creationId xmlns:a16="http://schemas.microsoft.com/office/drawing/2014/main" id="{00000000-0008-0000-0F00-0000E1010000}"/>
            </a:ext>
          </a:extLst>
        </xdr:cNvPr>
        <xdr:cNvSpPr txBox="1"/>
      </xdr:nvSpPr>
      <xdr:spPr>
        <a:xfrm>
          <a:off x="76264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57166</xdr:rowOff>
    </xdr:from>
    <xdr:ext cx="469744" cy="259045"/>
    <xdr:sp macro="" textlink="">
      <xdr:nvSpPr>
        <xdr:cNvPr id="482" name="n_4aveValue【市民会館】&#10;一人当たり面積">
          <a:extLst>
            <a:ext uri="{FF2B5EF4-FFF2-40B4-BE49-F238E27FC236}">
              <a16:creationId xmlns:a16="http://schemas.microsoft.com/office/drawing/2014/main" id="{00000000-0008-0000-0F00-0000E2010000}"/>
            </a:ext>
          </a:extLst>
        </xdr:cNvPr>
        <xdr:cNvSpPr txBox="1"/>
      </xdr:nvSpPr>
      <xdr:spPr>
        <a:xfrm>
          <a:off x="6737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52088</xdr:rowOff>
    </xdr:from>
    <xdr:ext cx="469744" cy="259045"/>
    <xdr:sp macro="" textlink="">
      <xdr:nvSpPr>
        <xdr:cNvPr id="483" name="n_1mainValue【市民会館】&#10;一人当たり面積">
          <a:extLst>
            <a:ext uri="{FF2B5EF4-FFF2-40B4-BE49-F238E27FC236}">
              <a16:creationId xmlns:a16="http://schemas.microsoft.com/office/drawing/2014/main" id="{00000000-0008-0000-0F00-0000E3010000}"/>
            </a:ext>
          </a:extLst>
        </xdr:cNvPr>
        <xdr:cNvSpPr txBox="1"/>
      </xdr:nvSpPr>
      <xdr:spPr>
        <a:xfrm>
          <a:off x="9391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52088</xdr:rowOff>
    </xdr:from>
    <xdr:ext cx="469744" cy="259045"/>
    <xdr:sp macro="" textlink="">
      <xdr:nvSpPr>
        <xdr:cNvPr id="484" name="n_2mainValue【市民会館】&#10;一人当たり面積">
          <a:extLst>
            <a:ext uri="{FF2B5EF4-FFF2-40B4-BE49-F238E27FC236}">
              <a16:creationId xmlns:a16="http://schemas.microsoft.com/office/drawing/2014/main" id="{00000000-0008-0000-0F00-0000E4010000}"/>
            </a:ext>
          </a:extLst>
        </xdr:cNvPr>
        <xdr:cNvSpPr txBox="1"/>
      </xdr:nvSpPr>
      <xdr:spPr>
        <a:xfrm>
          <a:off x="8515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85" name="n_3mainValue【市民会館】&#10;一人当たり面積">
          <a:extLst>
            <a:ext uri="{FF2B5EF4-FFF2-40B4-BE49-F238E27FC236}">
              <a16:creationId xmlns:a16="http://schemas.microsoft.com/office/drawing/2014/main" id="{00000000-0008-0000-0F00-0000E5010000}"/>
            </a:ext>
          </a:extLst>
        </xdr:cNvPr>
        <xdr:cNvSpPr txBox="1"/>
      </xdr:nvSpPr>
      <xdr:spPr>
        <a:xfrm>
          <a:off x="7626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120666</xdr:rowOff>
    </xdr:from>
    <xdr:ext cx="469744" cy="259045"/>
    <xdr:sp macro="" textlink="">
      <xdr:nvSpPr>
        <xdr:cNvPr id="486" name="n_4mainValue【市民会館】&#10;一人当たり面積">
          <a:extLst>
            <a:ext uri="{FF2B5EF4-FFF2-40B4-BE49-F238E27FC236}">
              <a16:creationId xmlns:a16="http://schemas.microsoft.com/office/drawing/2014/main" id="{00000000-0008-0000-0F00-0000E6010000}"/>
            </a:ext>
          </a:extLst>
        </xdr:cNvPr>
        <xdr:cNvSpPr txBox="1"/>
      </xdr:nvSpPr>
      <xdr:spPr>
        <a:xfrm>
          <a:off x="6737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42</xdr:row>
      <xdr:rowOff>38100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4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9542</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105410</xdr:rowOff>
    </xdr:from>
    <xdr:to>
      <xdr:col>81</xdr:col>
      <xdr:colOff>101600</xdr:colOff>
      <xdr:row>38</xdr:row>
      <xdr:rowOff>35560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67310</xdr:rowOff>
    </xdr:from>
    <xdr:to>
      <xdr:col>76</xdr:col>
      <xdr:colOff>165100</xdr:colOff>
      <xdr:row>37</xdr:row>
      <xdr:rowOff>168910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147320</xdr:rowOff>
    </xdr:from>
    <xdr:to>
      <xdr:col>67</xdr:col>
      <xdr:colOff>101600</xdr:colOff>
      <xdr:row>38</xdr:row>
      <xdr:rowOff>77470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132080</xdr:rowOff>
    </xdr:from>
    <xdr:to>
      <xdr:col>85</xdr:col>
      <xdr:colOff>177800</xdr:colOff>
      <xdr:row>34</xdr:row>
      <xdr:rowOff>62230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85107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xdr:rowOff>
    </xdr:from>
    <xdr:to>
      <xdr:col>85</xdr:col>
      <xdr:colOff>127000</xdr:colOff>
      <xdr:row>36</xdr:row>
      <xdr:rowOff>95250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5481300" y="5840730"/>
          <a:ext cx="8382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111125</xdr:rowOff>
    </xdr:from>
    <xdr:to>
      <xdr:col>76</xdr:col>
      <xdr:colOff>165100</xdr:colOff>
      <xdr:row>36</xdr:row>
      <xdr:rowOff>41275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161925</xdr:rowOff>
    </xdr:from>
    <xdr:to>
      <xdr:col>81</xdr:col>
      <xdr:colOff>50800</xdr:colOff>
      <xdr:row>36</xdr:row>
      <xdr:rowOff>95250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592300" y="61626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143510</xdr:rowOff>
    </xdr:from>
    <xdr:to>
      <xdr:col>72</xdr:col>
      <xdr:colOff>38100</xdr:colOff>
      <xdr:row>41</xdr:row>
      <xdr:rowOff>73660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41</xdr:row>
      <xdr:rowOff>22860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3703300" y="6162675"/>
          <a:ext cx="889000" cy="8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114935</xdr:rowOff>
    </xdr:from>
    <xdr:to>
      <xdr:col>67</xdr:col>
      <xdr:colOff>101600</xdr:colOff>
      <xdr:row>41</xdr:row>
      <xdr:rowOff>45085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165735</xdr:rowOff>
    </xdr:from>
    <xdr:to>
      <xdr:col>71</xdr:col>
      <xdr:colOff>177800</xdr:colOff>
      <xdr:row>41</xdr:row>
      <xdr:rowOff>22860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70237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26687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93997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57802</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64787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36212</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00000000-0008-0000-0F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24531</xdr:rowOff>
    </xdr:from>
    <xdr:to>
      <xdr:col>116</xdr:col>
      <xdr:colOff>62864</xdr:colOff>
      <xdr:row>41</xdr:row>
      <xdr:rowOff>17135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2160864" y="5853831"/>
          <a:ext cx="0" cy="1192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20962</xdr:rowOff>
    </xdr:from>
    <xdr:ext cx="378565" cy="259045"/>
    <xdr:sp macro="" textlink="">
      <xdr:nvSpPr>
        <xdr:cNvPr id="565" name="【一般廃棄物処理施設】&#10;一人当たり有形固定資産（償却資産）額最小値テキスト">
          <a:extLst>
            <a:ext uri="{FF2B5EF4-FFF2-40B4-BE49-F238E27FC236}">
              <a16:creationId xmlns:a16="http://schemas.microsoft.com/office/drawing/2014/main" id="{00000000-0008-0000-0F00-000035020000}"/>
            </a:ext>
          </a:extLst>
        </xdr:cNvPr>
        <xdr:cNvSpPr txBox="1"/>
      </xdr:nvSpPr>
      <xdr:spPr>
        <a:xfrm>
          <a:off x="22199600" y="705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17135</xdr:rowOff>
    </xdr:from>
    <xdr:to>
      <xdr:col>116</xdr:col>
      <xdr:colOff>152400</xdr:colOff>
      <xdr:row>41</xdr:row>
      <xdr:rowOff>17135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704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142658</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00000000-0008-0000-0F00-000037020000}"/>
            </a:ext>
          </a:extLst>
        </xdr:cNvPr>
        <xdr:cNvSpPr txBox="1"/>
      </xdr:nvSpPr>
      <xdr:spPr>
        <a:xfrm>
          <a:off x="22199600" y="562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24531</xdr:rowOff>
    </xdr:from>
    <xdr:to>
      <xdr:col>116</xdr:col>
      <xdr:colOff>152400</xdr:colOff>
      <xdr:row>34</xdr:row>
      <xdr:rowOff>24531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58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24698</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00000000-0008-0000-0F00-000039020000}"/>
            </a:ext>
          </a:extLst>
        </xdr:cNvPr>
        <xdr:cNvSpPr txBox="1"/>
      </xdr:nvSpPr>
      <xdr:spPr>
        <a:xfrm>
          <a:off x="22199600" y="653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46271</xdr:rowOff>
    </xdr:from>
    <xdr:to>
      <xdr:col>116</xdr:col>
      <xdr:colOff>114300</xdr:colOff>
      <xdr:row>38</xdr:row>
      <xdr:rowOff>147871</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2110700" y="656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1734</xdr:rowOff>
    </xdr:from>
    <xdr:to>
      <xdr:col>112</xdr:col>
      <xdr:colOff>38100</xdr:colOff>
      <xdr:row>38</xdr:row>
      <xdr:rowOff>103334</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1272500" y="651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171430</xdr:rowOff>
    </xdr:from>
    <xdr:to>
      <xdr:col>107</xdr:col>
      <xdr:colOff>101600</xdr:colOff>
      <xdr:row>38</xdr:row>
      <xdr:rowOff>101580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0383500" y="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27052</xdr:rowOff>
    </xdr:from>
    <xdr:to>
      <xdr:col>102</xdr:col>
      <xdr:colOff>165100</xdr:colOff>
      <xdr:row>38</xdr:row>
      <xdr:rowOff>128652</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9494500" y="65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91254</xdr:rowOff>
    </xdr:from>
    <xdr:to>
      <xdr:col>98</xdr:col>
      <xdr:colOff>38100</xdr:colOff>
      <xdr:row>39</xdr:row>
      <xdr:rowOff>21404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8605500" y="66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19319</xdr:rowOff>
    </xdr:from>
    <xdr:to>
      <xdr:col>116</xdr:col>
      <xdr:colOff>114300</xdr:colOff>
      <xdr:row>37</xdr:row>
      <xdr:rowOff>120919</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2110700" y="63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42196</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id="{00000000-0008-0000-0F00-000045020000}"/>
            </a:ext>
          </a:extLst>
        </xdr:cNvPr>
        <xdr:cNvSpPr txBox="1"/>
      </xdr:nvSpPr>
      <xdr:spPr>
        <a:xfrm>
          <a:off x="22199600" y="6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15461</xdr:rowOff>
    </xdr:from>
    <xdr:to>
      <xdr:col>112</xdr:col>
      <xdr:colOff>38100</xdr:colOff>
      <xdr:row>36</xdr:row>
      <xdr:rowOff>117061</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1272500" y="61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66261</xdr:rowOff>
    </xdr:from>
    <xdr:to>
      <xdr:col>116</xdr:col>
      <xdr:colOff>63500</xdr:colOff>
      <xdr:row>37</xdr:row>
      <xdr:rowOff>70119</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1323300" y="6238461"/>
          <a:ext cx="838200" cy="17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171378</xdr:rowOff>
    </xdr:from>
    <xdr:to>
      <xdr:col>107</xdr:col>
      <xdr:colOff>101600</xdr:colOff>
      <xdr:row>36</xdr:row>
      <xdr:rowOff>101528</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0383500" y="61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50728</xdr:rowOff>
    </xdr:from>
    <xdr:to>
      <xdr:col>111</xdr:col>
      <xdr:colOff>177800</xdr:colOff>
      <xdr:row>36</xdr:row>
      <xdr:rowOff>66261</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20434300" y="6222928"/>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81538</xdr:rowOff>
    </xdr:from>
    <xdr:to>
      <xdr:col>102</xdr:col>
      <xdr:colOff>165100</xdr:colOff>
      <xdr:row>39</xdr:row>
      <xdr:rowOff>11688</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9494500" y="65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50728</xdr:rowOff>
    </xdr:from>
    <xdr:to>
      <xdr:col>107</xdr:col>
      <xdr:colOff>50800</xdr:colOff>
      <xdr:row>38</xdr:row>
      <xdr:rowOff>132338</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9545300" y="6222928"/>
          <a:ext cx="889000" cy="4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87488</xdr:rowOff>
    </xdr:from>
    <xdr:to>
      <xdr:col>98</xdr:col>
      <xdr:colOff>38100</xdr:colOff>
      <xdr:row>39</xdr:row>
      <xdr:rowOff>17638</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8605500" y="660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132338</xdr:rowOff>
    </xdr:from>
    <xdr:to>
      <xdr:col>102</xdr:col>
      <xdr:colOff>114300</xdr:colOff>
      <xdr:row>38</xdr:row>
      <xdr:rowOff>138288</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8656300" y="6647438"/>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94461</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00000000-0008-0000-0F00-00004E020000}"/>
            </a:ext>
          </a:extLst>
        </xdr:cNvPr>
        <xdr:cNvSpPr txBox="1"/>
      </xdr:nvSpPr>
      <xdr:spPr>
        <a:xfrm>
          <a:off x="21043411" y="66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92707</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0167111" y="660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145178</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19278111" y="63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12531</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8389111" y="669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133588</xdr:rowOff>
    </xdr:from>
    <xdr:ext cx="599010" cy="259045"/>
    <xdr:sp macro="" textlink="">
      <xdr:nvSpPr>
        <xdr:cNvPr id="594" name="n_1main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11095" y="596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118055</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34795" y="594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2815</xdr:rowOff>
    </xdr:from>
    <xdr:ext cx="534377" cy="259045"/>
    <xdr:sp macro="" textlink="">
      <xdr:nvSpPr>
        <xdr:cNvPr id="596" name="n_3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66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34165</xdr:rowOff>
    </xdr:from>
    <xdr:ext cx="534377" cy="259045"/>
    <xdr:sp macro="" textlink="">
      <xdr:nvSpPr>
        <xdr:cNvPr id="597" name="n_4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637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0000000-0008-0000-0F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76200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flipV="1">
          <a:off x="16318864" y="952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3" name="【保健センター・保健所】&#10;有形固定資産減価償却率最小値テキスト">
          <a:extLst>
            <a:ext uri="{FF2B5EF4-FFF2-40B4-BE49-F238E27FC236}">
              <a16:creationId xmlns:a16="http://schemas.microsoft.com/office/drawing/2014/main" id="{00000000-0008-0000-0F00-00006F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00000000-0008-0000-0F00-00007102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116857</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0000000-0008-0000-0F00-000073020000}"/>
            </a:ext>
          </a:extLst>
        </xdr:cNvPr>
        <xdr:cNvSpPr txBox="1"/>
      </xdr:nvSpPr>
      <xdr:spPr>
        <a:xfrm>
          <a:off x="16357600" y="1006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62687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00000000-0008-0000-0F00-00007F020000}"/>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95885</xdr:rowOff>
    </xdr:from>
    <xdr:to>
      <xdr:col>81</xdr:col>
      <xdr:colOff>101600</xdr:colOff>
      <xdr:row>62</xdr:row>
      <xdr:rowOff>26035</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15430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146685</xdr:rowOff>
    </xdr:from>
    <xdr:to>
      <xdr:col>85</xdr:col>
      <xdr:colOff>127000</xdr:colOff>
      <xdr:row>62</xdr:row>
      <xdr:rowOff>11430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5481300" y="106051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146685</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4592300" y="105689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110490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3703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147320</xdr:rowOff>
    </xdr:from>
    <xdr:to>
      <xdr:col>67</xdr:col>
      <xdr:colOff>101600</xdr:colOff>
      <xdr:row>61</xdr:row>
      <xdr:rowOff>77470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2763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26670</xdr:rowOff>
    </xdr:from>
    <xdr:to>
      <xdr:col>71</xdr:col>
      <xdr:colOff>177800</xdr:colOff>
      <xdr:row>61</xdr:row>
      <xdr:rowOff>68580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814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0000000-0008-0000-0F00-000088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103522</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3500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17162</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5266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68597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611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保健センター・保健所】&#10;一人当たり面積グラフ枠">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38862</xdr:rowOff>
    </xdr:from>
    <xdr:to>
      <xdr:col>116</xdr:col>
      <xdr:colOff>62864</xdr:colOff>
      <xdr:row>63</xdr:row>
      <xdr:rowOff>125730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22160864" y="9811512"/>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8" name="【保健センター・保健所】&#10;一人当たり面積最小値テキスト">
          <a:extLst>
            <a:ext uri="{FF2B5EF4-FFF2-40B4-BE49-F238E27FC236}">
              <a16:creationId xmlns:a16="http://schemas.microsoft.com/office/drawing/2014/main" id="{00000000-0008-0000-0F00-0000A6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156989</xdr:rowOff>
    </xdr:from>
    <xdr:ext cx="469744" cy="259045"/>
    <xdr:sp macro="" textlink="">
      <xdr:nvSpPr>
        <xdr:cNvPr id="680" name="【保健センター・保健所】&#10;一人当たり面積最大値テキスト">
          <a:extLst>
            <a:ext uri="{FF2B5EF4-FFF2-40B4-BE49-F238E27FC236}">
              <a16:creationId xmlns:a16="http://schemas.microsoft.com/office/drawing/2014/main" id="{00000000-0008-0000-0F00-0000A8020000}"/>
            </a:ext>
          </a:extLst>
        </xdr:cNvPr>
        <xdr:cNvSpPr txBox="1"/>
      </xdr:nvSpPr>
      <xdr:spPr>
        <a:xfrm>
          <a:off x="22199600" y="95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38862</xdr:rowOff>
    </xdr:from>
    <xdr:to>
      <xdr:col>116</xdr:col>
      <xdr:colOff>152400</xdr:colOff>
      <xdr:row>57</xdr:row>
      <xdr:rowOff>38862</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72661</xdr:rowOff>
    </xdr:from>
    <xdr:ext cx="469744" cy="259045"/>
    <xdr:sp macro="" textlink="">
      <xdr:nvSpPr>
        <xdr:cNvPr id="682" name="【保健センター・保健所】&#10;一人当たり面積平均値テキスト">
          <a:extLst>
            <a:ext uri="{FF2B5EF4-FFF2-40B4-BE49-F238E27FC236}">
              <a16:creationId xmlns:a16="http://schemas.microsoft.com/office/drawing/2014/main" id="{00000000-0008-0000-0F00-0000AA020000}"/>
            </a:ext>
          </a:extLst>
        </xdr:cNvPr>
        <xdr:cNvSpPr txBox="1"/>
      </xdr:nvSpPr>
      <xdr:spPr>
        <a:xfrm>
          <a:off x="22199600" y="10531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21107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31496</xdr:rowOff>
    </xdr:from>
    <xdr:to>
      <xdr:col>112</xdr:col>
      <xdr:colOff>38100</xdr:colOff>
      <xdr:row>62</xdr:row>
      <xdr:rowOff>133096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1272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0383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94" name="【保健センター・保健所】&#10;一人当たり面積該当値テキスト">
          <a:extLst>
            <a:ext uri="{FF2B5EF4-FFF2-40B4-BE49-F238E27FC236}">
              <a16:creationId xmlns:a16="http://schemas.microsoft.com/office/drawing/2014/main" id="{00000000-0008-0000-0F00-0000B6020000}"/>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160020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1323300" y="1078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164592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0434300" y="1078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62</xdr:row>
      <xdr:rowOff>164592</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9545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164592</xdr:rowOff>
    </xdr:from>
    <xdr:to>
      <xdr:col>102</xdr:col>
      <xdr:colOff>114300</xdr:colOff>
      <xdr:row>62</xdr:row>
      <xdr:rowOff>164592</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656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149623</xdr:rowOff>
    </xdr:from>
    <xdr:ext cx="469744" cy="259045"/>
    <xdr:sp macro="" textlink="">
      <xdr:nvSpPr>
        <xdr:cNvPr id="703" name="n_1aveValue【保健センター・保健所】&#10;一人当たり面積">
          <a:extLst>
            <a:ext uri="{FF2B5EF4-FFF2-40B4-BE49-F238E27FC236}">
              <a16:creationId xmlns:a16="http://schemas.microsoft.com/office/drawing/2014/main" id="{00000000-0008-0000-0F00-0000BF020000}"/>
            </a:ext>
          </a:extLst>
        </xdr:cNvPr>
        <xdr:cNvSpPr txBox="1"/>
      </xdr:nvSpPr>
      <xdr:spPr>
        <a:xfrm>
          <a:off x="210757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704" name="n_2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0199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705" name="n_3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706" name="n_4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707" name="n_1mainValue【保健センター・保健所】&#10;一人当たり面積">
          <a:extLst>
            <a:ext uri="{FF2B5EF4-FFF2-40B4-BE49-F238E27FC236}">
              <a16:creationId xmlns:a16="http://schemas.microsoft.com/office/drawing/2014/main" id="{00000000-0008-0000-0F00-0000C3020000}"/>
            </a:ext>
          </a:extLst>
        </xdr:cNvPr>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708" name="n_2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709" name="n_3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710" name="n_4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消防施設】&#10;有形固定資産減価償却率グラフ枠">
          <a:extLst>
            <a:ext uri="{FF2B5EF4-FFF2-40B4-BE49-F238E27FC236}">
              <a16:creationId xmlns:a16="http://schemas.microsoft.com/office/drawing/2014/main" id="{00000000-0008-0000-0F00-0000D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47625</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16318864" y="135064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36" name="【消防施設】&#10;有形固定資産減価償却率最小値テキスト">
          <a:extLst>
            <a:ext uri="{FF2B5EF4-FFF2-40B4-BE49-F238E27FC236}">
              <a16:creationId xmlns:a16="http://schemas.microsoft.com/office/drawing/2014/main" id="{00000000-0008-0000-0F00-0000E0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738" name="【消防施設】&#10;有形固定資産減価償却率最大値テキスト">
          <a:extLst>
            <a:ext uri="{FF2B5EF4-FFF2-40B4-BE49-F238E27FC236}">
              <a16:creationId xmlns:a16="http://schemas.microsoft.com/office/drawing/2014/main" id="{00000000-0008-0000-0F00-0000E2020000}"/>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60977</xdr:rowOff>
    </xdr:from>
    <xdr:ext cx="405111" cy="259045"/>
    <xdr:sp macro="" textlink="">
      <xdr:nvSpPr>
        <xdr:cNvPr id="740" name="【消防施設】&#10;有形固定資産減価償却率平均値テキスト">
          <a:extLst>
            <a:ext uri="{FF2B5EF4-FFF2-40B4-BE49-F238E27FC236}">
              <a16:creationId xmlns:a16="http://schemas.microsoft.com/office/drawing/2014/main" id="{00000000-0008-0000-0F00-0000E4020000}"/>
            </a:ext>
          </a:extLst>
        </xdr:cNvPr>
        <xdr:cNvSpPr txBox="1"/>
      </xdr:nvSpPr>
      <xdr:spPr>
        <a:xfrm>
          <a:off x="16357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6268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752" name="【消防施設】&#10;有形固定資産減価償却率該当値テキスト">
          <a:extLst>
            <a:ext uri="{FF2B5EF4-FFF2-40B4-BE49-F238E27FC236}">
              <a16:creationId xmlns:a16="http://schemas.microsoft.com/office/drawing/2014/main" id="{00000000-0008-0000-0F00-0000F0020000}"/>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5430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82</xdr:row>
      <xdr:rowOff>148589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5481300" y="1392555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82</xdr:row>
      <xdr:rowOff>152400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4592300" y="14207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365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114300</xdr:rowOff>
    </xdr:from>
    <xdr:to>
      <xdr:col>76</xdr:col>
      <xdr:colOff>114300</xdr:colOff>
      <xdr:row>82</xdr:row>
      <xdr:rowOff>152400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3703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17780</xdr:rowOff>
    </xdr:from>
    <xdr:to>
      <xdr:col>67</xdr:col>
      <xdr:colOff>101600</xdr:colOff>
      <xdr:row>82</xdr:row>
      <xdr:rowOff>119380</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2763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68580</xdr:rowOff>
    </xdr:from>
    <xdr:to>
      <xdr:col>71</xdr:col>
      <xdr:colOff>177800</xdr:colOff>
      <xdr:row>82</xdr:row>
      <xdr:rowOff>114300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814300" y="14127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61" name="n_1aveValue【消防施設】&#10;有形固定資産減価償却率">
          <a:extLst>
            <a:ext uri="{FF2B5EF4-FFF2-40B4-BE49-F238E27FC236}">
              <a16:creationId xmlns:a16="http://schemas.microsoft.com/office/drawing/2014/main" id="{00000000-0008-0000-0F00-0000F9020000}"/>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762" name="n_2aveValue【消防施設】&#10;有形固定資産減価償却率">
          <a:extLst>
            <a:ext uri="{FF2B5EF4-FFF2-40B4-BE49-F238E27FC236}">
              <a16:creationId xmlns:a16="http://schemas.microsoft.com/office/drawing/2014/main" id="{00000000-0008-0000-0F00-0000FA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63" name="n_3aveValue【消防施設】&#10;有形固定資産減価償却率">
          <a:extLst>
            <a:ext uri="{FF2B5EF4-FFF2-40B4-BE49-F238E27FC236}">
              <a16:creationId xmlns:a16="http://schemas.microsoft.com/office/drawing/2014/main" id="{00000000-0008-0000-0F00-0000FB020000}"/>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64" name="n_4aveValue【消防施設】&#10;有形固定資産減価償却率">
          <a:extLst>
            <a:ext uri="{FF2B5EF4-FFF2-40B4-BE49-F238E27FC236}">
              <a16:creationId xmlns:a16="http://schemas.microsoft.com/office/drawing/2014/main" id="{00000000-0008-0000-0F00-0000FC020000}"/>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19066</xdr:rowOff>
    </xdr:from>
    <xdr:ext cx="405111" cy="259045"/>
    <xdr:sp macro="" textlink="">
      <xdr:nvSpPr>
        <xdr:cNvPr id="765" name="n_1mainValue【消防施設】&#10;有形固定資産減価償却率">
          <a:extLst>
            <a:ext uri="{FF2B5EF4-FFF2-40B4-BE49-F238E27FC236}">
              <a16:creationId xmlns:a16="http://schemas.microsoft.com/office/drawing/2014/main" id="{00000000-0008-0000-0F00-0000FD020000}"/>
            </a:ext>
          </a:extLst>
        </xdr:cNvPr>
        <xdr:cNvSpPr txBox="1"/>
      </xdr:nvSpPr>
      <xdr:spPr>
        <a:xfrm>
          <a:off x="15266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766" name="n_2mainValue【消防施設】&#10;有形固定資産減価償却率">
          <a:extLst>
            <a:ext uri="{FF2B5EF4-FFF2-40B4-BE49-F238E27FC236}">
              <a16:creationId xmlns:a16="http://schemas.microsoft.com/office/drawing/2014/main" id="{00000000-0008-0000-0F00-0000FE020000}"/>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156227</xdr:rowOff>
    </xdr:from>
    <xdr:ext cx="405111" cy="259045"/>
    <xdr:sp macro="" textlink="">
      <xdr:nvSpPr>
        <xdr:cNvPr id="767" name="n_3mainValue【消防施設】&#10;有形固定資産減価償却率">
          <a:extLst>
            <a:ext uri="{FF2B5EF4-FFF2-40B4-BE49-F238E27FC236}">
              <a16:creationId xmlns:a16="http://schemas.microsoft.com/office/drawing/2014/main" id="{00000000-0008-0000-0F00-0000FF020000}"/>
            </a:ext>
          </a:extLst>
        </xdr:cNvPr>
        <xdr:cNvSpPr txBox="1"/>
      </xdr:nvSpPr>
      <xdr:spPr>
        <a:xfrm>
          <a:off x="13500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768" name="n_4mainValue【消防施設】&#10;有形固定資産減価償却率">
          <a:extLst>
            <a:ext uri="{FF2B5EF4-FFF2-40B4-BE49-F238E27FC236}">
              <a16:creationId xmlns:a16="http://schemas.microsoft.com/office/drawing/2014/main" id="{00000000-0008-0000-0F00-000000030000}"/>
            </a:ext>
          </a:extLst>
        </xdr:cNvPr>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156972</xdr:rowOff>
    </xdr:from>
    <xdr:to>
      <xdr:col>116</xdr:col>
      <xdr:colOff>62864</xdr:colOff>
      <xdr:row>85</xdr:row>
      <xdr:rowOff>136398</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22160864" y="1353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1" name="【消防施設】&#10;一人当たり面積最小値テキスト">
          <a:extLst>
            <a:ext uri="{FF2B5EF4-FFF2-40B4-BE49-F238E27FC236}">
              <a16:creationId xmlns:a16="http://schemas.microsoft.com/office/drawing/2014/main" id="{00000000-0008-0000-0F00-00001703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103649</xdr:rowOff>
    </xdr:from>
    <xdr:ext cx="469744" cy="259045"/>
    <xdr:sp macro="" textlink="">
      <xdr:nvSpPr>
        <xdr:cNvPr id="793" name="【消防施設】&#10;一人当たり面積最大値テキスト">
          <a:extLst>
            <a:ext uri="{FF2B5EF4-FFF2-40B4-BE49-F238E27FC236}">
              <a16:creationId xmlns:a16="http://schemas.microsoft.com/office/drawing/2014/main" id="{00000000-0008-0000-0F00-000019030000}"/>
            </a:ext>
          </a:extLst>
        </xdr:cNvPr>
        <xdr:cNvSpPr txBox="1"/>
      </xdr:nvSpPr>
      <xdr:spPr>
        <a:xfrm>
          <a:off x="22199600" y="133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156972</xdr:rowOff>
    </xdr:from>
    <xdr:to>
      <xdr:col>116</xdr:col>
      <xdr:colOff>152400</xdr:colOff>
      <xdr:row>78</xdr:row>
      <xdr:rowOff>156972</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22072600" y="135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95" name="【消防施設】&#10;一人当たり面積平均値テキスト">
          <a:extLst>
            <a:ext uri="{FF2B5EF4-FFF2-40B4-BE49-F238E27FC236}">
              <a16:creationId xmlns:a16="http://schemas.microsoft.com/office/drawing/2014/main" id="{00000000-0008-0000-0F00-00001B03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07" name="【消防施設】&#10;一人当たり面積該当値テキスト">
          <a:extLst>
            <a:ext uri="{FF2B5EF4-FFF2-40B4-BE49-F238E27FC236}">
              <a16:creationId xmlns:a16="http://schemas.microsoft.com/office/drawing/2014/main" id="{00000000-0008-0000-0F00-00002703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85</xdr:row>
      <xdr:rowOff>8382</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21323300" y="145084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8382</xdr:rowOff>
    </xdr:from>
    <xdr:to>
      <xdr:col>111</xdr:col>
      <xdr:colOff>177800</xdr:colOff>
      <xdr:row>85</xdr:row>
      <xdr:rowOff>8382</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0434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8382</xdr:rowOff>
    </xdr:from>
    <xdr:to>
      <xdr:col>107</xdr:col>
      <xdr:colOff>50800</xdr:colOff>
      <xdr:row>85</xdr:row>
      <xdr:rowOff>31242</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9545300" y="14581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35813</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8656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816" name="n_1aveValue【消防施設】&#10;一人当たり面積">
          <a:extLst>
            <a:ext uri="{FF2B5EF4-FFF2-40B4-BE49-F238E27FC236}">
              <a16:creationId xmlns:a16="http://schemas.microsoft.com/office/drawing/2014/main" id="{00000000-0008-0000-0F00-00003003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817" name="n_2aveValue【消防施設】&#10;一人当たり面積">
          <a:extLst>
            <a:ext uri="{FF2B5EF4-FFF2-40B4-BE49-F238E27FC236}">
              <a16:creationId xmlns:a16="http://schemas.microsoft.com/office/drawing/2014/main" id="{00000000-0008-0000-0F00-000031030000}"/>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818" name="n_3aveValue【消防施設】&#10;一人当たり面積">
          <a:extLst>
            <a:ext uri="{FF2B5EF4-FFF2-40B4-BE49-F238E27FC236}">
              <a16:creationId xmlns:a16="http://schemas.microsoft.com/office/drawing/2014/main" id="{00000000-0008-0000-0F00-000032030000}"/>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19" name="n_4aveValue【消防施設】&#10;一人当たり面積">
          <a:extLst>
            <a:ext uri="{FF2B5EF4-FFF2-40B4-BE49-F238E27FC236}">
              <a16:creationId xmlns:a16="http://schemas.microsoft.com/office/drawing/2014/main" id="{00000000-0008-0000-0F00-000033030000}"/>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820" name="n_1mainValue【消防施設】&#10;一人当たり面積">
          <a:extLst>
            <a:ext uri="{FF2B5EF4-FFF2-40B4-BE49-F238E27FC236}">
              <a16:creationId xmlns:a16="http://schemas.microsoft.com/office/drawing/2014/main" id="{00000000-0008-0000-0F00-000034030000}"/>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821" name="n_2mainValue【消防施設】&#10;一人当たり面積">
          <a:extLst>
            <a:ext uri="{FF2B5EF4-FFF2-40B4-BE49-F238E27FC236}">
              <a16:creationId xmlns:a16="http://schemas.microsoft.com/office/drawing/2014/main" id="{00000000-0008-0000-0F00-000035030000}"/>
            </a:ext>
          </a:extLst>
        </xdr:cNvPr>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22" name="n_3mainValue【消防施設】&#10;一人当たり面積">
          <a:extLst>
            <a:ext uri="{FF2B5EF4-FFF2-40B4-BE49-F238E27FC236}">
              <a16:creationId xmlns:a16="http://schemas.microsoft.com/office/drawing/2014/main" id="{00000000-0008-0000-0F00-000036030000}"/>
            </a:ext>
          </a:extLst>
        </xdr:cNvPr>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23" name="n_4mainValue【消防施設】&#10;一人当たり面積">
          <a:extLst>
            <a:ext uri="{FF2B5EF4-FFF2-40B4-BE49-F238E27FC236}">
              <a16:creationId xmlns:a16="http://schemas.microsoft.com/office/drawing/2014/main" id="{00000000-0008-0000-0F00-000037030000}"/>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850" name="【庁舎】&#10;有形固定資産減価償却率最小値テキスト">
          <a:extLst>
            <a:ext uri="{FF2B5EF4-FFF2-40B4-BE49-F238E27FC236}">
              <a16:creationId xmlns:a16="http://schemas.microsoft.com/office/drawing/2014/main" id="{00000000-0008-0000-0F00-000052030000}"/>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852" name="【庁舎】&#10;有形固定資産減価償却率最大値テキスト">
          <a:extLst>
            <a:ext uri="{FF2B5EF4-FFF2-40B4-BE49-F238E27FC236}">
              <a16:creationId xmlns:a16="http://schemas.microsoft.com/office/drawing/2014/main" id="{00000000-0008-0000-0F00-000054030000}"/>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56441</xdr:rowOff>
    </xdr:from>
    <xdr:ext cx="405111" cy="259045"/>
    <xdr:sp macro="" textlink="">
      <xdr:nvSpPr>
        <xdr:cNvPr id="854" name="【庁舎】&#10;有形固定資産減価償却率平均値テキスト">
          <a:extLst>
            <a:ext uri="{FF2B5EF4-FFF2-40B4-BE49-F238E27FC236}">
              <a16:creationId xmlns:a16="http://schemas.microsoft.com/office/drawing/2014/main" id="{00000000-0008-0000-0F00-000056030000}"/>
            </a:ext>
          </a:extLst>
        </xdr:cNvPr>
        <xdr:cNvSpPr txBox="1"/>
      </xdr:nvSpPr>
      <xdr:spPr>
        <a:xfrm>
          <a:off x="16357600" y="1788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16268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123371</xdr:rowOff>
    </xdr:from>
    <xdr:to>
      <xdr:col>81</xdr:col>
      <xdr:colOff>101600</xdr:colOff>
      <xdr:row>105</xdr:row>
      <xdr:rowOff>53521</xdr:rowOff>
    </xdr:to>
    <xdr:sp macro="" textlink="">
      <xdr:nvSpPr>
        <xdr:cNvPr id="856" name="フローチャート: 判断 855">
          <a:extLst>
            <a:ext uri="{FF2B5EF4-FFF2-40B4-BE49-F238E27FC236}">
              <a16:creationId xmlns:a16="http://schemas.microsoft.com/office/drawing/2014/main" id="{00000000-0008-0000-0F00-000058030000}"/>
            </a:ext>
          </a:extLst>
        </xdr:cNvPr>
        <xdr:cNvSpPr/>
      </xdr:nvSpPr>
      <xdr:spPr>
        <a:xfrm>
          <a:off x="15430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365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866" name="【庁舎】&#10;有形固定資産減価償却率該当値テキスト">
          <a:extLst>
            <a:ext uri="{FF2B5EF4-FFF2-40B4-BE49-F238E27FC236}">
              <a16:creationId xmlns:a16="http://schemas.microsoft.com/office/drawing/2014/main" id="{00000000-0008-0000-0F00-000062030000}"/>
            </a:ext>
          </a:extLst>
        </xdr:cNvPr>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138249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5481300" y="182956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121920</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4592300" y="1826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89263</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3703300" y="1823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276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61505</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2814300" y="182074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70048</xdr:rowOff>
    </xdr:from>
    <xdr:ext cx="405111" cy="259045"/>
    <xdr:sp macro="" textlink="">
      <xdr:nvSpPr>
        <xdr:cNvPr id="875" name="n_1aveValue【庁舎】&#10;有形固定資産減価償却率">
          <a:extLst>
            <a:ext uri="{FF2B5EF4-FFF2-40B4-BE49-F238E27FC236}">
              <a16:creationId xmlns:a16="http://schemas.microsoft.com/office/drawing/2014/main" id="{00000000-0008-0000-0F00-00006B030000}"/>
            </a:ext>
          </a:extLst>
        </xdr:cNvPr>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76" name="n_2aveValue【庁舎】&#10;有形固定資産減価償却率">
          <a:extLst>
            <a:ext uri="{FF2B5EF4-FFF2-40B4-BE49-F238E27FC236}">
              <a16:creationId xmlns:a16="http://schemas.microsoft.com/office/drawing/2014/main" id="{00000000-0008-0000-0F00-00006C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877" name="n_3aveValue【庁舎】&#10;有形固定資産減価償却率">
          <a:extLst>
            <a:ext uri="{FF2B5EF4-FFF2-40B4-BE49-F238E27FC236}">
              <a16:creationId xmlns:a16="http://schemas.microsoft.com/office/drawing/2014/main" id="{00000000-0008-0000-0F00-00006D030000}"/>
            </a:ext>
          </a:extLst>
        </xdr:cNvPr>
        <xdr:cNvSpPr txBox="1"/>
      </xdr:nvSpPr>
      <xdr:spPr>
        <a:xfrm>
          <a:off x="13500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78" name="n_4aveValue【庁舎】&#10;有形固定資産減価償却率">
          <a:extLst>
            <a:ext uri="{FF2B5EF4-FFF2-40B4-BE49-F238E27FC236}">
              <a16:creationId xmlns:a16="http://schemas.microsoft.com/office/drawing/2014/main" id="{00000000-0008-0000-0F00-00006E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79" name="n_1mainValue【庁舎】&#10;有形固定資産減価償却率">
          <a:extLst>
            <a:ext uri="{FF2B5EF4-FFF2-40B4-BE49-F238E27FC236}">
              <a16:creationId xmlns:a16="http://schemas.microsoft.com/office/drawing/2014/main" id="{00000000-0008-0000-0F00-00006F030000}"/>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880" name="n_2mainValue【庁舎】&#10;有形固定資産減価償却率">
          <a:extLst>
            <a:ext uri="{FF2B5EF4-FFF2-40B4-BE49-F238E27FC236}">
              <a16:creationId xmlns:a16="http://schemas.microsoft.com/office/drawing/2014/main" id="{00000000-0008-0000-0F00-000070030000}"/>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103432</xdr:rowOff>
    </xdr:from>
    <xdr:ext cx="405111" cy="259045"/>
    <xdr:sp macro="" textlink="">
      <xdr:nvSpPr>
        <xdr:cNvPr id="881" name="n_3mainValue【庁舎】&#10;有形固定資産減価償却率">
          <a:extLst>
            <a:ext uri="{FF2B5EF4-FFF2-40B4-BE49-F238E27FC236}">
              <a16:creationId xmlns:a16="http://schemas.microsoft.com/office/drawing/2014/main" id="{00000000-0008-0000-0F00-000071030000}"/>
            </a:ext>
          </a:extLst>
        </xdr:cNvPr>
        <xdr:cNvSpPr txBox="1"/>
      </xdr:nvSpPr>
      <xdr:spPr>
        <a:xfrm>
          <a:off x="13500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882" name="n_4mainValue【庁舎】&#10;有形固定資産減価償却率">
          <a:extLst>
            <a:ext uri="{FF2B5EF4-FFF2-40B4-BE49-F238E27FC236}">
              <a16:creationId xmlns:a16="http://schemas.microsoft.com/office/drawing/2014/main" id="{00000000-0008-0000-0F00-000072030000}"/>
            </a:ext>
          </a:extLst>
        </xdr:cNvPr>
        <xdr:cNvSpPr txBox="1"/>
      </xdr:nvSpPr>
      <xdr:spPr>
        <a:xfrm>
          <a:off x="12611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00000000-0008-0000-0F00-00007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00000000-0008-0000-0F00-00007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77832</xdr:rowOff>
    </xdr:from>
    <xdr:to>
      <xdr:col>116</xdr:col>
      <xdr:colOff>62864</xdr:colOff>
      <xdr:row>108</xdr:row>
      <xdr:rowOff>53339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flipV="1">
          <a:off x="22160864" y="17222832"/>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09" name="【庁舎】&#10;一人当たり面積最小値テキスト">
          <a:extLst>
            <a:ext uri="{FF2B5EF4-FFF2-40B4-BE49-F238E27FC236}">
              <a16:creationId xmlns:a16="http://schemas.microsoft.com/office/drawing/2014/main" id="{00000000-0008-0000-0F00-00008D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24509</xdr:rowOff>
    </xdr:from>
    <xdr:ext cx="469744" cy="259045"/>
    <xdr:sp macro="" textlink="">
      <xdr:nvSpPr>
        <xdr:cNvPr id="911" name="【庁舎】&#10;一人当たり面積最大値テキスト">
          <a:extLst>
            <a:ext uri="{FF2B5EF4-FFF2-40B4-BE49-F238E27FC236}">
              <a16:creationId xmlns:a16="http://schemas.microsoft.com/office/drawing/2014/main" id="{00000000-0008-0000-0F00-00008F030000}"/>
            </a:ext>
          </a:extLst>
        </xdr:cNvPr>
        <xdr:cNvSpPr txBox="1"/>
      </xdr:nvSpPr>
      <xdr:spPr>
        <a:xfrm>
          <a:off x="22199600" y="169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77832</xdr:rowOff>
    </xdr:from>
    <xdr:to>
      <xdr:col>116</xdr:col>
      <xdr:colOff>152400</xdr:colOff>
      <xdr:row>100</xdr:row>
      <xdr:rowOff>77832</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22072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913" name="【庁舎】&#10;一人当たり面積平均値テキスト">
          <a:extLst>
            <a:ext uri="{FF2B5EF4-FFF2-40B4-BE49-F238E27FC236}">
              <a16:creationId xmlns:a16="http://schemas.microsoft.com/office/drawing/2014/main" id="{00000000-0008-0000-0F00-000091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79284</xdr:rowOff>
    </xdr:from>
    <xdr:to>
      <xdr:col>112</xdr:col>
      <xdr:colOff>38100</xdr:colOff>
      <xdr:row>107</xdr:row>
      <xdr:rowOff>9434</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1272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102144</xdr:rowOff>
    </xdr:from>
    <xdr:to>
      <xdr:col>102</xdr:col>
      <xdr:colOff>165100</xdr:colOff>
      <xdr:row>107</xdr:row>
      <xdr:rowOff>32294</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9494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8605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58057</xdr:rowOff>
    </xdr:from>
    <xdr:to>
      <xdr:col>116</xdr:col>
      <xdr:colOff>114300</xdr:colOff>
      <xdr:row>107</xdr:row>
      <xdr:rowOff>159657</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2110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144434</xdr:rowOff>
    </xdr:from>
    <xdr:ext cx="469744" cy="259045"/>
    <xdr:sp macro="" textlink="">
      <xdr:nvSpPr>
        <xdr:cNvPr id="925" name="【庁舎】&#10;一人当たり面積該当値テキスト">
          <a:extLst>
            <a:ext uri="{FF2B5EF4-FFF2-40B4-BE49-F238E27FC236}">
              <a16:creationId xmlns:a16="http://schemas.microsoft.com/office/drawing/2014/main" id="{00000000-0008-0000-0F00-00009D030000}"/>
            </a:ext>
          </a:extLst>
        </xdr:cNvPr>
        <xdr:cNvSpPr txBox="1"/>
      </xdr:nvSpPr>
      <xdr:spPr>
        <a:xfrm>
          <a:off x="22199600" y="183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2127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108857</xdr:rowOff>
    </xdr:from>
    <xdr:to>
      <xdr:col>116</xdr:col>
      <xdr:colOff>63500</xdr:colOff>
      <xdr:row>107</xdr:row>
      <xdr:rowOff>108857</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1323300" y="18454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110489</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20434300" y="184540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9494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112123</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9545300" y="184556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61323</xdr:rowOff>
    </xdr:from>
    <xdr:to>
      <xdr:col>98</xdr:col>
      <xdr:colOff>38100</xdr:colOff>
      <xdr:row>107</xdr:row>
      <xdr:rowOff>162923</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8605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112123</xdr:rowOff>
    </xdr:from>
    <xdr:to>
      <xdr:col>102</xdr:col>
      <xdr:colOff>114300</xdr:colOff>
      <xdr:row>107</xdr:row>
      <xdr:rowOff>112123</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18656300" y="18457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25961</xdr:rowOff>
    </xdr:from>
    <xdr:ext cx="469744" cy="259045"/>
    <xdr:sp macro="" textlink="">
      <xdr:nvSpPr>
        <xdr:cNvPr id="934" name="n_1aveValue【庁舎】&#10;一人当たり面積">
          <a:extLst>
            <a:ext uri="{FF2B5EF4-FFF2-40B4-BE49-F238E27FC236}">
              <a16:creationId xmlns:a16="http://schemas.microsoft.com/office/drawing/2014/main" id="{00000000-0008-0000-0F00-0000A6030000}"/>
            </a:ext>
          </a:extLst>
        </xdr:cNvPr>
        <xdr:cNvSpPr txBox="1"/>
      </xdr:nvSpPr>
      <xdr:spPr>
        <a:xfrm>
          <a:off x="210757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935" name="n_2aveValue【庁舎】&#10;一人当たり面積">
          <a:extLst>
            <a:ext uri="{FF2B5EF4-FFF2-40B4-BE49-F238E27FC236}">
              <a16:creationId xmlns:a16="http://schemas.microsoft.com/office/drawing/2014/main" id="{00000000-0008-0000-0F00-0000A703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48821</xdr:rowOff>
    </xdr:from>
    <xdr:ext cx="469744" cy="259045"/>
    <xdr:sp macro="" textlink="">
      <xdr:nvSpPr>
        <xdr:cNvPr id="936" name="n_3aveValue【庁舎】&#10;一人当たり面積">
          <a:extLst>
            <a:ext uri="{FF2B5EF4-FFF2-40B4-BE49-F238E27FC236}">
              <a16:creationId xmlns:a16="http://schemas.microsoft.com/office/drawing/2014/main" id="{00000000-0008-0000-0F00-0000A8030000}"/>
            </a:ext>
          </a:extLst>
        </xdr:cNvPr>
        <xdr:cNvSpPr txBox="1"/>
      </xdr:nvSpPr>
      <xdr:spPr>
        <a:xfrm>
          <a:off x="19310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6366</xdr:rowOff>
    </xdr:from>
    <xdr:ext cx="469744" cy="259045"/>
    <xdr:sp macro="" textlink="">
      <xdr:nvSpPr>
        <xdr:cNvPr id="937" name="n_4aveValue【庁舎】&#10;一人当たり面積">
          <a:extLst>
            <a:ext uri="{FF2B5EF4-FFF2-40B4-BE49-F238E27FC236}">
              <a16:creationId xmlns:a16="http://schemas.microsoft.com/office/drawing/2014/main" id="{00000000-0008-0000-0F00-0000A9030000}"/>
            </a:ext>
          </a:extLst>
        </xdr:cNvPr>
        <xdr:cNvSpPr txBox="1"/>
      </xdr:nvSpPr>
      <xdr:spPr>
        <a:xfrm>
          <a:off x="18421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150784</xdr:rowOff>
    </xdr:from>
    <xdr:ext cx="469744" cy="259045"/>
    <xdr:sp macro="" textlink="">
      <xdr:nvSpPr>
        <xdr:cNvPr id="938" name="n_1mainValue【庁舎】&#10;一人当たり面積">
          <a:extLst>
            <a:ext uri="{FF2B5EF4-FFF2-40B4-BE49-F238E27FC236}">
              <a16:creationId xmlns:a16="http://schemas.microsoft.com/office/drawing/2014/main" id="{00000000-0008-0000-0F00-0000AA030000}"/>
            </a:ext>
          </a:extLst>
        </xdr:cNvPr>
        <xdr:cNvSpPr txBox="1"/>
      </xdr:nvSpPr>
      <xdr:spPr>
        <a:xfrm>
          <a:off x="210757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39" name="n_2mainValue【庁舎】&#10;一人当たり面積">
          <a:extLst>
            <a:ext uri="{FF2B5EF4-FFF2-40B4-BE49-F238E27FC236}">
              <a16:creationId xmlns:a16="http://schemas.microsoft.com/office/drawing/2014/main" id="{00000000-0008-0000-0F00-0000AB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154050</xdr:rowOff>
    </xdr:from>
    <xdr:ext cx="469744" cy="259045"/>
    <xdr:sp macro="" textlink="">
      <xdr:nvSpPr>
        <xdr:cNvPr id="940" name="n_3mainValue【庁舎】&#10;一人当たり面積">
          <a:extLst>
            <a:ext uri="{FF2B5EF4-FFF2-40B4-BE49-F238E27FC236}">
              <a16:creationId xmlns:a16="http://schemas.microsoft.com/office/drawing/2014/main" id="{00000000-0008-0000-0F00-0000AC030000}"/>
            </a:ext>
          </a:extLst>
        </xdr:cNvPr>
        <xdr:cNvSpPr txBox="1"/>
      </xdr:nvSpPr>
      <xdr:spPr>
        <a:xfrm>
          <a:off x="19310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154050</xdr:rowOff>
    </xdr:from>
    <xdr:ext cx="469744" cy="259045"/>
    <xdr:sp macro="" textlink="">
      <xdr:nvSpPr>
        <xdr:cNvPr id="941" name="n_4mainValue【庁舎】&#10;一人当たり面積">
          <a:extLst>
            <a:ext uri="{FF2B5EF4-FFF2-40B4-BE49-F238E27FC236}">
              <a16:creationId xmlns:a16="http://schemas.microsoft.com/office/drawing/2014/main" id="{00000000-0008-0000-0F00-0000AD030000}"/>
            </a:ext>
          </a:extLst>
        </xdr:cNvPr>
        <xdr:cNvSpPr txBox="1"/>
      </xdr:nvSpPr>
      <xdr:spPr>
        <a:xfrm>
          <a:off x="18421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分析表②の中で、類似団体と比較して特に有形固定資産減価償却率が高くなっている施設は、庁舎・保健センター・保健所、福祉施設、図書館であり、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％を超えている。今後は、公共施設等総合管理計画等に基づく計画的な公共施設の更新を行うことで、数値は減少していく予定である。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18587690</v>
      </c>
      <c r="BO4" s="407"/>
      <c r="BP4" s="407"/>
      <c r="BQ4" s="407"/>
      <c r="BR4" s="407"/>
      <c r="BS4" s="407"/>
      <c r="BT4" s="407"/>
      <c r="BU4" s="408"/>
      <c r="BV4" s="406">
        <v>14776787</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1.7</v>
      </c>
      <c r="CU4" s="413"/>
      <c r="CV4" s="413"/>
      <c r="CW4" s="413"/>
      <c r="CX4" s="413"/>
      <c r="CY4" s="413"/>
      <c r="CZ4" s="413"/>
      <c r="DA4" s="414"/>
      <c r="DB4" s="412">
        <v>4.5999999999999996</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17684882</v>
      </c>
      <c r="BO5" s="444"/>
      <c r="BP5" s="444"/>
      <c r="BQ5" s="444"/>
      <c r="BR5" s="444"/>
      <c r="BS5" s="444"/>
      <c r="BT5" s="444"/>
      <c r="BU5" s="445"/>
      <c r="BV5" s="443">
        <v>14219024</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65.3</v>
      </c>
      <c r="CU5" s="441"/>
      <c r="CV5" s="441"/>
      <c r="CW5" s="441"/>
      <c r="CX5" s="441"/>
      <c r="CY5" s="441"/>
      <c r="CZ5" s="441"/>
      <c r="DA5" s="442"/>
      <c r="DB5" s="440">
        <v>80.900000000000006</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902808</v>
      </c>
      <c r="BO6" s="444"/>
      <c r="BP6" s="444"/>
      <c r="BQ6" s="444"/>
      <c r="BR6" s="444"/>
      <c r="BS6" s="444"/>
      <c r="BT6" s="444"/>
      <c r="BU6" s="445"/>
      <c r="BV6" s="443">
        <v>557763</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65.3</v>
      </c>
      <c r="CU6" s="481"/>
      <c r="CV6" s="481"/>
      <c r="CW6" s="481"/>
      <c r="CX6" s="481"/>
      <c r="CY6" s="481"/>
      <c r="CZ6" s="481"/>
      <c r="DA6" s="482"/>
      <c r="DB6" s="480">
        <v>82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691468</v>
      </c>
      <c r="BO7" s="444"/>
      <c r="BP7" s="444"/>
      <c r="BQ7" s="444"/>
      <c r="BR7" s="444"/>
      <c r="BS7" s="444"/>
      <c r="BT7" s="444"/>
      <c r="BU7" s="445"/>
      <c r="BV7" s="443">
        <v>123155</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12560262</v>
      </c>
      <c r="CU7" s="444"/>
      <c r="CV7" s="444"/>
      <c r="CW7" s="444"/>
      <c r="CX7" s="444"/>
      <c r="CY7" s="444"/>
      <c r="CZ7" s="444"/>
      <c r="DA7" s="445"/>
      <c r="DB7" s="443">
        <v>9508239</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211340</v>
      </c>
      <c r="BO8" s="444"/>
      <c r="BP8" s="444"/>
      <c r="BQ8" s="444"/>
      <c r="BR8" s="444"/>
      <c r="BS8" s="444"/>
      <c r="BT8" s="444"/>
      <c r="BU8" s="445"/>
      <c r="BV8" s="443">
        <v>434608</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1.05</v>
      </c>
      <c r="CU8" s="484"/>
      <c r="CV8" s="484"/>
      <c r="CW8" s="484"/>
      <c r="CX8" s="484"/>
      <c r="CY8" s="484"/>
      <c r="CZ8" s="484"/>
      <c r="DA8" s="485"/>
      <c r="DB8" s="483">
        <v>0.96</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43535</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-223268</v>
      </c>
      <c r="BO9" s="444"/>
      <c r="BP9" s="444"/>
      <c r="BQ9" s="444"/>
      <c r="BR9" s="444"/>
      <c r="BS9" s="444"/>
      <c r="BT9" s="444"/>
      <c r="BU9" s="445"/>
      <c r="BV9" s="443">
        <v>-641799</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6.4</v>
      </c>
      <c r="CU9" s="441"/>
      <c r="CV9" s="441"/>
      <c r="CW9" s="441"/>
      <c r="CX9" s="441"/>
      <c r="CY9" s="441"/>
      <c r="CZ9" s="441"/>
      <c r="DA9" s="442"/>
      <c r="DB9" s="440">
        <v>6</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42473</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451778</v>
      </c>
      <c r="BO10" s="444"/>
      <c r="BP10" s="444"/>
      <c r="BQ10" s="444"/>
      <c r="BR10" s="444"/>
      <c r="BS10" s="444"/>
      <c r="BT10" s="444"/>
      <c r="BU10" s="445"/>
      <c r="BV10" s="443">
        <v>486</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43374</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100000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41973</v>
      </c>
      <c r="S13" s="528"/>
      <c r="T13" s="528"/>
      <c r="U13" s="528"/>
      <c r="V13" s="529"/>
      <c r="W13" s="459" t="s">
        <v>131</v>
      </c>
      <c r="X13" s="460"/>
      <c r="Y13" s="460"/>
      <c r="Z13" s="460"/>
      <c r="AA13" s="460"/>
      <c r="AB13" s="450"/>
      <c r="AC13" s="494">
        <v>338</v>
      </c>
      <c r="AD13" s="495"/>
      <c r="AE13" s="495"/>
      <c r="AF13" s="495"/>
      <c r="AG13" s="537"/>
      <c r="AH13" s="494">
        <v>308</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228510</v>
      </c>
      <c r="BO13" s="444"/>
      <c r="BP13" s="444"/>
      <c r="BQ13" s="444"/>
      <c r="BR13" s="444"/>
      <c r="BS13" s="444"/>
      <c r="BT13" s="444"/>
      <c r="BU13" s="445"/>
      <c r="BV13" s="443">
        <v>-741313</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0.1</v>
      </c>
      <c r="CU13" s="441"/>
      <c r="CV13" s="441"/>
      <c r="CW13" s="441"/>
      <c r="CX13" s="441"/>
      <c r="CY13" s="441"/>
      <c r="CZ13" s="441"/>
      <c r="DA13" s="442"/>
      <c r="DB13" s="440">
        <v>-1.7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43363</v>
      </c>
      <c r="S14" s="528"/>
      <c r="T14" s="528"/>
      <c r="U14" s="528"/>
      <c r="V14" s="529"/>
      <c r="W14" s="433"/>
      <c r="X14" s="434"/>
      <c r="Y14" s="434"/>
      <c r="Z14" s="434"/>
      <c r="AA14" s="434"/>
      <c r="AB14" s="423"/>
      <c r="AC14" s="530">
        <v>1.6</v>
      </c>
      <c r="AD14" s="531"/>
      <c r="AE14" s="531"/>
      <c r="AF14" s="531"/>
      <c r="AG14" s="532"/>
      <c r="AH14" s="530">
        <v>1.5</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3.8</v>
      </c>
      <c r="CU14" s="542"/>
      <c r="CV14" s="542"/>
      <c r="CW14" s="542"/>
      <c r="CX14" s="542"/>
      <c r="CY14" s="542"/>
      <c r="CZ14" s="542"/>
      <c r="DA14" s="543"/>
      <c r="DB14" s="541">
        <v>10.5</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42141</v>
      </c>
      <c r="S15" s="528"/>
      <c r="T15" s="528"/>
      <c r="U15" s="528"/>
      <c r="V15" s="529"/>
      <c r="W15" s="459" t="s">
        <v>137</v>
      </c>
      <c r="X15" s="460"/>
      <c r="Y15" s="460"/>
      <c r="Z15" s="460"/>
      <c r="AA15" s="460"/>
      <c r="AB15" s="450"/>
      <c r="AC15" s="494">
        <v>8410</v>
      </c>
      <c r="AD15" s="495"/>
      <c r="AE15" s="495"/>
      <c r="AF15" s="495"/>
      <c r="AG15" s="537"/>
      <c r="AH15" s="494">
        <v>8472</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9742560</v>
      </c>
      <c r="BO15" s="407"/>
      <c r="BP15" s="407"/>
      <c r="BQ15" s="407"/>
      <c r="BR15" s="407"/>
      <c r="BS15" s="407"/>
      <c r="BT15" s="407"/>
      <c r="BU15" s="408"/>
      <c r="BV15" s="406">
        <v>7087726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40.799999999999997</v>
      </c>
      <c r="AD16" s="531"/>
      <c r="AE16" s="531"/>
      <c r="AF16" s="531"/>
      <c r="AG16" s="532"/>
      <c r="AH16" s="530">
        <v>41.2</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7711321</v>
      </c>
      <c r="BO16" s="444"/>
      <c r="BP16" s="444"/>
      <c r="BQ16" s="444"/>
      <c r="BR16" s="444"/>
      <c r="BS16" s="444"/>
      <c r="BT16" s="444"/>
      <c r="BU16" s="445"/>
      <c r="BV16" s="443">
        <v>7494879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11889</v>
      </c>
      <c r="AD17" s="495"/>
      <c r="AE17" s="495"/>
      <c r="AF17" s="495"/>
      <c r="AG17" s="537"/>
      <c r="AH17" s="494">
        <v>11790</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12560262</v>
      </c>
      <c r="BO17" s="444"/>
      <c r="BP17" s="444"/>
      <c r="BQ17" s="444"/>
      <c r="BR17" s="444"/>
      <c r="BS17" s="444"/>
      <c r="BT17" s="444"/>
      <c r="BU17" s="445"/>
      <c r="BV17" s="443">
        <v>9033623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26.37</v>
      </c>
      <c r="M18" s="567"/>
      <c r="N18" s="567"/>
      <c r="O18" s="567"/>
      <c r="P18" s="567"/>
      <c r="Q18" s="567"/>
      <c r="R18" s="568"/>
      <c r="S18" s="568"/>
      <c r="T18" s="568"/>
      <c r="U18" s="568"/>
      <c r="V18" s="569"/>
      <c r="W18" s="461"/>
      <c r="X18" s="462"/>
      <c r="Y18" s="462"/>
      <c r="Z18" s="462"/>
      <c r="AA18" s="462"/>
      <c r="AB18" s="453"/>
      <c r="AC18" s="570">
        <v>57.6</v>
      </c>
      <c r="AD18" s="571"/>
      <c r="AE18" s="571"/>
      <c r="AF18" s="571"/>
      <c r="AG18" s="572"/>
      <c r="AH18" s="570">
        <v>57.3</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8321355</v>
      </c>
      <c r="BO18" s="444"/>
      <c r="BP18" s="444"/>
      <c r="BQ18" s="444"/>
      <c r="BR18" s="444"/>
      <c r="BS18" s="444"/>
      <c r="BT18" s="444"/>
      <c r="BU18" s="445"/>
      <c r="BV18" s="443">
        <v>7805559</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1651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14001973</v>
      </c>
      <c r="BO19" s="444"/>
      <c r="BP19" s="444"/>
      <c r="BQ19" s="444"/>
      <c r="BR19" s="444"/>
      <c r="BS19" s="444"/>
      <c r="BT19" s="444"/>
      <c r="BU19" s="445"/>
      <c r="BV19" s="443">
        <v>10538509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18122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8260449</v>
      </c>
      <c r="BO22" s="407"/>
      <c r="BP22" s="407"/>
      <c r="BQ22" s="407"/>
      <c r="BR22" s="407"/>
      <c r="BS22" s="407"/>
      <c r="BT22" s="407"/>
      <c r="BU22" s="408"/>
      <c r="BV22" s="406">
        <v>8311656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5203776</v>
      </c>
      <c r="BO23" s="444"/>
      <c r="BP23" s="444"/>
      <c r="BQ23" s="444"/>
      <c r="BR23" s="444"/>
      <c r="BS23" s="444"/>
      <c r="BT23" s="444"/>
      <c r="BU23" s="445"/>
      <c r="BV23" s="443">
        <v>4961862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8700</v>
      </c>
      <c r="R24" s="495"/>
      <c r="S24" s="495"/>
      <c r="T24" s="495"/>
      <c r="U24" s="495"/>
      <c r="V24" s="537"/>
      <c r="W24" s="589"/>
      <c r="X24" s="590"/>
      <c r="Y24" s="591"/>
      <c r="Z24" s="493" t="s">
        <v>162</v>
      </c>
      <c r="AA24" s="473"/>
      <c r="AB24" s="473"/>
      <c r="AC24" s="473"/>
      <c r="AD24" s="473"/>
      <c r="AE24" s="473"/>
      <c r="AF24" s="473"/>
      <c r="AG24" s="474"/>
      <c r="AH24" s="494">
        <v>324</v>
      </c>
      <c r="AI24" s="495"/>
      <c r="AJ24" s="495"/>
      <c r="AK24" s="495"/>
      <c r="AL24" s="537"/>
      <c r="AM24" s="494">
        <v>926640</v>
      </c>
      <c r="AN24" s="495"/>
      <c r="AO24" s="495"/>
      <c r="AP24" s="495"/>
      <c r="AQ24" s="495"/>
      <c r="AR24" s="537"/>
      <c r="AS24" s="494">
        <v>2860</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5787103</v>
      </c>
      <c r="BO24" s="444"/>
      <c r="BP24" s="444"/>
      <c r="BQ24" s="444"/>
      <c r="BR24" s="444"/>
      <c r="BS24" s="444"/>
      <c r="BT24" s="444"/>
      <c r="BU24" s="445"/>
      <c r="BV24" s="443">
        <v>5498516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6900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1784097</v>
      </c>
      <c r="BO25" s="407"/>
      <c r="BP25" s="407"/>
      <c r="BQ25" s="407"/>
      <c r="BR25" s="407"/>
      <c r="BS25" s="407"/>
      <c r="BT25" s="407"/>
      <c r="BU25" s="408"/>
      <c r="BV25" s="406">
        <v>2641412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6350</v>
      </c>
      <c r="R26" s="495"/>
      <c r="S26" s="495"/>
      <c r="T26" s="495"/>
      <c r="U26" s="495"/>
      <c r="V26" s="537"/>
      <c r="W26" s="589"/>
      <c r="X26" s="590"/>
      <c r="Y26" s="591"/>
      <c r="Z26" s="493" t="s">
        <v>168</v>
      </c>
      <c r="AA26" s="595"/>
      <c r="AB26" s="595"/>
      <c r="AC26" s="595"/>
      <c r="AD26" s="595"/>
      <c r="AE26" s="595"/>
      <c r="AF26" s="595"/>
      <c r="AG26" s="596"/>
      <c r="AH26" s="494">
        <v>10</v>
      </c>
      <c r="AI26" s="495"/>
      <c r="AJ26" s="495"/>
      <c r="AK26" s="495"/>
      <c r="AL26" s="537"/>
      <c r="AM26" s="494">
        <v>22360</v>
      </c>
      <c r="AN26" s="495"/>
      <c r="AO26" s="495"/>
      <c r="AP26" s="495"/>
      <c r="AQ26" s="495"/>
      <c r="AR26" s="537"/>
      <c r="AS26" s="494">
        <v>2236</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3850</v>
      </c>
      <c r="R27" s="495"/>
      <c r="S27" s="495"/>
      <c r="T27" s="495"/>
      <c r="U27" s="495"/>
      <c r="V27" s="537"/>
      <c r="W27" s="589"/>
      <c r="X27" s="590"/>
      <c r="Y27" s="591"/>
      <c r="Z27" s="493" t="s">
        <v>171</v>
      </c>
      <c r="AA27" s="473"/>
      <c r="AB27" s="473"/>
      <c r="AC27" s="473"/>
      <c r="AD27" s="473"/>
      <c r="AE27" s="473"/>
      <c r="AF27" s="473"/>
      <c r="AG27" s="474"/>
      <c r="AH27" s="494" t="s">
        <v>122</v>
      </c>
      <c r="AI27" s="495"/>
      <c r="AJ27" s="495"/>
      <c r="AK27" s="495"/>
      <c r="AL27" s="537"/>
      <c r="AM27" s="494" t="s">
        <v>122</v>
      </c>
      <c r="AN27" s="495"/>
      <c r="AO27" s="495"/>
      <c r="AP27" s="495"/>
      <c r="AQ27" s="495"/>
      <c r="AR27" s="537"/>
      <c r="AS27" s="494" t="s">
        <v>122</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1025987</v>
      </c>
      <c r="BO27" s="563"/>
      <c r="BP27" s="563"/>
      <c r="BQ27" s="563"/>
      <c r="BR27" s="563"/>
      <c r="BS27" s="563"/>
      <c r="BT27" s="563"/>
      <c r="BU27" s="564"/>
      <c r="BV27" s="562">
        <v>1024679</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3050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4004583</v>
      </c>
      <c r="BO28" s="407"/>
      <c r="BP28" s="407"/>
      <c r="BQ28" s="407"/>
      <c r="BR28" s="407"/>
      <c r="BS28" s="407"/>
      <c r="BT28" s="407"/>
      <c r="BU28" s="408"/>
      <c r="BV28" s="406">
        <v>3118200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14</v>
      </c>
      <c r="M29" s="495"/>
      <c r="N29" s="495"/>
      <c r="O29" s="495"/>
      <c r="P29" s="537"/>
      <c r="Q29" s="494">
        <v>2750</v>
      </c>
      <c r="R29" s="495"/>
      <c r="S29" s="495"/>
      <c r="T29" s="495"/>
      <c r="U29" s="495"/>
      <c r="V29" s="537"/>
      <c r="W29" s="592"/>
      <c r="X29" s="593"/>
      <c r="Y29" s="594"/>
      <c r="Z29" s="493" t="s">
        <v>177</v>
      </c>
      <c r="AA29" s="473"/>
      <c r="AB29" s="473"/>
      <c r="AC29" s="473"/>
      <c r="AD29" s="473"/>
      <c r="AE29" s="473"/>
      <c r="AF29" s="473"/>
      <c r="AG29" s="474"/>
      <c r="AH29" s="494">
        <v>324</v>
      </c>
      <c r="AI29" s="495"/>
      <c r="AJ29" s="495"/>
      <c r="AK29" s="495"/>
      <c r="AL29" s="537"/>
      <c r="AM29" s="494">
        <v>926640</v>
      </c>
      <c r="AN29" s="495"/>
      <c r="AO29" s="495"/>
      <c r="AP29" s="495"/>
      <c r="AQ29" s="495"/>
      <c r="AR29" s="537"/>
      <c r="AS29" s="494">
        <v>2860</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t="s">
        <v>122</v>
      </c>
      <c r="BO29" s="444"/>
      <c r="BP29" s="444"/>
      <c r="BQ29" s="444"/>
      <c r="BR29" s="444"/>
      <c r="BS29" s="444"/>
      <c r="BT29" s="444"/>
      <c r="BU29" s="445"/>
      <c r="BV29" s="443" t="s">
        <v>122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99.6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876821</v>
      </c>
      <c r="BO30" s="563"/>
      <c r="BP30" s="563"/>
      <c r="BQ30" s="563"/>
      <c r="BR30" s="563"/>
      <c r="BS30" s="563"/>
      <c r="BT30" s="563"/>
      <c r="BU30" s="564"/>
      <c r="BV30" s="562">
        <v>229637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愛知県市町村職員退職手当組合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半田市土地開発公社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愛知県後期高齢者医療広域連合（一般会計）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愛知県後期高齢者医療広域連合（後期高齢者特別会計）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知多中部広域事務組合（一般会計）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知多中部広域事務組合（消防指令センター特別会計）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常滑武豊衛生組合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知多南部広域環境組合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中部知多衛生組合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igVTXVyPACE/jgYUWyxxg4lQAPxM7oFQ2tkwQMfrf473/GeAZjaoVBbheiwuALSNpMUsLl8HBBpTz/yknlj+DA==" saltValue="7hKuoRwGLCdWXvadxAlQL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11791301</v>
      </c>
      <c r="S5" s="649"/>
      <c r="T5" s="649"/>
      <c r="U5" s="649"/>
      <c r="V5" s="649"/>
      <c r="W5" s="649"/>
      <c r="X5" s="649"/>
      <c r="Y5" s="650"/>
      <c r="Z5" s="651">
        <v>63.4</v>
      </c>
      <c r="AA5" s="651"/>
      <c r="AB5" s="651"/>
      <c r="AC5" s="651"/>
      <c r="AD5" s="652">
        <v>11165809</v>
      </c>
      <c r="AE5" s="652"/>
      <c r="AF5" s="652"/>
      <c r="AG5" s="652"/>
      <c r="AH5" s="652"/>
      <c r="AI5" s="652"/>
      <c r="AJ5" s="652"/>
      <c r="AK5" s="652"/>
      <c r="AL5" s="653">
        <v>87.6</v>
      </c>
      <c r="AM5" s="654"/>
      <c r="AN5" s="654"/>
      <c r="AO5" s="655"/>
      <c r="AP5" s="645" t="s">
        <v>216</v>
      </c>
      <c r="AQ5" s="646"/>
      <c r="AR5" s="646"/>
      <c r="AS5" s="646"/>
      <c r="AT5" s="646"/>
      <c r="AU5" s="646"/>
      <c r="AV5" s="646"/>
      <c r="AW5" s="646"/>
      <c r="AX5" s="646"/>
      <c r="AY5" s="646"/>
      <c r="AZ5" s="646"/>
      <c r="BA5" s="646"/>
      <c r="BB5" s="646"/>
      <c r="BC5" s="646"/>
      <c r="BD5" s="646"/>
      <c r="BE5" s="646"/>
      <c r="BF5" s="647"/>
      <c r="BG5" s="659">
        <v>11165809</v>
      </c>
      <c r="BH5" s="660"/>
      <c r="BI5" s="660"/>
      <c r="BJ5" s="660"/>
      <c r="BK5" s="660"/>
      <c r="BL5" s="660"/>
      <c r="BM5" s="660"/>
      <c r="BN5" s="661"/>
      <c r="BO5" s="662">
        <v>94.7</v>
      </c>
      <c r="BP5" s="662"/>
      <c r="BQ5" s="662"/>
      <c r="BR5" s="662"/>
      <c r="BS5" s="663" t="s">
        <v>122</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150338</v>
      </c>
      <c r="S6" s="660"/>
      <c r="T6" s="660"/>
      <c r="U6" s="660"/>
      <c r="V6" s="660"/>
      <c r="W6" s="660"/>
      <c r="X6" s="660"/>
      <c r="Y6" s="661"/>
      <c r="Z6" s="662">
        <v>0.8</v>
      </c>
      <c r="AA6" s="662"/>
      <c r="AB6" s="662"/>
      <c r="AC6" s="662"/>
      <c r="AD6" s="663">
        <v>150338</v>
      </c>
      <c r="AE6" s="663"/>
      <c r="AF6" s="663"/>
      <c r="AG6" s="663"/>
      <c r="AH6" s="663"/>
      <c r="AI6" s="663"/>
      <c r="AJ6" s="663"/>
      <c r="AK6" s="663"/>
      <c r="AL6" s="664">
        <v>1.2</v>
      </c>
      <c r="AM6" s="665"/>
      <c r="AN6" s="665"/>
      <c r="AO6" s="666"/>
      <c r="AP6" s="656" t="s">
        <v>221</v>
      </c>
      <c r="AQ6" s="657"/>
      <c r="AR6" s="657"/>
      <c r="AS6" s="657"/>
      <c r="AT6" s="657"/>
      <c r="AU6" s="657"/>
      <c r="AV6" s="657"/>
      <c r="AW6" s="657"/>
      <c r="AX6" s="657"/>
      <c r="AY6" s="657"/>
      <c r="AZ6" s="657"/>
      <c r="BA6" s="657"/>
      <c r="BB6" s="657"/>
      <c r="BC6" s="657"/>
      <c r="BD6" s="657"/>
      <c r="BE6" s="657"/>
      <c r="BF6" s="658"/>
      <c r="BG6" s="659">
        <v>11165809</v>
      </c>
      <c r="BH6" s="660"/>
      <c r="BI6" s="660"/>
      <c r="BJ6" s="660"/>
      <c r="BK6" s="660"/>
      <c r="BL6" s="660"/>
      <c r="BM6" s="660"/>
      <c r="BN6" s="661"/>
      <c r="BO6" s="662">
        <v>94.7</v>
      </c>
      <c r="BP6" s="662"/>
      <c r="BQ6" s="662"/>
      <c r="BR6" s="662"/>
      <c r="BS6" s="663" t="s">
        <v>122</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126220</v>
      </c>
      <c r="CS6" s="660"/>
      <c r="CT6" s="660"/>
      <c r="CU6" s="660"/>
      <c r="CV6" s="660"/>
      <c r="CW6" s="660"/>
      <c r="CX6" s="660"/>
      <c r="CY6" s="661"/>
      <c r="CZ6" s="653">
        <v>0.7</v>
      </c>
      <c r="DA6" s="654"/>
      <c r="DB6" s="654"/>
      <c r="DC6" s="670"/>
      <c r="DD6" s="668" t="s">
        <v>122</v>
      </c>
      <c r="DE6" s="660"/>
      <c r="DF6" s="660"/>
      <c r="DG6" s="660"/>
      <c r="DH6" s="660"/>
      <c r="DI6" s="660"/>
      <c r="DJ6" s="660"/>
      <c r="DK6" s="660"/>
      <c r="DL6" s="660"/>
      <c r="DM6" s="660"/>
      <c r="DN6" s="660"/>
      <c r="DO6" s="660"/>
      <c r="DP6" s="661"/>
      <c r="DQ6" s="668">
        <v>126220</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2689</v>
      </c>
      <c r="S7" s="660"/>
      <c r="T7" s="660"/>
      <c r="U7" s="660"/>
      <c r="V7" s="660"/>
      <c r="W7" s="660"/>
      <c r="X7" s="660"/>
      <c r="Y7" s="661"/>
      <c r="Z7" s="662">
        <v>0</v>
      </c>
      <c r="AA7" s="662"/>
      <c r="AB7" s="662"/>
      <c r="AC7" s="662"/>
      <c r="AD7" s="663">
        <v>2689</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3099575</v>
      </c>
      <c r="BH7" s="660"/>
      <c r="BI7" s="660"/>
      <c r="BJ7" s="660"/>
      <c r="BK7" s="660"/>
      <c r="BL7" s="660"/>
      <c r="BM7" s="660"/>
      <c r="BN7" s="661"/>
      <c r="BO7" s="662">
        <v>26.3</v>
      </c>
      <c r="BP7" s="662"/>
      <c r="BQ7" s="662"/>
      <c r="BR7" s="662"/>
      <c r="BS7" s="663" t="s">
        <v>122</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2242370</v>
      </c>
      <c r="CS7" s="660"/>
      <c r="CT7" s="660"/>
      <c r="CU7" s="660"/>
      <c r="CV7" s="660"/>
      <c r="CW7" s="660"/>
      <c r="CX7" s="660"/>
      <c r="CY7" s="661"/>
      <c r="CZ7" s="662">
        <v>12.7</v>
      </c>
      <c r="DA7" s="662"/>
      <c r="DB7" s="662"/>
      <c r="DC7" s="662"/>
      <c r="DD7" s="668">
        <v>46050</v>
      </c>
      <c r="DE7" s="660"/>
      <c r="DF7" s="660"/>
      <c r="DG7" s="660"/>
      <c r="DH7" s="660"/>
      <c r="DI7" s="660"/>
      <c r="DJ7" s="660"/>
      <c r="DK7" s="660"/>
      <c r="DL7" s="660"/>
      <c r="DM7" s="660"/>
      <c r="DN7" s="660"/>
      <c r="DO7" s="660"/>
      <c r="DP7" s="661"/>
      <c r="DQ7" s="668">
        <v>2085987</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55841</v>
      </c>
      <c r="S8" s="660"/>
      <c r="T8" s="660"/>
      <c r="U8" s="660"/>
      <c r="V8" s="660"/>
      <c r="W8" s="660"/>
      <c r="X8" s="660"/>
      <c r="Y8" s="661"/>
      <c r="Z8" s="662">
        <v>0.3</v>
      </c>
      <c r="AA8" s="662"/>
      <c r="AB8" s="662"/>
      <c r="AC8" s="662"/>
      <c r="AD8" s="663">
        <v>55841</v>
      </c>
      <c r="AE8" s="663"/>
      <c r="AF8" s="663"/>
      <c r="AG8" s="663"/>
      <c r="AH8" s="663"/>
      <c r="AI8" s="663"/>
      <c r="AJ8" s="663"/>
      <c r="AK8" s="663"/>
      <c r="AL8" s="664">
        <v>0.4</v>
      </c>
      <c r="AM8" s="665"/>
      <c r="AN8" s="665"/>
      <c r="AO8" s="666"/>
      <c r="AP8" s="656" t="s">
        <v>227</v>
      </c>
      <c r="AQ8" s="657"/>
      <c r="AR8" s="657"/>
      <c r="AS8" s="657"/>
      <c r="AT8" s="657"/>
      <c r="AU8" s="657"/>
      <c r="AV8" s="657"/>
      <c r="AW8" s="657"/>
      <c r="AX8" s="657"/>
      <c r="AY8" s="657"/>
      <c r="AZ8" s="657"/>
      <c r="BA8" s="657"/>
      <c r="BB8" s="657"/>
      <c r="BC8" s="657"/>
      <c r="BD8" s="657"/>
      <c r="BE8" s="657"/>
      <c r="BF8" s="658"/>
      <c r="BG8" s="659">
        <v>81376</v>
      </c>
      <c r="BH8" s="660"/>
      <c r="BI8" s="660"/>
      <c r="BJ8" s="660"/>
      <c r="BK8" s="660"/>
      <c r="BL8" s="660"/>
      <c r="BM8" s="660"/>
      <c r="BN8" s="661"/>
      <c r="BO8" s="662">
        <v>0.7</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6480308</v>
      </c>
      <c r="CS8" s="660"/>
      <c r="CT8" s="660"/>
      <c r="CU8" s="660"/>
      <c r="CV8" s="660"/>
      <c r="CW8" s="660"/>
      <c r="CX8" s="660"/>
      <c r="CY8" s="661"/>
      <c r="CZ8" s="662">
        <v>36.6</v>
      </c>
      <c r="DA8" s="662"/>
      <c r="DB8" s="662"/>
      <c r="DC8" s="662"/>
      <c r="DD8" s="668">
        <v>162001</v>
      </c>
      <c r="DE8" s="660"/>
      <c r="DF8" s="660"/>
      <c r="DG8" s="660"/>
      <c r="DH8" s="660"/>
      <c r="DI8" s="660"/>
      <c r="DJ8" s="660"/>
      <c r="DK8" s="660"/>
      <c r="DL8" s="660"/>
      <c r="DM8" s="660"/>
      <c r="DN8" s="660"/>
      <c r="DO8" s="660"/>
      <c r="DP8" s="661"/>
      <c r="DQ8" s="668">
        <v>4126604</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57494</v>
      </c>
      <c r="S9" s="660"/>
      <c r="T9" s="660"/>
      <c r="U9" s="660"/>
      <c r="V9" s="660"/>
      <c r="W9" s="660"/>
      <c r="X9" s="660"/>
      <c r="Y9" s="661"/>
      <c r="Z9" s="662">
        <v>0.3</v>
      </c>
      <c r="AA9" s="662"/>
      <c r="AB9" s="662"/>
      <c r="AC9" s="662"/>
      <c r="AD9" s="663">
        <v>57494</v>
      </c>
      <c r="AE9" s="663"/>
      <c r="AF9" s="663"/>
      <c r="AG9" s="663"/>
      <c r="AH9" s="663"/>
      <c r="AI9" s="663"/>
      <c r="AJ9" s="663"/>
      <c r="AK9" s="663"/>
      <c r="AL9" s="664">
        <v>0.5</v>
      </c>
      <c r="AM9" s="665"/>
      <c r="AN9" s="665"/>
      <c r="AO9" s="666"/>
      <c r="AP9" s="656" t="s">
        <v>230</v>
      </c>
      <c r="AQ9" s="657"/>
      <c r="AR9" s="657"/>
      <c r="AS9" s="657"/>
      <c r="AT9" s="657"/>
      <c r="AU9" s="657"/>
      <c r="AV9" s="657"/>
      <c r="AW9" s="657"/>
      <c r="AX9" s="657"/>
      <c r="AY9" s="657"/>
      <c r="AZ9" s="657"/>
      <c r="BA9" s="657"/>
      <c r="BB9" s="657"/>
      <c r="BC9" s="657"/>
      <c r="BD9" s="657"/>
      <c r="BE9" s="657"/>
      <c r="BF9" s="658"/>
      <c r="BG9" s="659">
        <v>2402710</v>
      </c>
      <c r="BH9" s="660"/>
      <c r="BI9" s="660"/>
      <c r="BJ9" s="660"/>
      <c r="BK9" s="660"/>
      <c r="BL9" s="660"/>
      <c r="BM9" s="660"/>
      <c r="BN9" s="661"/>
      <c r="BO9" s="662">
        <v>20.399999999999999</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1519255</v>
      </c>
      <c r="CS9" s="660"/>
      <c r="CT9" s="660"/>
      <c r="CU9" s="660"/>
      <c r="CV9" s="660"/>
      <c r="CW9" s="660"/>
      <c r="CX9" s="660"/>
      <c r="CY9" s="661"/>
      <c r="CZ9" s="662">
        <v>8.6</v>
      </c>
      <c r="DA9" s="662"/>
      <c r="DB9" s="662"/>
      <c r="DC9" s="662"/>
      <c r="DD9" s="668">
        <v>100112</v>
      </c>
      <c r="DE9" s="660"/>
      <c r="DF9" s="660"/>
      <c r="DG9" s="660"/>
      <c r="DH9" s="660"/>
      <c r="DI9" s="660"/>
      <c r="DJ9" s="660"/>
      <c r="DK9" s="660"/>
      <c r="DL9" s="660"/>
      <c r="DM9" s="660"/>
      <c r="DN9" s="660"/>
      <c r="DO9" s="660"/>
      <c r="DP9" s="661"/>
      <c r="DQ9" s="668">
        <v>1240640</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108150</v>
      </c>
      <c r="BH10" s="660"/>
      <c r="BI10" s="660"/>
      <c r="BJ10" s="660"/>
      <c r="BK10" s="660"/>
      <c r="BL10" s="660"/>
      <c r="BM10" s="660"/>
      <c r="BN10" s="661"/>
      <c r="BO10" s="662">
        <v>0.9</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19907</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3367</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1017258</v>
      </c>
      <c r="S11" s="660"/>
      <c r="T11" s="660"/>
      <c r="U11" s="660"/>
      <c r="V11" s="660"/>
      <c r="W11" s="660"/>
      <c r="X11" s="660"/>
      <c r="Y11" s="661"/>
      <c r="Z11" s="664">
        <v>5.5</v>
      </c>
      <c r="AA11" s="665"/>
      <c r="AB11" s="665"/>
      <c r="AC11" s="671"/>
      <c r="AD11" s="668">
        <v>1017258</v>
      </c>
      <c r="AE11" s="660"/>
      <c r="AF11" s="660"/>
      <c r="AG11" s="660"/>
      <c r="AH11" s="660"/>
      <c r="AI11" s="660"/>
      <c r="AJ11" s="660"/>
      <c r="AK11" s="661"/>
      <c r="AL11" s="664">
        <v>8</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507339</v>
      </c>
      <c r="BH11" s="660"/>
      <c r="BI11" s="660"/>
      <c r="BJ11" s="660"/>
      <c r="BK11" s="660"/>
      <c r="BL11" s="660"/>
      <c r="BM11" s="660"/>
      <c r="BN11" s="661"/>
      <c r="BO11" s="662">
        <v>4.3</v>
      </c>
      <c r="BP11" s="662"/>
      <c r="BQ11" s="662"/>
      <c r="BR11" s="662"/>
      <c r="BS11" s="663" t="s">
        <v>122</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132908</v>
      </c>
      <c r="CS11" s="660"/>
      <c r="CT11" s="660"/>
      <c r="CU11" s="660"/>
      <c r="CV11" s="660"/>
      <c r="CW11" s="660"/>
      <c r="CX11" s="660"/>
      <c r="CY11" s="661"/>
      <c r="CZ11" s="662">
        <v>0.8</v>
      </c>
      <c r="DA11" s="662"/>
      <c r="DB11" s="662"/>
      <c r="DC11" s="662"/>
      <c r="DD11" s="668">
        <v>7005</v>
      </c>
      <c r="DE11" s="660"/>
      <c r="DF11" s="660"/>
      <c r="DG11" s="660"/>
      <c r="DH11" s="660"/>
      <c r="DI11" s="660"/>
      <c r="DJ11" s="660"/>
      <c r="DK11" s="660"/>
      <c r="DL11" s="660"/>
      <c r="DM11" s="660"/>
      <c r="DN11" s="660"/>
      <c r="DO11" s="660"/>
      <c r="DP11" s="661"/>
      <c r="DQ11" s="668">
        <v>108200</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v>21688</v>
      </c>
      <c r="S12" s="660"/>
      <c r="T12" s="660"/>
      <c r="U12" s="660"/>
      <c r="V12" s="660"/>
      <c r="W12" s="660"/>
      <c r="X12" s="660"/>
      <c r="Y12" s="661"/>
      <c r="Z12" s="662">
        <v>0.1</v>
      </c>
      <c r="AA12" s="662"/>
      <c r="AB12" s="662"/>
      <c r="AC12" s="662"/>
      <c r="AD12" s="663">
        <v>21688</v>
      </c>
      <c r="AE12" s="663"/>
      <c r="AF12" s="663"/>
      <c r="AG12" s="663"/>
      <c r="AH12" s="663"/>
      <c r="AI12" s="663"/>
      <c r="AJ12" s="663"/>
      <c r="AK12" s="663"/>
      <c r="AL12" s="664">
        <v>0.2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7604104</v>
      </c>
      <c r="BH12" s="660"/>
      <c r="BI12" s="660"/>
      <c r="BJ12" s="660"/>
      <c r="BK12" s="660"/>
      <c r="BL12" s="660"/>
      <c r="BM12" s="660"/>
      <c r="BN12" s="661"/>
      <c r="BO12" s="662">
        <v>64.5</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333283</v>
      </c>
      <c r="CS12" s="660"/>
      <c r="CT12" s="660"/>
      <c r="CU12" s="660"/>
      <c r="CV12" s="660"/>
      <c r="CW12" s="660"/>
      <c r="CX12" s="660"/>
      <c r="CY12" s="661"/>
      <c r="CZ12" s="662">
        <v>1.9</v>
      </c>
      <c r="DA12" s="662"/>
      <c r="DB12" s="662"/>
      <c r="DC12" s="662"/>
      <c r="DD12" s="668">
        <v>380</v>
      </c>
      <c r="DE12" s="660"/>
      <c r="DF12" s="660"/>
      <c r="DG12" s="660"/>
      <c r="DH12" s="660"/>
      <c r="DI12" s="660"/>
      <c r="DJ12" s="660"/>
      <c r="DK12" s="660"/>
      <c r="DL12" s="660"/>
      <c r="DM12" s="660"/>
      <c r="DN12" s="660"/>
      <c r="DO12" s="660"/>
      <c r="DP12" s="661"/>
      <c r="DQ12" s="668">
        <v>297842</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7594928</v>
      </c>
      <c r="BH13" s="660"/>
      <c r="BI13" s="660"/>
      <c r="BJ13" s="660"/>
      <c r="BK13" s="660"/>
      <c r="BL13" s="660"/>
      <c r="BM13" s="660"/>
      <c r="BN13" s="661"/>
      <c r="BO13" s="662">
        <v>64.400000000000006</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1963117</v>
      </c>
      <c r="CS13" s="660"/>
      <c r="CT13" s="660"/>
      <c r="CU13" s="660"/>
      <c r="CV13" s="660"/>
      <c r="CW13" s="660"/>
      <c r="CX13" s="660"/>
      <c r="CY13" s="661"/>
      <c r="CZ13" s="662">
        <v>11.1</v>
      </c>
      <c r="DA13" s="662"/>
      <c r="DB13" s="662"/>
      <c r="DC13" s="662"/>
      <c r="DD13" s="668">
        <v>803977</v>
      </c>
      <c r="DE13" s="660"/>
      <c r="DF13" s="660"/>
      <c r="DG13" s="660"/>
      <c r="DH13" s="660"/>
      <c r="DI13" s="660"/>
      <c r="DJ13" s="660"/>
      <c r="DK13" s="660"/>
      <c r="DL13" s="660"/>
      <c r="DM13" s="660"/>
      <c r="DN13" s="660"/>
      <c r="DO13" s="660"/>
      <c r="DP13" s="661"/>
      <c r="DQ13" s="668">
        <v>1515405</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242</v>
      </c>
      <c r="S14" s="660"/>
      <c r="T14" s="660"/>
      <c r="U14" s="660"/>
      <c r="V14" s="660"/>
      <c r="W14" s="660"/>
      <c r="X14" s="660"/>
      <c r="Y14" s="661"/>
      <c r="Z14" s="662">
        <v>0</v>
      </c>
      <c r="AA14" s="662"/>
      <c r="AB14" s="662"/>
      <c r="AC14" s="662"/>
      <c r="AD14" s="663">
        <v>242</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143465</v>
      </c>
      <c r="BH14" s="660"/>
      <c r="BI14" s="660"/>
      <c r="BJ14" s="660"/>
      <c r="BK14" s="660"/>
      <c r="BL14" s="660"/>
      <c r="BM14" s="660"/>
      <c r="BN14" s="661"/>
      <c r="BO14" s="662">
        <v>1.2</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1032297</v>
      </c>
      <c r="CS14" s="660"/>
      <c r="CT14" s="660"/>
      <c r="CU14" s="660"/>
      <c r="CV14" s="660"/>
      <c r="CW14" s="660"/>
      <c r="CX14" s="660"/>
      <c r="CY14" s="661"/>
      <c r="CZ14" s="662">
        <v>5.8</v>
      </c>
      <c r="DA14" s="662"/>
      <c r="DB14" s="662"/>
      <c r="DC14" s="662"/>
      <c r="DD14" s="668">
        <v>30450</v>
      </c>
      <c r="DE14" s="660"/>
      <c r="DF14" s="660"/>
      <c r="DG14" s="660"/>
      <c r="DH14" s="660"/>
      <c r="DI14" s="660"/>
      <c r="DJ14" s="660"/>
      <c r="DK14" s="660"/>
      <c r="DL14" s="660"/>
      <c r="DM14" s="660"/>
      <c r="DN14" s="660"/>
      <c r="DO14" s="660"/>
      <c r="DP14" s="661"/>
      <c r="DQ14" s="668">
        <v>1011464</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318665</v>
      </c>
      <c r="BH15" s="660"/>
      <c r="BI15" s="660"/>
      <c r="BJ15" s="660"/>
      <c r="BK15" s="660"/>
      <c r="BL15" s="660"/>
      <c r="BM15" s="660"/>
      <c r="BN15" s="661"/>
      <c r="BO15" s="662">
        <v>2.7</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2909637</v>
      </c>
      <c r="CS15" s="660"/>
      <c r="CT15" s="660"/>
      <c r="CU15" s="660"/>
      <c r="CV15" s="660"/>
      <c r="CW15" s="660"/>
      <c r="CX15" s="660"/>
      <c r="CY15" s="661"/>
      <c r="CZ15" s="662">
        <v>16.5</v>
      </c>
      <c r="DA15" s="662"/>
      <c r="DB15" s="662"/>
      <c r="DC15" s="662"/>
      <c r="DD15" s="668">
        <v>1269723</v>
      </c>
      <c r="DE15" s="660"/>
      <c r="DF15" s="660"/>
      <c r="DG15" s="660"/>
      <c r="DH15" s="660"/>
      <c r="DI15" s="660"/>
      <c r="DJ15" s="660"/>
      <c r="DK15" s="660"/>
      <c r="DL15" s="660"/>
      <c r="DM15" s="660"/>
      <c r="DN15" s="660"/>
      <c r="DO15" s="660"/>
      <c r="DP15" s="661"/>
      <c r="DQ15" s="668">
        <v>1687644</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30360</v>
      </c>
      <c r="S16" s="660"/>
      <c r="T16" s="660"/>
      <c r="U16" s="660"/>
      <c r="V16" s="660"/>
      <c r="W16" s="660"/>
      <c r="X16" s="660"/>
      <c r="Y16" s="661"/>
      <c r="Z16" s="662">
        <v>0.2</v>
      </c>
      <c r="AA16" s="662"/>
      <c r="AB16" s="662"/>
      <c r="AC16" s="662"/>
      <c r="AD16" s="663">
        <v>30360</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103090</v>
      </c>
      <c r="S17" s="660"/>
      <c r="T17" s="660"/>
      <c r="U17" s="660"/>
      <c r="V17" s="660"/>
      <c r="W17" s="660"/>
      <c r="X17" s="660"/>
      <c r="Y17" s="661"/>
      <c r="Z17" s="662">
        <v>0.6</v>
      </c>
      <c r="AA17" s="662"/>
      <c r="AB17" s="662"/>
      <c r="AC17" s="662"/>
      <c r="AD17" s="663">
        <v>103090</v>
      </c>
      <c r="AE17" s="663"/>
      <c r="AF17" s="663"/>
      <c r="AG17" s="663"/>
      <c r="AH17" s="663"/>
      <c r="AI17" s="663"/>
      <c r="AJ17" s="663"/>
      <c r="AK17" s="663"/>
      <c r="AL17" s="664">
        <v>0.8</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925580</v>
      </c>
      <c r="CS17" s="660"/>
      <c r="CT17" s="660"/>
      <c r="CU17" s="660"/>
      <c r="CV17" s="660"/>
      <c r="CW17" s="660"/>
      <c r="CX17" s="660"/>
      <c r="CY17" s="661"/>
      <c r="CZ17" s="662">
        <v>5.2</v>
      </c>
      <c r="DA17" s="662"/>
      <c r="DB17" s="662"/>
      <c r="DC17" s="662"/>
      <c r="DD17" s="668" t="s">
        <v>122</v>
      </c>
      <c r="DE17" s="660"/>
      <c r="DF17" s="660"/>
      <c r="DG17" s="660"/>
      <c r="DH17" s="660"/>
      <c r="DI17" s="660"/>
      <c r="DJ17" s="660"/>
      <c r="DK17" s="660"/>
      <c r="DL17" s="660"/>
      <c r="DM17" s="660"/>
      <c r="DN17" s="660"/>
      <c r="DO17" s="660"/>
      <c r="DP17" s="661"/>
      <c r="DQ17" s="668">
        <v>895792</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84094</v>
      </c>
      <c r="S18" s="660"/>
      <c r="T18" s="660"/>
      <c r="U18" s="660"/>
      <c r="V18" s="660"/>
      <c r="W18" s="660"/>
      <c r="X18" s="660"/>
      <c r="Y18" s="661"/>
      <c r="Z18" s="662">
        <v>0.5</v>
      </c>
      <c r="AA18" s="662"/>
      <c r="AB18" s="662"/>
      <c r="AC18" s="662"/>
      <c r="AD18" s="663">
        <v>84094</v>
      </c>
      <c r="AE18" s="663"/>
      <c r="AF18" s="663"/>
      <c r="AG18" s="663"/>
      <c r="AH18" s="663"/>
      <c r="AI18" s="663"/>
      <c r="AJ18" s="663"/>
      <c r="AK18" s="663"/>
      <c r="AL18" s="664">
        <v>0.7</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73774</v>
      </c>
      <c r="S19" s="660"/>
      <c r="T19" s="660"/>
      <c r="U19" s="660"/>
      <c r="V19" s="660"/>
      <c r="W19" s="660"/>
      <c r="X19" s="660"/>
      <c r="Y19" s="661"/>
      <c r="Z19" s="662">
        <v>0.4</v>
      </c>
      <c r="AA19" s="662"/>
      <c r="AB19" s="662"/>
      <c r="AC19" s="662"/>
      <c r="AD19" s="663">
        <v>73774</v>
      </c>
      <c r="AE19" s="663"/>
      <c r="AF19" s="663"/>
      <c r="AG19" s="663"/>
      <c r="AH19" s="663"/>
      <c r="AI19" s="663"/>
      <c r="AJ19" s="663"/>
      <c r="AK19" s="663"/>
      <c r="AL19" s="664">
        <v>0.6</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625492</v>
      </c>
      <c r="BH19" s="660"/>
      <c r="BI19" s="660"/>
      <c r="BJ19" s="660"/>
      <c r="BK19" s="660"/>
      <c r="BL19" s="660"/>
      <c r="BM19" s="660"/>
      <c r="BN19" s="661"/>
      <c r="BO19" s="662">
        <v>5.3</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v>10320</v>
      </c>
      <c r="S20" s="660"/>
      <c r="T20" s="660"/>
      <c r="U20" s="660"/>
      <c r="V20" s="660"/>
      <c r="W20" s="660"/>
      <c r="X20" s="660"/>
      <c r="Y20" s="661"/>
      <c r="Z20" s="662">
        <v>0.1</v>
      </c>
      <c r="AA20" s="662"/>
      <c r="AB20" s="662"/>
      <c r="AC20" s="662"/>
      <c r="AD20" s="663">
        <v>10320</v>
      </c>
      <c r="AE20" s="663"/>
      <c r="AF20" s="663"/>
      <c r="AG20" s="663"/>
      <c r="AH20" s="663"/>
      <c r="AI20" s="663"/>
      <c r="AJ20" s="663"/>
      <c r="AK20" s="663"/>
      <c r="AL20" s="664">
        <v>0.1</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625492</v>
      </c>
      <c r="BH20" s="660"/>
      <c r="BI20" s="660"/>
      <c r="BJ20" s="660"/>
      <c r="BK20" s="660"/>
      <c r="BL20" s="660"/>
      <c r="BM20" s="660"/>
      <c r="BN20" s="661"/>
      <c r="BO20" s="662">
        <v>5.3</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17684882</v>
      </c>
      <c r="CS20" s="660"/>
      <c r="CT20" s="660"/>
      <c r="CU20" s="660"/>
      <c r="CV20" s="660"/>
      <c r="CW20" s="660"/>
      <c r="CX20" s="660"/>
      <c r="CY20" s="661"/>
      <c r="CZ20" s="662">
        <v>100</v>
      </c>
      <c r="DA20" s="662"/>
      <c r="DB20" s="662"/>
      <c r="DC20" s="662"/>
      <c r="DD20" s="668">
        <v>2419698</v>
      </c>
      <c r="DE20" s="660"/>
      <c r="DF20" s="660"/>
      <c r="DG20" s="660"/>
      <c r="DH20" s="660"/>
      <c r="DI20" s="660"/>
      <c r="DJ20" s="660"/>
      <c r="DK20" s="660"/>
      <c r="DL20" s="660"/>
      <c r="DM20" s="660"/>
      <c r="DN20" s="660"/>
      <c r="DO20" s="660"/>
      <c r="DP20" s="661"/>
      <c r="DQ20" s="668">
        <v>13099165</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8020</v>
      </c>
      <c r="S21" s="660"/>
      <c r="T21" s="660"/>
      <c r="U21" s="660"/>
      <c r="V21" s="660"/>
      <c r="W21" s="660"/>
      <c r="X21" s="660"/>
      <c r="Y21" s="661"/>
      <c r="Z21" s="662">
        <v>0</v>
      </c>
      <c r="AA21" s="662"/>
      <c r="AB21" s="662"/>
      <c r="AC21" s="662"/>
      <c r="AD21" s="663" t="s">
        <v>122</v>
      </c>
      <c r="AE21" s="663"/>
      <c r="AF21" s="663"/>
      <c r="AG21" s="663"/>
      <c r="AH21" s="663"/>
      <c r="AI21" s="663"/>
      <c r="AJ21" s="663"/>
      <c r="AK21" s="663"/>
      <c r="AL21" s="664" t="s">
        <v>122</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t="s">
        <v>122</v>
      </c>
      <c r="S22" s="660"/>
      <c r="T22" s="660"/>
      <c r="U22" s="660"/>
      <c r="V22" s="660"/>
      <c r="W22" s="660"/>
      <c r="X22" s="660"/>
      <c r="Y22" s="661"/>
      <c r="Z22" s="662" t="s">
        <v>122</v>
      </c>
      <c r="AA22" s="662"/>
      <c r="AB22" s="662"/>
      <c r="AC22" s="662"/>
      <c r="AD22" s="663" t="s">
        <v>122</v>
      </c>
      <c r="AE22" s="663"/>
      <c r="AF22" s="663"/>
      <c r="AG22" s="663"/>
      <c r="AH22" s="663"/>
      <c r="AI22" s="663"/>
      <c r="AJ22" s="663"/>
      <c r="AK22" s="663"/>
      <c r="AL22" s="664" t="s">
        <v>122</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8020</v>
      </c>
      <c r="S23" s="660"/>
      <c r="T23" s="660"/>
      <c r="U23" s="660"/>
      <c r="V23" s="660"/>
      <c r="W23" s="660"/>
      <c r="X23" s="660"/>
      <c r="Y23" s="661"/>
      <c r="Z23" s="662">
        <v>0</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625492</v>
      </c>
      <c r="BH23" s="660"/>
      <c r="BI23" s="660"/>
      <c r="BJ23" s="660"/>
      <c r="BK23" s="660"/>
      <c r="BL23" s="660"/>
      <c r="BM23" s="660"/>
      <c r="BN23" s="661"/>
      <c r="BO23" s="662">
        <v>5.3</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6684707</v>
      </c>
      <c r="CS24" s="649"/>
      <c r="CT24" s="649"/>
      <c r="CU24" s="649"/>
      <c r="CV24" s="649"/>
      <c r="CW24" s="649"/>
      <c r="CX24" s="649"/>
      <c r="CY24" s="650"/>
      <c r="CZ24" s="653">
        <v>37.799999999999997</v>
      </c>
      <c r="DA24" s="654"/>
      <c r="DB24" s="654"/>
      <c r="DC24" s="670"/>
      <c r="DD24" s="694">
        <v>4774180</v>
      </c>
      <c r="DE24" s="649"/>
      <c r="DF24" s="649"/>
      <c r="DG24" s="649"/>
      <c r="DH24" s="649"/>
      <c r="DI24" s="649"/>
      <c r="DJ24" s="649"/>
      <c r="DK24" s="650"/>
      <c r="DL24" s="694">
        <v>4502429</v>
      </c>
      <c r="DM24" s="649"/>
      <c r="DN24" s="649"/>
      <c r="DO24" s="649"/>
      <c r="DP24" s="649"/>
      <c r="DQ24" s="649"/>
      <c r="DR24" s="649"/>
      <c r="DS24" s="649"/>
      <c r="DT24" s="649"/>
      <c r="DU24" s="649"/>
      <c r="DV24" s="650"/>
      <c r="DW24" s="653">
        <v>35.299999999999997</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13322415</v>
      </c>
      <c r="S25" s="660"/>
      <c r="T25" s="660"/>
      <c r="U25" s="660"/>
      <c r="V25" s="660"/>
      <c r="W25" s="660"/>
      <c r="X25" s="660"/>
      <c r="Y25" s="661"/>
      <c r="Z25" s="662">
        <v>71.7</v>
      </c>
      <c r="AA25" s="662"/>
      <c r="AB25" s="662"/>
      <c r="AC25" s="662"/>
      <c r="AD25" s="663">
        <v>12688903</v>
      </c>
      <c r="AE25" s="663"/>
      <c r="AF25" s="663"/>
      <c r="AG25" s="663"/>
      <c r="AH25" s="663"/>
      <c r="AI25" s="663"/>
      <c r="AJ25" s="663"/>
      <c r="AK25" s="663"/>
      <c r="AL25" s="664">
        <v>99.5</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2978208</v>
      </c>
      <c r="CS25" s="691"/>
      <c r="CT25" s="691"/>
      <c r="CU25" s="691"/>
      <c r="CV25" s="691"/>
      <c r="CW25" s="691"/>
      <c r="CX25" s="691"/>
      <c r="CY25" s="692"/>
      <c r="CZ25" s="664">
        <v>16.8</v>
      </c>
      <c r="DA25" s="689"/>
      <c r="DB25" s="689"/>
      <c r="DC25" s="693"/>
      <c r="DD25" s="668">
        <v>2656615</v>
      </c>
      <c r="DE25" s="691"/>
      <c r="DF25" s="691"/>
      <c r="DG25" s="691"/>
      <c r="DH25" s="691"/>
      <c r="DI25" s="691"/>
      <c r="DJ25" s="691"/>
      <c r="DK25" s="692"/>
      <c r="DL25" s="668">
        <v>2636621</v>
      </c>
      <c r="DM25" s="691"/>
      <c r="DN25" s="691"/>
      <c r="DO25" s="691"/>
      <c r="DP25" s="691"/>
      <c r="DQ25" s="691"/>
      <c r="DR25" s="691"/>
      <c r="DS25" s="691"/>
      <c r="DT25" s="691"/>
      <c r="DU25" s="691"/>
      <c r="DV25" s="692"/>
      <c r="DW25" s="664">
        <v>20.7</v>
      </c>
      <c r="DX25" s="689"/>
      <c r="DY25" s="689"/>
      <c r="DZ25" s="689"/>
      <c r="EA25" s="689"/>
      <c r="EB25" s="689"/>
      <c r="EC25" s="690"/>
    </row>
    <row r="26" spans="2:133" ht="11.25" customHeight="1" x14ac:dyDescent="0.2">
      <c r="B26" s="656" t="s">
        <v>283</v>
      </c>
      <c r="C26" s="657"/>
      <c r="D26" s="657"/>
      <c r="E26" s="657"/>
      <c r="F26" s="657"/>
      <c r="G26" s="657"/>
      <c r="H26" s="657"/>
      <c r="I26" s="657"/>
      <c r="J26" s="657"/>
      <c r="K26" s="657"/>
      <c r="L26" s="657"/>
      <c r="M26" s="657"/>
      <c r="N26" s="657"/>
      <c r="O26" s="657"/>
      <c r="P26" s="657"/>
      <c r="Q26" s="658"/>
      <c r="R26" s="659">
        <v>4721</v>
      </c>
      <c r="S26" s="660"/>
      <c r="T26" s="660"/>
      <c r="U26" s="660"/>
      <c r="V26" s="660"/>
      <c r="W26" s="660"/>
      <c r="X26" s="660"/>
      <c r="Y26" s="661"/>
      <c r="Z26" s="662">
        <v>0</v>
      </c>
      <c r="AA26" s="662"/>
      <c r="AB26" s="662"/>
      <c r="AC26" s="662"/>
      <c r="AD26" s="663">
        <v>4721</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1733812</v>
      </c>
      <c r="CS26" s="660"/>
      <c r="CT26" s="660"/>
      <c r="CU26" s="660"/>
      <c r="CV26" s="660"/>
      <c r="CW26" s="660"/>
      <c r="CX26" s="660"/>
      <c r="CY26" s="661"/>
      <c r="CZ26" s="664">
        <v>9.8000000000000007</v>
      </c>
      <c r="DA26" s="689"/>
      <c r="DB26" s="689"/>
      <c r="DC26" s="693"/>
      <c r="DD26" s="668">
        <v>1552287</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286</v>
      </c>
      <c r="C27" s="657"/>
      <c r="D27" s="657"/>
      <c r="E27" s="657"/>
      <c r="F27" s="657"/>
      <c r="G27" s="657"/>
      <c r="H27" s="657"/>
      <c r="I27" s="657"/>
      <c r="J27" s="657"/>
      <c r="K27" s="657"/>
      <c r="L27" s="657"/>
      <c r="M27" s="657"/>
      <c r="N27" s="657"/>
      <c r="O27" s="657"/>
      <c r="P27" s="657"/>
      <c r="Q27" s="658"/>
      <c r="R27" s="659">
        <v>30248</v>
      </c>
      <c r="S27" s="660"/>
      <c r="T27" s="660"/>
      <c r="U27" s="660"/>
      <c r="V27" s="660"/>
      <c r="W27" s="660"/>
      <c r="X27" s="660"/>
      <c r="Y27" s="661"/>
      <c r="Z27" s="662">
        <v>0.2</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11791301</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2780919</v>
      </c>
      <c r="CS27" s="691"/>
      <c r="CT27" s="691"/>
      <c r="CU27" s="691"/>
      <c r="CV27" s="691"/>
      <c r="CW27" s="691"/>
      <c r="CX27" s="691"/>
      <c r="CY27" s="692"/>
      <c r="CZ27" s="664">
        <v>15.7</v>
      </c>
      <c r="DA27" s="689"/>
      <c r="DB27" s="689"/>
      <c r="DC27" s="693"/>
      <c r="DD27" s="668">
        <v>1221773</v>
      </c>
      <c r="DE27" s="691"/>
      <c r="DF27" s="691"/>
      <c r="DG27" s="691"/>
      <c r="DH27" s="691"/>
      <c r="DI27" s="691"/>
      <c r="DJ27" s="691"/>
      <c r="DK27" s="692"/>
      <c r="DL27" s="668">
        <v>970016</v>
      </c>
      <c r="DM27" s="691"/>
      <c r="DN27" s="691"/>
      <c r="DO27" s="691"/>
      <c r="DP27" s="691"/>
      <c r="DQ27" s="691"/>
      <c r="DR27" s="691"/>
      <c r="DS27" s="691"/>
      <c r="DT27" s="691"/>
      <c r="DU27" s="691"/>
      <c r="DV27" s="692"/>
      <c r="DW27" s="664">
        <v>7.6</v>
      </c>
      <c r="DX27" s="689"/>
      <c r="DY27" s="689"/>
      <c r="DZ27" s="689"/>
      <c r="EA27" s="689"/>
      <c r="EB27" s="689"/>
      <c r="EC27" s="690"/>
    </row>
    <row r="28" spans="2:133" ht="11.25" customHeight="1" x14ac:dyDescent="0.2">
      <c r="B28" s="656" t="s">
        <v>289</v>
      </c>
      <c r="C28" s="657"/>
      <c r="D28" s="657"/>
      <c r="E28" s="657"/>
      <c r="F28" s="657"/>
      <c r="G28" s="657"/>
      <c r="H28" s="657"/>
      <c r="I28" s="657"/>
      <c r="J28" s="657"/>
      <c r="K28" s="657"/>
      <c r="L28" s="657"/>
      <c r="M28" s="657"/>
      <c r="N28" s="657"/>
      <c r="O28" s="657"/>
      <c r="P28" s="657"/>
      <c r="Q28" s="658"/>
      <c r="R28" s="659">
        <v>163385</v>
      </c>
      <c r="S28" s="660"/>
      <c r="T28" s="660"/>
      <c r="U28" s="660"/>
      <c r="V28" s="660"/>
      <c r="W28" s="660"/>
      <c r="X28" s="660"/>
      <c r="Y28" s="661"/>
      <c r="Z28" s="662">
        <v>0.9</v>
      </c>
      <c r="AA28" s="662"/>
      <c r="AB28" s="662"/>
      <c r="AC28" s="662"/>
      <c r="AD28" s="663">
        <v>31428</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925580</v>
      </c>
      <c r="CS28" s="660"/>
      <c r="CT28" s="660"/>
      <c r="CU28" s="660"/>
      <c r="CV28" s="660"/>
      <c r="CW28" s="660"/>
      <c r="CX28" s="660"/>
      <c r="CY28" s="661"/>
      <c r="CZ28" s="664">
        <v>5.2</v>
      </c>
      <c r="DA28" s="689"/>
      <c r="DB28" s="689"/>
      <c r="DC28" s="693"/>
      <c r="DD28" s="668">
        <v>895792</v>
      </c>
      <c r="DE28" s="660"/>
      <c r="DF28" s="660"/>
      <c r="DG28" s="660"/>
      <c r="DH28" s="660"/>
      <c r="DI28" s="660"/>
      <c r="DJ28" s="660"/>
      <c r="DK28" s="661"/>
      <c r="DL28" s="668">
        <v>895792</v>
      </c>
      <c r="DM28" s="660"/>
      <c r="DN28" s="660"/>
      <c r="DO28" s="660"/>
      <c r="DP28" s="660"/>
      <c r="DQ28" s="660"/>
      <c r="DR28" s="660"/>
      <c r="DS28" s="660"/>
      <c r="DT28" s="660"/>
      <c r="DU28" s="660"/>
      <c r="DV28" s="661"/>
      <c r="DW28" s="664">
        <v>7</v>
      </c>
      <c r="DX28" s="689"/>
      <c r="DY28" s="689"/>
      <c r="DZ28" s="689"/>
      <c r="EA28" s="689"/>
      <c r="EB28" s="689"/>
      <c r="EC28" s="690"/>
    </row>
    <row r="29" spans="2:133" ht="11.25" customHeight="1" x14ac:dyDescent="0.2">
      <c r="B29" s="656" t="s">
        <v>291</v>
      </c>
      <c r="C29" s="657"/>
      <c r="D29" s="657"/>
      <c r="E29" s="657"/>
      <c r="F29" s="657"/>
      <c r="G29" s="657"/>
      <c r="H29" s="657"/>
      <c r="I29" s="657"/>
      <c r="J29" s="657"/>
      <c r="K29" s="657"/>
      <c r="L29" s="657"/>
      <c r="M29" s="657"/>
      <c r="N29" s="657"/>
      <c r="O29" s="657"/>
      <c r="P29" s="657"/>
      <c r="Q29" s="658"/>
      <c r="R29" s="659">
        <v>83583</v>
      </c>
      <c r="S29" s="660"/>
      <c r="T29" s="660"/>
      <c r="U29" s="660"/>
      <c r="V29" s="660"/>
      <c r="W29" s="660"/>
      <c r="X29" s="660"/>
      <c r="Y29" s="661"/>
      <c r="Z29" s="662">
        <v>0.4</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925580</v>
      </c>
      <c r="CS29" s="691"/>
      <c r="CT29" s="691"/>
      <c r="CU29" s="691"/>
      <c r="CV29" s="691"/>
      <c r="CW29" s="691"/>
      <c r="CX29" s="691"/>
      <c r="CY29" s="692"/>
      <c r="CZ29" s="664">
        <v>5.2</v>
      </c>
      <c r="DA29" s="689"/>
      <c r="DB29" s="689"/>
      <c r="DC29" s="693"/>
      <c r="DD29" s="668">
        <v>895792</v>
      </c>
      <c r="DE29" s="691"/>
      <c r="DF29" s="691"/>
      <c r="DG29" s="691"/>
      <c r="DH29" s="691"/>
      <c r="DI29" s="691"/>
      <c r="DJ29" s="691"/>
      <c r="DK29" s="692"/>
      <c r="DL29" s="668">
        <v>895792</v>
      </c>
      <c r="DM29" s="691"/>
      <c r="DN29" s="691"/>
      <c r="DO29" s="691"/>
      <c r="DP29" s="691"/>
      <c r="DQ29" s="691"/>
      <c r="DR29" s="691"/>
      <c r="DS29" s="691"/>
      <c r="DT29" s="691"/>
      <c r="DU29" s="691"/>
      <c r="DV29" s="692"/>
      <c r="DW29" s="664">
        <v>7</v>
      </c>
      <c r="DX29" s="689"/>
      <c r="DY29" s="689"/>
      <c r="DZ29" s="689"/>
      <c r="EA29" s="689"/>
      <c r="EB29" s="689"/>
      <c r="EC29" s="690"/>
    </row>
    <row r="30" spans="2:133" ht="11.25" customHeight="1" x14ac:dyDescent="0.2">
      <c r="B30" s="656" t="s">
        <v>293</v>
      </c>
      <c r="C30" s="657"/>
      <c r="D30" s="657"/>
      <c r="E30" s="657"/>
      <c r="F30" s="657"/>
      <c r="G30" s="657"/>
      <c r="H30" s="657"/>
      <c r="I30" s="657"/>
      <c r="J30" s="657"/>
      <c r="K30" s="657"/>
      <c r="L30" s="657"/>
      <c r="M30" s="657"/>
      <c r="N30" s="657"/>
      <c r="O30" s="657"/>
      <c r="P30" s="657"/>
      <c r="Q30" s="658"/>
      <c r="R30" s="659">
        <v>2187644</v>
      </c>
      <c r="S30" s="660"/>
      <c r="T30" s="660"/>
      <c r="U30" s="660"/>
      <c r="V30" s="660"/>
      <c r="W30" s="660"/>
      <c r="X30" s="660"/>
      <c r="Y30" s="661"/>
      <c r="Z30" s="662">
        <v>11.8</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901507</v>
      </c>
      <c r="CS30" s="660"/>
      <c r="CT30" s="660"/>
      <c r="CU30" s="660"/>
      <c r="CV30" s="660"/>
      <c r="CW30" s="660"/>
      <c r="CX30" s="660"/>
      <c r="CY30" s="661"/>
      <c r="CZ30" s="664">
        <v>5.0999999999999996</v>
      </c>
      <c r="DA30" s="689"/>
      <c r="DB30" s="689"/>
      <c r="DC30" s="693"/>
      <c r="DD30" s="668">
        <v>871719</v>
      </c>
      <c r="DE30" s="660"/>
      <c r="DF30" s="660"/>
      <c r="DG30" s="660"/>
      <c r="DH30" s="660"/>
      <c r="DI30" s="660"/>
      <c r="DJ30" s="660"/>
      <c r="DK30" s="661"/>
      <c r="DL30" s="668">
        <v>871719</v>
      </c>
      <c r="DM30" s="660"/>
      <c r="DN30" s="660"/>
      <c r="DO30" s="660"/>
      <c r="DP30" s="660"/>
      <c r="DQ30" s="660"/>
      <c r="DR30" s="660"/>
      <c r="DS30" s="660"/>
      <c r="DT30" s="660"/>
      <c r="DU30" s="660"/>
      <c r="DV30" s="661"/>
      <c r="DW30" s="664">
        <v>6.8</v>
      </c>
      <c r="DX30" s="689"/>
      <c r="DY30" s="689"/>
      <c r="DZ30" s="689"/>
      <c r="EA30" s="689"/>
      <c r="EB30" s="689"/>
      <c r="EC30" s="690"/>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99.5</v>
      </c>
      <c r="BH31" s="703"/>
      <c r="BI31" s="703"/>
      <c r="BJ31" s="703"/>
      <c r="BK31" s="703"/>
      <c r="BL31" s="703"/>
      <c r="BM31" s="654">
        <v>98.7</v>
      </c>
      <c r="BN31" s="703"/>
      <c r="BO31" s="703"/>
      <c r="BP31" s="703"/>
      <c r="BQ31" s="704"/>
      <c r="BR31" s="715">
        <v>99.4</v>
      </c>
      <c r="BS31" s="703"/>
      <c r="BT31" s="703"/>
      <c r="BU31" s="703"/>
      <c r="BV31" s="703"/>
      <c r="BW31" s="703"/>
      <c r="BX31" s="654">
        <v>98.4</v>
      </c>
      <c r="BY31" s="703"/>
      <c r="BZ31" s="703"/>
      <c r="CA31" s="703"/>
      <c r="CB31" s="704"/>
      <c r="CD31" s="697"/>
      <c r="CE31" s="698"/>
      <c r="CF31" s="656" t="s">
        <v>300</v>
      </c>
      <c r="CG31" s="657"/>
      <c r="CH31" s="657"/>
      <c r="CI31" s="657"/>
      <c r="CJ31" s="657"/>
      <c r="CK31" s="657"/>
      <c r="CL31" s="657"/>
      <c r="CM31" s="657"/>
      <c r="CN31" s="657"/>
      <c r="CO31" s="657"/>
      <c r="CP31" s="657"/>
      <c r="CQ31" s="658"/>
      <c r="CR31" s="659">
        <v>24073</v>
      </c>
      <c r="CS31" s="691"/>
      <c r="CT31" s="691"/>
      <c r="CU31" s="691"/>
      <c r="CV31" s="691"/>
      <c r="CW31" s="691"/>
      <c r="CX31" s="691"/>
      <c r="CY31" s="692"/>
      <c r="CZ31" s="664">
        <v>0.1</v>
      </c>
      <c r="DA31" s="689"/>
      <c r="DB31" s="689"/>
      <c r="DC31" s="693"/>
      <c r="DD31" s="668">
        <v>24073</v>
      </c>
      <c r="DE31" s="691"/>
      <c r="DF31" s="691"/>
      <c r="DG31" s="691"/>
      <c r="DH31" s="691"/>
      <c r="DI31" s="691"/>
      <c r="DJ31" s="691"/>
      <c r="DK31" s="692"/>
      <c r="DL31" s="668">
        <v>24073</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2">
      <c r="B32" s="656" t="s">
        <v>301</v>
      </c>
      <c r="C32" s="657"/>
      <c r="D32" s="657"/>
      <c r="E32" s="657"/>
      <c r="F32" s="657"/>
      <c r="G32" s="657"/>
      <c r="H32" s="657"/>
      <c r="I32" s="657"/>
      <c r="J32" s="657"/>
      <c r="K32" s="657"/>
      <c r="L32" s="657"/>
      <c r="M32" s="657"/>
      <c r="N32" s="657"/>
      <c r="O32" s="657"/>
      <c r="P32" s="657"/>
      <c r="Q32" s="658"/>
      <c r="R32" s="659">
        <v>940552</v>
      </c>
      <c r="S32" s="660"/>
      <c r="T32" s="660"/>
      <c r="U32" s="660"/>
      <c r="V32" s="660"/>
      <c r="W32" s="660"/>
      <c r="X32" s="660"/>
      <c r="Y32" s="661"/>
      <c r="Z32" s="662">
        <v>5.0999999999999996</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98.9</v>
      </c>
      <c r="BH32" s="691"/>
      <c r="BI32" s="691"/>
      <c r="BJ32" s="691"/>
      <c r="BK32" s="691"/>
      <c r="BL32" s="691"/>
      <c r="BM32" s="665">
        <v>97</v>
      </c>
      <c r="BN32" s="691"/>
      <c r="BO32" s="691"/>
      <c r="BP32" s="691"/>
      <c r="BQ32" s="714"/>
      <c r="BR32" s="716">
        <v>99</v>
      </c>
      <c r="BS32" s="691"/>
      <c r="BT32" s="691"/>
      <c r="BU32" s="691"/>
      <c r="BV32" s="691"/>
      <c r="BW32" s="691"/>
      <c r="BX32" s="665">
        <v>97.2</v>
      </c>
      <c r="BY32" s="691"/>
      <c r="BZ32" s="691"/>
      <c r="CA32" s="691"/>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305</v>
      </c>
      <c r="C33" s="657"/>
      <c r="D33" s="657"/>
      <c r="E33" s="657"/>
      <c r="F33" s="657"/>
      <c r="G33" s="657"/>
      <c r="H33" s="657"/>
      <c r="I33" s="657"/>
      <c r="J33" s="657"/>
      <c r="K33" s="657"/>
      <c r="L33" s="657"/>
      <c r="M33" s="657"/>
      <c r="N33" s="657"/>
      <c r="O33" s="657"/>
      <c r="P33" s="657"/>
      <c r="Q33" s="658"/>
      <c r="R33" s="659">
        <v>10208</v>
      </c>
      <c r="S33" s="660"/>
      <c r="T33" s="660"/>
      <c r="U33" s="660"/>
      <c r="V33" s="660"/>
      <c r="W33" s="660"/>
      <c r="X33" s="660"/>
      <c r="Y33" s="661"/>
      <c r="Z33" s="662">
        <v>0.1</v>
      </c>
      <c r="AA33" s="662"/>
      <c r="AB33" s="662"/>
      <c r="AC33" s="662"/>
      <c r="AD33" s="663">
        <v>2029</v>
      </c>
      <c r="AE33" s="663"/>
      <c r="AF33" s="663"/>
      <c r="AG33" s="663"/>
      <c r="AH33" s="663"/>
      <c r="AI33" s="663"/>
      <c r="AJ33" s="663"/>
      <c r="AK33" s="663"/>
      <c r="AL33" s="664">
        <v>0</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99.7</v>
      </c>
      <c r="BH33" s="718"/>
      <c r="BI33" s="718"/>
      <c r="BJ33" s="718"/>
      <c r="BK33" s="718"/>
      <c r="BL33" s="718"/>
      <c r="BM33" s="719">
        <v>99.4</v>
      </c>
      <c r="BN33" s="718"/>
      <c r="BO33" s="718"/>
      <c r="BP33" s="718"/>
      <c r="BQ33" s="720"/>
      <c r="BR33" s="717">
        <v>99.6</v>
      </c>
      <c r="BS33" s="718"/>
      <c r="BT33" s="718"/>
      <c r="BU33" s="718"/>
      <c r="BV33" s="718"/>
      <c r="BW33" s="718"/>
      <c r="BX33" s="719">
        <v>99.1</v>
      </c>
      <c r="BY33" s="718"/>
      <c r="BZ33" s="718"/>
      <c r="CA33" s="718"/>
      <c r="CB33" s="720"/>
      <c r="CD33" s="656" t="s">
        <v>307</v>
      </c>
      <c r="CE33" s="657"/>
      <c r="CF33" s="657"/>
      <c r="CG33" s="657"/>
      <c r="CH33" s="657"/>
      <c r="CI33" s="657"/>
      <c r="CJ33" s="657"/>
      <c r="CK33" s="657"/>
      <c r="CL33" s="657"/>
      <c r="CM33" s="657"/>
      <c r="CN33" s="657"/>
      <c r="CO33" s="657"/>
      <c r="CP33" s="657"/>
      <c r="CQ33" s="658"/>
      <c r="CR33" s="659">
        <v>8580477</v>
      </c>
      <c r="CS33" s="691"/>
      <c r="CT33" s="691"/>
      <c r="CU33" s="691"/>
      <c r="CV33" s="691"/>
      <c r="CW33" s="691"/>
      <c r="CX33" s="691"/>
      <c r="CY33" s="692"/>
      <c r="CZ33" s="664">
        <v>48.5</v>
      </c>
      <c r="DA33" s="689"/>
      <c r="DB33" s="689"/>
      <c r="DC33" s="693"/>
      <c r="DD33" s="668">
        <v>7359720</v>
      </c>
      <c r="DE33" s="691"/>
      <c r="DF33" s="691"/>
      <c r="DG33" s="691"/>
      <c r="DH33" s="691"/>
      <c r="DI33" s="691"/>
      <c r="DJ33" s="691"/>
      <c r="DK33" s="692"/>
      <c r="DL33" s="668">
        <v>3818926</v>
      </c>
      <c r="DM33" s="691"/>
      <c r="DN33" s="691"/>
      <c r="DO33" s="691"/>
      <c r="DP33" s="691"/>
      <c r="DQ33" s="691"/>
      <c r="DR33" s="691"/>
      <c r="DS33" s="691"/>
      <c r="DT33" s="691"/>
      <c r="DU33" s="691"/>
      <c r="DV33" s="692"/>
      <c r="DW33" s="664">
        <v>30</v>
      </c>
      <c r="DX33" s="689"/>
      <c r="DY33" s="689"/>
      <c r="DZ33" s="689"/>
      <c r="EA33" s="689"/>
      <c r="EB33" s="689"/>
      <c r="EC33" s="690"/>
    </row>
    <row r="34" spans="2:133" ht="11.25" customHeight="1" x14ac:dyDescent="0.2">
      <c r="B34" s="656" t="s">
        <v>308</v>
      </c>
      <c r="C34" s="657"/>
      <c r="D34" s="657"/>
      <c r="E34" s="657"/>
      <c r="F34" s="657"/>
      <c r="G34" s="657"/>
      <c r="H34" s="657"/>
      <c r="I34" s="657"/>
      <c r="J34" s="657"/>
      <c r="K34" s="657"/>
      <c r="L34" s="657"/>
      <c r="M34" s="657"/>
      <c r="N34" s="657"/>
      <c r="O34" s="657"/>
      <c r="P34" s="657"/>
      <c r="Q34" s="658"/>
      <c r="R34" s="659">
        <v>37249</v>
      </c>
      <c r="S34" s="660"/>
      <c r="T34" s="660"/>
      <c r="U34" s="660"/>
      <c r="V34" s="660"/>
      <c r="W34" s="660"/>
      <c r="X34" s="660"/>
      <c r="Y34" s="661"/>
      <c r="Z34" s="662">
        <v>0.2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3014765</v>
      </c>
      <c r="CS34" s="660"/>
      <c r="CT34" s="660"/>
      <c r="CU34" s="660"/>
      <c r="CV34" s="660"/>
      <c r="CW34" s="660"/>
      <c r="CX34" s="660"/>
      <c r="CY34" s="661"/>
      <c r="CZ34" s="664">
        <v>17</v>
      </c>
      <c r="DA34" s="689"/>
      <c r="DB34" s="689"/>
      <c r="DC34" s="693"/>
      <c r="DD34" s="668">
        <v>2299200</v>
      </c>
      <c r="DE34" s="660"/>
      <c r="DF34" s="660"/>
      <c r="DG34" s="660"/>
      <c r="DH34" s="660"/>
      <c r="DI34" s="660"/>
      <c r="DJ34" s="660"/>
      <c r="DK34" s="661"/>
      <c r="DL34" s="668">
        <v>1777582</v>
      </c>
      <c r="DM34" s="660"/>
      <c r="DN34" s="660"/>
      <c r="DO34" s="660"/>
      <c r="DP34" s="660"/>
      <c r="DQ34" s="660"/>
      <c r="DR34" s="660"/>
      <c r="DS34" s="660"/>
      <c r="DT34" s="660"/>
      <c r="DU34" s="660"/>
      <c r="DV34" s="661"/>
      <c r="DW34" s="664">
        <v>13.9</v>
      </c>
      <c r="DX34" s="689"/>
      <c r="DY34" s="689"/>
      <c r="DZ34" s="689"/>
      <c r="EA34" s="689"/>
      <c r="EB34" s="689"/>
      <c r="EC34" s="690"/>
    </row>
    <row r="35" spans="2:133" ht="11.25" customHeight="1" x14ac:dyDescent="0.2">
      <c r="B35" s="656" t="s">
        <v>310</v>
      </c>
      <c r="C35" s="657"/>
      <c r="D35" s="657"/>
      <c r="E35" s="657"/>
      <c r="F35" s="657"/>
      <c r="G35" s="657"/>
      <c r="H35" s="657"/>
      <c r="I35" s="657"/>
      <c r="J35" s="657"/>
      <c r="K35" s="657"/>
      <c r="L35" s="657"/>
      <c r="M35" s="657"/>
      <c r="N35" s="657"/>
      <c r="O35" s="657"/>
      <c r="P35" s="657"/>
      <c r="Q35" s="658"/>
      <c r="R35" s="659">
        <v>18917</v>
      </c>
      <c r="S35" s="660"/>
      <c r="T35" s="660"/>
      <c r="U35" s="660"/>
      <c r="V35" s="660"/>
      <c r="W35" s="660"/>
      <c r="X35" s="660"/>
      <c r="Y35" s="661"/>
      <c r="Z35" s="662">
        <v>0.1</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150942</v>
      </c>
      <c r="CS35" s="691"/>
      <c r="CT35" s="691"/>
      <c r="CU35" s="691"/>
      <c r="CV35" s="691"/>
      <c r="CW35" s="691"/>
      <c r="CX35" s="691"/>
      <c r="CY35" s="692"/>
      <c r="CZ35" s="664">
        <v>0.9</v>
      </c>
      <c r="DA35" s="689"/>
      <c r="DB35" s="689"/>
      <c r="DC35" s="693"/>
      <c r="DD35" s="668">
        <v>134377</v>
      </c>
      <c r="DE35" s="691"/>
      <c r="DF35" s="691"/>
      <c r="DG35" s="691"/>
      <c r="DH35" s="691"/>
      <c r="DI35" s="691"/>
      <c r="DJ35" s="691"/>
      <c r="DK35" s="692"/>
      <c r="DL35" s="668">
        <v>133668</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2">
      <c r="B36" s="656" t="s">
        <v>314</v>
      </c>
      <c r="C36" s="657"/>
      <c r="D36" s="657"/>
      <c r="E36" s="657"/>
      <c r="F36" s="657"/>
      <c r="G36" s="657"/>
      <c r="H36" s="657"/>
      <c r="I36" s="657"/>
      <c r="J36" s="657"/>
      <c r="K36" s="657"/>
      <c r="L36" s="657"/>
      <c r="M36" s="657"/>
      <c r="N36" s="657"/>
      <c r="O36" s="657"/>
      <c r="P36" s="657"/>
      <c r="Q36" s="658"/>
      <c r="R36" s="659">
        <v>123155</v>
      </c>
      <c r="S36" s="660"/>
      <c r="T36" s="660"/>
      <c r="U36" s="660"/>
      <c r="V36" s="660"/>
      <c r="W36" s="660"/>
      <c r="X36" s="660"/>
      <c r="Y36" s="661"/>
      <c r="Z36" s="662">
        <v>0.7</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1985308</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22484</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2757775</v>
      </c>
      <c r="CS36" s="660"/>
      <c r="CT36" s="660"/>
      <c r="CU36" s="660"/>
      <c r="CV36" s="660"/>
      <c r="CW36" s="660"/>
      <c r="CX36" s="660"/>
      <c r="CY36" s="661"/>
      <c r="CZ36" s="664">
        <v>15.6</v>
      </c>
      <c r="DA36" s="689"/>
      <c r="DB36" s="689"/>
      <c r="DC36" s="693"/>
      <c r="DD36" s="668">
        <v>2535307</v>
      </c>
      <c r="DE36" s="660"/>
      <c r="DF36" s="660"/>
      <c r="DG36" s="660"/>
      <c r="DH36" s="660"/>
      <c r="DI36" s="660"/>
      <c r="DJ36" s="660"/>
      <c r="DK36" s="661"/>
      <c r="DL36" s="668">
        <v>1138732</v>
      </c>
      <c r="DM36" s="660"/>
      <c r="DN36" s="660"/>
      <c r="DO36" s="660"/>
      <c r="DP36" s="660"/>
      <c r="DQ36" s="660"/>
      <c r="DR36" s="660"/>
      <c r="DS36" s="660"/>
      <c r="DT36" s="660"/>
      <c r="DU36" s="660"/>
      <c r="DV36" s="661"/>
      <c r="DW36" s="664">
        <v>8.9</v>
      </c>
      <c r="DX36" s="689"/>
      <c r="DY36" s="689"/>
      <c r="DZ36" s="689"/>
      <c r="EA36" s="689"/>
      <c r="EB36" s="689"/>
      <c r="EC36" s="690"/>
    </row>
    <row r="37" spans="2:133" ht="11.25" customHeight="1" x14ac:dyDescent="0.2">
      <c r="B37" s="656" t="s">
        <v>318</v>
      </c>
      <c r="C37" s="657"/>
      <c r="D37" s="657"/>
      <c r="E37" s="657"/>
      <c r="F37" s="657"/>
      <c r="G37" s="657"/>
      <c r="H37" s="657"/>
      <c r="I37" s="657"/>
      <c r="J37" s="657"/>
      <c r="K37" s="657"/>
      <c r="L37" s="657"/>
      <c r="M37" s="657"/>
      <c r="N37" s="657"/>
      <c r="O37" s="657"/>
      <c r="P37" s="657"/>
      <c r="Q37" s="658"/>
      <c r="R37" s="659">
        <v>815313</v>
      </c>
      <c r="S37" s="660"/>
      <c r="T37" s="660"/>
      <c r="U37" s="660"/>
      <c r="V37" s="660"/>
      <c r="W37" s="660"/>
      <c r="X37" s="660"/>
      <c r="Y37" s="661"/>
      <c r="Z37" s="662">
        <v>4.4000000000000004</v>
      </c>
      <c r="AA37" s="662"/>
      <c r="AB37" s="662"/>
      <c r="AC37" s="662"/>
      <c r="AD37" s="663">
        <v>22230</v>
      </c>
      <c r="AE37" s="663"/>
      <c r="AF37" s="663"/>
      <c r="AG37" s="663"/>
      <c r="AH37" s="663"/>
      <c r="AI37" s="663"/>
      <c r="AJ37" s="663"/>
      <c r="AK37" s="663"/>
      <c r="AL37" s="664">
        <v>0.2</v>
      </c>
      <c r="AM37" s="665"/>
      <c r="AN37" s="665"/>
      <c r="AO37" s="666"/>
      <c r="AQ37" s="722" t="s">
        <v>319</v>
      </c>
      <c r="AR37" s="723"/>
      <c r="AS37" s="723"/>
      <c r="AT37" s="723"/>
      <c r="AU37" s="723"/>
      <c r="AV37" s="723"/>
      <c r="AW37" s="723"/>
      <c r="AX37" s="723"/>
      <c r="AY37" s="724"/>
      <c r="AZ37" s="659">
        <v>727470</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10448</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1337431</v>
      </c>
      <c r="CS37" s="691"/>
      <c r="CT37" s="691"/>
      <c r="CU37" s="691"/>
      <c r="CV37" s="691"/>
      <c r="CW37" s="691"/>
      <c r="CX37" s="691"/>
      <c r="CY37" s="692"/>
      <c r="CZ37" s="664">
        <v>7.6</v>
      </c>
      <c r="DA37" s="689"/>
      <c r="DB37" s="689"/>
      <c r="DC37" s="693"/>
      <c r="DD37" s="668">
        <v>1325689</v>
      </c>
      <c r="DE37" s="691"/>
      <c r="DF37" s="691"/>
      <c r="DG37" s="691"/>
      <c r="DH37" s="691"/>
      <c r="DI37" s="691"/>
      <c r="DJ37" s="691"/>
      <c r="DK37" s="692"/>
      <c r="DL37" s="668">
        <v>633795</v>
      </c>
      <c r="DM37" s="691"/>
      <c r="DN37" s="691"/>
      <c r="DO37" s="691"/>
      <c r="DP37" s="691"/>
      <c r="DQ37" s="691"/>
      <c r="DR37" s="691"/>
      <c r="DS37" s="691"/>
      <c r="DT37" s="691"/>
      <c r="DU37" s="691"/>
      <c r="DV37" s="692"/>
      <c r="DW37" s="664">
        <v>5</v>
      </c>
      <c r="DX37" s="689"/>
      <c r="DY37" s="689"/>
      <c r="DZ37" s="689"/>
      <c r="EA37" s="689"/>
      <c r="EB37" s="689"/>
      <c r="EC37" s="690"/>
    </row>
    <row r="38" spans="2:133" ht="11.25" customHeight="1" x14ac:dyDescent="0.2">
      <c r="B38" s="656" t="s">
        <v>322</v>
      </c>
      <c r="C38" s="657"/>
      <c r="D38" s="657"/>
      <c r="E38" s="657"/>
      <c r="F38" s="657"/>
      <c r="G38" s="657"/>
      <c r="H38" s="657"/>
      <c r="I38" s="657"/>
      <c r="J38" s="657"/>
      <c r="K38" s="657"/>
      <c r="L38" s="657"/>
      <c r="M38" s="657"/>
      <c r="N38" s="657"/>
      <c r="O38" s="657"/>
      <c r="P38" s="657"/>
      <c r="Q38" s="658"/>
      <c r="R38" s="659">
        <v>850300</v>
      </c>
      <c r="S38" s="660"/>
      <c r="T38" s="660"/>
      <c r="U38" s="660"/>
      <c r="V38" s="660"/>
      <c r="W38" s="660"/>
      <c r="X38" s="660"/>
      <c r="Y38" s="661"/>
      <c r="Z38" s="662">
        <v>4.5999999999999996</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52562</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4565</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1205276</v>
      </c>
      <c r="CS38" s="660"/>
      <c r="CT38" s="660"/>
      <c r="CU38" s="660"/>
      <c r="CV38" s="660"/>
      <c r="CW38" s="660"/>
      <c r="CX38" s="660"/>
      <c r="CY38" s="661"/>
      <c r="CZ38" s="664">
        <v>6.8</v>
      </c>
      <c r="DA38" s="689"/>
      <c r="DB38" s="689"/>
      <c r="DC38" s="693"/>
      <c r="DD38" s="668">
        <v>971755</v>
      </c>
      <c r="DE38" s="660"/>
      <c r="DF38" s="660"/>
      <c r="DG38" s="660"/>
      <c r="DH38" s="660"/>
      <c r="DI38" s="660"/>
      <c r="DJ38" s="660"/>
      <c r="DK38" s="661"/>
      <c r="DL38" s="668">
        <v>768944</v>
      </c>
      <c r="DM38" s="660"/>
      <c r="DN38" s="660"/>
      <c r="DO38" s="660"/>
      <c r="DP38" s="660"/>
      <c r="DQ38" s="660"/>
      <c r="DR38" s="660"/>
      <c r="DS38" s="660"/>
      <c r="DT38" s="660"/>
      <c r="DU38" s="660"/>
      <c r="DV38" s="661"/>
      <c r="DW38" s="664">
        <v>6</v>
      </c>
      <c r="DX38" s="689"/>
      <c r="DY38" s="689"/>
      <c r="DZ38" s="689"/>
      <c r="EA38" s="689"/>
      <c r="EB38" s="689"/>
      <c r="EC38" s="690"/>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6894</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1101900</v>
      </c>
      <c r="CS39" s="691"/>
      <c r="CT39" s="691"/>
      <c r="CU39" s="691"/>
      <c r="CV39" s="691"/>
      <c r="CW39" s="691"/>
      <c r="CX39" s="691"/>
      <c r="CY39" s="692"/>
      <c r="CZ39" s="664">
        <v>6.2</v>
      </c>
      <c r="DA39" s="689"/>
      <c r="DB39" s="689"/>
      <c r="DC39" s="693"/>
      <c r="DD39" s="668">
        <v>1100000</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330</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62" t="s">
        <v>122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113</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349819</v>
      </c>
      <c r="CS40" s="660"/>
      <c r="CT40" s="660"/>
      <c r="CU40" s="660"/>
      <c r="CV40" s="660"/>
      <c r="CW40" s="660"/>
      <c r="CX40" s="660"/>
      <c r="CY40" s="661"/>
      <c r="CZ40" s="664">
        <v>2</v>
      </c>
      <c r="DA40" s="689"/>
      <c r="DB40" s="689"/>
      <c r="DC40" s="693"/>
      <c r="DD40" s="668">
        <v>319081</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335</v>
      </c>
      <c r="C41" s="681"/>
      <c r="D41" s="681"/>
      <c r="E41" s="681"/>
      <c r="F41" s="681"/>
      <c r="G41" s="681"/>
      <c r="H41" s="681"/>
      <c r="I41" s="681"/>
      <c r="J41" s="681"/>
      <c r="K41" s="681"/>
      <c r="L41" s="681"/>
      <c r="M41" s="681"/>
      <c r="N41" s="681"/>
      <c r="O41" s="681"/>
      <c r="P41" s="681"/>
      <c r="Q41" s="682"/>
      <c r="R41" s="731">
        <v>18587690</v>
      </c>
      <c r="S41" s="732"/>
      <c r="T41" s="732"/>
      <c r="U41" s="732"/>
      <c r="V41" s="732"/>
      <c r="W41" s="732"/>
      <c r="X41" s="732"/>
      <c r="Y41" s="736"/>
      <c r="Z41" s="737">
        <v>100</v>
      </c>
      <c r="AA41" s="737"/>
      <c r="AB41" s="737"/>
      <c r="AC41" s="737"/>
      <c r="AD41" s="738">
        <v>12749311</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266750</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938526</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369</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2419698</v>
      </c>
      <c r="CS42" s="691"/>
      <c r="CT42" s="691"/>
      <c r="CU42" s="691"/>
      <c r="CV42" s="691"/>
      <c r="CW42" s="691"/>
      <c r="CX42" s="691"/>
      <c r="CY42" s="692"/>
      <c r="CZ42" s="664">
        <v>13.7</v>
      </c>
      <c r="DA42" s="689"/>
      <c r="DB42" s="689"/>
      <c r="DC42" s="693"/>
      <c r="DD42" s="668">
        <v>965265</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v>53396</v>
      </c>
      <c r="CS43" s="691"/>
      <c r="CT43" s="691"/>
      <c r="CU43" s="691"/>
      <c r="CV43" s="691"/>
      <c r="CW43" s="691"/>
      <c r="CX43" s="691"/>
      <c r="CY43" s="692"/>
      <c r="CZ43" s="664">
        <v>0.3</v>
      </c>
      <c r="DA43" s="689"/>
      <c r="DB43" s="689"/>
      <c r="DC43" s="693"/>
      <c r="DD43" s="668">
        <v>52129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2419698</v>
      </c>
      <c r="CS44" s="660"/>
      <c r="CT44" s="660"/>
      <c r="CU44" s="660"/>
      <c r="CV44" s="660"/>
      <c r="CW44" s="660"/>
      <c r="CX44" s="660"/>
      <c r="CY44" s="661"/>
      <c r="CZ44" s="664">
        <v>13.7</v>
      </c>
      <c r="DA44" s="665"/>
      <c r="DB44" s="665"/>
      <c r="DC44" s="671"/>
      <c r="DD44" s="668">
        <v>965265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1229551</v>
      </c>
      <c r="CS45" s="691"/>
      <c r="CT45" s="691"/>
      <c r="CU45" s="691"/>
      <c r="CV45" s="691"/>
      <c r="CW45" s="691"/>
      <c r="CX45" s="691"/>
      <c r="CY45" s="692"/>
      <c r="CZ45" s="664">
        <v>7</v>
      </c>
      <c r="DA45" s="689"/>
      <c r="DB45" s="689"/>
      <c r="DC45" s="693"/>
      <c r="DD45" s="668">
        <v>225498</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1185076</v>
      </c>
      <c r="CS46" s="660"/>
      <c r="CT46" s="660"/>
      <c r="CU46" s="660"/>
      <c r="CV46" s="660"/>
      <c r="CW46" s="660"/>
      <c r="CX46" s="660"/>
      <c r="CY46" s="661"/>
      <c r="CZ46" s="664">
        <v>6.7</v>
      </c>
      <c r="DA46" s="665"/>
      <c r="DB46" s="665"/>
      <c r="DC46" s="671"/>
      <c r="DD46" s="668">
        <v>734696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17684882</v>
      </c>
      <c r="CS49" s="718"/>
      <c r="CT49" s="718"/>
      <c r="CU49" s="718"/>
      <c r="CV49" s="718"/>
      <c r="CW49" s="718"/>
      <c r="CX49" s="718"/>
      <c r="CY49" s="747"/>
      <c r="CZ49" s="739">
        <v>100</v>
      </c>
      <c r="DA49" s="748"/>
      <c r="DB49" s="748"/>
      <c r="DC49" s="749"/>
      <c r="DD49" s="750">
        <v>13099165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79T6j1fTFWTI0yHxQ5aVEjsMnmO2ZuKSWABNsq2QW4ft9YdJthM8epszBCk9Ae/Lng53xyF54wa7qTROxXxNw==" saltValue="EPpJFNXsdZgFVj5t5H1s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18588</v>
      </c>
      <c r="R7" s="789"/>
      <c r="S7" s="789"/>
      <c r="T7" s="789"/>
      <c r="U7" s="789"/>
      <c r="V7" s="789">
        <v>17685</v>
      </c>
      <c r="W7" s="789"/>
      <c r="X7" s="789"/>
      <c r="Y7" s="789"/>
      <c r="Z7" s="789"/>
      <c r="AA7" s="789">
        <v>903</v>
      </c>
      <c r="AB7" s="789"/>
      <c r="AC7" s="789"/>
      <c r="AD7" s="789"/>
      <c r="AE7" s="790"/>
      <c r="AF7" s="791">
        <v>211</v>
      </c>
      <c r="AG7" s="792"/>
      <c r="AH7" s="792"/>
      <c r="AI7" s="792"/>
      <c r="AJ7" s="793"/>
      <c r="AK7" s="794">
        <v>189</v>
      </c>
      <c r="AL7" s="795"/>
      <c r="AM7" s="795"/>
      <c r="AN7" s="795"/>
      <c r="AO7" s="795"/>
      <c r="AP7" s="795">
        <v>8260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554</v>
      </c>
      <c r="BT7" s="783"/>
      <c r="BU7" s="783"/>
      <c r="BV7" s="783"/>
      <c r="BW7" s="783"/>
      <c r="BX7" s="783"/>
      <c r="BY7" s="783"/>
      <c r="BZ7" s="783"/>
      <c r="CA7" s="783"/>
      <c r="CB7" s="783"/>
      <c r="CC7" s="783"/>
      <c r="CD7" s="783"/>
      <c r="CE7" s="783"/>
      <c r="CF7" s="783"/>
      <c r="CG7" s="798"/>
      <c r="CH7" s="779">
        <v>-2</v>
      </c>
      <c r="CI7" s="780"/>
      <c r="CJ7" s="780"/>
      <c r="CK7" s="780"/>
      <c r="CL7" s="781"/>
      <c r="CM7" s="779">
        <v>92</v>
      </c>
      <c r="CN7" s="780"/>
      <c r="CO7" s="780"/>
      <c r="CP7" s="780"/>
      <c r="CQ7" s="781"/>
      <c r="CR7" s="779">
        <v>1</v>
      </c>
      <c r="CS7" s="780"/>
      <c r="CT7" s="780"/>
      <c r="CU7" s="780"/>
      <c r="CV7" s="781"/>
      <c r="CW7" s="779" t="s">
        <v>555</v>
      </c>
      <c r="CX7" s="780"/>
      <c r="CY7" s="780"/>
      <c r="CZ7" s="780"/>
      <c r="DA7" s="781"/>
      <c r="DB7" s="779" t="s">
        <v>555</v>
      </c>
      <c r="DC7" s="780"/>
      <c r="DD7" s="780"/>
      <c r="DE7" s="780"/>
      <c r="DF7" s="781"/>
      <c r="DG7" s="779" t="s">
        <v>555</v>
      </c>
      <c r="DH7" s="780"/>
      <c r="DI7" s="780"/>
      <c r="DJ7" s="780"/>
      <c r="DK7" s="781"/>
      <c r="DL7" s="779" t="s">
        <v>555</v>
      </c>
      <c r="DM7" s="780"/>
      <c r="DN7" s="780"/>
      <c r="DO7" s="780"/>
      <c r="DP7" s="781"/>
      <c r="DQ7" s="779" t="s">
        <v>555</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376</v>
      </c>
      <c r="B23" s="825" t="s">
        <v>377</v>
      </c>
      <c r="C23" s="826"/>
      <c r="D23" s="826"/>
      <c r="E23" s="826"/>
      <c r="F23" s="826"/>
      <c r="G23" s="826"/>
      <c r="H23" s="826"/>
      <c r="I23" s="826"/>
      <c r="J23" s="826"/>
      <c r="K23" s="826"/>
      <c r="L23" s="826"/>
      <c r="M23" s="826"/>
      <c r="N23" s="826"/>
      <c r="O23" s="826"/>
      <c r="P23" s="827"/>
      <c r="Q23" s="828">
        <f>Q7</f>
        <v>18588</v>
      </c>
      <c r="R23" s="829"/>
      <c r="S23" s="829"/>
      <c r="T23" s="829"/>
      <c r="U23" s="829"/>
      <c r="V23" s="829">
        <f>V7</f>
        <v>17685</v>
      </c>
      <c r="W23" s="829"/>
      <c r="X23" s="829"/>
      <c r="Y23" s="829"/>
      <c r="Z23" s="829"/>
      <c r="AA23" s="829">
        <f>AA7</f>
        <v>903</v>
      </c>
      <c r="AB23" s="829"/>
      <c r="AC23" s="829"/>
      <c r="AD23" s="829"/>
      <c r="AE23" s="830"/>
      <c r="AF23" s="831">
        <v>211</v>
      </c>
      <c r="AG23" s="829"/>
      <c r="AH23" s="829"/>
      <c r="AI23" s="829"/>
      <c r="AJ23" s="832"/>
      <c r="AK23" s="833"/>
      <c r="AL23" s="834"/>
      <c r="AM23" s="834"/>
      <c r="AN23" s="834"/>
      <c r="AO23" s="834"/>
      <c r="AP23" s="829">
        <f>AP7</f>
        <v>8260</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388</v>
      </c>
      <c r="C28" s="786"/>
      <c r="D28" s="786"/>
      <c r="E28" s="786"/>
      <c r="F28" s="786"/>
      <c r="G28" s="786"/>
      <c r="H28" s="786"/>
      <c r="I28" s="786"/>
      <c r="J28" s="786"/>
      <c r="K28" s="786"/>
      <c r="L28" s="786"/>
      <c r="M28" s="786"/>
      <c r="N28" s="786"/>
      <c r="O28" s="786"/>
      <c r="P28" s="787"/>
      <c r="Q28" s="858">
        <v>3760</v>
      </c>
      <c r="R28" s="859"/>
      <c r="S28" s="859"/>
      <c r="T28" s="859"/>
      <c r="U28" s="859"/>
      <c r="V28" s="859">
        <v>3738</v>
      </c>
      <c r="W28" s="859"/>
      <c r="X28" s="859"/>
      <c r="Y28" s="859"/>
      <c r="Z28" s="859"/>
      <c r="AA28" s="859">
        <v>22</v>
      </c>
      <c r="AB28" s="859"/>
      <c r="AC28" s="859"/>
      <c r="AD28" s="859"/>
      <c r="AE28" s="860"/>
      <c r="AF28" s="861">
        <v>22</v>
      </c>
      <c r="AG28" s="859"/>
      <c r="AH28" s="859"/>
      <c r="AI28" s="859"/>
      <c r="AJ28" s="862"/>
      <c r="AK28" s="863">
        <v>358</v>
      </c>
      <c r="AL28" s="864"/>
      <c r="AM28" s="864"/>
      <c r="AN28" s="864"/>
      <c r="AO28" s="864"/>
      <c r="AP28" s="864" t="s">
        <v>486</v>
      </c>
      <c r="AQ28" s="864"/>
      <c r="AR28" s="864"/>
      <c r="AS28" s="864"/>
      <c r="AT28" s="864"/>
      <c r="AU28" s="864" t="s">
        <v>486</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389</v>
      </c>
      <c r="C29" s="817"/>
      <c r="D29" s="817"/>
      <c r="E29" s="817"/>
      <c r="F29" s="817"/>
      <c r="G29" s="817"/>
      <c r="H29" s="817"/>
      <c r="I29" s="817"/>
      <c r="J29" s="817"/>
      <c r="K29" s="817"/>
      <c r="L29" s="817"/>
      <c r="M29" s="817"/>
      <c r="N29" s="817"/>
      <c r="O29" s="817"/>
      <c r="P29" s="818"/>
      <c r="Q29" s="819">
        <v>2725</v>
      </c>
      <c r="R29" s="820"/>
      <c r="S29" s="820"/>
      <c r="T29" s="820"/>
      <c r="U29" s="820"/>
      <c r="V29" s="820">
        <v>2692</v>
      </c>
      <c r="W29" s="820"/>
      <c r="X29" s="820"/>
      <c r="Y29" s="820"/>
      <c r="Z29" s="820"/>
      <c r="AA29" s="820">
        <v>33</v>
      </c>
      <c r="AB29" s="820"/>
      <c r="AC29" s="820"/>
      <c r="AD29" s="820"/>
      <c r="AE29" s="821"/>
      <c r="AF29" s="822">
        <v>33</v>
      </c>
      <c r="AG29" s="823"/>
      <c r="AH29" s="823"/>
      <c r="AI29" s="823"/>
      <c r="AJ29" s="824"/>
      <c r="AK29" s="870">
        <v>119</v>
      </c>
      <c r="AL29" s="866"/>
      <c r="AM29" s="866"/>
      <c r="AN29" s="866"/>
      <c r="AO29" s="866"/>
      <c r="AP29" s="866" t="s">
        <v>486</v>
      </c>
      <c r="AQ29" s="866"/>
      <c r="AR29" s="866"/>
      <c r="AS29" s="866"/>
      <c r="AT29" s="866"/>
      <c r="AU29" s="866" t="s">
        <v>486</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390</v>
      </c>
      <c r="C30" s="817"/>
      <c r="D30" s="817"/>
      <c r="E30" s="817"/>
      <c r="F30" s="817"/>
      <c r="G30" s="817"/>
      <c r="H30" s="817"/>
      <c r="I30" s="817"/>
      <c r="J30" s="817"/>
      <c r="K30" s="817"/>
      <c r="L30" s="817"/>
      <c r="M30" s="817"/>
      <c r="N30" s="817"/>
      <c r="O30" s="817"/>
      <c r="P30" s="818"/>
      <c r="Q30" s="819">
        <v>652</v>
      </c>
      <c r="R30" s="820"/>
      <c r="S30" s="820"/>
      <c r="T30" s="820"/>
      <c r="U30" s="820"/>
      <c r="V30" s="820">
        <v>649</v>
      </c>
      <c r="W30" s="820"/>
      <c r="X30" s="820"/>
      <c r="Y30" s="820"/>
      <c r="Z30" s="820"/>
      <c r="AA30" s="820">
        <v>3</v>
      </c>
      <c r="AB30" s="820"/>
      <c r="AC30" s="820"/>
      <c r="AD30" s="820"/>
      <c r="AE30" s="821"/>
      <c r="AF30" s="822">
        <v>3</v>
      </c>
      <c r="AG30" s="823"/>
      <c r="AH30" s="823"/>
      <c r="AI30" s="823"/>
      <c r="AJ30" s="824"/>
      <c r="AK30" s="870">
        <v>477</v>
      </c>
      <c r="AL30" s="866"/>
      <c r="AM30" s="866"/>
      <c r="AN30" s="866"/>
      <c r="AO30" s="866"/>
      <c r="AP30" s="866" t="s">
        <v>486</v>
      </c>
      <c r="AQ30" s="866"/>
      <c r="AR30" s="866"/>
      <c r="AS30" s="866"/>
      <c r="AT30" s="866"/>
      <c r="AU30" s="866" t="s">
        <v>486</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391</v>
      </c>
      <c r="C31" s="817"/>
      <c r="D31" s="817"/>
      <c r="E31" s="817"/>
      <c r="F31" s="817"/>
      <c r="G31" s="817"/>
      <c r="H31" s="817"/>
      <c r="I31" s="817"/>
      <c r="J31" s="817"/>
      <c r="K31" s="817"/>
      <c r="L31" s="817"/>
      <c r="M31" s="817"/>
      <c r="N31" s="817"/>
      <c r="O31" s="817"/>
      <c r="P31" s="818"/>
      <c r="Q31" s="819">
        <v>800</v>
      </c>
      <c r="R31" s="820"/>
      <c r="S31" s="820"/>
      <c r="T31" s="820"/>
      <c r="U31" s="820"/>
      <c r="V31" s="820">
        <v>733</v>
      </c>
      <c r="W31" s="820"/>
      <c r="X31" s="820"/>
      <c r="Y31" s="820"/>
      <c r="Z31" s="820"/>
      <c r="AA31" s="820">
        <v>66</v>
      </c>
      <c r="AB31" s="820"/>
      <c r="AC31" s="820"/>
      <c r="AD31" s="820"/>
      <c r="AE31" s="821"/>
      <c r="AF31" s="822">
        <v>844</v>
      </c>
      <c r="AG31" s="823"/>
      <c r="AH31" s="823"/>
      <c r="AI31" s="823"/>
      <c r="AJ31" s="824"/>
      <c r="AK31" s="870">
        <v>53</v>
      </c>
      <c r="AL31" s="866"/>
      <c r="AM31" s="866"/>
      <c r="AN31" s="866"/>
      <c r="AO31" s="866"/>
      <c r="AP31" s="866">
        <v>143</v>
      </c>
      <c r="AQ31" s="866"/>
      <c r="AR31" s="866"/>
      <c r="AS31" s="866"/>
      <c r="AT31" s="866"/>
      <c r="AU31" s="866">
        <v>5</v>
      </c>
      <c r="AV31" s="866"/>
      <c r="AW31" s="866"/>
      <c r="AX31" s="866"/>
      <c r="AY31" s="866"/>
      <c r="AZ31" s="867"/>
      <c r="BA31" s="867"/>
      <c r="BB31" s="867"/>
      <c r="BC31" s="867"/>
      <c r="BD31" s="867"/>
      <c r="BE31" s="868" t="s">
        <v>392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393</v>
      </c>
      <c r="C32" s="817"/>
      <c r="D32" s="817"/>
      <c r="E32" s="817"/>
      <c r="F32" s="817"/>
      <c r="G32" s="817"/>
      <c r="H32" s="817"/>
      <c r="I32" s="817"/>
      <c r="J32" s="817"/>
      <c r="K32" s="817"/>
      <c r="L32" s="817"/>
      <c r="M32" s="817"/>
      <c r="N32" s="817"/>
      <c r="O32" s="817"/>
      <c r="P32" s="818"/>
      <c r="Q32" s="819">
        <v>1075</v>
      </c>
      <c r="R32" s="820"/>
      <c r="S32" s="820"/>
      <c r="T32" s="820"/>
      <c r="U32" s="820"/>
      <c r="V32" s="820">
        <v>950</v>
      </c>
      <c r="W32" s="820"/>
      <c r="X32" s="820"/>
      <c r="Y32" s="820"/>
      <c r="Z32" s="820"/>
      <c r="AA32" s="820">
        <v>125</v>
      </c>
      <c r="AB32" s="820"/>
      <c r="AC32" s="820"/>
      <c r="AD32" s="820"/>
      <c r="AE32" s="821"/>
      <c r="AF32" s="822">
        <v>817</v>
      </c>
      <c r="AG32" s="823"/>
      <c r="AH32" s="823"/>
      <c r="AI32" s="823"/>
      <c r="AJ32" s="824"/>
      <c r="AK32" s="870">
        <v>727</v>
      </c>
      <c r="AL32" s="866"/>
      <c r="AM32" s="866"/>
      <c r="AN32" s="866"/>
      <c r="AO32" s="866"/>
      <c r="AP32" s="866">
        <v>4427</v>
      </c>
      <c r="AQ32" s="866"/>
      <c r="AR32" s="866"/>
      <c r="AS32" s="866"/>
      <c r="AT32" s="866"/>
      <c r="AU32" s="866">
        <v>2005</v>
      </c>
      <c r="AV32" s="866"/>
      <c r="AW32" s="866"/>
      <c r="AX32" s="866"/>
      <c r="AY32" s="866"/>
      <c r="AZ32" s="867"/>
      <c r="BA32" s="867"/>
      <c r="BB32" s="867"/>
      <c r="BC32" s="867"/>
      <c r="BD32" s="867"/>
      <c r="BE32" s="868" t="s">
        <v>392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376</v>
      </c>
      <c r="B63" s="825" t="s">
        <v>395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1719</v>
      </c>
      <c r="AG63" s="880"/>
      <c r="AH63" s="880"/>
      <c r="AI63" s="880"/>
      <c r="AJ63" s="881"/>
      <c r="AK63" s="882"/>
      <c r="AL63" s="877"/>
      <c r="AM63" s="877"/>
      <c r="AN63" s="877"/>
      <c r="AO63" s="877"/>
      <c r="AP63" s="880">
        <v>4570</v>
      </c>
      <c r="AQ63" s="880"/>
      <c r="AR63" s="880"/>
      <c r="AS63" s="880"/>
      <c r="AT63" s="880"/>
      <c r="AU63" s="880">
        <v>2010</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397</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398</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545</v>
      </c>
      <c r="C68" s="906"/>
      <c r="D68" s="906"/>
      <c r="E68" s="906"/>
      <c r="F68" s="906"/>
      <c r="G68" s="906"/>
      <c r="H68" s="906"/>
      <c r="I68" s="906"/>
      <c r="J68" s="906"/>
      <c r="K68" s="906"/>
      <c r="L68" s="906"/>
      <c r="M68" s="906"/>
      <c r="N68" s="906"/>
      <c r="O68" s="906"/>
      <c r="P68" s="907"/>
      <c r="Q68" s="908">
        <v>7139</v>
      </c>
      <c r="R68" s="902"/>
      <c r="S68" s="902"/>
      <c r="T68" s="902"/>
      <c r="U68" s="902"/>
      <c r="V68" s="902">
        <v>6167</v>
      </c>
      <c r="W68" s="902"/>
      <c r="X68" s="902"/>
      <c r="Y68" s="902"/>
      <c r="Z68" s="902"/>
      <c r="AA68" s="902">
        <v>972</v>
      </c>
      <c r="AB68" s="902"/>
      <c r="AC68" s="902"/>
      <c r="AD68" s="902"/>
      <c r="AE68" s="902"/>
      <c r="AF68" s="902">
        <v>972</v>
      </c>
      <c r="AG68" s="902"/>
      <c r="AH68" s="902"/>
      <c r="AI68" s="902"/>
      <c r="AJ68" s="902"/>
      <c r="AK68" s="902" t="s">
        <v>548</v>
      </c>
      <c r="AL68" s="902"/>
      <c r="AM68" s="902"/>
      <c r="AN68" s="902"/>
      <c r="AO68" s="902"/>
      <c r="AP68" s="902" t="s">
        <v>548</v>
      </c>
      <c r="AQ68" s="902"/>
      <c r="AR68" s="902"/>
      <c r="AS68" s="902"/>
      <c r="AT68" s="902"/>
      <c r="AU68" s="902" t="s">
        <v>548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546</v>
      </c>
      <c r="C69" s="910"/>
      <c r="D69" s="910"/>
      <c r="E69" s="910"/>
      <c r="F69" s="910"/>
      <c r="G69" s="910"/>
      <c r="H69" s="910"/>
      <c r="I69" s="910"/>
      <c r="J69" s="910"/>
      <c r="K69" s="910"/>
      <c r="L69" s="910"/>
      <c r="M69" s="910"/>
      <c r="N69" s="910"/>
      <c r="O69" s="910"/>
      <c r="P69" s="911"/>
      <c r="Q69" s="912">
        <v>2063</v>
      </c>
      <c r="R69" s="866"/>
      <c r="S69" s="866"/>
      <c r="T69" s="866"/>
      <c r="U69" s="866"/>
      <c r="V69" s="866">
        <v>1802</v>
      </c>
      <c r="W69" s="866"/>
      <c r="X69" s="866"/>
      <c r="Y69" s="866"/>
      <c r="Z69" s="866"/>
      <c r="AA69" s="866">
        <v>261</v>
      </c>
      <c r="AB69" s="866"/>
      <c r="AC69" s="866"/>
      <c r="AD69" s="866"/>
      <c r="AE69" s="866"/>
      <c r="AF69" s="866">
        <v>261</v>
      </c>
      <c r="AG69" s="866"/>
      <c r="AH69" s="866"/>
      <c r="AI69" s="866"/>
      <c r="AJ69" s="866"/>
      <c r="AK69" s="913" t="s">
        <v>548</v>
      </c>
      <c r="AL69" s="914"/>
      <c r="AM69" s="914"/>
      <c r="AN69" s="914"/>
      <c r="AO69" s="870"/>
      <c r="AP69" s="913" t="s">
        <v>548</v>
      </c>
      <c r="AQ69" s="914"/>
      <c r="AR69" s="914"/>
      <c r="AS69" s="914"/>
      <c r="AT69" s="870"/>
      <c r="AU69" s="913" t="s">
        <v>548</v>
      </c>
      <c r="AV69" s="914"/>
      <c r="AW69" s="914"/>
      <c r="AX69" s="914"/>
      <c r="AY69" s="870"/>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547</v>
      </c>
      <c r="C70" s="910"/>
      <c r="D70" s="910"/>
      <c r="E70" s="910"/>
      <c r="F70" s="910"/>
      <c r="G70" s="910"/>
      <c r="H70" s="910"/>
      <c r="I70" s="910"/>
      <c r="J70" s="910"/>
      <c r="K70" s="910"/>
      <c r="L70" s="910"/>
      <c r="M70" s="910"/>
      <c r="N70" s="910"/>
      <c r="O70" s="910"/>
      <c r="P70" s="911"/>
      <c r="Q70" s="912">
        <v>1017156</v>
      </c>
      <c r="R70" s="866"/>
      <c r="S70" s="866"/>
      <c r="T70" s="866"/>
      <c r="U70" s="866"/>
      <c r="V70" s="866">
        <v>995709</v>
      </c>
      <c r="W70" s="866"/>
      <c r="X70" s="866"/>
      <c r="Y70" s="866"/>
      <c r="Z70" s="866"/>
      <c r="AA70" s="866">
        <v>21447</v>
      </c>
      <c r="AB70" s="866"/>
      <c r="AC70" s="866"/>
      <c r="AD70" s="866"/>
      <c r="AE70" s="866"/>
      <c r="AF70" s="866">
        <v>21447</v>
      </c>
      <c r="AG70" s="866"/>
      <c r="AH70" s="866"/>
      <c r="AI70" s="866"/>
      <c r="AJ70" s="866"/>
      <c r="AK70" s="866">
        <v>1</v>
      </c>
      <c r="AL70" s="866"/>
      <c r="AM70" s="866"/>
      <c r="AN70" s="866"/>
      <c r="AO70" s="866"/>
      <c r="AP70" s="866" t="s">
        <v>548</v>
      </c>
      <c r="AQ70" s="866"/>
      <c r="AR70" s="866"/>
      <c r="AS70" s="866"/>
      <c r="AT70" s="866"/>
      <c r="AU70" s="866" t="s">
        <v>548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549</v>
      </c>
      <c r="C71" s="910"/>
      <c r="D71" s="910"/>
      <c r="E71" s="910"/>
      <c r="F71" s="910"/>
      <c r="G71" s="910"/>
      <c r="H71" s="910"/>
      <c r="I71" s="910"/>
      <c r="J71" s="910"/>
      <c r="K71" s="910"/>
      <c r="L71" s="910"/>
      <c r="M71" s="910"/>
      <c r="N71" s="910"/>
      <c r="O71" s="910"/>
      <c r="P71" s="911"/>
      <c r="Q71" s="912">
        <v>3907</v>
      </c>
      <c r="R71" s="866"/>
      <c r="S71" s="866"/>
      <c r="T71" s="866"/>
      <c r="U71" s="866"/>
      <c r="V71" s="866">
        <v>3866</v>
      </c>
      <c r="W71" s="866"/>
      <c r="X71" s="866"/>
      <c r="Y71" s="866"/>
      <c r="Z71" s="866"/>
      <c r="AA71" s="866">
        <v>41</v>
      </c>
      <c r="AB71" s="866"/>
      <c r="AC71" s="866"/>
      <c r="AD71" s="866"/>
      <c r="AE71" s="866"/>
      <c r="AF71" s="866">
        <v>41</v>
      </c>
      <c r="AG71" s="866"/>
      <c r="AH71" s="866"/>
      <c r="AI71" s="866"/>
      <c r="AJ71" s="866"/>
      <c r="AK71" s="866">
        <v>1</v>
      </c>
      <c r="AL71" s="866"/>
      <c r="AM71" s="866"/>
      <c r="AN71" s="866"/>
      <c r="AO71" s="866"/>
      <c r="AP71" s="866">
        <v>1347</v>
      </c>
      <c r="AQ71" s="866"/>
      <c r="AR71" s="866"/>
      <c r="AS71" s="866"/>
      <c r="AT71" s="866"/>
      <c r="AU71" s="866">
        <v>983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550</v>
      </c>
      <c r="C72" s="910"/>
      <c r="D72" s="910"/>
      <c r="E72" s="910"/>
      <c r="F72" s="910"/>
      <c r="G72" s="910"/>
      <c r="H72" s="910"/>
      <c r="I72" s="910"/>
      <c r="J72" s="910"/>
      <c r="K72" s="910"/>
      <c r="L72" s="910"/>
      <c r="M72" s="910"/>
      <c r="N72" s="910"/>
      <c r="O72" s="910"/>
      <c r="P72" s="911"/>
      <c r="Q72" s="912">
        <v>383</v>
      </c>
      <c r="R72" s="866"/>
      <c r="S72" s="866"/>
      <c r="T72" s="866"/>
      <c r="U72" s="866"/>
      <c r="V72" s="866">
        <v>378</v>
      </c>
      <c r="W72" s="866"/>
      <c r="X72" s="866"/>
      <c r="Y72" s="866"/>
      <c r="Z72" s="866"/>
      <c r="AA72" s="866">
        <v>5</v>
      </c>
      <c r="AB72" s="866"/>
      <c r="AC72" s="866"/>
      <c r="AD72" s="866"/>
      <c r="AE72" s="866"/>
      <c r="AF72" s="866">
        <v>5</v>
      </c>
      <c r="AG72" s="866"/>
      <c r="AH72" s="866"/>
      <c r="AI72" s="866"/>
      <c r="AJ72" s="866"/>
      <c r="AK72" s="866">
        <v>114</v>
      </c>
      <c r="AL72" s="866"/>
      <c r="AM72" s="866"/>
      <c r="AN72" s="866"/>
      <c r="AO72" s="866"/>
      <c r="AP72" s="866">
        <v>172</v>
      </c>
      <c r="AQ72" s="866"/>
      <c r="AR72" s="866"/>
      <c r="AS72" s="866"/>
      <c r="AT72" s="866"/>
      <c r="AU72" s="866">
        <v>10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551</v>
      </c>
      <c r="C73" s="910"/>
      <c r="D73" s="910"/>
      <c r="E73" s="910"/>
      <c r="F73" s="910"/>
      <c r="G73" s="910"/>
      <c r="H73" s="910"/>
      <c r="I73" s="910"/>
      <c r="J73" s="910"/>
      <c r="K73" s="910"/>
      <c r="L73" s="910"/>
      <c r="M73" s="910"/>
      <c r="N73" s="910"/>
      <c r="O73" s="910"/>
      <c r="P73" s="911"/>
      <c r="Q73" s="912">
        <v>624</v>
      </c>
      <c r="R73" s="866"/>
      <c r="S73" s="866"/>
      <c r="T73" s="866"/>
      <c r="U73" s="866"/>
      <c r="V73" s="866">
        <v>564</v>
      </c>
      <c r="W73" s="866"/>
      <c r="X73" s="866"/>
      <c r="Y73" s="866"/>
      <c r="Z73" s="866"/>
      <c r="AA73" s="866">
        <v>60</v>
      </c>
      <c r="AB73" s="866"/>
      <c r="AC73" s="866"/>
      <c r="AD73" s="866"/>
      <c r="AE73" s="866"/>
      <c r="AF73" s="866">
        <v>60</v>
      </c>
      <c r="AG73" s="866"/>
      <c r="AH73" s="866"/>
      <c r="AI73" s="866"/>
      <c r="AJ73" s="866"/>
      <c r="AK73" s="866" t="s">
        <v>486</v>
      </c>
      <c r="AL73" s="866"/>
      <c r="AM73" s="866"/>
      <c r="AN73" s="866"/>
      <c r="AO73" s="866"/>
      <c r="AP73" s="866" t="s">
        <v>486</v>
      </c>
      <c r="AQ73" s="866"/>
      <c r="AR73" s="866"/>
      <c r="AS73" s="866"/>
      <c r="AT73" s="866"/>
      <c r="AU73" s="866" t="s">
        <v>486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552</v>
      </c>
      <c r="C74" s="910"/>
      <c r="D74" s="910"/>
      <c r="E74" s="910"/>
      <c r="F74" s="910"/>
      <c r="G74" s="910"/>
      <c r="H74" s="910"/>
      <c r="I74" s="910"/>
      <c r="J74" s="910"/>
      <c r="K74" s="910"/>
      <c r="L74" s="910"/>
      <c r="M74" s="910"/>
      <c r="N74" s="910"/>
      <c r="O74" s="910"/>
      <c r="P74" s="911"/>
      <c r="Q74" s="912">
        <v>1955</v>
      </c>
      <c r="R74" s="866"/>
      <c r="S74" s="866"/>
      <c r="T74" s="866"/>
      <c r="U74" s="866"/>
      <c r="V74" s="866">
        <v>1864</v>
      </c>
      <c r="W74" s="866"/>
      <c r="X74" s="866"/>
      <c r="Y74" s="866"/>
      <c r="Z74" s="866"/>
      <c r="AA74" s="866">
        <v>91</v>
      </c>
      <c r="AB74" s="866"/>
      <c r="AC74" s="866"/>
      <c r="AD74" s="866"/>
      <c r="AE74" s="866"/>
      <c r="AF74" s="866">
        <v>91</v>
      </c>
      <c r="AG74" s="866"/>
      <c r="AH74" s="866"/>
      <c r="AI74" s="866"/>
      <c r="AJ74" s="866"/>
      <c r="AK74" s="866" t="s">
        <v>486</v>
      </c>
      <c r="AL74" s="866"/>
      <c r="AM74" s="866"/>
      <c r="AN74" s="866"/>
      <c r="AO74" s="866"/>
      <c r="AP74" s="866">
        <v>11704</v>
      </c>
      <c r="AQ74" s="866"/>
      <c r="AR74" s="866"/>
      <c r="AS74" s="866"/>
      <c r="AT74" s="866"/>
      <c r="AU74" s="866">
        <v>1802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553</v>
      </c>
      <c r="C75" s="910"/>
      <c r="D75" s="910"/>
      <c r="E75" s="910"/>
      <c r="F75" s="910"/>
      <c r="G75" s="910"/>
      <c r="H75" s="910"/>
      <c r="I75" s="910"/>
      <c r="J75" s="910"/>
      <c r="K75" s="910"/>
      <c r="L75" s="910"/>
      <c r="M75" s="910"/>
      <c r="N75" s="910"/>
      <c r="O75" s="910"/>
      <c r="P75" s="911"/>
      <c r="Q75" s="915">
        <v>390</v>
      </c>
      <c r="R75" s="914"/>
      <c r="S75" s="914"/>
      <c r="T75" s="914"/>
      <c r="U75" s="870"/>
      <c r="V75" s="913">
        <v>375</v>
      </c>
      <c r="W75" s="914"/>
      <c r="X75" s="914"/>
      <c r="Y75" s="914"/>
      <c r="Z75" s="870"/>
      <c r="AA75" s="913">
        <v>14</v>
      </c>
      <c r="AB75" s="914"/>
      <c r="AC75" s="914"/>
      <c r="AD75" s="914"/>
      <c r="AE75" s="870"/>
      <c r="AF75" s="913">
        <v>14</v>
      </c>
      <c r="AG75" s="914"/>
      <c r="AH75" s="914"/>
      <c r="AI75" s="914"/>
      <c r="AJ75" s="870"/>
      <c r="AK75" s="866" t="s">
        <v>486</v>
      </c>
      <c r="AL75" s="866"/>
      <c r="AM75" s="866"/>
      <c r="AN75" s="866"/>
      <c r="AO75" s="866"/>
      <c r="AP75" s="866">
        <v>1162</v>
      </c>
      <c r="AQ75" s="866"/>
      <c r="AR75" s="866"/>
      <c r="AS75" s="866"/>
      <c r="AT75" s="866"/>
      <c r="AU75" s="866">
        <v>223</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5"/>
      <c r="R76" s="914"/>
      <c r="S76" s="914"/>
      <c r="T76" s="914"/>
      <c r="U76" s="870"/>
      <c r="V76" s="913"/>
      <c r="W76" s="914"/>
      <c r="X76" s="914"/>
      <c r="Y76" s="914"/>
      <c r="Z76" s="870"/>
      <c r="AA76" s="913"/>
      <c r="AB76" s="914"/>
      <c r="AC76" s="914"/>
      <c r="AD76" s="914"/>
      <c r="AE76" s="870"/>
      <c r="AF76" s="913"/>
      <c r="AG76" s="914"/>
      <c r="AH76" s="914"/>
      <c r="AI76" s="914"/>
      <c r="AJ76" s="870"/>
      <c r="AK76" s="913"/>
      <c r="AL76" s="914"/>
      <c r="AM76" s="914"/>
      <c r="AN76" s="914"/>
      <c r="AO76" s="870"/>
      <c r="AP76" s="913"/>
      <c r="AQ76" s="914"/>
      <c r="AR76" s="914"/>
      <c r="AS76" s="914"/>
      <c r="AT76" s="870"/>
      <c r="AU76" s="913"/>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5"/>
      <c r="R77" s="914"/>
      <c r="S77" s="914"/>
      <c r="T77" s="914"/>
      <c r="U77" s="870"/>
      <c r="V77" s="913"/>
      <c r="W77" s="914"/>
      <c r="X77" s="914"/>
      <c r="Y77" s="914"/>
      <c r="Z77" s="870"/>
      <c r="AA77" s="913"/>
      <c r="AB77" s="914"/>
      <c r="AC77" s="914"/>
      <c r="AD77" s="914"/>
      <c r="AE77" s="870"/>
      <c r="AF77" s="913"/>
      <c r="AG77" s="914"/>
      <c r="AH77" s="914"/>
      <c r="AI77" s="914"/>
      <c r="AJ77" s="870"/>
      <c r="AK77" s="913"/>
      <c r="AL77" s="914"/>
      <c r="AM77" s="914"/>
      <c r="AN77" s="914"/>
      <c r="AO77" s="870"/>
      <c r="AP77" s="913"/>
      <c r="AQ77" s="914"/>
      <c r="AR77" s="914"/>
      <c r="AS77" s="914"/>
      <c r="AT77" s="870"/>
      <c r="AU77" s="913"/>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376</v>
      </c>
      <c r="B88" s="825" t="s">
        <v>399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22891</v>
      </c>
      <c r="AG88" s="880"/>
      <c r="AH88" s="880"/>
      <c r="AI88" s="880"/>
      <c r="AJ88" s="880"/>
      <c r="AK88" s="877"/>
      <c r="AL88" s="877"/>
      <c r="AM88" s="877"/>
      <c r="AN88" s="877"/>
      <c r="AO88" s="877"/>
      <c r="AP88" s="880">
        <v>14385</v>
      </c>
      <c r="AQ88" s="880"/>
      <c r="AR88" s="880"/>
      <c r="AS88" s="880"/>
      <c r="AT88" s="880"/>
      <c r="AU88" s="880">
        <v>3018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v>
      </c>
      <c r="CS102" s="888"/>
      <c r="CT102" s="888"/>
      <c r="CU102" s="888"/>
      <c r="CV102" s="927"/>
      <c r="CW102" s="926" t="s">
        <v>486</v>
      </c>
      <c r="CX102" s="888"/>
      <c r="CY102" s="888"/>
      <c r="CZ102" s="888"/>
      <c r="DA102" s="927"/>
      <c r="DB102" s="926" t="s">
        <v>486</v>
      </c>
      <c r="DC102" s="888"/>
      <c r="DD102" s="888"/>
      <c r="DE102" s="888"/>
      <c r="DF102" s="927"/>
      <c r="DG102" s="926" t="s">
        <v>486</v>
      </c>
      <c r="DH102" s="888"/>
      <c r="DI102" s="888"/>
      <c r="DJ102" s="888"/>
      <c r="DK102" s="927"/>
      <c r="DL102" s="926" t="s">
        <v>486</v>
      </c>
      <c r="DM102" s="888"/>
      <c r="DN102" s="888"/>
      <c r="DO102" s="888"/>
      <c r="DP102" s="927"/>
      <c r="DQ102" s="926" t="s">
        <v>486</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407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408</v>
      </c>
      <c r="AB109" s="929"/>
      <c r="AC109" s="929"/>
      <c r="AD109" s="929"/>
      <c r="AE109" s="930"/>
      <c r="AF109" s="928" t="s">
        <v>409</v>
      </c>
      <c r="AG109" s="929"/>
      <c r="AH109" s="929"/>
      <c r="AI109" s="929"/>
      <c r="AJ109" s="930"/>
      <c r="AK109" s="928" t="s">
        <v>294</v>
      </c>
      <c r="AL109" s="929"/>
      <c r="AM109" s="929"/>
      <c r="AN109" s="929"/>
      <c r="AO109" s="930"/>
      <c r="AP109" s="928" t="s">
        <v>410</v>
      </c>
      <c r="AQ109" s="929"/>
      <c r="AR109" s="929"/>
      <c r="AS109" s="929"/>
      <c r="AT109" s="931"/>
      <c r="AU109" s="948" t="s">
        <v>407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408</v>
      </c>
      <c r="BR109" s="929"/>
      <c r="BS109" s="929"/>
      <c r="BT109" s="929"/>
      <c r="BU109" s="930"/>
      <c r="BV109" s="928" t="s">
        <v>409</v>
      </c>
      <c r="BW109" s="929"/>
      <c r="BX109" s="929"/>
      <c r="BY109" s="929"/>
      <c r="BZ109" s="930"/>
      <c r="CA109" s="928" t="s">
        <v>294</v>
      </c>
      <c r="CB109" s="929"/>
      <c r="CC109" s="929"/>
      <c r="CD109" s="929"/>
      <c r="CE109" s="930"/>
      <c r="CF109" s="949" t="s">
        <v>410</v>
      </c>
      <c r="CG109" s="949"/>
      <c r="CH109" s="949"/>
      <c r="CI109" s="949"/>
      <c r="CJ109" s="949"/>
      <c r="CK109" s="928" t="s">
        <v>411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408</v>
      </c>
      <c r="DH109" s="929"/>
      <c r="DI109" s="929"/>
      <c r="DJ109" s="929"/>
      <c r="DK109" s="930"/>
      <c r="DL109" s="928" t="s">
        <v>409</v>
      </c>
      <c r="DM109" s="929"/>
      <c r="DN109" s="929"/>
      <c r="DO109" s="929"/>
      <c r="DP109" s="930"/>
      <c r="DQ109" s="928" t="s">
        <v>294</v>
      </c>
      <c r="DR109" s="929"/>
      <c r="DS109" s="929"/>
      <c r="DT109" s="929"/>
      <c r="DU109" s="930"/>
      <c r="DV109" s="928" t="s">
        <v>410</v>
      </c>
      <c r="DW109" s="929"/>
      <c r="DX109" s="929"/>
      <c r="DY109" s="929"/>
      <c r="DZ109" s="931"/>
    </row>
    <row r="110" spans="1:131" s="230" customFormat="1" ht="26.25" customHeight="1" x14ac:dyDescent="0.2">
      <c r="A110" s="932" t="s">
        <v>412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640628</v>
      </c>
      <c r="AB110" s="936"/>
      <c r="AC110" s="936"/>
      <c r="AD110" s="936"/>
      <c r="AE110" s="937"/>
      <c r="AF110" s="938">
        <v>660622</v>
      </c>
      <c r="AG110" s="936"/>
      <c r="AH110" s="936"/>
      <c r="AI110" s="936"/>
      <c r="AJ110" s="937"/>
      <c r="AK110" s="938">
        <v>925580</v>
      </c>
      <c r="AL110" s="936"/>
      <c r="AM110" s="936"/>
      <c r="AN110" s="936"/>
      <c r="AO110" s="937"/>
      <c r="AP110" s="939">
        <v>7.8</v>
      </c>
      <c r="AQ110" s="940"/>
      <c r="AR110" s="940"/>
      <c r="AS110" s="940"/>
      <c r="AT110" s="941"/>
      <c r="AU110" s="942" t="s">
        <v>69</v>
      </c>
      <c r="AV110" s="943"/>
      <c r="AW110" s="943"/>
      <c r="AX110" s="943"/>
      <c r="AY110" s="943"/>
      <c r="AZ110" s="965" t="s">
        <v>413</v>
      </c>
      <c r="BA110" s="933"/>
      <c r="BB110" s="933"/>
      <c r="BC110" s="933"/>
      <c r="BD110" s="933"/>
      <c r="BE110" s="933"/>
      <c r="BF110" s="933"/>
      <c r="BG110" s="933"/>
      <c r="BH110" s="933"/>
      <c r="BI110" s="933"/>
      <c r="BJ110" s="933"/>
      <c r="BK110" s="933"/>
      <c r="BL110" s="933"/>
      <c r="BM110" s="933"/>
      <c r="BN110" s="933"/>
      <c r="BO110" s="933"/>
      <c r="BP110" s="934"/>
      <c r="BQ110" s="966">
        <v>8450840</v>
      </c>
      <c r="BR110" s="967"/>
      <c r="BS110" s="967"/>
      <c r="BT110" s="967"/>
      <c r="BU110" s="967"/>
      <c r="BV110" s="967">
        <v>8311656</v>
      </c>
      <c r="BW110" s="967"/>
      <c r="BX110" s="967"/>
      <c r="BY110" s="967"/>
      <c r="BZ110" s="967"/>
      <c r="CA110" s="967">
        <v>8260449</v>
      </c>
      <c r="CB110" s="967"/>
      <c r="CC110" s="967"/>
      <c r="CD110" s="967"/>
      <c r="CE110" s="967"/>
      <c r="CF110" s="980">
        <v>69.7</v>
      </c>
      <c r="CG110" s="981"/>
      <c r="CH110" s="981"/>
      <c r="CI110" s="981"/>
      <c r="CJ110" s="981"/>
      <c r="CK110" s="982" t="s">
        <v>414</v>
      </c>
      <c r="CL110" s="983"/>
      <c r="CM110" s="965" t="s">
        <v>415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417</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418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419</v>
      </c>
      <c r="B112" s="989"/>
      <c r="C112" s="959" t="s">
        <v>420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421</v>
      </c>
      <c r="BA112" s="959"/>
      <c r="BB112" s="959"/>
      <c r="BC112" s="959"/>
      <c r="BD112" s="959"/>
      <c r="BE112" s="959"/>
      <c r="BF112" s="959"/>
      <c r="BG112" s="959"/>
      <c r="BH112" s="959"/>
      <c r="BI112" s="959"/>
      <c r="BJ112" s="959"/>
      <c r="BK112" s="959"/>
      <c r="BL112" s="959"/>
      <c r="BM112" s="959"/>
      <c r="BN112" s="959"/>
      <c r="BO112" s="959"/>
      <c r="BP112" s="960"/>
      <c r="BQ112" s="961">
        <v>3278590</v>
      </c>
      <c r="BR112" s="962"/>
      <c r="BS112" s="962"/>
      <c r="BT112" s="962"/>
      <c r="BU112" s="962"/>
      <c r="BV112" s="962">
        <v>2317626</v>
      </c>
      <c r="BW112" s="962"/>
      <c r="BX112" s="962"/>
      <c r="BY112" s="962"/>
      <c r="BZ112" s="962"/>
      <c r="CA112" s="962">
        <v>2010076</v>
      </c>
      <c r="CB112" s="962"/>
      <c r="CC112" s="962"/>
      <c r="CD112" s="962"/>
      <c r="CE112" s="962"/>
      <c r="CF112" s="956">
        <v>17</v>
      </c>
      <c r="CG112" s="957"/>
      <c r="CH112" s="957"/>
      <c r="CI112" s="957"/>
      <c r="CJ112" s="957"/>
      <c r="CK112" s="984"/>
      <c r="CL112" s="985"/>
      <c r="CM112" s="958" t="s">
        <v>422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292536</v>
      </c>
      <c r="AB113" s="974"/>
      <c r="AC113" s="974"/>
      <c r="AD113" s="974"/>
      <c r="AE113" s="975"/>
      <c r="AF113" s="976">
        <v>269025</v>
      </c>
      <c r="AG113" s="974"/>
      <c r="AH113" s="974"/>
      <c r="AI113" s="974"/>
      <c r="AJ113" s="975"/>
      <c r="AK113" s="976">
        <v>261115</v>
      </c>
      <c r="AL113" s="974"/>
      <c r="AM113" s="974"/>
      <c r="AN113" s="974"/>
      <c r="AO113" s="975"/>
      <c r="AP113" s="977">
        <v>2.2000000000000002</v>
      </c>
      <c r="AQ113" s="978"/>
      <c r="AR113" s="978"/>
      <c r="AS113" s="978"/>
      <c r="AT113" s="979"/>
      <c r="AU113" s="944"/>
      <c r="AV113" s="945"/>
      <c r="AW113" s="945"/>
      <c r="AX113" s="945"/>
      <c r="AY113" s="945"/>
      <c r="AZ113" s="958" t="s">
        <v>424</v>
      </c>
      <c r="BA113" s="959"/>
      <c r="BB113" s="959"/>
      <c r="BC113" s="959"/>
      <c r="BD113" s="959"/>
      <c r="BE113" s="959"/>
      <c r="BF113" s="959"/>
      <c r="BG113" s="959"/>
      <c r="BH113" s="959"/>
      <c r="BI113" s="959"/>
      <c r="BJ113" s="959"/>
      <c r="BK113" s="959"/>
      <c r="BL113" s="959"/>
      <c r="BM113" s="959"/>
      <c r="BN113" s="959"/>
      <c r="BO113" s="959"/>
      <c r="BP113" s="960"/>
      <c r="BQ113" s="961">
        <v>2555188</v>
      </c>
      <c r="BR113" s="962"/>
      <c r="BS113" s="962"/>
      <c r="BT113" s="962"/>
      <c r="BU113" s="962"/>
      <c r="BV113" s="962">
        <v>2441765</v>
      </c>
      <c r="BW113" s="962"/>
      <c r="BX113" s="962"/>
      <c r="BY113" s="962"/>
      <c r="BZ113" s="962"/>
      <c r="CA113" s="962">
        <v>3019210</v>
      </c>
      <c r="CB113" s="962"/>
      <c r="CC113" s="962"/>
      <c r="CD113" s="962"/>
      <c r="CE113" s="962"/>
      <c r="CF113" s="956">
        <v>25.5</v>
      </c>
      <c r="CG113" s="957"/>
      <c r="CH113" s="957"/>
      <c r="CI113" s="957"/>
      <c r="CJ113" s="957"/>
      <c r="CK113" s="984"/>
      <c r="CL113" s="985"/>
      <c r="CM113" s="958" t="s">
        <v>425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20296</v>
      </c>
      <c r="AB114" s="995"/>
      <c r="AC114" s="995"/>
      <c r="AD114" s="995"/>
      <c r="AE114" s="996"/>
      <c r="AF114" s="997">
        <v>14767</v>
      </c>
      <c r="AG114" s="995"/>
      <c r="AH114" s="995"/>
      <c r="AI114" s="995"/>
      <c r="AJ114" s="996"/>
      <c r="AK114" s="997">
        <v>169851</v>
      </c>
      <c r="AL114" s="995"/>
      <c r="AM114" s="995"/>
      <c r="AN114" s="995"/>
      <c r="AO114" s="996"/>
      <c r="AP114" s="998">
        <v>1.4</v>
      </c>
      <c r="AQ114" s="999"/>
      <c r="AR114" s="999"/>
      <c r="AS114" s="999"/>
      <c r="AT114" s="1000"/>
      <c r="AU114" s="944"/>
      <c r="AV114" s="945"/>
      <c r="AW114" s="945"/>
      <c r="AX114" s="945"/>
      <c r="AY114" s="945"/>
      <c r="AZ114" s="958" t="s">
        <v>427</v>
      </c>
      <c r="BA114" s="959"/>
      <c r="BB114" s="959"/>
      <c r="BC114" s="959"/>
      <c r="BD114" s="959"/>
      <c r="BE114" s="959"/>
      <c r="BF114" s="959"/>
      <c r="BG114" s="959"/>
      <c r="BH114" s="959"/>
      <c r="BI114" s="959"/>
      <c r="BJ114" s="959"/>
      <c r="BK114" s="959"/>
      <c r="BL114" s="959"/>
      <c r="BM114" s="959"/>
      <c r="BN114" s="959"/>
      <c r="BO114" s="959"/>
      <c r="BP114" s="960"/>
      <c r="BQ114" s="961">
        <v>1797779</v>
      </c>
      <c r="BR114" s="962"/>
      <c r="BS114" s="962"/>
      <c r="BT114" s="962"/>
      <c r="BU114" s="962"/>
      <c r="BV114" s="962">
        <v>1762615</v>
      </c>
      <c r="BW114" s="962"/>
      <c r="BX114" s="962"/>
      <c r="BY114" s="962"/>
      <c r="BZ114" s="962"/>
      <c r="CA114" s="962">
        <v>1856015</v>
      </c>
      <c r="CB114" s="962"/>
      <c r="CC114" s="962"/>
      <c r="CD114" s="962"/>
      <c r="CE114" s="962"/>
      <c r="CF114" s="956">
        <v>15.7</v>
      </c>
      <c r="CG114" s="957"/>
      <c r="CH114" s="957"/>
      <c r="CI114" s="957"/>
      <c r="CJ114" s="957"/>
      <c r="CK114" s="984"/>
      <c r="CL114" s="985"/>
      <c r="CM114" s="958" t="s">
        <v>428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429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430</v>
      </c>
      <c r="BA115" s="959"/>
      <c r="BB115" s="959"/>
      <c r="BC115" s="959"/>
      <c r="BD115" s="959"/>
      <c r="BE115" s="959"/>
      <c r="BF115" s="959"/>
      <c r="BG115" s="959"/>
      <c r="BH115" s="959"/>
      <c r="BI115" s="959"/>
      <c r="BJ115" s="959"/>
      <c r="BK115" s="959"/>
      <c r="BL115" s="959"/>
      <c r="BM115" s="959"/>
      <c r="BN115" s="959"/>
      <c r="BO115" s="959"/>
      <c r="BP115" s="960"/>
      <c r="BQ115" s="961">
        <v>728661</v>
      </c>
      <c r="BR115" s="962"/>
      <c r="BS115" s="962"/>
      <c r="BT115" s="962"/>
      <c r="BU115" s="962"/>
      <c r="BV115" s="962">
        <v>710123</v>
      </c>
      <c r="BW115" s="962"/>
      <c r="BX115" s="962"/>
      <c r="BY115" s="962"/>
      <c r="BZ115" s="962"/>
      <c r="CA115" s="962">
        <v>566946</v>
      </c>
      <c r="CB115" s="962"/>
      <c r="CC115" s="962"/>
      <c r="CD115" s="962"/>
      <c r="CE115" s="962"/>
      <c r="CF115" s="956">
        <v>4.8</v>
      </c>
      <c r="CG115" s="957"/>
      <c r="CH115" s="957"/>
      <c r="CI115" s="957"/>
      <c r="CJ115" s="957"/>
      <c r="CK115" s="984"/>
      <c r="CL115" s="985"/>
      <c r="CM115" s="958" t="s">
        <v>431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433</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435</v>
      </c>
      <c r="Z117" s="930"/>
      <c r="AA117" s="1014">
        <v>953460</v>
      </c>
      <c r="AB117" s="1015"/>
      <c r="AC117" s="1015"/>
      <c r="AD117" s="1015"/>
      <c r="AE117" s="1016"/>
      <c r="AF117" s="1017">
        <v>944414</v>
      </c>
      <c r="AG117" s="1015"/>
      <c r="AH117" s="1015"/>
      <c r="AI117" s="1015"/>
      <c r="AJ117" s="1016"/>
      <c r="AK117" s="1017">
        <v>1356546</v>
      </c>
      <c r="AL117" s="1015"/>
      <c r="AM117" s="1015"/>
      <c r="AN117" s="1015"/>
      <c r="AO117" s="1016"/>
      <c r="AP117" s="1018"/>
      <c r="AQ117" s="1019"/>
      <c r="AR117" s="1019"/>
      <c r="AS117" s="1019"/>
      <c r="AT117" s="1020"/>
      <c r="AU117" s="944"/>
      <c r="AV117" s="945"/>
      <c r="AW117" s="945"/>
      <c r="AX117" s="945"/>
      <c r="AY117" s="945"/>
      <c r="AZ117" s="1010" t="s">
        <v>436</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408</v>
      </c>
      <c r="AB118" s="929"/>
      <c r="AC118" s="929"/>
      <c r="AD118" s="929"/>
      <c r="AE118" s="930"/>
      <c r="AF118" s="928" t="s">
        <v>409</v>
      </c>
      <c r="AG118" s="929"/>
      <c r="AH118" s="929"/>
      <c r="AI118" s="929"/>
      <c r="AJ118" s="930"/>
      <c r="AK118" s="928" t="s">
        <v>294</v>
      </c>
      <c r="AL118" s="929"/>
      <c r="AM118" s="929"/>
      <c r="AN118" s="929"/>
      <c r="AO118" s="930"/>
      <c r="AP118" s="1006" t="s">
        <v>410</v>
      </c>
      <c r="AQ118" s="1007"/>
      <c r="AR118" s="1007"/>
      <c r="AS118" s="1007"/>
      <c r="AT118" s="1008"/>
      <c r="AU118" s="944"/>
      <c r="AV118" s="945"/>
      <c r="AW118" s="945"/>
      <c r="AX118" s="945"/>
      <c r="AY118" s="945"/>
      <c r="AZ118" s="1009" t="s">
        <v>438</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439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414</v>
      </c>
      <c r="B119" s="983"/>
      <c r="C119" s="965" t="s">
        <v>415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440</v>
      </c>
      <c r="BP119" s="1041"/>
      <c r="BQ119" s="1035">
        <v>16811058</v>
      </c>
      <c r="BR119" s="1036"/>
      <c r="BS119" s="1036"/>
      <c r="BT119" s="1036"/>
      <c r="BU119" s="1036"/>
      <c r="BV119" s="1036">
        <v>15543785</v>
      </c>
      <c r="BW119" s="1036"/>
      <c r="BX119" s="1036"/>
      <c r="BY119" s="1036"/>
      <c r="BZ119" s="1036"/>
      <c r="CA119" s="1036">
        <v>15712696</v>
      </c>
      <c r="CB119" s="1036"/>
      <c r="CC119" s="1036"/>
      <c r="CD119" s="1036"/>
      <c r="CE119" s="1036"/>
      <c r="CF119" s="1037"/>
      <c r="CG119" s="1038"/>
      <c r="CH119" s="1038"/>
      <c r="CI119" s="1038"/>
      <c r="CJ119" s="1039"/>
      <c r="CK119" s="986"/>
      <c r="CL119" s="987"/>
      <c r="CM119" s="1009" t="s">
        <v>441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418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442</v>
      </c>
      <c r="AV120" s="1028"/>
      <c r="AW120" s="1028"/>
      <c r="AX120" s="1028"/>
      <c r="AY120" s="1029"/>
      <c r="AZ120" s="965" t="s">
        <v>443</v>
      </c>
      <c r="BA120" s="933"/>
      <c r="BB120" s="933"/>
      <c r="BC120" s="933"/>
      <c r="BD120" s="933"/>
      <c r="BE120" s="933"/>
      <c r="BF120" s="933"/>
      <c r="BG120" s="933"/>
      <c r="BH120" s="933"/>
      <c r="BI120" s="933"/>
      <c r="BJ120" s="933"/>
      <c r="BK120" s="933"/>
      <c r="BL120" s="933"/>
      <c r="BM120" s="933"/>
      <c r="BN120" s="933"/>
      <c r="BO120" s="933"/>
      <c r="BP120" s="934"/>
      <c r="BQ120" s="966">
        <v>3276629</v>
      </c>
      <c r="BR120" s="967"/>
      <c r="BS120" s="967"/>
      <c r="BT120" s="967"/>
      <c r="BU120" s="967"/>
      <c r="BV120" s="967">
        <v>4439082</v>
      </c>
      <c r="BW120" s="967"/>
      <c r="BX120" s="967"/>
      <c r="BY120" s="967"/>
      <c r="BZ120" s="967"/>
      <c r="CA120" s="967">
        <v>5932600</v>
      </c>
      <c r="CB120" s="967"/>
      <c r="CC120" s="967"/>
      <c r="CD120" s="967"/>
      <c r="CE120" s="967"/>
      <c r="CF120" s="980">
        <v>50.1</v>
      </c>
      <c r="CG120" s="981"/>
      <c r="CH120" s="981"/>
      <c r="CI120" s="981"/>
      <c r="CJ120" s="981"/>
      <c r="CK120" s="1042" t="s">
        <v>444</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6">
        <v>3277190</v>
      </c>
      <c r="DH120" s="967"/>
      <c r="DI120" s="967"/>
      <c r="DJ120" s="967"/>
      <c r="DK120" s="967"/>
      <c r="DL120" s="967">
        <v>2316833</v>
      </c>
      <c r="DM120" s="967"/>
      <c r="DN120" s="967"/>
      <c r="DO120" s="967"/>
      <c r="DP120" s="967"/>
      <c r="DQ120" s="967">
        <v>2005222</v>
      </c>
      <c r="DR120" s="967"/>
      <c r="DS120" s="967"/>
      <c r="DT120" s="967"/>
      <c r="DU120" s="967"/>
      <c r="DV120" s="968">
        <v>16.899999999999999</v>
      </c>
      <c r="DW120" s="968"/>
      <c r="DX120" s="968"/>
      <c r="DY120" s="968"/>
      <c r="DZ120" s="969"/>
    </row>
    <row r="121" spans="1:130" s="230" customFormat="1" ht="26.25" customHeight="1" x14ac:dyDescent="0.2">
      <c r="A121" s="1093"/>
      <c r="B121" s="985"/>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446</v>
      </c>
      <c r="BA121" s="959"/>
      <c r="BB121" s="959"/>
      <c r="BC121" s="959"/>
      <c r="BD121" s="959"/>
      <c r="BE121" s="959"/>
      <c r="BF121" s="959"/>
      <c r="BG121" s="959"/>
      <c r="BH121" s="959"/>
      <c r="BI121" s="959"/>
      <c r="BJ121" s="959"/>
      <c r="BK121" s="959"/>
      <c r="BL121" s="959"/>
      <c r="BM121" s="959"/>
      <c r="BN121" s="959"/>
      <c r="BO121" s="959"/>
      <c r="BP121" s="960"/>
      <c r="BQ121" s="961">
        <v>3417719</v>
      </c>
      <c r="BR121" s="962"/>
      <c r="BS121" s="962"/>
      <c r="BT121" s="962"/>
      <c r="BU121" s="962"/>
      <c r="BV121" s="962">
        <v>2557634</v>
      </c>
      <c r="BW121" s="962"/>
      <c r="BX121" s="962"/>
      <c r="BY121" s="962"/>
      <c r="BZ121" s="962"/>
      <c r="CA121" s="962">
        <v>2178698</v>
      </c>
      <c r="CB121" s="962"/>
      <c r="CC121" s="962"/>
      <c r="CD121" s="962"/>
      <c r="CE121" s="962"/>
      <c r="CF121" s="956">
        <v>18.399999999999999</v>
      </c>
      <c r="CG121" s="957"/>
      <c r="CH121" s="957"/>
      <c r="CI121" s="957"/>
      <c r="CJ121" s="957"/>
      <c r="CK121" s="1045"/>
      <c r="CL121" s="1046"/>
      <c r="CM121" s="1046"/>
      <c r="CN121" s="1046"/>
      <c r="CO121" s="1047"/>
      <c r="CP121" s="1055" t="s">
        <v>391</v>
      </c>
      <c r="CQ121" s="1056"/>
      <c r="CR121" s="1056"/>
      <c r="CS121" s="1056"/>
      <c r="CT121" s="1056"/>
      <c r="CU121" s="1056"/>
      <c r="CV121" s="1056"/>
      <c r="CW121" s="1056"/>
      <c r="CX121" s="1056"/>
      <c r="CY121" s="1056"/>
      <c r="CZ121" s="1056"/>
      <c r="DA121" s="1056"/>
      <c r="DB121" s="1056"/>
      <c r="DC121" s="1056"/>
      <c r="DD121" s="1056"/>
      <c r="DE121" s="1056"/>
      <c r="DF121" s="1057"/>
      <c r="DG121" s="961">
        <v>1400</v>
      </c>
      <c r="DH121" s="962"/>
      <c r="DI121" s="962"/>
      <c r="DJ121" s="962"/>
      <c r="DK121" s="962"/>
      <c r="DL121" s="962">
        <v>793</v>
      </c>
      <c r="DM121" s="962"/>
      <c r="DN121" s="962"/>
      <c r="DO121" s="962"/>
      <c r="DP121" s="962"/>
      <c r="DQ121" s="962">
        <v>4854</v>
      </c>
      <c r="DR121" s="962"/>
      <c r="DS121" s="962"/>
      <c r="DT121" s="962"/>
      <c r="DU121" s="962"/>
      <c r="DV121" s="963">
        <v>0</v>
      </c>
      <c r="DW121" s="963"/>
      <c r="DX121" s="963"/>
      <c r="DY121" s="963"/>
      <c r="DZ121" s="964"/>
    </row>
    <row r="122" spans="1:130" s="230" customFormat="1" ht="26.25" customHeight="1" x14ac:dyDescent="0.2">
      <c r="A122" s="1093"/>
      <c r="B122" s="985"/>
      <c r="C122" s="958" t="s">
        <v>428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447</v>
      </c>
      <c r="BA122" s="1001"/>
      <c r="BB122" s="1001"/>
      <c r="BC122" s="1001"/>
      <c r="BD122" s="1001"/>
      <c r="BE122" s="1001"/>
      <c r="BF122" s="1001"/>
      <c r="BG122" s="1001"/>
      <c r="BH122" s="1001"/>
      <c r="BI122" s="1001"/>
      <c r="BJ122" s="1001"/>
      <c r="BK122" s="1001"/>
      <c r="BL122" s="1001"/>
      <c r="BM122" s="1001"/>
      <c r="BN122" s="1001"/>
      <c r="BO122" s="1001"/>
      <c r="BP122" s="1002"/>
      <c r="BQ122" s="1035">
        <v>8087632</v>
      </c>
      <c r="BR122" s="1036"/>
      <c r="BS122" s="1036"/>
      <c r="BT122" s="1036"/>
      <c r="BU122" s="1036"/>
      <c r="BV122" s="1036">
        <v>7619531</v>
      </c>
      <c r="BW122" s="1036"/>
      <c r="BX122" s="1036"/>
      <c r="BY122" s="1036"/>
      <c r="BZ122" s="1036"/>
      <c r="CA122" s="1036">
        <v>7147390</v>
      </c>
      <c r="CB122" s="1036"/>
      <c r="CC122" s="1036"/>
      <c r="CD122" s="1036"/>
      <c r="CE122" s="1036"/>
      <c r="CF122" s="1053">
        <v>60.3</v>
      </c>
      <c r="CG122" s="1054"/>
      <c r="CH122" s="1054"/>
      <c r="CI122" s="1054"/>
      <c r="CJ122" s="1054"/>
      <c r="CK122" s="1045"/>
      <c r="CL122" s="1046"/>
      <c r="CM122" s="1046"/>
      <c r="CN122" s="1046"/>
      <c r="CO122" s="1047"/>
      <c r="CP122" s="1055" t="s">
        <v>389</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2">
      <c r="A123" s="1093"/>
      <c r="B123" s="985"/>
      <c r="C123" s="958" t="s">
        <v>434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448</v>
      </c>
      <c r="BP123" s="1041"/>
      <c r="BQ123" s="1099">
        <v>14781980</v>
      </c>
      <c r="BR123" s="1100"/>
      <c r="BS123" s="1100"/>
      <c r="BT123" s="1100"/>
      <c r="BU123" s="1100"/>
      <c r="BV123" s="1100">
        <v>14616247</v>
      </c>
      <c r="BW123" s="1100"/>
      <c r="BX123" s="1100"/>
      <c r="BY123" s="1100"/>
      <c r="BZ123" s="1100"/>
      <c r="CA123" s="1100">
        <v>15258688</v>
      </c>
      <c r="CB123" s="1100"/>
      <c r="CC123" s="1100"/>
      <c r="CD123" s="1100"/>
      <c r="CE123" s="1100"/>
      <c r="CF123" s="1037"/>
      <c r="CG123" s="1038"/>
      <c r="CH123" s="1038"/>
      <c r="CI123" s="1038"/>
      <c r="CJ123" s="1039"/>
      <c r="CK123" s="1045"/>
      <c r="CL123" s="1046"/>
      <c r="CM123" s="1046"/>
      <c r="CN123" s="1046"/>
      <c r="CO123" s="1047"/>
      <c r="CP123" s="1055" t="s">
        <v>390</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5">
      <c r="A124" s="1093"/>
      <c r="B124" s="985"/>
      <c r="C124" s="958" t="s">
        <v>437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449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23</v>
      </c>
      <c r="BR124" s="1063"/>
      <c r="BS124" s="1063"/>
      <c r="BT124" s="1063"/>
      <c r="BU124" s="1063"/>
      <c r="BV124" s="1063">
        <v>10.5</v>
      </c>
      <c r="BW124" s="1063"/>
      <c r="BX124" s="1063"/>
      <c r="BY124" s="1063"/>
      <c r="BZ124" s="1063"/>
      <c r="CA124" s="1063">
        <v>3.8</v>
      </c>
      <c r="CB124" s="1063"/>
      <c r="CC124" s="1063"/>
      <c r="CD124" s="1063"/>
      <c r="CE124" s="1063"/>
      <c r="CF124" s="1064"/>
      <c r="CG124" s="1065"/>
      <c r="CH124" s="1065"/>
      <c r="CI124" s="1065"/>
      <c r="CJ124" s="1066"/>
      <c r="CK124" s="1048"/>
      <c r="CL124" s="1048"/>
      <c r="CM124" s="1048"/>
      <c r="CN124" s="1048"/>
      <c r="CO124" s="1049"/>
      <c r="CP124" s="1055" t="s">
        <v>450</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439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451</v>
      </c>
      <c r="CL125" s="1043"/>
      <c r="CM125" s="1043"/>
      <c r="CN125" s="1043"/>
      <c r="CO125" s="1044"/>
      <c r="CP125" s="965" t="s">
        <v>452</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453</v>
      </c>
      <c r="CQ126" s="959"/>
      <c r="CR126" s="959"/>
      <c r="CS126" s="959"/>
      <c r="CT126" s="959"/>
      <c r="CU126" s="959"/>
      <c r="CV126" s="959"/>
      <c r="CW126" s="959"/>
      <c r="CX126" s="959"/>
      <c r="CY126" s="959"/>
      <c r="CZ126" s="959"/>
      <c r="DA126" s="959"/>
      <c r="DB126" s="959"/>
      <c r="DC126" s="959"/>
      <c r="DD126" s="959"/>
      <c r="DE126" s="959"/>
      <c r="DF126" s="960"/>
      <c r="DG126" s="961">
        <v>728661</v>
      </c>
      <c r="DH126" s="962"/>
      <c r="DI126" s="962"/>
      <c r="DJ126" s="962"/>
      <c r="DK126" s="962"/>
      <c r="DL126" s="962">
        <v>710123</v>
      </c>
      <c r="DM126" s="962"/>
      <c r="DN126" s="962"/>
      <c r="DO126" s="962"/>
      <c r="DP126" s="962"/>
      <c r="DQ126" s="962">
        <v>566946</v>
      </c>
      <c r="DR126" s="962"/>
      <c r="DS126" s="962"/>
      <c r="DT126" s="962"/>
      <c r="DU126" s="962"/>
      <c r="DV126" s="963">
        <v>4.8</v>
      </c>
      <c r="DW126" s="963"/>
      <c r="DX126" s="963"/>
      <c r="DY126" s="963"/>
      <c r="DZ126" s="964"/>
    </row>
    <row r="127" spans="1:130" s="230" customFormat="1" ht="26.25" customHeight="1" x14ac:dyDescent="0.2">
      <c r="A127" s="1094"/>
      <c r="B127" s="987"/>
      <c r="C127" s="1009" t="s">
        <v>454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455</v>
      </c>
      <c r="AY127" s="1068"/>
      <c r="AZ127" s="1068"/>
      <c r="BA127" s="1068"/>
      <c r="BB127" s="1068"/>
      <c r="BC127" s="1068"/>
      <c r="BD127" s="1068"/>
      <c r="BE127" s="1069"/>
      <c r="BF127" s="1070" t="s">
        <v>456</v>
      </c>
      <c r="BG127" s="1068"/>
      <c r="BH127" s="1068"/>
      <c r="BI127" s="1068"/>
      <c r="BJ127" s="1068"/>
      <c r="BK127" s="1068"/>
      <c r="BL127" s="1069"/>
      <c r="BM127" s="1070" t="s">
        <v>457</v>
      </c>
      <c r="BN127" s="1068"/>
      <c r="BO127" s="1068"/>
      <c r="BP127" s="1068"/>
      <c r="BQ127" s="1068"/>
      <c r="BR127" s="1068"/>
      <c r="BS127" s="1069"/>
      <c r="BT127" s="1070" t="s">
        <v>458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459</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461</v>
      </c>
      <c r="X128" s="1079"/>
      <c r="Y128" s="1079"/>
      <c r="Z128" s="1080"/>
      <c r="AA128" s="1081">
        <v>379189</v>
      </c>
      <c r="AB128" s="1082"/>
      <c r="AC128" s="1082"/>
      <c r="AD128" s="1082"/>
      <c r="AE128" s="1083"/>
      <c r="AF128" s="1084">
        <v>256677</v>
      </c>
      <c r="AG128" s="1082"/>
      <c r="AH128" s="1082"/>
      <c r="AI128" s="1082"/>
      <c r="AJ128" s="1083"/>
      <c r="AK128" s="1084">
        <v>320922</v>
      </c>
      <c r="AL128" s="1082"/>
      <c r="AM128" s="1082"/>
      <c r="AN128" s="1082"/>
      <c r="AO128" s="1083"/>
      <c r="AP128" s="1085"/>
      <c r="AQ128" s="1086"/>
      <c r="AR128" s="1086"/>
      <c r="AS128" s="1086"/>
      <c r="AT128" s="1087"/>
      <c r="AU128" s="232"/>
      <c r="AV128" s="232"/>
      <c r="AW128" s="232"/>
      <c r="AX128" s="932" t="s">
        <v>462</v>
      </c>
      <c r="AY128" s="933"/>
      <c r="AZ128" s="933"/>
      <c r="BA128" s="933"/>
      <c r="BB128" s="933"/>
      <c r="BC128" s="933"/>
      <c r="BD128" s="933"/>
      <c r="BE128" s="934"/>
      <c r="BF128" s="1088" t="s">
        <v>122</v>
      </c>
      <c r="BG128" s="1089"/>
      <c r="BH128" s="1089"/>
      <c r="BI128" s="1089"/>
      <c r="BJ128" s="1089"/>
      <c r="BK128" s="1089"/>
      <c r="BL128" s="1090"/>
      <c r="BM128" s="1088">
        <v>12.99</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463</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464</v>
      </c>
      <c r="X129" s="1107"/>
      <c r="Y129" s="1107"/>
      <c r="Z129" s="1108"/>
      <c r="AA129" s="994">
        <v>9564248</v>
      </c>
      <c r="AB129" s="995"/>
      <c r="AC129" s="995"/>
      <c r="AD129" s="995"/>
      <c r="AE129" s="996"/>
      <c r="AF129" s="997">
        <v>9508239</v>
      </c>
      <c r="AG129" s="995"/>
      <c r="AH129" s="995"/>
      <c r="AI129" s="995"/>
      <c r="AJ129" s="996"/>
      <c r="AK129" s="997">
        <v>12560262</v>
      </c>
      <c r="AL129" s="995"/>
      <c r="AM129" s="995"/>
      <c r="AN129" s="995"/>
      <c r="AO129" s="996"/>
      <c r="AP129" s="1109"/>
      <c r="AQ129" s="1110"/>
      <c r="AR129" s="1110"/>
      <c r="AS129" s="1110"/>
      <c r="AT129" s="1111"/>
      <c r="AU129" s="233"/>
      <c r="AV129" s="233"/>
      <c r="AW129" s="233"/>
      <c r="AX129" s="1101" t="s">
        <v>465</v>
      </c>
      <c r="AY129" s="959"/>
      <c r="AZ129" s="959"/>
      <c r="BA129" s="959"/>
      <c r="BB129" s="959"/>
      <c r="BC129" s="959"/>
      <c r="BD129" s="959"/>
      <c r="BE129" s="960"/>
      <c r="BF129" s="1102" t="s">
        <v>122</v>
      </c>
      <c r="BG129" s="1103"/>
      <c r="BH129" s="1103"/>
      <c r="BI129" s="1103"/>
      <c r="BJ129" s="1103"/>
      <c r="BK129" s="1103"/>
      <c r="BL129" s="1104"/>
      <c r="BM129" s="1102">
        <v>17.989999999999998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467</v>
      </c>
      <c r="X130" s="1107"/>
      <c r="Y130" s="1107"/>
      <c r="Z130" s="1108"/>
      <c r="AA130" s="994">
        <v>755668</v>
      </c>
      <c r="AB130" s="995"/>
      <c r="AC130" s="995"/>
      <c r="AD130" s="995"/>
      <c r="AE130" s="996"/>
      <c r="AF130" s="997">
        <v>719194</v>
      </c>
      <c r="AG130" s="995"/>
      <c r="AH130" s="995"/>
      <c r="AI130" s="995"/>
      <c r="AJ130" s="996"/>
      <c r="AK130" s="997">
        <v>712182</v>
      </c>
      <c r="AL130" s="995"/>
      <c r="AM130" s="995"/>
      <c r="AN130" s="995"/>
      <c r="AO130" s="996"/>
      <c r="AP130" s="1109"/>
      <c r="AQ130" s="1110"/>
      <c r="AR130" s="1110"/>
      <c r="AS130" s="1110"/>
      <c r="AT130" s="1111"/>
      <c r="AU130" s="233"/>
      <c r="AV130" s="233"/>
      <c r="AW130" s="233"/>
      <c r="AX130" s="1101" t="s">
        <v>468</v>
      </c>
      <c r="AY130" s="959"/>
      <c r="AZ130" s="959"/>
      <c r="BA130" s="959"/>
      <c r="BB130" s="959"/>
      <c r="BC130" s="959"/>
      <c r="BD130" s="959"/>
      <c r="BE130" s="960"/>
      <c r="BF130" s="1137">
        <v>0.1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469</v>
      </c>
      <c r="X131" s="1144"/>
      <c r="Y131" s="1144"/>
      <c r="Z131" s="1145"/>
      <c r="AA131" s="1040">
        <v>8808580</v>
      </c>
      <c r="AB131" s="1022"/>
      <c r="AC131" s="1022"/>
      <c r="AD131" s="1022"/>
      <c r="AE131" s="1023"/>
      <c r="AF131" s="1021">
        <v>8789045</v>
      </c>
      <c r="AG131" s="1022"/>
      <c r="AH131" s="1022"/>
      <c r="AI131" s="1022"/>
      <c r="AJ131" s="1023"/>
      <c r="AK131" s="1021">
        <v>11848080</v>
      </c>
      <c r="AL131" s="1022"/>
      <c r="AM131" s="1022"/>
      <c r="AN131" s="1022"/>
      <c r="AO131" s="1023"/>
      <c r="AP131" s="1146"/>
      <c r="AQ131" s="1147"/>
      <c r="AR131" s="1147"/>
      <c r="AS131" s="1147"/>
      <c r="AT131" s="1148"/>
      <c r="AU131" s="233"/>
      <c r="AV131" s="233"/>
      <c r="AW131" s="233"/>
      <c r="AX131" s="1119" t="s">
        <v>470</v>
      </c>
      <c r="AY131" s="762"/>
      <c r="AZ131" s="762"/>
      <c r="BA131" s="762"/>
      <c r="BB131" s="762"/>
      <c r="BC131" s="762"/>
      <c r="BD131" s="762"/>
      <c r="BE131" s="1072"/>
      <c r="BF131" s="1120">
        <v>3.8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-2.0593217099999999</v>
      </c>
      <c r="AB132" s="1133"/>
      <c r="AC132" s="1133"/>
      <c r="AD132" s="1133"/>
      <c r="AE132" s="1134"/>
      <c r="AF132" s="1135">
        <v>-0.35791147000000001</v>
      </c>
      <c r="AG132" s="1133"/>
      <c r="AH132" s="1133"/>
      <c r="AI132" s="1133"/>
      <c r="AJ132" s="1134"/>
      <c r="AK132" s="1135">
        <v>2.7299106690000001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-1.7</v>
      </c>
      <c r="AB133" s="1116"/>
      <c r="AC133" s="1116"/>
      <c r="AD133" s="1116"/>
      <c r="AE133" s="1117"/>
      <c r="AF133" s="1115">
        <v>-1.7</v>
      </c>
      <c r="AG133" s="1116"/>
      <c r="AH133" s="1116"/>
      <c r="AI133" s="1116"/>
      <c r="AJ133" s="1117"/>
      <c r="AK133" s="1115">
        <v>0.1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3QXig+D0uEdSQlhXC7WJr6wqy4BkWvIj0ty83zOBM1NHXEUZ6waVRx69RoVntp1Bgl0FpGv4k4bUSjrOowk/A==" saltValue="Fb+cWmrSrIbsE3hliojr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QuGhrq91lsuOrcTLLSHVD/tn4TajxmsfoWLe/39b4zXUEfWnLhjEazOHaHgIUaz0cfY19VoXdOSwtYvwAlo1Q==" saltValue="YNSCQoidsq7wjREo+I2ZPQ=="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PFhGrF2a9zt4d+GIqOBppBAvgEQw+1++5tx2xs8EJbSCDf0k2alc2sWxDWS1saLI4FHXFkR3ldH44W6ywzj3Q==" saltValue="DlO66eflea+LnhSeE/e8Z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482</v>
      </c>
      <c r="AL9" s="1153"/>
      <c r="AM9" s="1153"/>
      <c r="AN9" s="1154"/>
      <c r="AO9" s="281">
        <v>2978208</v>
      </c>
      <c r="AP9" s="281">
        <v>68663</v>
      </c>
      <c r="AQ9" s="282">
        <v>78624</v>
      </c>
      <c r="AR9" s="283">
        <v>-12.7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483</v>
      </c>
      <c r="AL10" s="1153"/>
      <c r="AM10" s="1153"/>
      <c r="AN10" s="1154"/>
      <c r="AO10" s="284">
        <v>399402</v>
      </c>
      <c r="AP10" s="284">
        <v>9208</v>
      </c>
      <c r="AQ10" s="285">
        <v>8393</v>
      </c>
      <c r="AR10" s="286">
        <v>9.6999999999999993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484</v>
      </c>
      <c r="AL11" s="1153"/>
      <c r="AM11" s="1153"/>
      <c r="AN11" s="1154"/>
      <c r="AO11" s="284">
        <v>11174</v>
      </c>
      <c r="AP11" s="284">
        <v>258</v>
      </c>
      <c r="AQ11" s="285">
        <v>566</v>
      </c>
      <c r="AR11" s="286">
        <v>-54.4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485</v>
      </c>
      <c r="AL12" s="1153"/>
      <c r="AM12" s="1153"/>
      <c r="AN12" s="1154"/>
      <c r="AO12" s="284" t="s">
        <v>486</v>
      </c>
      <c r="AP12" s="284" t="s">
        <v>486</v>
      </c>
      <c r="AQ12" s="285">
        <v>4</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487</v>
      </c>
      <c r="AL13" s="1153"/>
      <c r="AM13" s="1153"/>
      <c r="AN13" s="1154"/>
      <c r="AO13" s="284">
        <v>56034</v>
      </c>
      <c r="AP13" s="284">
        <v>1292</v>
      </c>
      <c r="AQ13" s="285">
        <v>2520</v>
      </c>
      <c r="AR13" s="286">
        <v>-48.7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488</v>
      </c>
      <c r="AL14" s="1153"/>
      <c r="AM14" s="1153"/>
      <c r="AN14" s="1154"/>
      <c r="AO14" s="284">
        <v>53396</v>
      </c>
      <c r="AP14" s="284">
        <v>1231</v>
      </c>
      <c r="AQ14" s="285">
        <v>1291</v>
      </c>
      <c r="AR14" s="286">
        <v>-4.5999999999999996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489</v>
      </c>
      <c r="AL15" s="1156"/>
      <c r="AM15" s="1156"/>
      <c r="AN15" s="1157"/>
      <c r="AO15" s="284">
        <v>-176414</v>
      </c>
      <c r="AP15" s="284">
        <v>-4067</v>
      </c>
      <c r="AQ15" s="285">
        <v>-4844</v>
      </c>
      <c r="AR15" s="286">
        <v>-16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3321800</v>
      </c>
      <c r="AP16" s="284">
        <v>76585</v>
      </c>
      <c r="AQ16" s="285">
        <v>86555</v>
      </c>
      <c r="AR16" s="286">
        <v>-11.5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494</v>
      </c>
      <c r="AL21" s="1159"/>
      <c r="AM21" s="1159"/>
      <c r="AN21" s="1160"/>
      <c r="AO21" s="297">
        <v>7.47</v>
      </c>
      <c r="AP21" s="298">
        <v>7.95</v>
      </c>
      <c r="AQ21" s="299">
        <v>-0.48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495</v>
      </c>
      <c r="AL22" s="1159"/>
      <c r="AM22" s="1159"/>
      <c r="AN22" s="1160"/>
      <c r="AO22" s="302">
        <v>99.6</v>
      </c>
      <c r="AP22" s="303">
        <v>97.2</v>
      </c>
      <c r="AQ22" s="304">
        <v>2.4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499</v>
      </c>
      <c r="AL32" s="1167"/>
      <c r="AM32" s="1167"/>
      <c r="AN32" s="1168"/>
      <c r="AO32" s="312">
        <v>925580</v>
      </c>
      <c r="AP32" s="312">
        <v>21340</v>
      </c>
      <c r="AQ32" s="313">
        <v>34484</v>
      </c>
      <c r="AR32" s="314">
        <v>-38.1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500</v>
      </c>
      <c r="AL33" s="1167"/>
      <c r="AM33" s="1167"/>
      <c r="AN33" s="1168"/>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501</v>
      </c>
      <c r="AL34" s="1167"/>
      <c r="AM34" s="1167"/>
      <c r="AN34" s="1168"/>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502</v>
      </c>
      <c r="AL35" s="1167"/>
      <c r="AM35" s="1167"/>
      <c r="AN35" s="1168"/>
      <c r="AO35" s="312">
        <v>261115</v>
      </c>
      <c r="AP35" s="312">
        <v>6020</v>
      </c>
      <c r="AQ35" s="313">
        <v>11558</v>
      </c>
      <c r="AR35" s="314">
        <v>-47.9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503</v>
      </c>
      <c r="AL36" s="1167"/>
      <c r="AM36" s="1167"/>
      <c r="AN36" s="1168"/>
      <c r="AO36" s="312">
        <v>169851</v>
      </c>
      <c r="AP36" s="312">
        <v>3916</v>
      </c>
      <c r="AQ36" s="313">
        <v>3181</v>
      </c>
      <c r="AR36" s="314">
        <v>23.1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504</v>
      </c>
      <c r="AL37" s="1167"/>
      <c r="AM37" s="1167"/>
      <c r="AN37" s="1168"/>
      <c r="AO37" s="312" t="s">
        <v>486</v>
      </c>
      <c r="AP37" s="312" t="s">
        <v>486</v>
      </c>
      <c r="AQ37" s="313">
        <v>154</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505</v>
      </c>
      <c r="AL38" s="1170"/>
      <c r="AM38" s="1170"/>
      <c r="AN38" s="1171"/>
      <c r="AO38" s="315" t="s">
        <v>486</v>
      </c>
      <c r="AP38" s="315" t="s">
        <v>486</v>
      </c>
      <c r="AQ38" s="316">
        <v>1</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506</v>
      </c>
      <c r="AL39" s="1170"/>
      <c r="AM39" s="1170"/>
      <c r="AN39" s="1171"/>
      <c r="AO39" s="312">
        <v>-320922</v>
      </c>
      <c r="AP39" s="312">
        <v>-7399</v>
      </c>
      <c r="AQ39" s="313">
        <v>-2572</v>
      </c>
      <c r="AR39" s="314">
        <v>187.7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507</v>
      </c>
      <c r="AL40" s="1167"/>
      <c r="AM40" s="1167"/>
      <c r="AN40" s="1168"/>
      <c r="AO40" s="312">
        <v>-712182</v>
      </c>
      <c r="AP40" s="312">
        <v>-16420</v>
      </c>
      <c r="AQ40" s="313">
        <v>-30360</v>
      </c>
      <c r="AR40" s="314">
        <v>-45.9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323442</v>
      </c>
      <c r="AP41" s="312">
        <v>7457</v>
      </c>
      <c r="AQ41" s="313">
        <v>16445</v>
      </c>
      <c r="AR41" s="314">
        <v>-54.7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477</v>
      </c>
      <c r="AN49" s="1163" t="s">
        <v>510</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1970765</v>
      </c>
      <c r="AN51" s="334">
        <v>45161</v>
      </c>
      <c r="AO51" s="335">
        <v>66.900000000000006</v>
      </c>
      <c r="AP51" s="336">
        <v>59119</v>
      </c>
      <c r="AQ51" s="337">
        <v>9.6999999999999993</v>
      </c>
      <c r="AR51" s="338">
        <v>57.2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1067346</v>
      </c>
      <c r="AN52" s="342">
        <v>24459</v>
      </c>
      <c r="AO52" s="343">
        <v>113.2</v>
      </c>
      <c r="AP52" s="344">
        <v>29900</v>
      </c>
      <c r="AQ52" s="345">
        <v>-14.7</v>
      </c>
      <c r="AR52" s="346">
        <v>127.9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1611709</v>
      </c>
      <c r="AN53" s="334">
        <v>36976</v>
      </c>
      <c r="AO53" s="335">
        <v>-18.100000000000001</v>
      </c>
      <c r="AP53" s="336">
        <v>53895</v>
      </c>
      <c r="AQ53" s="337">
        <v>-8.8000000000000007</v>
      </c>
      <c r="AR53" s="338">
        <v>-9.3000000000000007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993757</v>
      </c>
      <c r="AN54" s="342">
        <v>22799</v>
      </c>
      <c r="AO54" s="343">
        <v>-6.8</v>
      </c>
      <c r="AP54" s="344">
        <v>31224</v>
      </c>
      <c r="AQ54" s="345">
        <v>4.4000000000000004</v>
      </c>
      <c r="AR54" s="346">
        <v>-11.2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3802476</v>
      </c>
      <c r="AN55" s="334">
        <v>87613</v>
      </c>
      <c r="AO55" s="335">
        <v>136.9</v>
      </c>
      <c r="AP55" s="336">
        <v>56181</v>
      </c>
      <c r="AQ55" s="337">
        <v>4.2</v>
      </c>
      <c r="AR55" s="338">
        <v>132.69999999999999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2841033</v>
      </c>
      <c r="AN56" s="342">
        <v>65460</v>
      </c>
      <c r="AO56" s="343">
        <v>187.1</v>
      </c>
      <c r="AP56" s="344">
        <v>32039</v>
      </c>
      <c r="AQ56" s="345">
        <v>2.6</v>
      </c>
      <c r="AR56" s="346">
        <v>184.5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1137770</v>
      </c>
      <c r="AN57" s="334">
        <v>26238</v>
      </c>
      <c r="AO57" s="335">
        <v>-70.099999999999994</v>
      </c>
      <c r="AP57" s="336">
        <v>47730</v>
      </c>
      <c r="AQ57" s="337">
        <v>-15</v>
      </c>
      <c r="AR57" s="338">
        <v>-55.1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566223</v>
      </c>
      <c r="AN58" s="342">
        <v>13058</v>
      </c>
      <c r="AO58" s="343">
        <v>-80.099999999999994</v>
      </c>
      <c r="AP58" s="344">
        <v>26378</v>
      </c>
      <c r="AQ58" s="345">
        <v>-17.7</v>
      </c>
      <c r="AR58" s="346">
        <v>-62.4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2419698</v>
      </c>
      <c r="AN59" s="334">
        <v>55787</v>
      </c>
      <c r="AO59" s="335">
        <v>112.6</v>
      </c>
      <c r="AP59" s="336">
        <v>61921</v>
      </c>
      <c r="AQ59" s="337">
        <v>29.7</v>
      </c>
      <c r="AR59" s="338">
        <v>82.9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1185076</v>
      </c>
      <c r="AN60" s="342">
        <v>27322</v>
      </c>
      <c r="AO60" s="343">
        <v>109.2</v>
      </c>
      <c r="AP60" s="344">
        <v>34719</v>
      </c>
      <c r="AQ60" s="345">
        <v>31.6</v>
      </c>
      <c r="AR60" s="346">
        <v>77.599999999999994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2188484</v>
      </c>
      <c r="AN61" s="349">
        <v>50355</v>
      </c>
      <c r="AO61" s="350">
        <v>45.6</v>
      </c>
      <c r="AP61" s="351">
        <v>55769</v>
      </c>
      <c r="AQ61" s="352">
        <v>4</v>
      </c>
      <c r="AR61" s="338">
        <v>41.6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1330687</v>
      </c>
      <c r="AN62" s="342">
        <v>30620</v>
      </c>
      <c r="AO62" s="343">
        <v>64.5</v>
      </c>
      <c r="AP62" s="344">
        <v>30852</v>
      </c>
      <c r="AQ62" s="345">
        <v>1.2</v>
      </c>
      <c r="AR62" s="346">
        <v>63.3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3BhJYY4JuEsSJwf+wWAoZdfjaAcs+KjJY7K79ZvDoXDOvlDe14lxFtzEDSVMNookmU1qK92/0SMirT7janTxzw==" saltValue="RxIrsZHPiy+k72HmlizP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A7WzYi8jIqT6CUTosX2WT9xPK4PNibycW988VnrggwuUhDJC/5emCmB8mnHlW+X18p0Lpb8ndOL3y9ocM1HJw==" saltValue="uEUC6R7P82YLyy1pGEmYW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A9rNM6H9wx5/Sliq5sdBJW3OGcrQDVGmNgySSWu19zgweNhMQ27bxLyoMzfraNAi26Ni7TKXSnstGbJVC4N49g==" saltValue="xutA5u13gmBu/JBSbsG24g=="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75" t="s">
        <v>3</v>
      </c>
      <c r="D47" s="1175"/>
      <c r="E47" s="1176"/>
      <c r="F47" s="11">
        <v>23.65</v>
      </c>
      <c r="G47" s="12">
        <v>19.09</v>
      </c>
      <c r="H47" s="12">
        <v>22.39</v>
      </c>
      <c r="I47" s="12">
        <v>32.79</v>
      </c>
      <c r="J47" s="13">
        <v>31.88</v>
      </c>
    </row>
    <row r="48" spans="2:10" ht="57.75" customHeight="1" x14ac:dyDescent="0.2">
      <c r="B48" s="14"/>
      <c r="C48" s="1177" t="s">
        <v>4</v>
      </c>
      <c r="D48" s="1177"/>
      <c r="E48" s="1178"/>
      <c r="F48" s="15">
        <v>4.09</v>
      </c>
      <c r="G48" s="16">
        <v>5.23</v>
      </c>
      <c r="H48" s="16">
        <v>11.25</v>
      </c>
      <c r="I48" s="16">
        <v>4.57</v>
      </c>
      <c r="J48" s="17">
        <v>1.68</v>
      </c>
    </row>
    <row r="49" spans="2:10" ht="57.75" customHeight="1" thickBot="1" x14ac:dyDescent="0.25">
      <c r="B49" s="18"/>
      <c r="C49" s="1179" t="s">
        <v>5</v>
      </c>
      <c r="D49" s="1179"/>
      <c r="E49" s="1180"/>
      <c r="F49" s="19" t="s">
        <v>529</v>
      </c>
      <c r="G49" s="20" t="s">
        <v>530</v>
      </c>
      <c r="H49" s="20">
        <v>5.18</v>
      </c>
      <c r="I49" s="20" t="s">
        <v>531</v>
      </c>
      <c r="J49" s="21">
        <v>1.82</v>
      </c>
    </row>
    <row r="50" spans="2:10" ht="13" x14ac:dyDescent="0.2"/>
  </sheetData>
  <sheetProtection algorithmName="SHA-512" hashValue="wWhelKGEnUlOvx7mmJ87KqYYcL2ikUmho831ghpq9rJjWwJHx+HkxMRLqFzJHyW6PKJPr5FMYQtDBEkONGOj3w==" saltValue="2WsTRJaeKvaUT+wM78MHg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7" t="s">
        <v>532</v>
      </c>
      <c r="D34" s="1187"/>
      <c r="E34" s="1188"/>
      <c r="F34" s="32">
        <v>11.19</v>
      </c>
      <c r="G34" s="33">
        <v>10.029999999999999</v>
      </c>
      <c r="H34" s="33">
        <v>9.73</v>
      </c>
      <c r="I34" s="33">
        <v>7.93</v>
      </c>
      <c r="J34" s="34">
        <v>6.71</v>
      </c>
      <c r="K34" s="22"/>
      <c r="L34" s="22"/>
      <c r="M34" s="22"/>
      <c r="N34" s="22"/>
      <c r="O34" s="22"/>
      <c r="P34" s="22"/>
    </row>
    <row r="35" spans="1:16" ht="39" customHeight="1" x14ac:dyDescent="0.2">
      <c r="A35" s="22"/>
      <c r="B35" s="35"/>
      <c r="C35" s="1181" t="s">
        <v>533</v>
      </c>
      <c r="D35" s="1182"/>
      <c r="E35" s="1183"/>
      <c r="F35" s="36" t="s">
        <v>486</v>
      </c>
      <c r="G35" s="37">
        <v>4.82</v>
      </c>
      <c r="H35" s="37">
        <v>5.66</v>
      </c>
      <c r="I35" s="37">
        <v>7.18</v>
      </c>
      <c r="J35" s="38">
        <v>6.5</v>
      </c>
      <c r="K35" s="22"/>
      <c r="L35" s="22"/>
      <c r="M35" s="22"/>
      <c r="N35" s="22"/>
      <c r="O35" s="22"/>
      <c r="P35" s="22"/>
    </row>
    <row r="36" spans="1:16" ht="39" customHeight="1" x14ac:dyDescent="0.2">
      <c r="A36" s="22"/>
      <c r="B36" s="35"/>
      <c r="C36" s="1181" t="s">
        <v>534</v>
      </c>
      <c r="D36" s="1182"/>
      <c r="E36" s="1183"/>
      <c r="F36" s="36">
        <v>4.08</v>
      </c>
      <c r="G36" s="37">
        <v>5.23</v>
      </c>
      <c r="H36" s="37">
        <v>11.25</v>
      </c>
      <c r="I36" s="37">
        <v>4.57</v>
      </c>
      <c r="J36" s="38">
        <v>1.68</v>
      </c>
      <c r="K36" s="22"/>
      <c r="L36" s="22"/>
      <c r="M36" s="22"/>
      <c r="N36" s="22"/>
      <c r="O36" s="22"/>
      <c r="P36" s="22"/>
    </row>
    <row r="37" spans="1:16" ht="39" customHeight="1" x14ac:dyDescent="0.2">
      <c r="A37" s="22"/>
      <c r="B37" s="35"/>
      <c r="C37" s="1181" t="s">
        <v>535</v>
      </c>
      <c r="D37" s="1182"/>
      <c r="E37" s="1183"/>
      <c r="F37" s="36">
        <v>1.0900000000000001</v>
      </c>
      <c r="G37" s="37">
        <v>0.02</v>
      </c>
      <c r="H37" s="37">
        <v>1.18</v>
      </c>
      <c r="I37" s="37">
        <v>0.46</v>
      </c>
      <c r="J37" s="38">
        <v>0.26</v>
      </c>
      <c r="K37" s="22"/>
      <c r="L37" s="22"/>
      <c r="M37" s="22"/>
      <c r="N37" s="22"/>
      <c r="O37" s="22"/>
      <c r="P37" s="22"/>
    </row>
    <row r="38" spans="1:16" ht="39" customHeight="1" x14ac:dyDescent="0.2">
      <c r="A38" s="22"/>
      <c r="B38" s="35"/>
      <c r="C38" s="1181" t="s">
        <v>536</v>
      </c>
      <c r="D38" s="1182"/>
      <c r="E38" s="1183"/>
      <c r="F38" s="36">
        <v>0.19</v>
      </c>
      <c r="G38" s="37">
        <v>0.6</v>
      </c>
      <c r="H38" s="37">
        <v>0.68</v>
      </c>
      <c r="I38" s="37">
        <v>0.25</v>
      </c>
      <c r="J38" s="38">
        <v>0.17</v>
      </c>
      <c r="K38" s="22"/>
      <c r="L38" s="22"/>
      <c r="M38" s="22"/>
      <c r="N38" s="22"/>
      <c r="O38" s="22"/>
      <c r="P38" s="22"/>
    </row>
    <row r="39" spans="1:16" ht="39" customHeight="1" x14ac:dyDescent="0.2">
      <c r="A39" s="22"/>
      <c r="B39" s="35"/>
      <c r="C39" s="1181" t="s">
        <v>537</v>
      </c>
      <c r="D39" s="1182"/>
      <c r="E39" s="1183"/>
      <c r="F39" s="36">
        <v>0</v>
      </c>
      <c r="G39" s="37">
        <v>1.32</v>
      </c>
      <c r="H39" s="37">
        <v>0.02</v>
      </c>
      <c r="I39" s="37">
        <v>0.01</v>
      </c>
      <c r="J39" s="38">
        <v>0.02</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538</v>
      </c>
      <c r="D42" s="1182"/>
      <c r="E42" s="1183"/>
      <c r="F42" s="36" t="s">
        <v>486</v>
      </c>
      <c r="G42" s="37" t="s">
        <v>486</v>
      </c>
      <c r="H42" s="37" t="s">
        <v>486</v>
      </c>
      <c r="I42" s="37" t="s">
        <v>486</v>
      </c>
      <c r="J42" s="38" t="s">
        <v>486</v>
      </c>
      <c r="K42" s="22"/>
      <c r="L42" s="22"/>
      <c r="M42" s="22"/>
      <c r="N42" s="22"/>
      <c r="O42" s="22"/>
      <c r="P42" s="22"/>
    </row>
    <row r="43" spans="1:16" ht="39" customHeight="1" thickBot="1" x14ac:dyDescent="0.25">
      <c r="A43" s="22"/>
      <c r="B43" s="40"/>
      <c r="C43" s="1184" t="s">
        <v>539</v>
      </c>
      <c r="D43" s="1185"/>
      <c r="E43" s="1186"/>
      <c r="F43" s="41">
        <v>0.8</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HDbul5oAq7WktXjGX/K0CThOOnAzVl1qAM2yPbntRlbbW5+a12ZQ+zTmCN90X3cd9NdNryzNubTH3yQQ3fM7A==" saltValue="rNm4M8g1bAPwaYVlwdwf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602</v>
      </c>
      <c r="L45" s="60">
        <v>603</v>
      </c>
      <c r="M45" s="60">
        <v>641</v>
      </c>
      <c r="N45" s="60">
        <v>661</v>
      </c>
      <c r="O45" s="61">
        <v>926</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486</v>
      </c>
      <c r="L46" s="64" t="s">
        <v>486</v>
      </c>
      <c r="M46" s="64" t="s">
        <v>486</v>
      </c>
      <c r="N46" s="64" t="s">
        <v>486</v>
      </c>
      <c r="O46" s="65" t="s">
        <v>486</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486</v>
      </c>
      <c r="L47" s="64" t="s">
        <v>486</v>
      </c>
      <c r="M47" s="64" t="s">
        <v>486</v>
      </c>
      <c r="N47" s="64" t="s">
        <v>486</v>
      </c>
      <c r="O47" s="65" t="s">
        <v>486</v>
      </c>
      <c r="P47" s="48"/>
      <c r="Q47" s="48"/>
      <c r="R47" s="48"/>
      <c r="S47" s="48"/>
      <c r="T47" s="48"/>
      <c r="U47" s="48"/>
    </row>
    <row r="48" spans="1:21" ht="30.75" customHeight="1" x14ac:dyDescent="0.2">
      <c r="A48" s="48"/>
      <c r="B48" s="1191"/>
      <c r="C48" s="1192"/>
      <c r="D48" s="62"/>
      <c r="E48" s="1197" t="s">
        <v>13</v>
      </c>
      <c r="F48" s="1197"/>
      <c r="G48" s="1197"/>
      <c r="H48" s="1197"/>
      <c r="I48" s="1197"/>
      <c r="J48" s="1198"/>
      <c r="K48" s="63">
        <v>619</v>
      </c>
      <c r="L48" s="64">
        <v>311</v>
      </c>
      <c r="M48" s="64">
        <v>293</v>
      </c>
      <c r="N48" s="64">
        <v>269</v>
      </c>
      <c r="O48" s="65">
        <v>261</v>
      </c>
      <c r="P48" s="48"/>
      <c r="Q48" s="48"/>
      <c r="R48" s="48"/>
      <c r="S48" s="48"/>
      <c r="T48" s="48"/>
      <c r="U48" s="48"/>
    </row>
    <row r="49" spans="1:21" ht="30.75" customHeight="1" x14ac:dyDescent="0.2">
      <c r="A49" s="48"/>
      <c r="B49" s="1191"/>
      <c r="C49" s="1192"/>
      <c r="D49" s="62"/>
      <c r="E49" s="1197" t="s">
        <v>14</v>
      </c>
      <c r="F49" s="1197"/>
      <c r="G49" s="1197"/>
      <c r="H49" s="1197"/>
      <c r="I49" s="1197"/>
      <c r="J49" s="1198"/>
      <c r="K49" s="63">
        <v>6</v>
      </c>
      <c r="L49" s="64">
        <v>14</v>
      </c>
      <c r="M49" s="64">
        <v>20</v>
      </c>
      <c r="N49" s="64">
        <v>15</v>
      </c>
      <c r="O49" s="65">
        <v>170</v>
      </c>
      <c r="P49" s="48"/>
      <c r="Q49" s="48"/>
      <c r="R49" s="48"/>
      <c r="S49" s="48"/>
      <c r="T49" s="48"/>
      <c r="U49" s="48"/>
    </row>
    <row r="50" spans="1:21" ht="30.75" customHeight="1" x14ac:dyDescent="0.2">
      <c r="A50" s="48"/>
      <c r="B50" s="1191"/>
      <c r="C50" s="1192"/>
      <c r="D50" s="62"/>
      <c r="E50" s="1197" t="s">
        <v>15</v>
      </c>
      <c r="F50" s="1197"/>
      <c r="G50" s="1197"/>
      <c r="H50" s="1197"/>
      <c r="I50" s="1197"/>
      <c r="J50" s="1198"/>
      <c r="K50" s="63" t="s">
        <v>486</v>
      </c>
      <c r="L50" s="64" t="s">
        <v>486</v>
      </c>
      <c r="M50" s="64" t="s">
        <v>486</v>
      </c>
      <c r="N50" s="64" t="s">
        <v>486</v>
      </c>
      <c r="O50" s="65" t="s">
        <v>486</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486</v>
      </c>
      <c r="L51" s="64" t="s">
        <v>486</v>
      </c>
      <c r="M51" s="64" t="s">
        <v>486</v>
      </c>
      <c r="N51" s="64" t="s">
        <v>486</v>
      </c>
      <c r="O51" s="65" t="s">
        <v>486</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1247</v>
      </c>
      <c r="L52" s="64">
        <v>1165</v>
      </c>
      <c r="M52" s="64">
        <v>1134</v>
      </c>
      <c r="N52" s="64">
        <v>976</v>
      </c>
      <c r="O52" s="65">
        <v>1033</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-20</v>
      </c>
      <c r="L53" s="69">
        <v>-237</v>
      </c>
      <c r="M53" s="69">
        <v>-180</v>
      </c>
      <c r="N53" s="69">
        <v>-31</v>
      </c>
      <c r="O53" s="70">
        <v>324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205" t="s">
        <v>24</v>
      </c>
      <c r="C58" s="1206"/>
      <c r="D58" s="1211" t="s">
        <v>25</v>
      </c>
      <c r="E58" s="1212"/>
      <c r="F58" s="1212"/>
      <c r="G58" s="1212"/>
      <c r="H58" s="1212"/>
      <c r="I58" s="1212"/>
      <c r="J58" s="1213"/>
      <c r="K58" s="83" t="s">
        <v>486</v>
      </c>
      <c r="L58" s="84" t="s">
        <v>486</v>
      </c>
      <c r="M58" s="84" t="s">
        <v>486</v>
      </c>
      <c r="N58" s="84" t="s">
        <v>486</v>
      </c>
      <c r="O58" s="85" t="s">
        <v>486</v>
      </c>
    </row>
    <row r="59" spans="1:21" ht="31.5" customHeight="1" x14ac:dyDescent="0.2">
      <c r="B59" s="1207"/>
      <c r="C59" s="1208"/>
      <c r="D59" s="1214" t="s">
        <v>26</v>
      </c>
      <c r="E59" s="1215"/>
      <c r="F59" s="1215"/>
      <c r="G59" s="1215"/>
      <c r="H59" s="1215"/>
      <c r="I59" s="1215"/>
      <c r="J59" s="1216"/>
      <c r="K59" s="86" t="s">
        <v>486</v>
      </c>
      <c r="L59" s="87" t="s">
        <v>486</v>
      </c>
      <c r="M59" s="87" t="s">
        <v>486</v>
      </c>
      <c r="N59" s="87" t="s">
        <v>486</v>
      </c>
      <c r="O59" s="88" t="s">
        <v>486</v>
      </c>
    </row>
    <row r="60" spans="1:21" ht="31.5" customHeight="1" thickBot="1" x14ac:dyDescent="0.25">
      <c r="B60" s="1209"/>
      <c r="C60" s="1210"/>
      <c r="D60" s="1217" t="s">
        <v>27</v>
      </c>
      <c r="E60" s="1218"/>
      <c r="F60" s="1218"/>
      <c r="G60" s="1218"/>
      <c r="H60" s="1218"/>
      <c r="I60" s="1218"/>
      <c r="J60" s="1219"/>
      <c r="K60" s="89" t="s">
        <v>486</v>
      </c>
      <c r="L60" s="90" t="s">
        <v>486</v>
      </c>
      <c r="M60" s="90" t="s">
        <v>486</v>
      </c>
      <c r="N60" s="90" t="s">
        <v>486</v>
      </c>
      <c r="O60" s="91" t="s">
        <v>486</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M10JWgDhY30jpvnH22PER8Pru6vj98uMPOtSGH2+EdXQug5eWIxw3fX2voBxZlGbQrfJJUVrSZtiSgwH37ZtA==" saltValue="RkiWjfyy4nkO/1HaELAM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20" t="s">
        <v>30</v>
      </c>
      <c r="C41" s="1221"/>
      <c r="D41" s="105"/>
      <c r="E41" s="1226" t="s">
        <v>31</v>
      </c>
      <c r="F41" s="1226"/>
      <c r="G41" s="1226"/>
      <c r="H41" s="1227"/>
      <c r="I41" s="355">
        <v>6138</v>
      </c>
      <c r="J41" s="356">
        <v>6632</v>
      </c>
      <c r="K41" s="356">
        <v>8451</v>
      </c>
      <c r="L41" s="356">
        <v>8312</v>
      </c>
      <c r="M41" s="357">
        <v>8260</v>
      </c>
    </row>
    <row r="42" spans="2:13" ht="27.75" customHeight="1" x14ac:dyDescent="0.2">
      <c r="B42" s="1222"/>
      <c r="C42" s="1223"/>
      <c r="D42" s="106"/>
      <c r="E42" s="1228" t="s">
        <v>32</v>
      </c>
      <c r="F42" s="1228"/>
      <c r="G42" s="1228"/>
      <c r="H42" s="1229"/>
      <c r="I42" s="358">
        <v>46</v>
      </c>
      <c r="J42" s="359">
        <v>23</v>
      </c>
      <c r="K42" s="359" t="s">
        <v>486</v>
      </c>
      <c r="L42" s="359" t="s">
        <v>486</v>
      </c>
      <c r="M42" s="360" t="s">
        <v>486</v>
      </c>
    </row>
    <row r="43" spans="2:13" ht="27.75" customHeight="1" x14ac:dyDescent="0.2">
      <c r="B43" s="1222"/>
      <c r="C43" s="1223"/>
      <c r="D43" s="106"/>
      <c r="E43" s="1228" t="s">
        <v>33</v>
      </c>
      <c r="F43" s="1228"/>
      <c r="G43" s="1228"/>
      <c r="H43" s="1229"/>
      <c r="I43" s="358">
        <v>5751</v>
      </c>
      <c r="J43" s="359">
        <v>4425</v>
      </c>
      <c r="K43" s="359">
        <v>3279</v>
      </c>
      <c r="L43" s="359">
        <v>2318</v>
      </c>
      <c r="M43" s="360">
        <v>2010</v>
      </c>
    </row>
    <row r="44" spans="2:13" ht="27.75" customHeight="1" x14ac:dyDescent="0.2">
      <c r="B44" s="1222"/>
      <c r="C44" s="1223"/>
      <c r="D44" s="106"/>
      <c r="E44" s="1228" t="s">
        <v>34</v>
      </c>
      <c r="F44" s="1228"/>
      <c r="G44" s="1228"/>
      <c r="H44" s="1229"/>
      <c r="I44" s="358">
        <v>305</v>
      </c>
      <c r="J44" s="359">
        <v>844</v>
      </c>
      <c r="K44" s="359">
        <v>2555</v>
      </c>
      <c r="L44" s="359">
        <v>2442</v>
      </c>
      <c r="M44" s="360">
        <v>3019</v>
      </c>
    </row>
    <row r="45" spans="2:13" ht="27.75" customHeight="1" x14ac:dyDescent="0.2">
      <c r="B45" s="1222"/>
      <c r="C45" s="1223"/>
      <c r="D45" s="106"/>
      <c r="E45" s="1228" t="s">
        <v>35</v>
      </c>
      <c r="F45" s="1228"/>
      <c r="G45" s="1228"/>
      <c r="H45" s="1229"/>
      <c r="I45" s="358">
        <v>1909</v>
      </c>
      <c r="J45" s="359">
        <v>1807</v>
      </c>
      <c r="K45" s="359">
        <v>1798</v>
      </c>
      <c r="L45" s="359">
        <v>1763</v>
      </c>
      <c r="M45" s="360">
        <v>1856</v>
      </c>
    </row>
    <row r="46" spans="2:13" ht="27.75" customHeight="1" x14ac:dyDescent="0.2">
      <c r="B46" s="1222"/>
      <c r="C46" s="1223"/>
      <c r="D46" s="107"/>
      <c r="E46" s="1228" t="s">
        <v>36</v>
      </c>
      <c r="F46" s="1228"/>
      <c r="G46" s="1228"/>
      <c r="H46" s="1229"/>
      <c r="I46" s="358">
        <v>847</v>
      </c>
      <c r="J46" s="359">
        <v>795</v>
      </c>
      <c r="K46" s="359">
        <v>729</v>
      </c>
      <c r="L46" s="359">
        <v>710</v>
      </c>
      <c r="M46" s="360">
        <v>567</v>
      </c>
    </row>
    <row r="47" spans="2:13" ht="27.75" customHeight="1" x14ac:dyDescent="0.2">
      <c r="B47" s="1222"/>
      <c r="C47" s="1223"/>
      <c r="D47" s="108"/>
      <c r="E47" s="1230" t="s">
        <v>37</v>
      </c>
      <c r="F47" s="1231"/>
      <c r="G47" s="1231"/>
      <c r="H47" s="1232"/>
      <c r="I47" s="358" t="s">
        <v>486</v>
      </c>
      <c r="J47" s="359" t="s">
        <v>486</v>
      </c>
      <c r="K47" s="359" t="s">
        <v>486</v>
      </c>
      <c r="L47" s="359" t="s">
        <v>486</v>
      </c>
      <c r="M47" s="360" t="s">
        <v>486</v>
      </c>
    </row>
    <row r="48" spans="2:13" ht="27.75" customHeight="1" x14ac:dyDescent="0.2">
      <c r="B48" s="1222"/>
      <c r="C48" s="1223"/>
      <c r="D48" s="106"/>
      <c r="E48" s="1228" t="s">
        <v>38</v>
      </c>
      <c r="F48" s="1228"/>
      <c r="G48" s="1228"/>
      <c r="H48" s="1229"/>
      <c r="I48" s="358" t="s">
        <v>486</v>
      </c>
      <c r="J48" s="359" t="s">
        <v>486</v>
      </c>
      <c r="K48" s="359" t="s">
        <v>486</v>
      </c>
      <c r="L48" s="359" t="s">
        <v>486</v>
      </c>
      <c r="M48" s="360" t="s">
        <v>486</v>
      </c>
    </row>
    <row r="49" spans="2:13" ht="27.75" customHeight="1" x14ac:dyDescent="0.2">
      <c r="B49" s="1224"/>
      <c r="C49" s="1225"/>
      <c r="D49" s="106"/>
      <c r="E49" s="1228" t="s">
        <v>39</v>
      </c>
      <c r="F49" s="1228"/>
      <c r="G49" s="1228"/>
      <c r="H49" s="1229"/>
      <c r="I49" s="358" t="s">
        <v>486</v>
      </c>
      <c r="J49" s="359" t="s">
        <v>486</v>
      </c>
      <c r="K49" s="359" t="s">
        <v>486</v>
      </c>
      <c r="L49" s="359" t="s">
        <v>486</v>
      </c>
      <c r="M49" s="360" t="s">
        <v>486</v>
      </c>
    </row>
    <row r="50" spans="2:13" ht="27.75" customHeight="1" x14ac:dyDescent="0.2">
      <c r="B50" s="1233" t="s">
        <v>40</v>
      </c>
      <c r="C50" s="1234"/>
      <c r="D50" s="109"/>
      <c r="E50" s="1228" t="s">
        <v>41</v>
      </c>
      <c r="F50" s="1228"/>
      <c r="G50" s="1228"/>
      <c r="H50" s="1229"/>
      <c r="I50" s="358">
        <v>4488</v>
      </c>
      <c r="J50" s="359">
        <v>3518</v>
      </c>
      <c r="K50" s="359">
        <v>3277</v>
      </c>
      <c r="L50" s="359">
        <v>4439</v>
      </c>
      <c r="M50" s="360">
        <v>5933</v>
      </c>
    </row>
    <row r="51" spans="2:13" ht="27.75" customHeight="1" x14ac:dyDescent="0.2">
      <c r="B51" s="1222"/>
      <c r="C51" s="1223"/>
      <c r="D51" s="106"/>
      <c r="E51" s="1228" t="s">
        <v>42</v>
      </c>
      <c r="F51" s="1228"/>
      <c r="G51" s="1228"/>
      <c r="H51" s="1229"/>
      <c r="I51" s="358">
        <v>4039</v>
      </c>
      <c r="J51" s="359">
        <v>3910</v>
      </c>
      <c r="K51" s="359">
        <v>3418</v>
      </c>
      <c r="L51" s="359">
        <v>2558</v>
      </c>
      <c r="M51" s="360">
        <v>2179</v>
      </c>
    </row>
    <row r="52" spans="2:13" ht="27.75" customHeight="1" x14ac:dyDescent="0.2">
      <c r="B52" s="1224"/>
      <c r="C52" s="1225"/>
      <c r="D52" s="106"/>
      <c r="E52" s="1228" t="s">
        <v>43</v>
      </c>
      <c r="F52" s="1228"/>
      <c r="G52" s="1228"/>
      <c r="H52" s="1229"/>
      <c r="I52" s="358">
        <v>7226</v>
      </c>
      <c r="J52" s="359">
        <v>7791</v>
      </c>
      <c r="K52" s="359">
        <v>8088</v>
      </c>
      <c r="L52" s="359">
        <v>7620</v>
      </c>
      <c r="M52" s="360">
        <v>7147</v>
      </c>
    </row>
    <row r="53" spans="2:13" ht="27.75" customHeight="1" thickBot="1" x14ac:dyDescent="0.25">
      <c r="B53" s="1235" t="s">
        <v>19</v>
      </c>
      <c r="C53" s="1236"/>
      <c r="D53" s="110"/>
      <c r="E53" s="1237" t="s">
        <v>44</v>
      </c>
      <c r="F53" s="1237"/>
      <c r="G53" s="1237"/>
      <c r="H53" s="1238"/>
      <c r="I53" s="361">
        <v>-757</v>
      </c>
      <c r="J53" s="362">
        <v>-695</v>
      </c>
      <c r="K53" s="362">
        <v>2029</v>
      </c>
      <c r="L53" s="362">
        <v>928</v>
      </c>
      <c r="M53" s="363">
        <v>454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ch3VnQxKq7hMh1rIXzdPSD4o2B5Q0sNzad1HxmdM9pVLK1VA5+4qtG7qdyhmeSprwa41FC7F+M0RkedcE7Bggw==" saltValue="EKa/u+IT2bHUhXWmwWNz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47" t="s">
        <v>46</v>
      </c>
      <c r="D55" s="1247"/>
      <c r="E55" s="1248"/>
      <c r="F55" s="122">
        <v>2141</v>
      </c>
      <c r="G55" s="122">
        <v>3118</v>
      </c>
      <c r="H55" s="123">
        <v>4005</v>
      </c>
    </row>
    <row r="56" spans="2:8" ht="52.5" customHeight="1" x14ac:dyDescent="0.2">
      <c r="B56" s="124"/>
      <c r="C56" s="1249" t="s">
        <v>47</v>
      </c>
      <c r="D56" s="1249"/>
      <c r="E56" s="1250"/>
      <c r="F56" s="125" t="s">
        <v>486</v>
      </c>
      <c r="G56" s="125" t="s">
        <v>486</v>
      </c>
      <c r="H56" s="126" t="s">
        <v>486</v>
      </c>
    </row>
    <row r="57" spans="2:8" ht="53.25" customHeight="1" x14ac:dyDescent="0.2">
      <c r="B57" s="124"/>
      <c r="C57" s="1251" t="s">
        <v>48</v>
      </c>
      <c r="D57" s="1251"/>
      <c r="E57" s="1252"/>
      <c r="F57" s="127">
        <v>210</v>
      </c>
      <c r="G57" s="127">
        <v>230</v>
      </c>
      <c r="H57" s="128">
        <v>877</v>
      </c>
    </row>
    <row r="58" spans="2:8" ht="45.75" customHeight="1" x14ac:dyDescent="0.2">
      <c r="B58" s="129"/>
      <c r="C58" s="1239" t="s">
        <v>556</v>
      </c>
      <c r="D58" s="1240"/>
      <c r="E58" s="1241"/>
      <c r="F58" s="130">
        <v>141</v>
      </c>
      <c r="G58" s="130">
        <v>151</v>
      </c>
      <c r="H58" s="131">
        <v>501</v>
      </c>
    </row>
    <row r="59" spans="2:8" ht="45.75" customHeight="1" x14ac:dyDescent="0.2">
      <c r="B59" s="129"/>
      <c r="C59" s="1239" t="s">
        <v>557</v>
      </c>
      <c r="D59" s="1240"/>
      <c r="E59" s="1241"/>
      <c r="F59" s="130">
        <v>36</v>
      </c>
      <c r="G59" s="130">
        <v>36</v>
      </c>
      <c r="H59" s="131">
        <v>236</v>
      </c>
    </row>
    <row r="60" spans="2:8" ht="45.75" customHeight="1" x14ac:dyDescent="0.2">
      <c r="B60" s="129"/>
      <c r="C60" s="1239" t="s">
        <v>558</v>
      </c>
      <c r="D60" s="1240"/>
      <c r="E60" s="1241"/>
      <c r="F60" s="130">
        <v>11</v>
      </c>
      <c r="G60" s="130">
        <v>21</v>
      </c>
      <c r="H60" s="131">
        <v>121</v>
      </c>
    </row>
    <row r="61" spans="2:8" ht="45.75" customHeight="1" x14ac:dyDescent="0.2">
      <c r="B61" s="129"/>
      <c r="C61" s="1239" t="s">
        <v>559</v>
      </c>
      <c r="D61" s="1240"/>
      <c r="E61" s="1241"/>
      <c r="F61" s="130">
        <v>17</v>
      </c>
      <c r="G61" s="130">
        <v>17</v>
      </c>
      <c r="H61" s="131">
        <v>14</v>
      </c>
    </row>
    <row r="62" spans="2:8" ht="45.75" customHeight="1" thickBot="1" x14ac:dyDescent="0.25">
      <c r="B62" s="132"/>
      <c r="C62" s="1242" t="s">
        <v>560</v>
      </c>
      <c r="D62" s="1243"/>
      <c r="E62" s="1244"/>
      <c r="F62" s="133">
        <v>5</v>
      </c>
      <c r="G62" s="133">
        <v>5</v>
      </c>
      <c r="H62" s="134">
        <v>5</v>
      </c>
    </row>
    <row r="63" spans="2:8" ht="52.5" customHeight="1" thickBot="1" x14ac:dyDescent="0.25">
      <c r="B63" s="135"/>
      <c r="C63" s="1245" t="s">
        <v>49</v>
      </c>
      <c r="D63" s="1245"/>
      <c r="E63" s="1246"/>
      <c r="F63" s="136">
        <v>2351</v>
      </c>
      <c r="G63" s="136">
        <v>3348</v>
      </c>
      <c r="H63" s="137">
        <v>4881</v>
      </c>
    </row>
    <row r="64" spans="2:8" ht="13" x14ac:dyDescent="0.2"/>
  </sheetData>
  <sheetProtection algorithmName="SHA-512" hashValue="hfKGiI7hw+oR/7ZSXdGO8J/ofrv4FiVQqcCGFMJKMMWzmq3ghPxqWrt0DgELZQIc1RQF6A/CoJOB0dLMV0F9kg==" saltValue="bHviX7oLlBEWEOXFoHsj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B1" zoomScaleNormal="100" zoomScaleSheetLayoutView="55" workbookViewId="0"/>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571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567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3" t="s">
        <v>570</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 x14ac:dyDescent="0.2">
      <c r="B44" s="365"/>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 x14ac:dyDescent="0.2">
      <c r="B45" s="365"/>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 x14ac:dyDescent="0.2">
      <c r="B46" s="365"/>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 x14ac:dyDescent="0.2">
      <c r="B47" s="365"/>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565</v>
      </c>
    </row>
    <row r="50" spans="1:109" ht="13" x14ac:dyDescent="0.2">
      <c r="B50" s="365"/>
      <c r="G50" s="1264"/>
      <c r="H50" s="1264"/>
      <c r="I50" s="1264"/>
      <c r="J50" s="1264"/>
      <c r="K50" s="373"/>
      <c r="L50" s="373"/>
      <c r="M50" s="372"/>
      <c r="N50" s="372"/>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3" t="s">
        <v>524</v>
      </c>
      <c r="BQ50" s="1263"/>
      <c r="BR50" s="1263"/>
      <c r="BS50" s="1263"/>
      <c r="BT50" s="1263"/>
      <c r="BU50" s="1263"/>
      <c r="BV50" s="1263"/>
      <c r="BW50" s="1263"/>
      <c r="BX50" s="1263" t="s">
        <v>525</v>
      </c>
      <c r="BY50" s="1263"/>
      <c r="BZ50" s="1263"/>
      <c r="CA50" s="1263"/>
      <c r="CB50" s="1263"/>
      <c r="CC50" s="1263"/>
      <c r="CD50" s="1263"/>
      <c r="CE50" s="1263"/>
      <c r="CF50" s="1263" t="s">
        <v>526</v>
      </c>
      <c r="CG50" s="1263"/>
      <c r="CH50" s="1263"/>
      <c r="CI50" s="1263"/>
      <c r="CJ50" s="1263"/>
      <c r="CK50" s="1263"/>
      <c r="CL50" s="1263"/>
      <c r="CM50" s="1263"/>
      <c r="CN50" s="1263" t="s">
        <v>527</v>
      </c>
      <c r="CO50" s="1263"/>
      <c r="CP50" s="1263"/>
      <c r="CQ50" s="1263"/>
      <c r="CR50" s="1263"/>
      <c r="CS50" s="1263"/>
      <c r="CT50" s="1263"/>
      <c r="CU50" s="1263"/>
      <c r="CV50" s="1263" t="s">
        <v>528</v>
      </c>
      <c r="CW50" s="1263"/>
      <c r="CX50" s="1263"/>
      <c r="CY50" s="1263"/>
      <c r="CZ50" s="1263"/>
      <c r="DA50" s="1263"/>
      <c r="DB50" s="1263"/>
      <c r="DC50" s="1263"/>
    </row>
    <row r="51" spans="1:109" ht="13.5" customHeight="1" x14ac:dyDescent="0.2">
      <c r="B51" s="365"/>
      <c r="G51" s="1268"/>
      <c r="H51" s="1268"/>
      <c r="I51" s="1271"/>
      <c r="J51" s="1271"/>
      <c r="K51" s="1269"/>
      <c r="L51" s="1269"/>
      <c r="M51" s="1269"/>
      <c r="N51" s="1269"/>
      <c r="AM51" s="371"/>
      <c r="AN51" s="1270" t="s">
        <v>564</v>
      </c>
      <c r="AO51" s="1270"/>
      <c r="AP51" s="1270"/>
      <c r="AQ51" s="1270"/>
      <c r="AR51" s="1270"/>
      <c r="AS51" s="1270"/>
      <c r="AT51" s="1270"/>
      <c r="AU51" s="1270"/>
      <c r="AV51" s="1270"/>
      <c r="AW51" s="1270"/>
      <c r="AX51" s="1270"/>
      <c r="AY51" s="1270"/>
      <c r="AZ51" s="1270"/>
      <c r="BA51" s="1270"/>
      <c r="BB51" s="1270" t="s">
        <v>562</v>
      </c>
      <c r="BC51" s="1270"/>
      <c r="BD51" s="1270"/>
      <c r="BE51" s="1270"/>
      <c r="BF51" s="1270"/>
      <c r="BG51" s="1270"/>
      <c r="BH51" s="1270"/>
      <c r="BI51" s="1270"/>
      <c r="BJ51" s="1270"/>
      <c r="BK51" s="1270"/>
      <c r="BL51" s="1270"/>
      <c r="BM51" s="1270"/>
      <c r="BN51" s="1270"/>
      <c r="BO51" s="1270"/>
      <c r="BP51" s="1262"/>
      <c r="BQ51" s="1262"/>
      <c r="BR51" s="1262"/>
      <c r="BS51" s="1262"/>
      <c r="BT51" s="1262"/>
      <c r="BU51" s="1262"/>
      <c r="BV51" s="1262"/>
      <c r="BW51" s="1262"/>
      <c r="BX51" s="1262"/>
      <c r="BY51" s="1262"/>
      <c r="BZ51" s="1262"/>
      <c r="CA51" s="1262"/>
      <c r="CB51" s="1262"/>
      <c r="CC51" s="1262"/>
      <c r="CD51" s="1262"/>
      <c r="CE51" s="1262"/>
      <c r="CF51" s="1262">
        <v>23</v>
      </c>
      <c r="CG51" s="1262"/>
      <c r="CH51" s="1262"/>
      <c r="CI51" s="1262"/>
      <c r="CJ51" s="1262"/>
      <c r="CK51" s="1262"/>
      <c r="CL51" s="1262"/>
      <c r="CM51" s="1262"/>
      <c r="CN51" s="1262">
        <v>10.5</v>
      </c>
      <c r="CO51" s="1262"/>
      <c r="CP51" s="1262"/>
      <c r="CQ51" s="1262"/>
      <c r="CR51" s="1262"/>
      <c r="CS51" s="1262"/>
      <c r="CT51" s="1262"/>
      <c r="CU51" s="1262"/>
      <c r="CV51" s="1262">
        <v>3.8</v>
      </c>
      <c r="CW51" s="1262"/>
      <c r="CX51" s="1262"/>
      <c r="CY51" s="1262"/>
      <c r="CZ51" s="1262"/>
      <c r="DA51" s="1262"/>
      <c r="DB51" s="1262"/>
      <c r="DC51" s="1262"/>
    </row>
    <row r="52" spans="1:109" ht="13" x14ac:dyDescent="0.2">
      <c r="B52" s="365"/>
      <c r="G52" s="1268"/>
      <c r="H52" s="1268"/>
      <c r="I52" s="1271"/>
      <c r="J52" s="1271"/>
      <c r="K52" s="1269"/>
      <c r="L52" s="1269"/>
      <c r="M52" s="1269"/>
      <c r="N52" s="1269"/>
      <c r="AM52" s="37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2"/>
      <c r="BQ52" s="1262"/>
      <c r="BR52" s="1262"/>
      <c r="BS52" s="1262"/>
      <c r="BT52" s="1262"/>
      <c r="BU52" s="1262"/>
      <c r="BV52" s="1262"/>
      <c r="BW52" s="1262"/>
      <c r="BX52" s="1262"/>
      <c r="BY52" s="1262"/>
      <c r="BZ52" s="1262"/>
      <c r="CA52" s="1262"/>
      <c r="CB52" s="1262"/>
      <c r="CC52" s="1262"/>
      <c r="CD52" s="1262"/>
      <c r="CE52" s="1262"/>
      <c r="CF52" s="1262"/>
      <c r="CG52" s="1262"/>
      <c r="CH52" s="1262"/>
      <c r="CI52" s="1262"/>
      <c r="CJ52" s="1262"/>
      <c r="CK52" s="1262"/>
      <c r="CL52" s="1262"/>
      <c r="CM52" s="1262"/>
      <c r="CN52" s="1262"/>
      <c r="CO52" s="1262"/>
      <c r="CP52" s="1262"/>
      <c r="CQ52" s="1262"/>
      <c r="CR52" s="1262"/>
      <c r="CS52" s="1262"/>
      <c r="CT52" s="1262"/>
      <c r="CU52" s="1262"/>
      <c r="CV52" s="1262"/>
      <c r="CW52" s="1262"/>
      <c r="CX52" s="1262"/>
      <c r="CY52" s="1262"/>
      <c r="CZ52" s="1262"/>
      <c r="DA52" s="1262"/>
      <c r="DB52" s="1262"/>
      <c r="DC52" s="1262"/>
    </row>
    <row r="53" spans="1:109" ht="13" x14ac:dyDescent="0.2">
      <c r="A53" s="379"/>
      <c r="B53" s="365"/>
      <c r="G53" s="1268"/>
      <c r="H53" s="1268"/>
      <c r="I53" s="1264"/>
      <c r="J53" s="1264"/>
      <c r="K53" s="1269"/>
      <c r="L53" s="1269"/>
      <c r="M53" s="1269"/>
      <c r="N53" s="1269"/>
      <c r="AM53" s="371"/>
      <c r="AN53" s="1270"/>
      <c r="AO53" s="1270"/>
      <c r="AP53" s="1270"/>
      <c r="AQ53" s="1270"/>
      <c r="AR53" s="1270"/>
      <c r="AS53" s="1270"/>
      <c r="AT53" s="1270"/>
      <c r="AU53" s="1270"/>
      <c r="AV53" s="1270"/>
      <c r="AW53" s="1270"/>
      <c r="AX53" s="1270"/>
      <c r="AY53" s="1270"/>
      <c r="AZ53" s="1270"/>
      <c r="BA53" s="1270"/>
      <c r="BB53" s="1270" t="s">
        <v>569</v>
      </c>
      <c r="BC53" s="1270"/>
      <c r="BD53" s="1270"/>
      <c r="BE53" s="1270"/>
      <c r="BF53" s="1270"/>
      <c r="BG53" s="1270"/>
      <c r="BH53" s="1270"/>
      <c r="BI53" s="1270"/>
      <c r="BJ53" s="1270"/>
      <c r="BK53" s="1270"/>
      <c r="BL53" s="1270"/>
      <c r="BM53" s="1270"/>
      <c r="BN53" s="1270"/>
      <c r="BO53" s="1270"/>
      <c r="BP53" s="1262">
        <v>69.8</v>
      </c>
      <c r="BQ53" s="1262"/>
      <c r="BR53" s="1262"/>
      <c r="BS53" s="1262"/>
      <c r="BT53" s="1262"/>
      <c r="BU53" s="1262"/>
      <c r="BV53" s="1262"/>
      <c r="BW53" s="1262"/>
      <c r="BX53" s="1262">
        <v>70.900000000000006</v>
      </c>
      <c r="BY53" s="1262"/>
      <c r="BZ53" s="1262"/>
      <c r="CA53" s="1262"/>
      <c r="CB53" s="1262"/>
      <c r="CC53" s="1262"/>
      <c r="CD53" s="1262"/>
      <c r="CE53" s="1262"/>
      <c r="CF53" s="1262">
        <v>68.8</v>
      </c>
      <c r="CG53" s="1262"/>
      <c r="CH53" s="1262"/>
      <c r="CI53" s="1262"/>
      <c r="CJ53" s="1262"/>
      <c r="CK53" s="1262"/>
      <c r="CL53" s="1262"/>
      <c r="CM53" s="1262"/>
      <c r="CN53" s="1262">
        <v>70.2</v>
      </c>
      <c r="CO53" s="1262"/>
      <c r="CP53" s="1262"/>
      <c r="CQ53" s="1262"/>
      <c r="CR53" s="1262"/>
      <c r="CS53" s="1262"/>
      <c r="CT53" s="1262"/>
      <c r="CU53" s="1262"/>
      <c r="CV53" s="1262">
        <v>70</v>
      </c>
      <c r="CW53" s="1262"/>
      <c r="CX53" s="1262"/>
      <c r="CY53" s="1262"/>
      <c r="CZ53" s="1262"/>
      <c r="DA53" s="1262"/>
      <c r="DB53" s="1262"/>
      <c r="DC53" s="1262"/>
    </row>
    <row r="54" spans="1:109" ht="13" x14ac:dyDescent="0.2">
      <c r="A54" s="379"/>
      <c r="B54" s="365"/>
      <c r="G54" s="1268"/>
      <c r="H54" s="1268"/>
      <c r="I54" s="1264"/>
      <c r="J54" s="1264"/>
      <c r="K54" s="1269"/>
      <c r="L54" s="1269"/>
      <c r="M54" s="1269"/>
      <c r="N54" s="1269"/>
      <c r="AM54" s="37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2"/>
      <c r="BQ54" s="1262"/>
      <c r="BR54" s="1262"/>
      <c r="BS54" s="1262"/>
      <c r="BT54" s="1262"/>
      <c r="BU54" s="1262"/>
      <c r="BV54" s="1262"/>
      <c r="BW54" s="1262"/>
      <c r="BX54" s="1262"/>
      <c r="BY54" s="1262"/>
      <c r="BZ54" s="1262"/>
      <c r="CA54" s="1262"/>
      <c r="CB54" s="1262"/>
      <c r="CC54" s="1262"/>
      <c r="CD54" s="1262"/>
      <c r="CE54" s="1262"/>
      <c r="CF54" s="1262"/>
      <c r="CG54" s="1262"/>
      <c r="CH54" s="1262"/>
      <c r="CI54" s="1262"/>
      <c r="CJ54" s="1262"/>
      <c r="CK54" s="1262"/>
      <c r="CL54" s="1262"/>
      <c r="CM54" s="1262"/>
      <c r="CN54" s="1262"/>
      <c r="CO54" s="1262"/>
      <c r="CP54" s="1262"/>
      <c r="CQ54" s="1262"/>
      <c r="CR54" s="1262"/>
      <c r="CS54" s="1262"/>
      <c r="CT54" s="1262"/>
      <c r="CU54" s="1262"/>
      <c r="CV54" s="1262"/>
      <c r="CW54" s="1262"/>
      <c r="CX54" s="1262"/>
      <c r="CY54" s="1262"/>
      <c r="CZ54" s="1262"/>
      <c r="DA54" s="1262"/>
      <c r="DB54" s="1262"/>
      <c r="DC54" s="1262"/>
    </row>
    <row r="55" spans="1:109" ht="13" x14ac:dyDescent="0.2">
      <c r="A55" s="379"/>
      <c r="B55" s="365"/>
      <c r="G55" s="1264"/>
      <c r="H55" s="1264"/>
      <c r="I55" s="1264"/>
      <c r="J55" s="1264"/>
      <c r="K55" s="1269"/>
      <c r="L55" s="1269"/>
      <c r="M55" s="1269"/>
      <c r="N55" s="1269"/>
      <c r="AN55" s="1263" t="s">
        <v>563</v>
      </c>
      <c r="AO55" s="1263"/>
      <c r="AP55" s="1263"/>
      <c r="AQ55" s="1263"/>
      <c r="AR55" s="1263"/>
      <c r="AS55" s="1263"/>
      <c r="AT55" s="1263"/>
      <c r="AU55" s="1263"/>
      <c r="AV55" s="1263"/>
      <c r="AW55" s="1263"/>
      <c r="AX55" s="1263"/>
      <c r="AY55" s="1263"/>
      <c r="AZ55" s="1263"/>
      <c r="BA55" s="1263"/>
      <c r="BB55" s="1270" t="s">
        <v>562</v>
      </c>
      <c r="BC55" s="1270"/>
      <c r="BD55" s="1270"/>
      <c r="BE55" s="1270"/>
      <c r="BF55" s="1270"/>
      <c r="BG55" s="1270"/>
      <c r="BH55" s="1270"/>
      <c r="BI55" s="1270"/>
      <c r="BJ55" s="1270"/>
      <c r="BK55" s="1270"/>
      <c r="BL55" s="1270"/>
      <c r="BM55" s="1270"/>
      <c r="BN55" s="1270"/>
      <c r="BO55" s="1270"/>
      <c r="BP55" s="1262">
        <v>10.4</v>
      </c>
      <c r="BQ55" s="1262"/>
      <c r="BR55" s="1262"/>
      <c r="BS55" s="1262"/>
      <c r="BT55" s="1262"/>
      <c r="BU55" s="1262"/>
      <c r="BV55" s="1262"/>
      <c r="BW55" s="1262"/>
      <c r="BX55" s="1262">
        <v>10.9</v>
      </c>
      <c r="BY55" s="1262"/>
      <c r="BZ55" s="1262"/>
      <c r="CA55" s="1262"/>
      <c r="CB55" s="1262"/>
      <c r="CC55" s="1262"/>
      <c r="CD55" s="1262"/>
      <c r="CE55" s="1262"/>
      <c r="CF55" s="1262">
        <v>6.5</v>
      </c>
      <c r="CG55" s="1262"/>
      <c r="CH55" s="1262"/>
      <c r="CI55" s="1262"/>
      <c r="CJ55" s="1262"/>
      <c r="CK55" s="1262"/>
      <c r="CL55" s="1262"/>
      <c r="CM55" s="1262"/>
      <c r="CN55" s="1262">
        <v>0</v>
      </c>
      <c r="CO55" s="1262"/>
      <c r="CP55" s="1262"/>
      <c r="CQ55" s="1262"/>
      <c r="CR55" s="1262"/>
      <c r="CS55" s="1262"/>
      <c r="CT55" s="1262"/>
      <c r="CU55" s="1262"/>
      <c r="CV55" s="1262">
        <v>0</v>
      </c>
      <c r="CW55" s="1262"/>
      <c r="CX55" s="1262"/>
      <c r="CY55" s="1262"/>
      <c r="CZ55" s="1262"/>
      <c r="DA55" s="1262"/>
      <c r="DB55" s="1262"/>
      <c r="DC55" s="1262"/>
    </row>
    <row r="56" spans="1:109" ht="13" x14ac:dyDescent="0.2">
      <c r="A56" s="379"/>
      <c r="B56" s="365"/>
      <c r="G56" s="1264"/>
      <c r="H56" s="1264"/>
      <c r="I56" s="1264"/>
      <c r="J56" s="1264"/>
      <c r="K56" s="1269"/>
      <c r="L56" s="1269"/>
      <c r="M56" s="1269"/>
      <c r="N56" s="1269"/>
      <c r="AN56" s="1263"/>
      <c r="AO56" s="1263"/>
      <c r="AP56" s="1263"/>
      <c r="AQ56" s="1263"/>
      <c r="AR56" s="1263"/>
      <c r="AS56" s="1263"/>
      <c r="AT56" s="1263"/>
      <c r="AU56" s="1263"/>
      <c r="AV56" s="1263"/>
      <c r="AW56" s="1263"/>
      <c r="AX56" s="1263"/>
      <c r="AY56" s="1263"/>
      <c r="AZ56" s="1263"/>
      <c r="BA56" s="1263"/>
      <c r="BB56" s="1270"/>
      <c r="BC56" s="1270"/>
      <c r="BD56" s="1270"/>
      <c r="BE56" s="1270"/>
      <c r="BF56" s="1270"/>
      <c r="BG56" s="1270"/>
      <c r="BH56" s="1270"/>
      <c r="BI56" s="1270"/>
      <c r="BJ56" s="1270"/>
      <c r="BK56" s="1270"/>
      <c r="BL56" s="1270"/>
      <c r="BM56" s="1270"/>
      <c r="BN56" s="1270"/>
      <c r="BO56" s="1270"/>
      <c r="BP56" s="1262"/>
      <c r="BQ56" s="1262"/>
      <c r="BR56" s="1262"/>
      <c r="BS56" s="1262"/>
      <c r="BT56" s="1262"/>
      <c r="BU56" s="1262"/>
      <c r="BV56" s="1262"/>
      <c r="BW56" s="1262"/>
      <c r="BX56" s="1262"/>
      <c r="BY56" s="1262"/>
      <c r="BZ56" s="1262"/>
      <c r="CA56" s="1262"/>
      <c r="CB56" s="1262"/>
      <c r="CC56" s="1262"/>
      <c r="CD56" s="1262"/>
      <c r="CE56" s="1262"/>
      <c r="CF56" s="1262"/>
      <c r="CG56" s="1262"/>
      <c r="CH56" s="1262"/>
      <c r="CI56" s="1262"/>
      <c r="CJ56" s="1262"/>
      <c r="CK56" s="1262"/>
      <c r="CL56" s="1262"/>
      <c r="CM56" s="1262"/>
      <c r="CN56" s="1262"/>
      <c r="CO56" s="1262"/>
      <c r="CP56" s="1262"/>
      <c r="CQ56" s="1262"/>
      <c r="CR56" s="1262"/>
      <c r="CS56" s="1262"/>
      <c r="CT56" s="1262"/>
      <c r="CU56" s="1262"/>
      <c r="CV56" s="1262"/>
      <c r="CW56" s="1262"/>
      <c r="CX56" s="1262"/>
      <c r="CY56" s="1262"/>
      <c r="CZ56" s="1262"/>
      <c r="DA56" s="1262"/>
      <c r="DB56" s="1262"/>
      <c r="DC56" s="1262"/>
    </row>
    <row r="57" spans="1:109" s="379" customFormat="1" ht="13" x14ac:dyDescent="0.2">
      <c r="B57" s="385"/>
      <c r="G57" s="1264"/>
      <c r="H57" s="1264"/>
      <c r="I57" s="1272"/>
      <c r="J57" s="1272"/>
      <c r="K57" s="1269"/>
      <c r="L57" s="1269"/>
      <c r="M57" s="1269"/>
      <c r="N57" s="1269"/>
      <c r="AM57" s="364"/>
      <c r="AN57" s="1263"/>
      <c r="AO57" s="1263"/>
      <c r="AP57" s="1263"/>
      <c r="AQ57" s="1263"/>
      <c r="AR57" s="1263"/>
      <c r="AS57" s="1263"/>
      <c r="AT57" s="1263"/>
      <c r="AU57" s="1263"/>
      <c r="AV57" s="1263"/>
      <c r="AW57" s="1263"/>
      <c r="AX57" s="1263"/>
      <c r="AY57" s="1263"/>
      <c r="AZ57" s="1263"/>
      <c r="BA57" s="1263"/>
      <c r="BB57" s="1270" t="s">
        <v>569</v>
      </c>
      <c r="BC57" s="1270"/>
      <c r="BD57" s="1270"/>
      <c r="BE57" s="1270"/>
      <c r="BF57" s="1270"/>
      <c r="BG57" s="1270"/>
      <c r="BH57" s="1270"/>
      <c r="BI57" s="1270"/>
      <c r="BJ57" s="1270"/>
      <c r="BK57" s="1270"/>
      <c r="BL57" s="1270"/>
      <c r="BM57" s="1270"/>
      <c r="BN57" s="1270"/>
      <c r="BO57" s="1270"/>
      <c r="BP57" s="1262">
        <v>61.3</v>
      </c>
      <c r="BQ57" s="1262"/>
      <c r="BR57" s="1262"/>
      <c r="BS57" s="1262"/>
      <c r="BT57" s="1262"/>
      <c r="BU57" s="1262"/>
      <c r="BV57" s="1262"/>
      <c r="BW57" s="1262"/>
      <c r="BX57" s="1262">
        <v>62.2</v>
      </c>
      <c r="BY57" s="1262"/>
      <c r="BZ57" s="1262"/>
      <c r="CA57" s="1262"/>
      <c r="CB57" s="1262"/>
      <c r="CC57" s="1262"/>
      <c r="CD57" s="1262"/>
      <c r="CE57" s="1262"/>
      <c r="CF57" s="1262">
        <v>63.6</v>
      </c>
      <c r="CG57" s="1262"/>
      <c r="CH57" s="1262"/>
      <c r="CI57" s="1262"/>
      <c r="CJ57" s="1262"/>
      <c r="CK57" s="1262"/>
      <c r="CL57" s="1262"/>
      <c r="CM57" s="1262"/>
      <c r="CN57" s="1262">
        <v>64.7</v>
      </c>
      <c r="CO57" s="1262"/>
      <c r="CP57" s="1262"/>
      <c r="CQ57" s="1262"/>
      <c r="CR57" s="1262"/>
      <c r="CS57" s="1262"/>
      <c r="CT57" s="1262"/>
      <c r="CU57" s="1262"/>
      <c r="CV57" s="1262">
        <v>66.3</v>
      </c>
      <c r="CW57" s="1262"/>
      <c r="CX57" s="1262"/>
      <c r="CY57" s="1262"/>
      <c r="CZ57" s="1262"/>
      <c r="DA57" s="1262"/>
      <c r="DB57" s="1262"/>
      <c r="DC57" s="1262"/>
      <c r="DD57" s="390"/>
      <c r="DE57" s="385"/>
    </row>
    <row r="58" spans="1:109" s="379" customFormat="1" ht="13" x14ac:dyDescent="0.2">
      <c r="A58" s="364"/>
      <c r="B58" s="385"/>
      <c r="G58" s="1264"/>
      <c r="H58" s="1264"/>
      <c r="I58" s="1272"/>
      <c r="J58" s="1272"/>
      <c r="K58" s="1269"/>
      <c r="L58" s="1269"/>
      <c r="M58" s="1269"/>
      <c r="N58" s="1269"/>
      <c r="AM58" s="364"/>
      <c r="AN58" s="1263"/>
      <c r="AO58" s="1263"/>
      <c r="AP58" s="1263"/>
      <c r="AQ58" s="1263"/>
      <c r="AR58" s="1263"/>
      <c r="AS58" s="1263"/>
      <c r="AT58" s="1263"/>
      <c r="AU58" s="1263"/>
      <c r="AV58" s="1263"/>
      <c r="AW58" s="1263"/>
      <c r="AX58" s="1263"/>
      <c r="AY58" s="1263"/>
      <c r="AZ58" s="1263"/>
      <c r="BA58" s="1263"/>
      <c r="BB58" s="1270"/>
      <c r="BC58" s="1270"/>
      <c r="BD58" s="1270"/>
      <c r="BE58" s="1270"/>
      <c r="BF58" s="1270"/>
      <c r="BG58" s="1270"/>
      <c r="BH58" s="1270"/>
      <c r="BI58" s="1270"/>
      <c r="BJ58" s="1270"/>
      <c r="BK58" s="1270"/>
      <c r="BL58" s="1270"/>
      <c r="BM58" s="1270"/>
      <c r="BN58" s="1270"/>
      <c r="BO58" s="1270"/>
      <c r="BP58" s="1262"/>
      <c r="BQ58" s="1262"/>
      <c r="BR58" s="1262"/>
      <c r="BS58" s="1262"/>
      <c r="BT58" s="1262"/>
      <c r="BU58" s="1262"/>
      <c r="BV58" s="1262"/>
      <c r="BW58" s="1262"/>
      <c r="BX58" s="1262"/>
      <c r="BY58" s="1262"/>
      <c r="BZ58" s="1262"/>
      <c r="CA58" s="1262"/>
      <c r="CB58" s="1262"/>
      <c r="CC58" s="1262"/>
      <c r="CD58" s="1262"/>
      <c r="CE58" s="1262"/>
      <c r="CF58" s="1262"/>
      <c r="CG58" s="1262"/>
      <c r="CH58" s="1262"/>
      <c r="CI58" s="1262"/>
      <c r="CJ58" s="1262"/>
      <c r="CK58" s="1262"/>
      <c r="CL58" s="1262"/>
      <c r="CM58" s="1262"/>
      <c r="CN58" s="1262"/>
      <c r="CO58" s="1262"/>
      <c r="CP58" s="1262"/>
      <c r="CQ58" s="1262"/>
      <c r="CR58" s="1262"/>
      <c r="CS58" s="1262"/>
      <c r="CT58" s="1262"/>
      <c r="CU58" s="1262"/>
      <c r="CV58" s="1262"/>
      <c r="CW58" s="1262"/>
      <c r="CX58" s="1262"/>
      <c r="CY58" s="1262"/>
      <c r="CZ58" s="1262"/>
      <c r="DA58" s="1262"/>
      <c r="DB58" s="1262"/>
      <c r="DC58" s="1262"/>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568</v>
      </c>
    </row>
    <row r="64" spans="1:109" ht="13" x14ac:dyDescent="0.2">
      <c r="B64" s="365"/>
      <c r="G64" s="380"/>
      <c r="I64" s="382"/>
      <c r="J64" s="382"/>
      <c r="K64" s="382"/>
      <c r="L64" s="382"/>
      <c r="M64" s="382"/>
      <c r="N64" s="381"/>
      <c r="AM64" s="380"/>
      <c r="AN64" s="380" t="s">
        <v>567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53" t="s">
        <v>566</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 x14ac:dyDescent="0.2">
      <c r="B66" s="365"/>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 x14ac:dyDescent="0.2">
      <c r="B67" s="365"/>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 x14ac:dyDescent="0.2">
      <c r="B68" s="365"/>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 x14ac:dyDescent="0.2">
      <c r="B69" s="365"/>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565</v>
      </c>
    </row>
    <row r="72" spans="2:107" ht="13" x14ac:dyDescent="0.2">
      <c r="B72" s="365"/>
      <c r="G72" s="1264"/>
      <c r="H72" s="1264"/>
      <c r="I72" s="1264"/>
      <c r="J72" s="1264"/>
      <c r="K72" s="373"/>
      <c r="L72" s="373"/>
      <c r="M72" s="372"/>
      <c r="N72" s="372"/>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3" t="s">
        <v>524</v>
      </c>
      <c r="BQ72" s="1263"/>
      <c r="BR72" s="1263"/>
      <c r="BS72" s="1263"/>
      <c r="BT72" s="1263"/>
      <c r="BU72" s="1263"/>
      <c r="BV72" s="1263"/>
      <c r="BW72" s="1263"/>
      <c r="BX72" s="1263" t="s">
        <v>525</v>
      </c>
      <c r="BY72" s="1263"/>
      <c r="BZ72" s="1263"/>
      <c r="CA72" s="1263"/>
      <c r="CB72" s="1263"/>
      <c r="CC72" s="1263"/>
      <c r="CD72" s="1263"/>
      <c r="CE72" s="1263"/>
      <c r="CF72" s="1263" t="s">
        <v>526</v>
      </c>
      <c r="CG72" s="1263"/>
      <c r="CH72" s="1263"/>
      <c r="CI72" s="1263"/>
      <c r="CJ72" s="1263"/>
      <c r="CK72" s="1263"/>
      <c r="CL72" s="1263"/>
      <c r="CM72" s="1263"/>
      <c r="CN72" s="1263" t="s">
        <v>527</v>
      </c>
      <c r="CO72" s="1263"/>
      <c r="CP72" s="1263"/>
      <c r="CQ72" s="1263"/>
      <c r="CR72" s="1263"/>
      <c r="CS72" s="1263"/>
      <c r="CT72" s="1263"/>
      <c r="CU72" s="1263"/>
      <c r="CV72" s="1263" t="s">
        <v>528</v>
      </c>
      <c r="CW72" s="1263"/>
      <c r="CX72" s="1263"/>
      <c r="CY72" s="1263"/>
      <c r="CZ72" s="1263"/>
      <c r="DA72" s="1263"/>
      <c r="DB72" s="1263"/>
      <c r="DC72" s="1263"/>
    </row>
    <row r="73" spans="2:107" ht="13" x14ac:dyDescent="0.2">
      <c r="B73" s="365"/>
      <c r="G73" s="1268"/>
      <c r="H73" s="1268"/>
      <c r="I73" s="1268"/>
      <c r="J73" s="1268"/>
      <c r="K73" s="1273"/>
      <c r="L73" s="1273"/>
      <c r="M73" s="1273"/>
      <c r="N73" s="1273"/>
      <c r="AM73" s="371"/>
      <c r="AN73" s="1270" t="s">
        <v>564</v>
      </c>
      <c r="AO73" s="1270"/>
      <c r="AP73" s="1270"/>
      <c r="AQ73" s="1270"/>
      <c r="AR73" s="1270"/>
      <c r="AS73" s="1270"/>
      <c r="AT73" s="1270"/>
      <c r="AU73" s="1270"/>
      <c r="AV73" s="1270"/>
      <c r="AW73" s="1270"/>
      <c r="AX73" s="1270"/>
      <c r="AY73" s="1270"/>
      <c r="AZ73" s="1270"/>
      <c r="BA73" s="1270"/>
      <c r="BB73" s="1270" t="s">
        <v>562</v>
      </c>
      <c r="BC73" s="1270"/>
      <c r="BD73" s="1270"/>
      <c r="BE73" s="1270"/>
      <c r="BF73" s="1270"/>
      <c r="BG73" s="1270"/>
      <c r="BH73" s="1270"/>
      <c r="BI73" s="1270"/>
      <c r="BJ73" s="1270"/>
      <c r="BK73" s="1270"/>
      <c r="BL73" s="1270"/>
      <c r="BM73" s="1270"/>
      <c r="BN73" s="1270"/>
      <c r="BO73" s="1270"/>
      <c r="BP73" s="1262"/>
      <c r="BQ73" s="1262"/>
      <c r="BR73" s="1262"/>
      <c r="BS73" s="1262"/>
      <c r="BT73" s="1262"/>
      <c r="BU73" s="1262"/>
      <c r="BV73" s="1262"/>
      <c r="BW73" s="1262"/>
      <c r="BX73" s="1262"/>
      <c r="BY73" s="1262"/>
      <c r="BZ73" s="1262"/>
      <c r="CA73" s="1262"/>
      <c r="CB73" s="1262"/>
      <c r="CC73" s="1262"/>
      <c r="CD73" s="1262"/>
      <c r="CE73" s="1262"/>
      <c r="CF73" s="1262">
        <v>23</v>
      </c>
      <c r="CG73" s="1262"/>
      <c r="CH73" s="1262"/>
      <c r="CI73" s="1262"/>
      <c r="CJ73" s="1262"/>
      <c r="CK73" s="1262"/>
      <c r="CL73" s="1262"/>
      <c r="CM73" s="1262"/>
      <c r="CN73" s="1262">
        <v>10.5</v>
      </c>
      <c r="CO73" s="1262"/>
      <c r="CP73" s="1262"/>
      <c r="CQ73" s="1262"/>
      <c r="CR73" s="1262"/>
      <c r="CS73" s="1262"/>
      <c r="CT73" s="1262"/>
      <c r="CU73" s="1262"/>
      <c r="CV73" s="1262">
        <v>3.8</v>
      </c>
      <c r="CW73" s="1262"/>
      <c r="CX73" s="1262"/>
      <c r="CY73" s="1262"/>
      <c r="CZ73" s="1262"/>
      <c r="DA73" s="1262"/>
      <c r="DB73" s="1262"/>
      <c r="DC73" s="1262"/>
    </row>
    <row r="74" spans="2:107" ht="13" x14ac:dyDescent="0.2">
      <c r="B74" s="365"/>
      <c r="G74" s="1268"/>
      <c r="H74" s="1268"/>
      <c r="I74" s="1268"/>
      <c r="J74" s="1268"/>
      <c r="K74" s="1273"/>
      <c r="L74" s="1273"/>
      <c r="M74" s="1273"/>
      <c r="N74" s="1273"/>
      <c r="AM74" s="37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2"/>
      <c r="BQ74" s="1262"/>
      <c r="BR74" s="1262"/>
      <c r="BS74" s="1262"/>
      <c r="BT74" s="1262"/>
      <c r="BU74" s="1262"/>
      <c r="BV74" s="1262"/>
      <c r="BW74" s="1262"/>
      <c r="BX74" s="1262"/>
      <c r="BY74" s="1262"/>
      <c r="BZ74" s="1262"/>
      <c r="CA74" s="1262"/>
      <c r="CB74" s="1262"/>
      <c r="CC74" s="1262"/>
      <c r="CD74" s="1262"/>
      <c r="CE74" s="1262"/>
      <c r="CF74" s="1262"/>
      <c r="CG74" s="1262"/>
      <c r="CH74" s="1262"/>
      <c r="CI74" s="1262"/>
      <c r="CJ74" s="1262"/>
      <c r="CK74" s="1262"/>
      <c r="CL74" s="1262"/>
      <c r="CM74" s="1262"/>
      <c r="CN74" s="1262"/>
      <c r="CO74" s="1262"/>
      <c r="CP74" s="1262"/>
      <c r="CQ74" s="1262"/>
      <c r="CR74" s="1262"/>
      <c r="CS74" s="1262"/>
      <c r="CT74" s="1262"/>
      <c r="CU74" s="1262"/>
      <c r="CV74" s="1262"/>
      <c r="CW74" s="1262"/>
      <c r="CX74" s="1262"/>
      <c r="CY74" s="1262"/>
      <c r="CZ74" s="1262"/>
      <c r="DA74" s="1262"/>
      <c r="DB74" s="1262"/>
      <c r="DC74" s="1262"/>
    </row>
    <row r="75" spans="2:107" ht="13" x14ac:dyDescent="0.2">
      <c r="B75" s="365"/>
      <c r="G75" s="1268"/>
      <c r="H75" s="1268"/>
      <c r="I75" s="1264"/>
      <c r="J75" s="1264"/>
      <c r="K75" s="1269"/>
      <c r="L75" s="1269"/>
      <c r="M75" s="1269"/>
      <c r="N75" s="1269"/>
      <c r="AM75" s="371"/>
      <c r="AN75" s="1270"/>
      <c r="AO75" s="1270"/>
      <c r="AP75" s="1270"/>
      <c r="AQ75" s="1270"/>
      <c r="AR75" s="1270"/>
      <c r="AS75" s="1270"/>
      <c r="AT75" s="1270"/>
      <c r="AU75" s="1270"/>
      <c r="AV75" s="1270"/>
      <c r="AW75" s="1270"/>
      <c r="AX75" s="1270"/>
      <c r="AY75" s="1270"/>
      <c r="AZ75" s="1270"/>
      <c r="BA75" s="1270"/>
      <c r="BB75" s="1270" t="s">
        <v>561</v>
      </c>
      <c r="BC75" s="1270"/>
      <c r="BD75" s="1270"/>
      <c r="BE75" s="1270"/>
      <c r="BF75" s="1270"/>
      <c r="BG75" s="1270"/>
      <c r="BH75" s="1270"/>
      <c r="BI75" s="1270"/>
      <c r="BJ75" s="1270"/>
      <c r="BK75" s="1270"/>
      <c r="BL75" s="1270"/>
      <c r="BM75" s="1270"/>
      <c r="BN75" s="1270"/>
      <c r="BO75" s="1270"/>
      <c r="BP75" s="1262">
        <v>0.3</v>
      </c>
      <c r="BQ75" s="1262"/>
      <c r="BR75" s="1262"/>
      <c r="BS75" s="1262"/>
      <c r="BT75" s="1262"/>
      <c r="BU75" s="1262"/>
      <c r="BV75" s="1262"/>
      <c r="BW75" s="1262"/>
      <c r="BX75" s="1262">
        <v>-0.9</v>
      </c>
      <c r="BY75" s="1262"/>
      <c r="BZ75" s="1262"/>
      <c r="CA75" s="1262"/>
      <c r="CB75" s="1262"/>
      <c r="CC75" s="1262"/>
      <c r="CD75" s="1262"/>
      <c r="CE75" s="1262"/>
      <c r="CF75" s="1262">
        <v>-1.7</v>
      </c>
      <c r="CG75" s="1262"/>
      <c r="CH75" s="1262"/>
      <c r="CI75" s="1262"/>
      <c r="CJ75" s="1262"/>
      <c r="CK75" s="1262"/>
      <c r="CL75" s="1262"/>
      <c r="CM75" s="1262"/>
      <c r="CN75" s="1262">
        <v>-1.7</v>
      </c>
      <c r="CO75" s="1262"/>
      <c r="CP75" s="1262"/>
      <c r="CQ75" s="1262"/>
      <c r="CR75" s="1262"/>
      <c r="CS75" s="1262"/>
      <c r="CT75" s="1262"/>
      <c r="CU75" s="1262"/>
      <c r="CV75" s="1262">
        <v>0.1</v>
      </c>
      <c r="CW75" s="1262"/>
      <c r="CX75" s="1262"/>
      <c r="CY75" s="1262"/>
      <c r="CZ75" s="1262"/>
      <c r="DA75" s="1262"/>
      <c r="DB75" s="1262"/>
      <c r="DC75" s="1262"/>
    </row>
    <row r="76" spans="2:107" ht="13" x14ac:dyDescent="0.2">
      <c r="B76" s="365"/>
      <c r="G76" s="1268"/>
      <c r="H76" s="1268"/>
      <c r="I76" s="1264"/>
      <c r="J76" s="1264"/>
      <c r="K76" s="1269"/>
      <c r="L76" s="1269"/>
      <c r="M76" s="1269"/>
      <c r="N76" s="1269"/>
      <c r="AM76" s="37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2"/>
      <c r="BQ76" s="1262"/>
      <c r="BR76" s="1262"/>
      <c r="BS76" s="1262"/>
      <c r="BT76" s="1262"/>
      <c r="BU76" s="1262"/>
      <c r="BV76" s="1262"/>
      <c r="BW76" s="1262"/>
      <c r="BX76" s="1262"/>
      <c r="BY76" s="1262"/>
      <c r="BZ76" s="1262"/>
      <c r="CA76" s="1262"/>
      <c r="CB76" s="1262"/>
      <c r="CC76" s="1262"/>
      <c r="CD76" s="1262"/>
      <c r="CE76" s="1262"/>
      <c r="CF76" s="1262"/>
      <c r="CG76" s="1262"/>
      <c r="CH76" s="1262"/>
      <c r="CI76" s="1262"/>
      <c r="CJ76" s="1262"/>
      <c r="CK76" s="1262"/>
      <c r="CL76" s="1262"/>
      <c r="CM76" s="1262"/>
      <c r="CN76" s="1262"/>
      <c r="CO76" s="1262"/>
      <c r="CP76" s="1262"/>
      <c r="CQ76" s="1262"/>
      <c r="CR76" s="1262"/>
      <c r="CS76" s="1262"/>
      <c r="CT76" s="1262"/>
      <c r="CU76" s="1262"/>
      <c r="CV76" s="1262"/>
      <c r="CW76" s="1262"/>
      <c r="CX76" s="1262"/>
      <c r="CY76" s="1262"/>
      <c r="CZ76" s="1262"/>
      <c r="DA76" s="1262"/>
      <c r="DB76" s="1262"/>
      <c r="DC76" s="1262"/>
    </row>
    <row r="77" spans="2:107" ht="13" x14ac:dyDescent="0.2">
      <c r="B77" s="365"/>
      <c r="G77" s="1264"/>
      <c r="H77" s="1264"/>
      <c r="I77" s="1264"/>
      <c r="J77" s="1264"/>
      <c r="K77" s="1273"/>
      <c r="L77" s="1273"/>
      <c r="M77" s="1273"/>
      <c r="N77" s="1273"/>
      <c r="AN77" s="1263" t="s">
        <v>563</v>
      </c>
      <c r="AO77" s="1263"/>
      <c r="AP77" s="1263"/>
      <c r="AQ77" s="1263"/>
      <c r="AR77" s="1263"/>
      <c r="AS77" s="1263"/>
      <c r="AT77" s="1263"/>
      <c r="AU77" s="1263"/>
      <c r="AV77" s="1263"/>
      <c r="AW77" s="1263"/>
      <c r="AX77" s="1263"/>
      <c r="AY77" s="1263"/>
      <c r="AZ77" s="1263"/>
      <c r="BA77" s="1263"/>
      <c r="BB77" s="1270" t="s">
        <v>562</v>
      </c>
      <c r="BC77" s="1270"/>
      <c r="BD77" s="1270"/>
      <c r="BE77" s="1270"/>
      <c r="BF77" s="1270"/>
      <c r="BG77" s="1270"/>
      <c r="BH77" s="1270"/>
      <c r="BI77" s="1270"/>
      <c r="BJ77" s="1270"/>
      <c r="BK77" s="1270"/>
      <c r="BL77" s="1270"/>
      <c r="BM77" s="1270"/>
      <c r="BN77" s="1270"/>
      <c r="BO77" s="1270"/>
      <c r="BP77" s="1262">
        <v>10.4</v>
      </c>
      <c r="BQ77" s="1262"/>
      <c r="BR77" s="1262"/>
      <c r="BS77" s="1262"/>
      <c r="BT77" s="1262"/>
      <c r="BU77" s="1262"/>
      <c r="BV77" s="1262"/>
      <c r="BW77" s="1262"/>
      <c r="BX77" s="1262">
        <v>10.9</v>
      </c>
      <c r="BY77" s="1262"/>
      <c r="BZ77" s="1262"/>
      <c r="CA77" s="1262"/>
      <c r="CB77" s="1262"/>
      <c r="CC77" s="1262"/>
      <c r="CD77" s="1262"/>
      <c r="CE77" s="1262"/>
      <c r="CF77" s="1262">
        <v>6.5</v>
      </c>
      <c r="CG77" s="1262"/>
      <c r="CH77" s="1262"/>
      <c r="CI77" s="1262"/>
      <c r="CJ77" s="1262"/>
      <c r="CK77" s="1262"/>
      <c r="CL77" s="1262"/>
      <c r="CM77" s="1262"/>
      <c r="CN77" s="1262">
        <v>0</v>
      </c>
      <c r="CO77" s="1262"/>
      <c r="CP77" s="1262"/>
      <c r="CQ77" s="1262"/>
      <c r="CR77" s="1262"/>
      <c r="CS77" s="1262"/>
      <c r="CT77" s="1262"/>
      <c r="CU77" s="1262"/>
      <c r="CV77" s="1262">
        <v>0</v>
      </c>
      <c r="CW77" s="1262"/>
      <c r="CX77" s="1262"/>
      <c r="CY77" s="1262"/>
      <c r="CZ77" s="1262"/>
      <c r="DA77" s="1262"/>
      <c r="DB77" s="1262"/>
      <c r="DC77" s="1262"/>
    </row>
    <row r="78" spans="2:107" ht="13" x14ac:dyDescent="0.2">
      <c r="B78" s="365"/>
      <c r="G78" s="1264"/>
      <c r="H78" s="1264"/>
      <c r="I78" s="1264"/>
      <c r="J78" s="1264"/>
      <c r="K78" s="1273"/>
      <c r="L78" s="1273"/>
      <c r="M78" s="1273"/>
      <c r="N78" s="1273"/>
      <c r="AN78" s="1263"/>
      <c r="AO78" s="1263"/>
      <c r="AP78" s="1263"/>
      <c r="AQ78" s="1263"/>
      <c r="AR78" s="1263"/>
      <c r="AS78" s="1263"/>
      <c r="AT78" s="1263"/>
      <c r="AU78" s="1263"/>
      <c r="AV78" s="1263"/>
      <c r="AW78" s="1263"/>
      <c r="AX78" s="1263"/>
      <c r="AY78" s="1263"/>
      <c r="AZ78" s="1263"/>
      <c r="BA78" s="1263"/>
      <c r="BB78" s="1270"/>
      <c r="BC78" s="1270"/>
      <c r="BD78" s="1270"/>
      <c r="BE78" s="1270"/>
      <c r="BF78" s="1270"/>
      <c r="BG78" s="1270"/>
      <c r="BH78" s="1270"/>
      <c r="BI78" s="1270"/>
      <c r="BJ78" s="1270"/>
      <c r="BK78" s="1270"/>
      <c r="BL78" s="1270"/>
      <c r="BM78" s="1270"/>
      <c r="BN78" s="1270"/>
      <c r="BO78" s="1270"/>
      <c r="BP78" s="1262"/>
      <c r="BQ78" s="1262"/>
      <c r="BR78" s="1262"/>
      <c r="BS78" s="1262"/>
      <c r="BT78" s="1262"/>
      <c r="BU78" s="1262"/>
      <c r="BV78" s="1262"/>
      <c r="BW78" s="1262"/>
      <c r="BX78" s="1262"/>
      <c r="BY78" s="1262"/>
      <c r="BZ78" s="1262"/>
      <c r="CA78" s="1262"/>
      <c r="CB78" s="1262"/>
      <c r="CC78" s="1262"/>
      <c r="CD78" s="1262"/>
      <c r="CE78" s="1262"/>
      <c r="CF78" s="1262"/>
      <c r="CG78" s="1262"/>
      <c r="CH78" s="1262"/>
      <c r="CI78" s="1262"/>
      <c r="CJ78" s="1262"/>
      <c r="CK78" s="1262"/>
      <c r="CL78" s="1262"/>
      <c r="CM78" s="1262"/>
      <c r="CN78" s="1262"/>
      <c r="CO78" s="1262"/>
      <c r="CP78" s="1262"/>
      <c r="CQ78" s="1262"/>
      <c r="CR78" s="1262"/>
      <c r="CS78" s="1262"/>
      <c r="CT78" s="1262"/>
      <c r="CU78" s="1262"/>
      <c r="CV78" s="1262"/>
      <c r="CW78" s="1262"/>
      <c r="CX78" s="1262"/>
      <c r="CY78" s="1262"/>
      <c r="CZ78" s="1262"/>
      <c r="DA78" s="1262"/>
      <c r="DB78" s="1262"/>
      <c r="DC78" s="1262"/>
    </row>
    <row r="79" spans="2:107" ht="13" x14ac:dyDescent="0.2">
      <c r="B79" s="365"/>
      <c r="G79" s="1264"/>
      <c r="H79" s="1264"/>
      <c r="I79" s="1272"/>
      <c r="J79" s="1272"/>
      <c r="K79" s="1274"/>
      <c r="L79" s="1274"/>
      <c r="M79" s="1274"/>
      <c r="N79" s="1274"/>
      <c r="AN79" s="1263"/>
      <c r="AO79" s="1263"/>
      <c r="AP79" s="1263"/>
      <c r="AQ79" s="1263"/>
      <c r="AR79" s="1263"/>
      <c r="AS79" s="1263"/>
      <c r="AT79" s="1263"/>
      <c r="AU79" s="1263"/>
      <c r="AV79" s="1263"/>
      <c r="AW79" s="1263"/>
      <c r="AX79" s="1263"/>
      <c r="AY79" s="1263"/>
      <c r="AZ79" s="1263"/>
      <c r="BA79" s="1263"/>
      <c r="BB79" s="1270" t="s">
        <v>561</v>
      </c>
      <c r="BC79" s="1270"/>
      <c r="BD79" s="1270"/>
      <c r="BE79" s="1270"/>
      <c r="BF79" s="1270"/>
      <c r="BG79" s="1270"/>
      <c r="BH79" s="1270"/>
      <c r="BI79" s="1270"/>
      <c r="BJ79" s="1270"/>
      <c r="BK79" s="1270"/>
      <c r="BL79" s="1270"/>
      <c r="BM79" s="1270"/>
      <c r="BN79" s="1270"/>
      <c r="BO79" s="1270"/>
      <c r="BP79" s="1262">
        <v>6.6</v>
      </c>
      <c r="BQ79" s="1262"/>
      <c r="BR79" s="1262"/>
      <c r="BS79" s="1262"/>
      <c r="BT79" s="1262"/>
      <c r="BU79" s="1262"/>
      <c r="BV79" s="1262"/>
      <c r="BW79" s="1262"/>
      <c r="BX79" s="1262">
        <v>5.9</v>
      </c>
      <c r="BY79" s="1262"/>
      <c r="BZ79" s="1262"/>
      <c r="CA79" s="1262"/>
      <c r="CB79" s="1262"/>
      <c r="CC79" s="1262"/>
      <c r="CD79" s="1262"/>
      <c r="CE79" s="1262"/>
      <c r="CF79" s="1262">
        <v>5.9</v>
      </c>
      <c r="CG79" s="1262"/>
      <c r="CH79" s="1262"/>
      <c r="CI79" s="1262"/>
      <c r="CJ79" s="1262"/>
      <c r="CK79" s="1262"/>
      <c r="CL79" s="1262"/>
      <c r="CM79" s="1262"/>
      <c r="CN79" s="1262">
        <v>6.1</v>
      </c>
      <c r="CO79" s="1262"/>
      <c r="CP79" s="1262"/>
      <c r="CQ79" s="1262"/>
      <c r="CR79" s="1262"/>
      <c r="CS79" s="1262"/>
      <c r="CT79" s="1262"/>
      <c r="CU79" s="1262"/>
      <c r="CV79" s="1262">
        <v>6.5</v>
      </c>
      <c r="CW79" s="1262"/>
      <c r="CX79" s="1262"/>
      <c r="CY79" s="1262"/>
      <c r="CZ79" s="1262"/>
      <c r="DA79" s="1262"/>
      <c r="DB79" s="1262"/>
      <c r="DC79" s="1262"/>
    </row>
    <row r="80" spans="2:107" ht="13" x14ac:dyDescent="0.2">
      <c r="B80" s="365"/>
      <c r="G80" s="1264"/>
      <c r="H80" s="1264"/>
      <c r="I80" s="1272"/>
      <c r="J80" s="1272"/>
      <c r="K80" s="1274"/>
      <c r="L80" s="1274"/>
      <c r="M80" s="1274"/>
      <c r="N80" s="1274"/>
      <c r="AN80" s="1263"/>
      <c r="AO80" s="1263"/>
      <c r="AP80" s="1263"/>
      <c r="AQ80" s="1263"/>
      <c r="AR80" s="1263"/>
      <c r="AS80" s="1263"/>
      <c r="AT80" s="1263"/>
      <c r="AU80" s="1263"/>
      <c r="AV80" s="1263"/>
      <c r="AW80" s="1263"/>
      <c r="AX80" s="1263"/>
      <c r="AY80" s="1263"/>
      <c r="AZ80" s="1263"/>
      <c r="BA80" s="1263"/>
      <c r="BB80" s="1270"/>
      <c r="BC80" s="1270"/>
      <c r="BD80" s="1270"/>
      <c r="BE80" s="1270"/>
      <c r="BF80" s="1270"/>
      <c r="BG80" s="1270"/>
      <c r="BH80" s="1270"/>
      <c r="BI80" s="1270"/>
      <c r="BJ80" s="1270"/>
      <c r="BK80" s="1270"/>
      <c r="BL80" s="1270"/>
      <c r="BM80" s="1270"/>
      <c r="BN80" s="1270"/>
      <c r="BO80" s="1270"/>
      <c r="BP80" s="1262"/>
      <c r="BQ80" s="1262"/>
      <c r="BR80" s="1262"/>
      <c r="BS80" s="1262"/>
      <c r="BT80" s="1262"/>
      <c r="BU80" s="1262"/>
      <c r="BV80" s="1262"/>
      <c r="BW80" s="1262"/>
      <c r="BX80" s="1262"/>
      <c r="BY80" s="1262"/>
      <c r="BZ80" s="1262"/>
      <c r="CA80" s="1262"/>
      <c r="CB80" s="1262"/>
      <c r="CC80" s="1262"/>
      <c r="CD80" s="1262"/>
      <c r="CE80" s="1262"/>
      <c r="CF80" s="1262"/>
      <c r="CG80" s="1262"/>
      <c r="CH80" s="1262"/>
      <c r="CI80" s="1262"/>
      <c r="CJ80" s="1262"/>
      <c r="CK80" s="1262"/>
      <c r="CL80" s="1262"/>
      <c r="CM80" s="1262"/>
      <c r="CN80" s="1262"/>
      <c r="CO80" s="1262"/>
      <c r="CP80" s="1262"/>
      <c r="CQ80" s="1262"/>
      <c r="CR80" s="1262"/>
      <c r="CS80" s="1262"/>
      <c r="CT80" s="1262"/>
      <c r="CU80" s="1262"/>
      <c r="CV80" s="1262"/>
      <c r="CW80" s="1262"/>
      <c r="CX80" s="1262"/>
      <c r="CY80" s="1262"/>
      <c r="CZ80" s="1262"/>
      <c r="DA80" s="1262"/>
      <c r="DB80" s="1262"/>
      <c r="DC80" s="1262"/>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ecG5E7smUyQzxWxFOkYJsDlYQsktIIY7fVZMeO8/Pp8cGynnJ/RhxDjzR5mmlBFq9uxDeh53z9IIKtWzbosDzA==" saltValue="VqL0mHP/CdhhFbrj6XAlR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V8cE5UsKLgs39ywF7EcotIf8s68tOvSyZXXGFjGheZfDWVhQBjXQWv4LQC+zKMa65iT1d1ZtFej6isSXcuParA==" saltValue="5vTm0DF+zsA6fIbxIhAo9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474</v>
      </c>
    </row>
  </sheetData>
  <sheetProtection algorithmName="SHA-512" hashValue="PwoFVGGAqQmvrHNRjCiXTEw2Bn61SDpDy7BwOKZbOylpBh30RRy0OlhrrWBrh7K4ajPjzQcoFmyaoeH0muU8Zg==" saltValue="m4pM6OjJHeXTSqqnQuP0t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45161</v>
      </c>
      <c r="E3" s="156"/>
      <c r="F3" s="157">
        <v>59119</v>
      </c>
      <c r="G3" s="158"/>
      <c r="H3" s="159"/>
    </row>
    <row r="4" spans="1:8" x14ac:dyDescent="0.2">
      <c r="A4" s="160"/>
      <c r="B4" s="161"/>
      <c r="C4" s="162"/>
      <c r="D4" s="163">
        <v>24459</v>
      </c>
      <c r="E4" s="164"/>
      <c r="F4" s="165">
        <v>29900</v>
      </c>
      <c r="G4" s="166"/>
      <c r="H4" s="167"/>
    </row>
    <row r="5" spans="1:8" x14ac:dyDescent="0.2">
      <c r="A5" s="148" t="s">
        <v>518</v>
      </c>
      <c r="B5" s="153"/>
      <c r="C5" s="154"/>
      <c r="D5" s="155">
        <v>36976</v>
      </c>
      <c r="E5" s="156"/>
      <c r="F5" s="157">
        <v>53895</v>
      </c>
      <c r="G5" s="158"/>
      <c r="H5" s="159"/>
    </row>
    <row r="6" spans="1:8" x14ac:dyDescent="0.2">
      <c r="A6" s="160"/>
      <c r="B6" s="161"/>
      <c r="C6" s="162"/>
      <c r="D6" s="163">
        <v>22799</v>
      </c>
      <c r="E6" s="164"/>
      <c r="F6" s="165">
        <v>31224</v>
      </c>
      <c r="G6" s="166"/>
      <c r="H6" s="167"/>
    </row>
    <row r="7" spans="1:8" x14ac:dyDescent="0.2">
      <c r="A7" s="148" t="s">
        <v>519</v>
      </c>
      <c r="B7" s="153"/>
      <c r="C7" s="154"/>
      <c r="D7" s="155">
        <v>87613</v>
      </c>
      <c r="E7" s="156"/>
      <c r="F7" s="157">
        <v>56181</v>
      </c>
      <c r="G7" s="158"/>
      <c r="H7" s="159"/>
    </row>
    <row r="8" spans="1:8" x14ac:dyDescent="0.2">
      <c r="A8" s="160"/>
      <c r="B8" s="161"/>
      <c r="C8" s="162"/>
      <c r="D8" s="163">
        <v>65460</v>
      </c>
      <c r="E8" s="164"/>
      <c r="F8" s="165">
        <v>32039</v>
      </c>
      <c r="G8" s="166"/>
      <c r="H8" s="167"/>
    </row>
    <row r="9" spans="1:8" x14ac:dyDescent="0.2">
      <c r="A9" s="148" t="s">
        <v>520</v>
      </c>
      <c r="B9" s="153"/>
      <c r="C9" s="154"/>
      <c r="D9" s="155">
        <v>26238</v>
      </c>
      <c r="E9" s="156"/>
      <c r="F9" s="157">
        <v>47730</v>
      </c>
      <c r="G9" s="158"/>
      <c r="H9" s="159"/>
    </row>
    <row r="10" spans="1:8" x14ac:dyDescent="0.2">
      <c r="A10" s="160"/>
      <c r="B10" s="161"/>
      <c r="C10" s="162"/>
      <c r="D10" s="163">
        <v>13058</v>
      </c>
      <c r="E10" s="164"/>
      <c r="F10" s="165">
        <v>26378</v>
      </c>
      <c r="G10" s="166"/>
      <c r="H10" s="167"/>
    </row>
    <row r="11" spans="1:8" x14ac:dyDescent="0.2">
      <c r="A11" s="148" t="s">
        <v>521</v>
      </c>
      <c r="B11" s="153"/>
      <c r="C11" s="154"/>
      <c r="D11" s="155">
        <v>55787</v>
      </c>
      <c r="E11" s="156"/>
      <c r="F11" s="157">
        <v>61921</v>
      </c>
      <c r="G11" s="158"/>
      <c r="H11" s="159"/>
    </row>
    <row r="12" spans="1:8" x14ac:dyDescent="0.2">
      <c r="A12" s="160"/>
      <c r="B12" s="161"/>
      <c r="C12" s="168"/>
      <c r="D12" s="163">
        <v>27322</v>
      </c>
      <c r="E12" s="164"/>
      <c r="F12" s="165">
        <v>34719</v>
      </c>
      <c r="G12" s="166"/>
      <c r="H12" s="167"/>
    </row>
    <row r="13" spans="1:8" x14ac:dyDescent="0.2">
      <c r="A13" s="148"/>
      <c r="B13" s="153"/>
      <c r="C13" s="169"/>
      <c r="D13" s="170">
        <v>50355</v>
      </c>
      <c r="E13" s="171"/>
      <c r="F13" s="172">
        <v>55769</v>
      </c>
      <c r="G13" s="173"/>
      <c r="H13" s="159"/>
    </row>
    <row r="14" spans="1:8" x14ac:dyDescent="0.2">
      <c r="A14" s="160"/>
      <c r="B14" s="161"/>
      <c r="C14" s="162"/>
      <c r="D14" s="163">
        <v>30620</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4.09</v>
      </c>
      <c r="C19" s="174">
        <f>ROUND(VALUE(SUBSTITUTE(実質収支比率等に係る経年分析!G$48,"▲","-")),2)</f>
        <v>5.23</v>
      </c>
      <c r="D19" s="174">
        <f>ROUND(VALUE(SUBSTITUTE(実質収支比率等に係る経年分析!H$48,"▲","-")),2)</f>
        <v>11.25</v>
      </c>
      <c r="E19" s="174">
        <f>ROUND(VALUE(SUBSTITUTE(実質収支比率等に係る経年分析!I$48,"▲","-")),2)</f>
        <v>4.57</v>
      </c>
      <c r="F19" s="174">
        <f>ROUND(VALUE(SUBSTITUTE(実質収支比率等に係る経年分析!J$48,"▲","-")),2)</f>
        <v>1.68</v>
      </c>
    </row>
    <row r="20" spans="1:11" x14ac:dyDescent="0.2">
      <c r="A20" s="174" t="s">
        <v>53</v>
      </c>
      <c r="B20" s="174">
        <f>ROUND(VALUE(SUBSTITUTE(実質収支比率等に係る経年分析!F$47,"▲","-")),2)</f>
        <v>23.65</v>
      </c>
      <c r="C20" s="174">
        <f>ROUND(VALUE(SUBSTITUTE(実質収支比率等に係る経年分析!G$47,"▲","-")),2)</f>
        <v>19.09</v>
      </c>
      <c r="D20" s="174">
        <f>ROUND(VALUE(SUBSTITUTE(実質収支比率等に係る経年分析!H$47,"▲","-")),2)</f>
        <v>22.39</v>
      </c>
      <c r="E20" s="174">
        <f>ROUND(VALUE(SUBSTITUTE(実質収支比率等に係る経年分析!I$47,"▲","-")),2)</f>
        <v>32.79</v>
      </c>
      <c r="F20" s="174">
        <f>ROUND(VALUE(SUBSTITUTE(実質収支比率等に係る経年分析!J$47,"▲","-")),2)</f>
        <v>31.88</v>
      </c>
    </row>
    <row r="21" spans="1:11" x14ac:dyDescent="0.2">
      <c r="A21" s="174" t="s">
        <v>54</v>
      </c>
      <c r="B21" s="174">
        <f>IF(ISNUMBER(VALUE(SUBSTITUTE(実質収支比率等に係る経年分析!F$49,"▲","-"))),ROUND(VALUE(SUBSTITUTE(実質収支比率等に係る経年分析!F$49,"▲","-")),2),NA())</f>
        <v>-3.6</v>
      </c>
      <c r="C21" s="174">
        <f>IF(ISNUMBER(VALUE(SUBSTITUTE(実質収支比率等に係る経年分析!G$49,"▲","-"))),ROUND(VALUE(SUBSTITUTE(実質収支比率等に係る経年分析!G$49,"▲","-")),2),NA())</f>
        <v>-6.04</v>
      </c>
      <c r="D21" s="174">
        <f>IF(ISNUMBER(VALUE(SUBSTITUTE(実質収支比率等に係る経年分析!H$49,"▲","-"))),ROUND(VALUE(SUBSTITUTE(実質収支比率等に係る経年分析!H$49,"▲","-")),2),NA())</f>
        <v>5.18</v>
      </c>
      <c r="E21" s="174">
        <f>IF(ISNUMBER(VALUE(SUBSTITUTE(実質収支比率等に係る経年分析!I$49,"▲","-"))),ROUND(VALUE(SUBSTITUTE(実質収支比率等に係る経年分析!I$49,"▲","-")),2),NA())</f>
        <v>-7.8</v>
      </c>
      <c r="F21" s="174">
        <f>IF(ISNUMBER(VALUE(SUBSTITUTE(実質収支比率等に係る経年分析!J$49,"▲","-"))),ROUND(VALUE(SUBSTITUTE(実質収支比率等に係る経年分析!J$49,"▲","-")),2),NA())</f>
        <v>1.82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10.029999999999999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1247</v>
      </c>
      <c r="E42" s="176"/>
      <c r="F42" s="176"/>
      <c r="G42" s="176">
        <f>'実質公債費比率（分子）の構造'!L$52</f>
        <v>1165</v>
      </c>
      <c r="H42" s="176"/>
      <c r="I42" s="176"/>
      <c r="J42" s="176">
        <f>'実質公債費比率（分子）の構造'!M$52</f>
        <v>1134</v>
      </c>
      <c r="K42" s="176"/>
      <c r="L42" s="176"/>
      <c r="M42" s="176">
        <f>'実質公債費比率（分子）の構造'!N$52</f>
        <v>976</v>
      </c>
      <c r="N42" s="176"/>
      <c r="O42" s="176"/>
      <c r="P42" s="176">
        <f>'実質公債費比率（分子）の構造'!O$52</f>
        <v>1033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v>
      </c>
      <c r="C45" s="176"/>
      <c r="D45" s="176"/>
      <c r="E45" s="176">
        <f>'実質公債費比率（分子）の構造'!L$49</f>
        <v>14</v>
      </c>
      <c r="F45" s="176"/>
      <c r="G45" s="176"/>
      <c r="H45" s="176">
        <f>'実質公債費比率（分子）の構造'!M$49</f>
        <v>20</v>
      </c>
      <c r="I45" s="176"/>
      <c r="J45" s="176"/>
      <c r="K45" s="176">
        <f>'実質公債費比率（分子）の構造'!N$49</f>
        <v>15</v>
      </c>
      <c r="L45" s="176"/>
      <c r="M45" s="176"/>
      <c r="N45" s="176">
        <f>'実質公債費比率（分子）の構造'!O$49</f>
        <v>170</v>
      </c>
      <c r="O45" s="176"/>
      <c r="P45" s="176"/>
    </row>
    <row r="46" spans="1:16" x14ac:dyDescent="0.2">
      <c r="A46" s="176" t="s">
        <v>64</v>
      </c>
      <c r="B46" s="176">
        <f>'実質公債費比率（分子）の構造'!K$48</f>
        <v>619</v>
      </c>
      <c r="C46" s="176"/>
      <c r="D46" s="176"/>
      <c r="E46" s="176">
        <f>'実質公債費比率（分子）の構造'!L$48</f>
        <v>311</v>
      </c>
      <c r="F46" s="176"/>
      <c r="G46" s="176"/>
      <c r="H46" s="176">
        <f>'実質公債費比率（分子）の構造'!M$48</f>
        <v>293</v>
      </c>
      <c r="I46" s="176"/>
      <c r="J46" s="176"/>
      <c r="K46" s="176">
        <f>'実質公債費比率（分子）の構造'!N$48</f>
        <v>269</v>
      </c>
      <c r="L46" s="176"/>
      <c r="M46" s="176"/>
      <c r="N46" s="176">
        <f>'実質公債費比率（分子）の構造'!O$48</f>
        <v>261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602</v>
      </c>
      <c r="C49" s="176"/>
      <c r="D49" s="176"/>
      <c r="E49" s="176">
        <f>'実質公債費比率（分子）の構造'!L$45</f>
        <v>603</v>
      </c>
      <c r="F49" s="176"/>
      <c r="G49" s="176"/>
      <c r="H49" s="176">
        <f>'実質公債費比率（分子）の構造'!M$45</f>
        <v>641</v>
      </c>
      <c r="I49" s="176"/>
      <c r="J49" s="176"/>
      <c r="K49" s="176">
        <f>'実質公債費比率（分子）の構造'!N$45</f>
        <v>661</v>
      </c>
      <c r="L49" s="176"/>
      <c r="M49" s="176"/>
      <c r="N49" s="176">
        <f>'実質公債費比率（分子）の構造'!O$45</f>
        <v>926</v>
      </c>
      <c r="O49" s="176"/>
      <c r="P49" s="176"/>
    </row>
    <row r="50" spans="1:16" x14ac:dyDescent="0.2">
      <c r="A50" s="176" t="s">
        <v>67</v>
      </c>
      <c r="B50" s="176" t="e">
        <f>NA()</f>
        <v>#N/A</v>
      </c>
      <c r="C50" s="176">
        <f>IF(ISNUMBER('実質公債費比率（分子）の構造'!K$53),'実質公債費比率（分子）の構造'!K$53,NA())</f>
        <v>-20</v>
      </c>
      <c r="D50" s="176" t="e">
        <f>NA()</f>
        <v>#N/A</v>
      </c>
      <c r="E50" s="176" t="e">
        <f>NA()</f>
        <v>#N/A</v>
      </c>
      <c r="F50" s="176">
        <f>IF(ISNUMBER('実質公債費比率（分子）の構造'!L$53),'実質公債費比率（分子）の構造'!L$53,NA())</f>
        <v>-237</v>
      </c>
      <c r="G50" s="176" t="e">
        <f>NA()</f>
        <v>#N/A</v>
      </c>
      <c r="H50" s="176" t="e">
        <f>NA()</f>
        <v>#N/A</v>
      </c>
      <c r="I50" s="176">
        <f>IF(ISNUMBER('実質公債費比率（分子）の構造'!M$53),'実質公債費比率（分子）の構造'!M$53,NA())</f>
        <v>-180</v>
      </c>
      <c r="J50" s="176" t="e">
        <f>NA()</f>
        <v>#N/A</v>
      </c>
      <c r="K50" s="176" t="e">
        <f>NA()</f>
        <v>#N/A</v>
      </c>
      <c r="L50" s="176">
        <f>IF(ISNUMBER('実質公債費比率（分子）の構造'!N$53),'実質公債費比率（分子）の構造'!N$53,NA())</f>
        <v>-31</v>
      </c>
      <c r="M50" s="176" t="e">
        <f>NA()</f>
        <v>#N/A</v>
      </c>
      <c r="N50" s="176" t="e">
        <f>NA()</f>
        <v>#N/A</v>
      </c>
      <c r="O50" s="176">
        <f>IF(ISNUMBER('実質公債費比率（分子）の構造'!O$53),'実質公債費比率（分子）の構造'!O$53,NA())</f>
        <v>324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7226</v>
      </c>
      <c r="E56" s="175"/>
      <c r="F56" s="175"/>
      <c r="G56" s="175">
        <f>'将来負担比率（分子）の構造'!J$52</f>
        <v>7791</v>
      </c>
      <c r="H56" s="175"/>
      <c r="I56" s="175"/>
      <c r="J56" s="175">
        <f>'将来負担比率（分子）の構造'!K$52</f>
        <v>8088</v>
      </c>
      <c r="K56" s="175"/>
      <c r="L56" s="175"/>
      <c r="M56" s="175">
        <f>'将来負担比率（分子）の構造'!L$52</f>
        <v>7620</v>
      </c>
      <c r="N56" s="175"/>
      <c r="O56" s="175"/>
      <c r="P56" s="175">
        <f>'将来負担比率（分子）の構造'!M$52</f>
        <v>7147</v>
      </c>
    </row>
    <row r="57" spans="1:16" x14ac:dyDescent="0.2">
      <c r="A57" s="175" t="s">
        <v>42</v>
      </c>
      <c r="B57" s="175"/>
      <c r="C57" s="175"/>
      <c r="D57" s="175">
        <f>'将来負担比率（分子）の構造'!I$51</f>
        <v>4039</v>
      </c>
      <c r="E57" s="175"/>
      <c r="F57" s="175"/>
      <c r="G57" s="175">
        <f>'将来負担比率（分子）の構造'!J$51</f>
        <v>3910</v>
      </c>
      <c r="H57" s="175"/>
      <c r="I57" s="175"/>
      <c r="J57" s="175">
        <f>'将来負担比率（分子）の構造'!K$51</f>
        <v>3418</v>
      </c>
      <c r="K57" s="175"/>
      <c r="L57" s="175"/>
      <c r="M57" s="175">
        <f>'将来負担比率（分子）の構造'!L$51</f>
        <v>2558</v>
      </c>
      <c r="N57" s="175"/>
      <c r="O57" s="175"/>
      <c r="P57" s="175">
        <f>'将来負担比率（分子）の構造'!M$51</f>
        <v>2179</v>
      </c>
    </row>
    <row r="58" spans="1:16" x14ac:dyDescent="0.2">
      <c r="A58" s="175" t="s">
        <v>41</v>
      </c>
      <c r="B58" s="175"/>
      <c r="C58" s="175"/>
      <c r="D58" s="175">
        <f>'将来負担比率（分子）の構造'!I$50</f>
        <v>4488</v>
      </c>
      <c r="E58" s="175"/>
      <c r="F58" s="175"/>
      <c r="G58" s="175">
        <f>'将来負担比率（分子）の構造'!J$50</f>
        <v>3518</v>
      </c>
      <c r="H58" s="175"/>
      <c r="I58" s="175"/>
      <c r="J58" s="175">
        <f>'将来負担比率（分子）の構造'!K$50</f>
        <v>3277</v>
      </c>
      <c r="K58" s="175"/>
      <c r="L58" s="175"/>
      <c r="M58" s="175">
        <f>'将来負担比率（分子）の構造'!L$50</f>
        <v>4439</v>
      </c>
      <c r="N58" s="175"/>
      <c r="O58" s="175"/>
      <c r="P58" s="175">
        <f>'将来負担比率（分子）の構造'!M$50</f>
        <v>5933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847</v>
      </c>
      <c r="C61" s="175"/>
      <c r="D61" s="175"/>
      <c r="E61" s="175">
        <f>'将来負担比率（分子）の構造'!J$46</f>
        <v>795</v>
      </c>
      <c r="F61" s="175"/>
      <c r="G61" s="175"/>
      <c r="H61" s="175">
        <f>'将来負担比率（分子）の構造'!K$46</f>
        <v>729</v>
      </c>
      <c r="I61" s="175"/>
      <c r="J61" s="175"/>
      <c r="K61" s="175">
        <f>'将来負担比率（分子）の構造'!L$46</f>
        <v>710</v>
      </c>
      <c r="L61" s="175"/>
      <c r="M61" s="175"/>
      <c r="N61" s="175">
        <f>'将来負担比率（分子）の構造'!M$46</f>
        <v>567</v>
      </c>
      <c r="O61" s="175"/>
      <c r="P61" s="175"/>
    </row>
    <row r="62" spans="1:16" x14ac:dyDescent="0.2">
      <c r="A62" s="175" t="s">
        <v>35</v>
      </c>
      <c r="B62" s="175">
        <f>'将来負担比率（分子）の構造'!I$45</f>
        <v>1909</v>
      </c>
      <c r="C62" s="175"/>
      <c r="D62" s="175"/>
      <c r="E62" s="175">
        <f>'将来負担比率（分子）の構造'!J$45</f>
        <v>1807</v>
      </c>
      <c r="F62" s="175"/>
      <c r="G62" s="175"/>
      <c r="H62" s="175">
        <f>'将来負担比率（分子）の構造'!K$45</f>
        <v>1798</v>
      </c>
      <c r="I62" s="175"/>
      <c r="J62" s="175"/>
      <c r="K62" s="175">
        <f>'将来負担比率（分子）の構造'!L$45</f>
        <v>1763</v>
      </c>
      <c r="L62" s="175"/>
      <c r="M62" s="175"/>
      <c r="N62" s="175">
        <f>'将来負担比率（分子）の構造'!M$45</f>
        <v>1856</v>
      </c>
      <c r="O62" s="175"/>
      <c r="P62" s="175"/>
    </row>
    <row r="63" spans="1:16" x14ac:dyDescent="0.2">
      <c r="A63" s="175" t="s">
        <v>34</v>
      </c>
      <c r="B63" s="175">
        <f>'将来負担比率（分子）の構造'!I$44</f>
        <v>305</v>
      </c>
      <c r="C63" s="175"/>
      <c r="D63" s="175"/>
      <c r="E63" s="175">
        <f>'将来負担比率（分子）の構造'!J$44</f>
        <v>844</v>
      </c>
      <c r="F63" s="175"/>
      <c r="G63" s="175"/>
      <c r="H63" s="175">
        <f>'将来負担比率（分子）の構造'!K$44</f>
        <v>2555</v>
      </c>
      <c r="I63" s="175"/>
      <c r="J63" s="175"/>
      <c r="K63" s="175">
        <f>'将来負担比率（分子）の構造'!L$44</f>
        <v>2442</v>
      </c>
      <c r="L63" s="175"/>
      <c r="M63" s="175"/>
      <c r="N63" s="175">
        <f>'将来負担比率（分子）の構造'!M$44</f>
        <v>3019</v>
      </c>
      <c r="O63" s="175"/>
      <c r="P63" s="175"/>
    </row>
    <row r="64" spans="1:16" x14ac:dyDescent="0.2">
      <c r="A64" s="175" t="s">
        <v>33</v>
      </c>
      <c r="B64" s="175">
        <f>'将来負担比率（分子）の構造'!I$43</f>
        <v>5751</v>
      </c>
      <c r="C64" s="175"/>
      <c r="D64" s="175"/>
      <c r="E64" s="175">
        <f>'将来負担比率（分子）の構造'!J$43</f>
        <v>4425</v>
      </c>
      <c r="F64" s="175"/>
      <c r="G64" s="175"/>
      <c r="H64" s="175">
        <f>'将来負担比率（分子）の構造'!K$43</f>
        <v>3279</v>
      </c>
      <c r="I64" s="175"/>
      <c r="J64" s="175"/>
      <c r="K64" s="175">
        <f>'将来負担比率（分子）の構造'!L$43</f>
        <v>2318</v>
      </c>
      <c r="L64" s="175"/>
      <c r="M64" s="175"/>
      <c r="N64" s="175">
        <f>'将来負担比率（分子）の構造'!M$43</f>
        <v>2010</v>
      </c>
      <c r="O64" s="175"/>
      <c r="P64" s="175"/>
    </row>
    <row r="65" spans="1:16" x14ac:dyDescent="0.2">
      <c r="A65" s="175" t="s">
        <v>32</v>
      </c>
      <c r="B65" s="175">
        <f>'将来負担比率（分子）の構造'!I$42</f>
        <v>46</v>
      </c>
      <c r="C65" s="175"/>
      <c r="D65" s="175"/>
      <c r="E65" s="175">
        <f>'将来負担比率（分子）の構造'!J$42</f>
        <v>23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6138</v>
      </c>
      <c r="C66" s="175"/>
      <c r="D66" s="175"/>
      <c r="E66" s="175">
        <f>'将来負担比率（分子）の構造'!J$41</f>
        <v>6632</v>
      </c>
      <c r="F66" s="175"/>
      <c r="G66" s="175"/>
      <c r="H66" s="175">
        <f>'将来負担比率（分子）の構造'!K$41</f>
        <v>8451</v>
      </c>
      <c r="I66" s="175"/>
      <c r="J66" s="175"/>
      <c r="K66" s="175">
        <f>'将来負担比率（分子）の構造'!L$41</f>
        <v>8312</v>
      </c>
      <c r="L66" s="175"/>
      <c r="M66" s="175"/>
      <c r="N66" s="175">
        <f>'将来負担比率（分子）の構造'!M$41</f>
        <v>8260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2029</v>
      </c>
      <c r="J67" s="175" t="e">
        <f>NA()</f>
        <v>#N/A</v>
      </c>
      <c r="K67" s="175" t="e">
        <f>NA()</f>
        <v>#N/A</v>
      </c>
      <c r="L67" s="175">
        <f>IF(ISNUMBER('将来負担比率（分子）の構造'!L$53), IF('将来負担比率（分子）の構造'!L$53 &lt; 0, 0, '将来負担比率（分子）の構造'!L$53), NA())</f>
        <v>928</v>
      </c>
      <c r="M67" s="175" t="e">
        <f>NA()</f>
        <v>#N/A</v>
      </c>
      <c r="N67" s="175" t="e">
        <f>NA()</f>
        <v>#N/A</v>
      </c>
      <c r="O67" s="175">
        <f>IF(ISNUMBER('将来負担比率（分子）の構造'!M$53), IF('将来負担比率（分子）の構造'!M$53 &lt; 0, 0, '将来負担比率（分子）の構造'!M$53), NA())</f>
        <v>454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2141</v>
      </c>
      <c r="C72" s="179">
        <f>基金残高に係る経年分析!G55</f>
        <v>3118</v>
      </c>
      <c r="D72" s="179">
        <f>基金残高に係る経年分析!H55</f>
        <v>4005</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210</v>
      </c>
      <c r="C74" s="179">
        <f>基金残高に係る経年分析!G57</f>
        <v>230</v>
      </c>
      <c r="D74" s="179">
        <f>基金残高に係る経年分析!H57</f>
        <v>877</v>
      </c>
    </row>
  </sheetData>
  <sheetProtection algorithmName="SHA-512" hashValue="nU8Hyyd/nnOTFx14KtRCumi7vZE8Z3JFZY1h9U6EAYmhqXQUYYy6w7CfP5DeueG2tLc+1lLnxA/mhZTH1ffzTA==" saltValue="jp5oTHOrhdU01rogRrwXt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弘行</cp:lastModifiedBy>
  <cp:lastPrinted>2025-09-18T04:37:07Z</cp:lastPrinted>
  <dcterms:created xsi:type="dcterms:W3CDTF">2025-02-19T03:07:55Z</dcterms:created>
  <dcterms:modified xsi:type="dcterms:W3CDTF">2025-09-24T07:30:35Z</dcterms:modified>
  <cp:category/>
</cp:coreProperties>
</file>