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1489CA25-AD16-4CB3-93BB-B395AD908425}" xr6:coauthVersionLast="47" xr6:coauthVersionMax="47" xr10:uidLastSave="{00000000-0000-0000-0000-000000000000}"/>
  <bookViews>
    <workbookView xWindow="-110" yWindow="-110" windowWidth="22780" windowHeight="14540" tabRatio="876" xr2:uid="{00000000-000D-0000-FFFF-FFFF00000000}"/>
  </bookViews>
  <sheets>
    <sheet name="利用の手引" sheetId="33" r:id="rId1"/>
    <sheet name="入力1" sheetId="21" r:id="rId2"/>
    <sheet name="入力2" sheetId="35" r:id="rId3"/>
    <sheet name="簡易分析結果" sheetId="34" r:id="rId4"/>
    <sheet name="分析結果" sheetId="3" r:id="rId5"/>
    <sheet name="効果推計" sheetId="1" r:id="rId6"/>
    <sheet name="(建設)投入分析" sheetId="19" r:id="rId7"/>
    <sheet name="(建設)投入係数表" sheetId="18" r:id="rId8"/>
    <sheet name="H27建設IO" sheetId="26" r:id="rId9"/>
    <sheet name="取引基本表" sheetId="14" r:id="rId10"/>
    <sheet name="投入係数表" sheetId="22" r:id="rId11"/>
    <sheet name="逆行列係数表" sheetId="16" r:id="rId12"/>
    <sheet name="係数表" sheetId="17" r:id="rId13"/>
    <sheet name="雇用票" sheetId="36" r:id="rId14"/>
  </sheets>
  <externalReferences>
    <externalReference r:id="rId15"/>
  </externalReferences>
  <definedNames>
    <definedName name="_Fill" hidden="1">[1]局移出入取扱!#REF!</definedName>
    <definedName name="_Order1" hidden="1">255</definedName>
    <definedName name="_xlnm.Print_Titles" localSheetId="11">逆行列係数表!$B:$C</definedName>
    <definedName name="_xlnm.Print_Titles" localSheetId="9">取引基本表!$B:$C</definedName>
    <definedName name="_xlnm.Print_Titles" localSheetId="10">投入係数表!$B:$C</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 i="3" l="1"/>
  <c r="D6" i="3"/>
  <c r="D7" i="3"/>
  <c r="D8" i="3"/>
  <c r="D9" i="3"/>
  <c r="D10" i="3"/>
  <c r="D11" i="3"/>
  <c r="D12" i="3"/>
  <c r="D13" i="3"/>
  <c r="D14" i="3"/>
  <c r="D15" i="3"/>
  <c r="D16" i="3"/>
  <c r="D17" i="3"/>
  <c r="D18" i="3"/>
  <c r="D19" i="3"/>
  <c r="D20" i="3"/>
  <c r="D21" i="3"/>
  <c r="D22" i="3"/>
  <c r="D23" i="3"/>
  <c r="D24" i="3"/>
  <c r="D25" i="3"/>
  <c r="D26" i="3"/>
  <c r="D27" i="3"/>
  <c r="D28" i="3"/>
  <c r="D29" i="3"/>
  <c r="D30" i="3"/>
  <c r="D31" i="3"/>
  <c r="D32" i="3"/>
  <c r="D33" i="3"/>
  <c r="D34" i="3"/>
  <c r="D35" i="3"/>
  <c r="D36" i="3"/>
  <c r="D37" i="3"/>
  <c r="D38" i="3"/>
  <c r="D39" i="3"/>
  <c r="D40" i="3"/>
  <c r="D41" i="3"/>
  <c r="D42" i="3"/>
  <c r="D43" i="3"/>
  <c r="D44" i="3"/>
  <c r="D45" i="3"/>
  <c r="D46" i="3"/>
  <c r="D47" i="3"/>
  <c r="D48" i="3"/>
  <c r="D49" i="3"/>
  <c r="D50" i="3"/>
  <c r="D51" i="3"/>
  <c r="D52" i="3"/>
  <c r="D53" i="3"/>
  <c r="D54" i="3"/>
  <c r="D55" i="3"/>
  <c r="D56" i="3"/>
  <c r="D57" i="3"/>
  <c r="D58" i="3"/>
  <c r="D59" i="3"/>
  <c r="D60" i="3"/>
  <c r="D61" i="3"/>
  <c r="D62" i="3"/>
  <c r="D63" i="3"/>
  <c r="D64" i="3"/>
  <c r="D65" i="3"/>
  <c r="D67" i="3"/>
  <c r="D70" i="3"/>
  <c r="D71" i="3"/>
  <c r="D72" i="3"/>
  <c r="D73" i="3"/>
  <c r="D74" i="3"/>
  <c r="D75" i="3"/>
  <c r="D76" i="3"/>
  <c r="D77" i="3"/>
  <c r="D78" i="3"/>
  <c r="D79" i="3"/>
  <c r="D80" i="3"/>
  <c r="D81" i="3"/>
  <c r="D82" i="3"/>
  <c r="D83" i="3"/>
  <c r="D84" i="3"/>
  <c r="D85" i="3"/>
  <c r="D86" i="3"/>
  <c r="D87" i="3"/>
  <c r="D88" i="3"/>
  <c r="D89" i="3"/>
  <c r="D90" i="3"/>
  <c r="D91" i="3"/>
  <c r="D92" i="3"/>
  <c r="D93" i="3"/>
  <c r="D94" i="3"/>
  <c r="D95" i="3"/>
  <c r="D96" i="3"/>
  <c r="D97" i="3"/>
  <c r="D98" i="3"/>
  <c r="D99" i="3"/>
  <c r="D100" i="3"/>
  <c r="D101" i="3"/>
  <c r="D102" i="3"/>
  <c r="D103" i="3"/>
  <c r="D104" i="3"/>
  <c r="D105" i="3"/>
  <c r="D106" i="3"/>
  <c r="D107" i="3"/>
  <c r="D108" i="3"/>
  <c r="D109" i="3"/>
  <c r="D110" i="3"/>
  <c r="D111" i="3"/>
  <c r="W7" i="17" l="1"/>
  <c r="W8" i="17"/>
  <c r="W9" i="17"/>
  <c r="W10" i="17"/>
  <c r="W11" i="17"/>
  <c r="W12" i="17"/>
  <c r="W13" i="17"/>
  <c r="W14" i="17"/>
  <c r="W15" i="17"/>
  <c r="W16" i="17"/>
  <c r="W17" i="17"/>
  <c r="W18" i="17"/>
  <c r="W19" i="17"/>
  <c r="W20" i="17"/>
  <c r="W21" i="17"/>
  <c r="W22" i="17"/>
  <c r="W23" i="17"/>
  <c r="W24" i="17"/>
  <c r="W25" i="17"/>
  <c r="W26" i="17"/>
  <c r="W27" i="17"/>
  <c r="W28" i="17"/>
  <c r="W29" i="17"/>
  <c r="W30" i="17"/>
  <c r="W31" i="17"/>
  <c r="W32" i="17"/>
  <c r="W33" i="17"/>
  <c r="W34" i="17"/>
  <c r="W35" i="17"/>
  <c r="W36" i="17"/>
  <c r="W37" i="17"/>
  <c r="W38" i="17"/>
  <c r="W39" i="17"/>
  <c r="W40" i="17"/>
  <c r="W41" i="17"/>
  <c r="W42" i="17"/>
  <c r="W43" i="17"/>
  <c r="W44" i="17"/>
  <c r="W45" i="17"/>
  <c r="W46" i="17"/>
  <c r="W47" i="17"/>
  <c r="W48" i="17"/>
  <c r="W49" i="17"/>
  <c r="W50" i="17"/>
  <c r="W51" i="17"/>
  <c r="W52" i="17"/>
  <c r="W53" i="17"/>
  <c r="W54" i="17"/>
  <c r="W55" i="17"/>
  <c r="W56" i="17"/>
  <c r="W57" i="17"/>
  <c r="W58" i="17"/>
  <c r="W59" i="17"/>
  <c r="W60" i="17"/>
  <c r="W61" i="17"/>
  <c r="W62" i="17"/>
  <c r="W63" i="17"/>
  <c r="W64" i="17"/>
  <c r="W65" i="17"/>
  <c r="W66" i="17"/>
  <c r="W67" i="17"/>
  <c r="W68" i="17"/>
  <c r="W69" i="17"/>
  <c r="W70" i="17"/>
  <c r="W71" i="17"/>
  <c r="W72" i="17"/>
  <c r="W73" i="17"/>
  <c r="W74" i="17"/>
  <c r="W75" i="17"/>
  <c r="W76" i="17"/>
  <c r="W77" i="17"/>
  <c r="W78" i="17"/>
  <c r="W79" i="17"/>
  <c r="W80" i="17"/>
  <c r="W81" i="17"/>
  <c r="W82" i="17"/>
  <c r="W83" i="17"/>
  <c r="W84" i="17"/>
  <c r="W85" i="17"/>
  <c r="W86" i="17"/>
  <c r="W87" i="17"/>
  <c r="W88" i="17"/>
  <c r="W89" i="17"/>
  <c r="W90" i="17"/>
  <c r="W91" i="17"/>
  <c r="W92" i="17"/>
  <c r="W93" i="17"/>
  <c r="W94" i="17"/>
  <c r="W95" i="17"/>
  <c r="W96" i="17"/>
  <c r="W97" i="17"/>
  <c r="W98" i="17"/>
  <c r="W99" i="17"/>
  <c r="W100" i="17"/>
  <c r="W101" i="17"/>
  <c r="W102" i="17"/>
  <c r="W103" i="17"/>
  <c r="W104" i="17"/>
  <c r="W105" i="17"/>
  <c r="W106" i="17"/>
  <c r="W107" i="17"/>
  <c r="W108" i="17"/>
  <c r="W109" i="17"/>
  <c r="W110" i="17"/>
  <c r="W111" i="17"/>
  <c r="W112" i="17"/>
  <c r="W113" i="17"/>
  <c r="W114" i="17"/>
  <c r="V114" i="17"/>
  <c r="V7" i="17"/>
  <c r="V8" i="17"/>
  <c r="V9" i="17"/>
  <c r="V10" i="17"/>
  <c r="V11" i="17"/>
  <c r="V12" i="17"/>
  <c r="V13" i="17"/>
  <c r="V14" i="17"/>
  <c r="V15" i="17"/>
  <c r="V16" i="17"/>
  <c r="V17" i="17"/>
  <c r="V18" i="17"/>
  <c r="V19" i="17"/>
  <c r="V20" i="17"/>
  <c r="V21" i="17"/>
  <c r="V22" i="17"/>
  <c r="V23" i="17"/>
  <c r="V24" i="17"/>
  <c r="V25" i="17"/>
  <c r="V26" i="17"/>
  <c r="V27" i="17"/>
  <c r="V28" i="17"/>
  <c r="V29" i="17"/>
  <c r="V30" i="17"/>
  <c r="V31" i="17"/>
  <c r="V32" i="17"/>
  <c r="V33" i="17"/>
  <c r="V34" i="17"/>
  <c r="V35" i="17"/>
  <c r="V36" i="17"/>
  <c r="V37" i="17"/>
  <c r="V38" i="17"/>
  <c r="V39" i="17"/>
  <c r="V40" i="17"/>
  <c r="V41" i="17"/>
  <c r="V42" i="17"/>
  <c r="V43" i="17"/>
  <c r="V44" i="17"/>
  <c r="V45" i="17"/>
  <c r="V46" i="17"/>
  <c r="V47" i="17"/>
  <c r="V48" i="17"/>
  <c r="V49" i="17"/>
  <c r="V50" i="17"/>
  <c r="V51" i="17"/>
  <c r="V52" i="17"/>
  <c r="V53" i="17"/>
  <c r="V54" i="17"/>
  <c r="V55" i="17"/>
  <c r="V56" i="17"/>
  <c r="V57" i="17"/>
  <c r="V58" i="17"/>
  <c r="V59" i="17"/>
  <c r="V60" i="17"/>
  <c r="V61" i="17"/>
  <c r="V62" i="17"/>
  <c r="V63" i="17"/>
  <c r="V64" i="17"/>
  <c r="V65" i="17"/>
  <c r="V66" i="17"/>
  <c r="V67" i="17"/>
  <c r="V68" i="17"/>
  <c r="V69" i="17"/>
  <c r="V70" i="17"/>
  <c r="V71" i="17"/>
  <c r="V72" i="17"/>
  <c r="V73" i="17"/>
  <c r="V74" i="17"/>
  <c r="V75" i="17"/>
  <c r="V76" i="17"/>
  <c r="V77" i="17"/>
  <c r="V78" i="17"/>
  <c r="V79" i="17"/>
  <c r="V80" i="17"/>
  <c r="V81" i="17"/>
  <c r="V82" i="17"/>
  <c r="V83" i="17"/>
  <c r="V84" i="17"/>
  <c r="V85" i="17"/>
  <c r="V86" i="17"/>
  <c r="V87" i="17"/>
  <c r="V88" i="17"/>
  <c r="V89" i="17"/>
  <c r="V90" i="17"/>
  <c r="V91" i="17"/>
  <c r="V92" i="17"/>
  <c r="V93" i="17"/>
  <c r="V94" i="17"/>
  <c r="V95" i="17"/>
  <c r="V96" i="17"/>
  <c r="V97" i="17"/>
  <c r="V98" i="17"/>
  <c r="V99" i="17"/>
  <c r="V100" i="17"/>
  <c r="V101" i="17"/>
  <c r="V102" i="17"/>
  <c r="V103" i="17"/>
  <c r="V104" i="17"/>
  <c r="V105" i="17"/>
  <c r="V106" i="17"/>
  <c r="V107" i="17"/>
  <c r="V108" i="17"/>
  <c r="V109" i="17"/>
  <c r="V110" i="17"/>
  <c r="V111" i="17"/>
  <c r="V112" i="17"/>
  <c r="V113" i="17"/>
  <c r="EB6" i="14" l="1"/>
  <c r="EB7" i="14"/>
  <c r="EB8" i="14"/>
  <c r="EB9" i="14"/>
  <c r="EB10" i="14"/>
  <c r="EB11" i="14"/>
  <c r="EB12" i="14"/>
  <c r="EB13" i="14"/>
  <c r="EB14" i="14"/>
  <c r="EB15" i="14"/>
  <c r="EB16" i="14"/>
  <c r="EB17" i="14"/>
  <c r="EB18" i="14"/>
  <c r="EB19" i="14"/>
  <c r="EB20" i="14"/>
  <c r="EB21" i="14"/>
  <c r="EB22" i="14"/>
  <c r="EB23" i="14"/>
  <c r="EB24" i="14"/>
  <c r="EB25" i="14"/>
  <c r="EB26" i="14"/>
  <c r="EB27" i="14"/>
  <c r="EB28" i="14"/>
  <c r="EB29" i="14"/>
  <c r="EB30" i="14"/>
  <c r="EB31" i="14"/>
  <c r="EB32" i="14"/>
  <c r="EB33" i="14"/>
  <c r="EB34" i="14"/>
  <c r="EB35" i="14"/>
  <c r="EB36" i="14"/>
  <c r="EB37" i="14"/>
  <c r="EB38" i="14"/>
  <c r="EB39" i="14"/>
  <c r="EB40" i="14"/>
  <c r="EB41" i="14"/>
  <c r="EB42" i="14"/>
  <c r="EB43" i="14"/>
  <c r="EB44" i="14"/>
  <c r="EB45" i="14"/>
  <c r="EB46" i="14"/>
  <c r="EB47" i="14"/>
  <c r="EB48" i="14"/>
  <c r="EB49" i="14"/>
  <c r="EB50" i="14"/>
  <c r="EB51" i="14"/>
  <c r="EB52" i="14"/>
  <c r="EB53" i="14"/>
  <c r="EB54" i="14"/>
  <c r="EB55" i="14"/>
  <c r="EB56" i="14"/>
  <c r="EB57" i="14"/>
  <c r="EB58" i="14"/>
  <c r="EB59" i="14"/>
  <c r="EB60" i="14"/>
  <c r="EB61" i="14"/>
  <c r="EB62" i="14"/>
  <c r="EB63" i="14"/>
  <c r="EB64" i="14"/>
  <c r="EB65" i="14"/>
  <c r="EB66" i="14"/>
  <c r="EB67" i="14"/>
  <c r="EB68" i="14"/>
  <c r="EB69" i="14"/>
  <c r="EB70" i="14"/>
  <c r="EB71" i="14"/>
  <c r="EB72" i="14"/>
  <c r="EB73" i="14"/>
  <c r="EB74" i="14"/>
  <c r="EB75" i="14"/>
  <c r="EB76" i="14"/>
  <c r="EB77" i="14"/>
  <c r="EB78" i="14"/>
  <c r="EB79" i="14"/>
  <c r="EB80" i="14"/>
  <c r="EB81" i="14"/>
  <c r="EB82" i="14"/>
  <c r="EB83" i="14"/>
  <c r="EB84" i="14"/>
  <c r="EB85" i="14"/>
  <c r="EB86" i="14"/>
  <c r="EB87" i="14"/>
  <c r="EB88" i="14"/>
  <c r="EB89" i="14"/>
  <c r="EB90" i="14"/>
  <c r="EB91" i="14"/>
  <c r="EB92" i="14"/>
  <c r="EB93" i="14"/>
  <c r="EB94" i="14"/>
  <c r="EB95" i="14"/>
  <c r="EB96" i="14"/>
  <c r="EB97" i="14"/>
  <c r="EB98" i="14"/>
  <c r="EB99" i="14"/>
  <c r="EB100" i="14"/>
  <c r="EB101" i="14"/>
  <c r="EB102" i="14"/>
  <c r="EB103" i="14"/>
  <c r="EB104" i="14"/>
  <c r="EB105" i="14"/>
  <c r="EB106" i="14"/>
  <c r="EB107" i="14"/>
  <c r="EB108" i="14"/>
  <c r="EB109" i="14"/>
  <c r="EB110" i="14"/>
  <c r="EB111" i="14"/>
  <c r="EB112" i="14"/>
  <c r="EB5" i="14"/>
  <c r="E126" i="14"/>
  <c r="F126" i="14"/>
  <c r="G126" i="14"/>
  <c r="H126" i="14"/>
  <c r="I126" i="14"/>
  <c r="J126" i="14"/>
  <c r="K126" i="14"/>
  <c r="L126" i="14"/>
  <c r="M126" i="14"/>
  <c r="N126" i="14"/>
  <c r="O126" i="14"/>
  <c r="P126" i="14"/>
  <c r="Q126" i="14"/>
  <c r="R126" i="14"/>
  <c r="S126" i="14"/>
  <c r="T126" i="14"/>
  <c r="U126" i="14"/>
  <c r="V126" i="14"/>
  <c r="W126" i="14"/>
  <c r="X126" i="14"/>
  <c r="Y126" i="14"/>
  <c r="Z126" i="14"/>
  <c r="AA126" i="14"/>
  <c r="AB126" i="14"/>
  <c r="AC126" i="14"/>
  <c r="AD126" i="14"/>
  <c r="AE126" i="14"/>
  <c r="AF126" i="14"/>
  <c r="AG126" i="14"/>
  <c r="AH126" i="14"/>
  <c r="AI126" i="14"/>
  <c r="AJ126" i="14"/>
  <c r="AK126" i="14"/>
  <c r="AL126" i="14"/>
  <c r="AM126" i="14"/>
  <c r="AN126" i="14"/>
  <c r="AO126" i="14"/>
  <c r="AP126" i="14"/>
  <c r="AQ126" i="14"/>
  <c r="AR126" i="14"/>
  <c r="AS126" i="14"/>
  <c r="AT126" i="14"/>
  <c r="AU126" i="14"/>
  <c r="AV126" i="14"/>
  <c r="AW126" i="14"/>
  <c r="AX126" i="14"/>
  <c r="AY126" i="14"/>
  <c r="AZ126" i="14"/>
  <c r="BA126" i="14"/>
  <c r="BB126" i="14"/>
  <c r="BC126" i="14"/>
  <c r="BD126" i="14"/>
  <c r="BE126" i="14"/>
  <c r="BF126" i="14"/>
  <c r="BG126" i="14"/>
  <c r="BH126" i="14"/>
  <c r="BI126" i="14"/>
  <c r="BJ126" i="14"/>
  <c r="BK126" i="14"/>
  <c r="BL126" i="14"/>
  <c r="BM126" i="14"/>
  <c r="BN126" i="14"/>
  <c r="BO126" i="14"/>
  <c r="BP126" i="14"/>
  <c r="BQ126" i="14"/>
  <c r="BR126" i="14"/>
  <c r="BS126" i="14"/>
  <c r="BT126" i="14"/>
  <c r="BU126" i="14"/>
  <c r="BV126" i="14"/>
  <c r="BW126" i="14"/>
  <c r="BX126" i="14"/>
  <c r="BY126" i="14"/>
  <c r="BZ126" i="14"/>
  <c r="CA126" i="14"/>
  <c r="CB126" i="14"/>
  <c r="CC126" i="14"/>
  <c r="CD126" i="14"/>
  <c r="CE126" i="14"/>
  <c r="CF126" i="14"/>
  <c r="CG126" i="14"/>
  <c r="CH126" i="14"/>
  <c r="CI126" i="14"/>
  <c r="CJ126" i="14"/>
  <c r="CK126" i="14"/>
  <c r="CL126" i="14"/>
  <c r="CM126" i="14"/>
  <c r="CN126" i="14"/>
  <c r="CO126" i="14"/>
  <c r="CP126" i="14"/>
  <c r="CQ126" i="14"/>
  <c r="CR126" i="14"/>
  <c r="CS126" i="14"/>
  <c r="CT126" i="14"/>
  <c r="CU126" i="14"/>
  <c r="CV126" i="14"/>
  <c r="CW126" i="14"/>
  <c r="CX126" i="14"/>
  <c r="CY126" i="14"/>
  <c r="CZ126" i="14"/>
  <c r="DA126" i="14"/>
  <c r="DB126" i="14"/>
  <c r="DC126" i="14"/>
  <c r="DD126" i="14"/>
  <c r="DE126" i="14"/>
  <c r="DF126" i="14"/>
  <c r="DG126" i="14"/>
  <c r="D126" i="14"/>
  <c r="E124" i="14"/>
  <c r="F124" i="14"/>
  <c r="G124" i="14"/>
  <c r="H124" i="14"/>
  <c r="I124" i="14"/>
  <c r="J124" i="14"/>
  <c r="K124" i="14"/>
  <c r="L124" i="14"/>
  <c r="M124" i="14"/>
  <c r="N124" i="14"/>
  <c r="O124" i="14"/>
  <c r="P124" i="14"/>
  <c r="Q124" i="14"/>
  <c r="R124" i="14"/>
  <c r="S124" i="14"/>
  <c r="T124" i="14"/>
  <c r="U124" i="14"/>
  <c r="V124" i="14"/>
  <c r="W124" i="14"/>
  <c r="X124" i="14"/>
  <c r="Y124" i="14"/>
  <c r="Z124" i="14"/>
  <c r="AA124" i="14"/>
  <c r="AB124" i="14"/>
  <c r="AC124" i="14"/>
  <c r="AD124" i="14"/>
  <c r="AE124" i="14"/>
  <c r="AF124" i="14"/>
  <c r="AG124" i="14"/>
  <c r="AH124" i="14"/>
  <c r="AI124" i="14"/>
  <c r="AJ124" i="14"/>
  <c r="AK124" i="14"/>
  <c r="AL124" i="14"/>
  <c r="AM124" i="14"/>
  <c r="AN124" i="14"/>
  <c r="AO124" i="14"/>
  <c r="AP124" i="14"/>
  <c r="AQ124" i="14"/>
  <c r="AR124" i="14"/>
  <c r="AS124" i="14"/>
  <c r="AT124" i="14"/>
  <c r="AU124" i="14"/>
  <c r="AV124" i="14"/>
  <c r="AW124" i="14"/>
  <c r="AX124" i="14"/>
  <c r="AY124" i="14"/>
  <c r="AZ124" i="14"/>
  <c r="BA124" i="14"/>
  <c r="BB124" i="14"/>
  <c r="BC124" i="14"/>
  <c r="BD124" i="14"/>
  <c r="BE124" i="14"/>
  <c r="BF124" i="14"/>
  <c r="BG124" i="14"/>
  <c r="BH124" i="14"/>
  <c r="BI124" i="14"/>
  <c r="BJ124" i="14"/>
  <c r="BK124" i="14"/>
  <c r="BL124" i="14"/>
  <c r="BM124" i="14"/>
  <c r="BN124" i="14"/>
  <c r="BO124" i="14"/>
  <c r="BP124" i="14"/>
  <c r="BQ124" i="14"/>
  <c r="BR124" i="14"/>
  <c r="BS124" i="14"/>
  <c r="BT124" i="14"/>
  <c r="BU124" i="14"/>
  <c r="BV124" i="14"/>
  <c r="BW124" i="14"/>
  <c r="BX124" i="14"/>
  <c r="BY124" i="14"/>
  <c r="BZ124" i="14"/>
  <c r="CA124" i="14"/>
  <c r="CB124" i="14"/>
  <c r="CC124" i="14"/>
  <c r="CD124" i="14"/>
  <c r="CE124" i="14"/>
  <c r="CF124" i="14"/>
  <c r="CG124" i="14"/>
  <c r="CH124" i="14"/>
  <c r="CI124" i="14"/>
  <c r="CJ124" i="14"/>
  <c r="CK124" i="14"/>
  <c r="CL124" i="14"/>
  <c r="CM124" i="14"/>
  <c r="CN124" i="14"/>
  <c r="CO124" i="14"/>
  <c r="CP124" i="14"/>
  <c r="CQ124" i="14"/>
  <c r="CR124" i="14"/>
  <c r="CS124" i="14"/>
  <c r="CT124" i="14"/>
  <c r="CU124" i="14"/>
  <c r="CV124" i="14"/>
  <c r="CW124" i="14"/>
  <c r="CX124" i="14"/>
  <c r="CY124" i="14"/>
  <c r="CZ124" i="14"/>
  <c r="DA124" i="14"/>
  <c r="DB124" i="14"/>
  <c r="DC124" i="14"/>
  <c r="DD124" i="14"/>
  <c r="DE124" i="14"/>
  <c r="DF124" i="14"/>
  <c r="DG124" i="14"/>
  <c r="D124" i="14"/>
  <c r="S113" i="1"/>
  <c r="I76" i="21" l="1"/>
  <c r="U7" i="17" l="1"/>
  <c r="Y7" i="17" s="1"/>
  <c r="U8" i="17"/>
  <c r="U9" i="17"/>
  <c r="U10" i="17"/>
  <c r="U11" i="17"/>
  <c r="U12" i="17"/>
  <c r="U13" i="17"/>
  <c r="U14" i="17"/>
  <c r="U15" i="17"/>
  <c r="U16" i="17"/>
  <c r="U17" i="17"/>
  <c r="U18" i="17"/>
  <c r="U19" i="17"/>
  <c r="U20" i="17"/>
  <c r="U21" i="17"/>
  <c r="U22" i="17"/>
  <c r="U23" i="17"/>
  <c r="U24" i="17"/>
  <c r="U25" i="17"/>
  <c r="U26" i="17"/>
  <c r="U27" i="17"/>
  <c r="U28" i="17"/>
  <c r="U29" i="17"/>
  <c r="U30" i="17"/>
  <c r="U31" i="17"/>
  <c r="U32" i="17"/>
  <c r="U33" i="17"/>
  <c r="U34" i="17"/>
  <c r="U35" i="17"/>
  <c r="U36" i="17"/>
  <c r="U37" i="17"/>
  <c r="U38" i="17"/>
  <c r="U39" i="17"/>
  <c r="U40" i="17"/>
  <c r="U41" i="17"/>
  <c r="U42" i="17"/>
  <c r="U43" i="17"/>
  <c r="U44" i="17"/>
  <c r="U45" i="17"/>
  <c r="U46" i="17"/>
  <c r="U47" i="17"/>
  <c r="U48" i="17"/>
  <c r="U49" i="17"/>
  <c r="U50" i="17"/>
  <c r="U51" i="17"/>
  <c r="U52" i="17"/>
  <c r="U53" i="17"/>
  <c r="U54" i="17"/>
  <c r="U55" i="17"/>
  <c r="U56" i="17"/>
  <c r="U57" i="17"/>
  <c r="U58" i="17"/>
  <c r="U59" i="17"/>
  <c r="U60" i="17"/>
  <c r="U61" i="17"/>
  <c r="U62" i="17"/>
  <c r="U63" i="17"/>
  <c r="U64" i="17"/>
  <c r="U65" i="17"/>
  <c r="U66" i="17"/>
  <c r="U67" i="17"/>
  <c r="U68" i="17"/>
  <c r="U69" i="17"/>
  <c r="U70" i="17"/>
  <c r="U71" i="17"/>
  <c r="U72" i="17"/>
  <c r="U73" i="17"/>
  <c r="U74" i="17"/>
  <c r="U75" i="17"/>
  <c r="U76" i="17"/>
  <c r="U77" i="17"/>
  <c r="U78" i="17"/>
  <c r="U79" i="17"/>
  <c r="U80" i="17"/>
  <c r="U81" i="17"/>
  <c r="U82" i="17"/>
  <c r="U83" i="17"/>
  <c r="U84" i="17"/>
  <c r="U85" i="17"/>
  <c r="U86" i="17"/>
  <c r="U87" i="17"/>
  <c r="U88" i="17"/>
  <c r="U89" i="17"/>
  <c r="U90" i="17"/>
  <c r="U91" i="17"/>
  <c r="U92" i="17"/>
  <c r="U93" i="17"/>
  <c r="U94" i="17"/>
  <c r="U95" i="17"/>
  <c r="U96" i="17"/>
  <c r="U97" i="17"/>
  <c r="U98" i="17"/>
  <c r="U99" i="17"/>
  <c r="U100" i="17"/>
  <c r="U101" i="17"/>
  <c r="U102" i="17"/>
  <c r="U103" i="17"/>
  <c r="U104" i="17"/>
  <c r="U105" i="17"/>
  <c r="U106" i="17"/>
  <c r="U107" i="17"/>
  <c r="U108" i="17"/>
  <c r="U109" i="17"/>
  <c r="U110" i="17"/>
  <c r="U111" i="17"/>
  <c r="U112" i="17"/>
  <c r="U113" i="17"/>
  <c r="U114" i="17"/>
  <c r="X94" i="17" l="1"/>
  <c r="E94" i="17" s="1"/>
  <c r="Y94" i="17"/>
  <c r="F94" i="17" s="1"/>
  <c r="Y90" i="17"/>
  <c r="F90" i="17" s="1"/>
  <c r="X90" i="17"/>
  <c r="E90" i="17" s="1"/>
  <c r="Y66" i="17"/>
  <c r="F66" i="17" s="1"/>
  <c r="X66" i="17"/>
  <c r="E66" i="17" s="1"/>
  <c r="Y18" i="17"/>
  <c r="F18" i="17" s="1"/>
  <c r="X18" i="17"/>
  <c r="E18" i="17" s="1"/>
  <c r="Y89" i="17"/>
  <c r="F89" i="17" s="1"/>
  <c r="X89" i="17"/>
  <c r="E89" i="17" s="1"/>
  <c r="X53" i="17"/>
  <c r="E53" i="17" s="1"/>
  <c r="Y53" i="17"/>
  <c r="F53" i="17" s="1"/>
  <c r="F17" i="17"/>
  <c r="E17" i="17"/>
  <c r="Y88" i="17"/>
  <c r="F88" i="17" s="1"/>
  <c r="X88" i="17"/>
  <c r="E88" i="17" s="1"/>
  <c r="Y52" i="17"/>
  <c r="F52" i="17" s="1"/>
  <c r="X52" i="17"/>
  <c r="E52" i="17" s="1"/>
  <c r="X16" i="17"/>
  <c r="E16" i="17" s="1"/>
  <c r="Y16" i="17"/>
  <c r="F16" i="17" s="1"/>
  <c r="X75" i="17"/>
  <c r="E75" i="17" s="1"/>
  <c r="Y75" i="17"/>
  <c r="F75" i="17" s="1"/>
  <c r="X15" i="17"/>
  <c r="E15" i="17" s="1"/>
  <c r="Y15" i="17"/>
  <c r="F15" i="17" s="1"/>
  <c r="X86" i="17"/>
  <c r="E86" i="17" s="1"/>
  <c r="Y86" i="17"/>
  <c r="F86" i="17" s="1"/>
  <c r="X62" i="17"/>
  <c r="E62" i="17" s="1"/>
  <c r="Y62" i="17"/>
  <c r="F62" i="17" s="1"/>
  <c r="X14" i="17"/>
  <c r="E14" i="17" s="1"/>
  <c r="Y14" i="17"/>
  <c r="F14" i="17" s="1"/>
  <c r="Y109" i="17"/>
  <c r="F109" i="17" s="1"/>
  <c r="X109" i="17"/>
  <c r="E109" i="17" s="1"/>
  <c r="Y97" i="17"/>
  <c r="F97" i="17" s="1"/>
  <c r="X97" i="17"/>
  <c r="E97" i="17" s="1"/>
  <c r="Y85" i="17"/>
  <c r="F85" i="17" s="1"/>
  <c r="X85" i="17"/>
  <c r="E85" i="17" s="1"/>
  <c r="Y73" i="17"/>
  <c r="F73" i="17" s="1"/>
  <c r="X73" i="17"/>
  <c r="E73" i="17" s="1"/>
  <c r="Y61" i="17"/>
  <c r="F61" i="17" s="1"/>
  <c r="X61" i="17"/>
  <c r="E61" i="17" s="1"/>
  <c r="Y49" i="17"/>
  <c r="F49" i="17" s="1"/>
  <c r="X49" i="17"/>
  <c r="E49" i="17" s="1"/>
  <c r="Y37" i="17"/>
  <c r="F37" i="17" s="1"/>
  <c r="X37" i="17"/>
  <c r="E37" i="17" s="1"/>
  <c r="Y25" i="17"/>
  <c r="F25" i="17" s="1"/>
  <c r="X25" i="17"/>
  <c r="E25" i="17" s="1"/>
  <c r="Y13" i="17"/>
  <c r="F13" i="17" s="1"/>
  <c r="X13" i="17"/>
  <c r="E13" i="17" s="1"/>
  <c r="Y102" i="17"/>
  <c r="F102" i="17" s="1"/>
  <c r="X102" i="17"/>
  <c r="E102" i="17" s="1"/>
  <c r="Y54" i="17"/>
  <c r="F54" i="17" s="1"/>
  <c r="X54" i="17"/>
  <c r="E54" i="17" s="1"/>
  <c r="Y30" i="17"/>
  <c r="F30" i="17" s="1"/>
  <c r="X30" i="17"/>
  <c r="E30" i="17" s="1"/>
  <c r="X113" i="17"/>
  <c r="E113" i="17" s="1"/>
  <c r="Y113" i="17"/>
  <c r="F113" i="17" s="1"/>
  <c r="X77" i="17"/>
  <c r="E77" i="17" s="1"/>
  <c r="Y77" i="17"/>
  <c r="F77" i="17" s="1"/>
  <c r="X41" i="17"/>
  <c r="E41" i="17" s="1"/>
  <c r="Y41" i="17"/>
  <c r="F41" i="17" s="1"/>
  <c r="X112" i="17"/>
  <c r="E112" i="17" s="1"/>
  <c r="Y112" i="17"/>
  <c r="F112" i="17" s="1"/>
  <c r="X76" i="17"/>
  <c r="E76" i="17" s="1"/>
  <c r="Y76" i="17"/>
  <c r="F76" i="17" s="1"/>
  <c r="Y28" i="17"/>
  <c r="F28" i="17" s="1"/>
  <c r="X28" i="17"/>
  <c r="E28" i="17" s="1"/>
  <c r="X99" i="17"/>
  <c r="E99" i="17" s="1"/>
  <c r="Y99" i="17"/>
  <c r="F99" i="17" s="1"/>
  <c r="X63" i="17"/>
  <c r="E63" i="17" s="1"/>
  <c r="Y63" i="17"/>
  <c r="F63" i="17" s="1"/>
  <c r="X39" i="17"/>
  <c r="E39" i="17" s="1"/>
  <c r="Y39" i="17"/>
  <c r="F39" i="17" s="1"/>
  <c r="X110" i="17"/>
  <c r="E110" i="17" s="1"/>
  <c r="Y110" i="17"/>
  <c r="F110" i="17" s="1"/>
  <c r="X74" i="17"/>
  <c r="E74" i="17" s="1"/>
  <c r="Y74" i="17"/>
  <c r="F74" i="17" s="1"/>
  <c r="X38" i="17"/>
  <c r="E38" i="17" s="1"/>
  <c r="Y38" i="17"/>
  <c r="F38" i="17" s="1"/>
  <c r="Y108" i="17"/>
  <c r="F108" i="17" s="1"/>
  <c r="X108" i="17"/>
  <c r="E108" i="17" s="1"/>
  <c r="Y96" i="17"/>
  <c r="F96" i="17" s="1"/>
  <c r="X96" i="17"/>
  <c r="E96" i="17" s="1"/>
  <c r="Y84" i="17"/>
  <c r="F84" i="17" s="1"/>
  <c r="X84" i="17"/>
  <c r="E84" i="17" s="1"/>
  <c r="Y72" i="17"/>
  <c r="F72" i="17" s="1"/>
  <c r="X72" i="17"/>
  <c r="E72" i="17" s="1"/>
  <c r="Y60" i="17"/>
  <c r="F60" i="17" s="1"/>
  <c r="X60" i="17"/>
  <c r="E60" i="17" s="1"/>
  <c r="Y48" i="17"/>
  <c r="F48" i="17" s="1"/>
  <c r="X48" i="17"/>
  <c r="E48" i="17" s="1"/>
  <c r="Y36" i="17"/>
  <c r="F36" i="17" s="1"/>
  <c r="X36" i="17"/>
  <c r="E36" i="17" s="1"/>
  <c r="Y24" i="17"/>
  <c r="F24" i="17" s="1"/>
  <c r="X24" i="17"/>
  <c r="E24" i="17" s="1"/>
  <c r="F12" i="17"/>
  <c r="E12" i="17"/>
  <c r="Y114" i="17"/>
  <c r="F114" i="17" s="1"/>
  <c r="AI113" i="1" s="1"/>
  <c r="X114" i="17"/>
  <c r="E114" i="17" s="1"/>
  <c r="AD113" i="1" s="1"/>
  <c r="Y78" i="17"/>
  <c r="F78" i="17" s="1"/>
  <c r="X78" i="17"/>
  <c r="E78" i="17" s="1"/>
  <c r="Y42" i="17"/>
  <c r="F42" i="17" s="1"/>
  <c r="X42" i="17"/>
  <c r="E42" i="17" s="1"/>
  <c r="X101" i="17"/>
  <c r="E101" i="17" s="1"/>
  <c r="Y101" i="17"/>
  <c r="F101" i="17" s="1"/>
  <c r="X65" i="17"/>
  <c r="E65" i="17" s="1"/>
  <c r="Y65" i="17"/>
  <c r="F65" i="17" s="1"/>
  <c r="X29" i="17"/>
  <c r="E29" i="17" s="1"/>
  <c r="Y29" i="17"/>
  <c r="F29" i="17" s="1"/>
  <c r="Y100" i="17"/>
  <c r="F100" i="17" s="1"/>
  <c r="X100" i="17"/>
  <c r="E100" i="17" s="1"/>
  <c r="X64" i="17"/>
  <c r="E64" i="17" s="1"/>
  <c r="Y64" i="17"/>
  <c r="F64" i="17" s="1"/>
  <c r="X40" i="17"/>
  <c r="E40" i="17" s="1"/>
  <c r="Y40" i="17"/>
  <c r="F40" i="17" s="1"/>
  <c r="X111" i="17"/>
  <c r="E111" i="17" s="1"/>
  <c r="Y111" i="17"/>
  <c r="F111" i="17" s="1"/>
  <c r="X87" i="17"/>
  <c r="E87" i="17" s="1"/>
  <c r="Y87" i="17"/>
  <c r="F87" i="17" s="1"/>
  <c r="X51" i="17"/>
  <c r="E51" i="17" s="1"/>
  <c r="Y51" i="17"/>
  <c r="F51" i="17" s="1"/>
  <c r="X27" i="17"/>
  <c r="E27" i="17" s="1"/>
  <c r="Y27" i="17"/>
  <c r="F27" i="17" s="1"/>
  <c r="X98" i="17"/>
  <c r="E98" i="17" s="1"/>
  <c r="Y98" i="17"/>
  <c r="F98" i="17" s="1"/>
  <c r="X50" i="17"/>
  <c r="E50" i="17" s="1"/>
  <c r="Y50" i="17"/>
  <c r="F50" i="17" s="1"/>
  <c r="X26" i="17"/>
  <c r="E26" i="17" s="1"/>
  <c r="Y26" i="17"/>
  <c r="F26" i="17" s="1"/>
  <c r="Y107" i="17"/>
  <c r="F107" i="17" s="1"/>
  <c r="X107" i="17"/>
  <c r="E107" i="17" s="1"/>
  <c r="X95" i="17"/>
  <c r="E95" i="17" s="1"/>
  <c r="Y95" i="17"/>
  <c r="F95" i="17" s="1"/>
  <c r="X83" i="17"/>
  <c r="E83" i="17" s="1"/>
  <c r="Y83" i="17"/>
  <c r="F83" i="17" s="1"/>
  <c r="X71" i="17"/>
  <c r="E71" i="17" s="1"/>
  <c r="Y71" i="17"/>
  <c r="F71" i="17" s="1"/>
  <c r="X59" i="17"/>
  <c r="E59" i="17" s="1"/>
  <c r="Y59" i="17"/>
  <c r="F59" i="17" s="1"/>
  <c r="X47" i="17"/>
  <c r="E47" i="17" s="1"/>
  <c r="Y47" i="17"/>
  <c r="F47" i="17" s="1"/>
  <c r="Y35" i="17"/>
  <c r="F35" i="17" s="1"/>
  <c r="X35" i="17"/>
  <c r="E35" i="17" s="1"/>
  <c r="X23" i="17"/>
  <c r="E23" i="17" s="1"/>
  <c r="Y23" i="17"/>
  <c r="F23" i="17" s="1"/>
  <c r="X11" i="17"/>
  <c r="E11" i="17" s="1"/>
  <c r="Y11" i="17"/>
  <c r="F11" i="17" s="1"/>
  <c r="X10" i="17"/>
  <c r="E10" i="17" s="1"/>
  <c r="Y10" i="17"/>
  <c r="F10" i="17" s="1"/>
  <c r="X9" i="17"/>
  <c r="E9" i="17" s="1"/>
  <c r="Y9" i="17"/>
  <c r="F9" i="17" s="1"/>
  <c r="Y106" i="17"/>
  <c r="F106" i="17" s="1"/>
  <c r="X106" i="17"/>
  <c r="E106" i="17" s="1"/>
  <c r="Y82" i="17"/>
  <c r="F82" i="17" s="1"/>
  <c r="X82" i="17"/>
  <c r="E82" i="17" s="1"/>
  <c r="X70" i="17"/>
  <c r="E70" i="17" s="1"/>
  <c r="Y70" i="17"/>
  <c r="F70" i="17" s="1"/>
  <c r="X58" i="17"/>
  <c r="E58" i="17" s="1"/>
  <c r="Y58" i="17"/>
  <c r="F58" i="17" s="1"/>
  <c r="X46" i="17"/>
  <c r="E46" i="17" s="1"/>
  <c r="Y46" i="17"/>
  <c r="F46" i="17" s="1"/>
  <c r="X34" i="17"/>
  <c r="E34" i="17" s="1"/>
  <c r="Y34" i="17"/>
  <c r="F34" i="17" s="1"/>
  <c r="X22" i="17"/>
  <c r="E22" i="17" s="1"/>
  <c r="Y22" i="17"/>
  <c r="F22" i="17" s="1"/>
  <c r="X105" i="17"/>
  <c r="E105" i="17" s="1"/>
  <c r="Y105" i="17"/>
  <c r="F105" i="17" s="1"/>
  <c r="X93" i="17"/>
  <c r="E93" i="17" s="1"/>
  <c r="Y93" i="17"/>
  <c r="F93" i="17" s="1"/>
  <c r="X81" i="17"/>
  <c r="E81" i="17" s="1"/>
  <c r="Y81" i="17"/>
  <c r="F81" i="17" s="1"/>
  <c r="X69" i="17"/>
  <c r="E69" i="17" s="1"/>
  <c r="Y69" i="17"/>
  <c r="F69" i="17" s="1"/>
  <c r="X57" i="17"/>
  <c r="E57" i="17" s="1"/>
  <c r="Y57" i="17"/>
  <c r="F57" i="17" s="1"/>
  <c r="X45" i="17"/>
  <c r="E45" i="17" s="1"/>
  <c r="Y45" i="17"/>
  <c r="F45" i="17" s="1"/>
  <c r="X33" i="17"/>
  <c r="E33" i="17" s="1"/>
  <c r="Y33" i="17"/>
  <c r="F33" i="17" s="1"/>
  <c r="X21" i="17"/>
  <c r="E21" i="17" s="1"/>
  <c r="Y21" i="17"/>
  <c r="F21" i="17" s="1"/>
  <c r="X104" i="17"/>
  <c r="E104" i="17" s="1"/>
  <c r="Y104" i="17"/>
  <c r="F104" i="17" s="1"/>
  <c r="X92" i="17"/>
  <c r="E92" i="17" s="1"/>
  <c r="Y92" i="17"/>
  <c r="F92" i="17" s="1"/>
  <c r="X80" i="17"/>
  <c r="E80" i="17" s="1"/>
  <c r="Y80" i="17"/>
  <c r="F80" i="17" s="1"/>
  <c r="X68" i="17"/>
  <c r="E68" i="17" s="1"/>
  <c r="Y68" i="17"/>
  <c r="F68" i="17" s="1"/>
  <c r="X56" i="17"/>
  <c r="E56" i="17" s="1"/>
  <c r="Y56" i="17"/>
  <c r="F56" i="17" s="1"/>
  <c r="X44" i="17"/>
  <c r="E44" i="17" s="1"/>
  <c r="Y44" i="17"/>
  <c r="F44" i="17" s="1"/>
  <c r="X32" i="17"/>
  <c r="E32" i="17" s="1"/>
  <c r="Y32" i="17"/>
  <c r="F32" i="17" s="1"/>
  <c r="X20" i="17"/>
  <c r="E20" i="17" s="1"/>
  <c r="Y20" i="17"/>
  <c r="F20" i="17" s="1"/>
  <c r="Y103" i="17"/>
  <c r="F103" i="17" s="1"/>
  <c r="X103" i="17"/>
  <c r="E103" i="17" s="1"/>
  <c r="Y91" i="17"/>
  <c r="F91" i="17" s="1"/>
  <c r="X91" i="17"/>
  <c r="E91" i="17" s="1"/>
  <c r="Y79" i="17"/>
  <c r="F79" i="17" s="1"/>
  <c r="X79" i="17"/>
  <c r="E79" i="17" s="1"/>
  <c r="Y67" i="17"/>
  <c r="F67" i="17" s="1"/>
  <c r="X67" i="17"/>
  <c r="E67" i="17" s="1"/>
  <c r="Y55" i="17"/>
  <c r="F55" i="17" s="1"/>
  <c r="X55" i="17"/>
  <c r="E55" i="17" s="1"/>
  <c r="Y43" i="17"/>
  <c r="F43" i="17" s="1"/>
  <c r="X43" i="17"/>
  <c r="E43" i="17" s="1"/>
  <c r="Y31" i="17"/>
  <c r="F31" i="17" s="1"/>
  <c r="X31" i="17"/>
  <c r="E31" i="17" s="1"/>
  <c r="Y19" i="17"/>
  <c r="F19" i="17" s="1"/>
  <c r="X19" i="17"/>
  <c r="E19" i="17" s="1"/>
  <c r="AN8" i="17"/>
  <c r="AO8" i="17" s="1"/>
  <c r="I8" i="17" s="1"/>
  <c r="AN9" i="17"/>
  <c r="AN10" i="17"/>
  <c r="AN11" i="17"/>
  <c r="AN12" i="17"/>
  <c r="AN13" i="17"/>
  <c r="AN14" i="17"/>
  <c r="AN15" i="17"/>
  <c r="AN16" i="17"/>
  <c r="AN17" i="17"/>
  <c r="AN18" i="17"/>
  <c r="AN19" i="17"/>
  <c r="AN20" i="17"/>
  <c r="AO20" i="17" s="1"/>
  <c r="I20" i="17" s="1"/>
  <c r="AN21" i="17"/>
  <c r="AO21" i="17" s="1"/>
  <c r="I21" i="17" s="1"/>
  <c r="AN22" i="17"/>
  <c r="AN23" i="17"/>
  <c r="AN24" i="17"/>
  <c r="AN25" i="17"/>
  <c r="AN26" i="17"/>
  <c r="AN27" i="17"/>
  <c r="AN28" i="17"/>
  <c r="AN29" i="17"/>
  <c r="AN30" i="17"/>
  <c r="AN31" i="17"/>
  <c r="AO31" i="17" s="1"/>
  <c r="I31" i="17" s="1"/>
  <c r="AN32" i="17"/>
  <c r="AO32" i="17" s="1"/>
  <c r="I32" i="17" s="1"/>
  <c r="AN33" i="17"/>
  <c r="AO33" i="17" s="1"/>
  <c r="I33" i="17" s="1"/>
  <c r="AN34" i="17"/>
  <c r="AN35" i="17"/>
  <c r="AN36" i="17"/>
  <c r="AN37" i="17"/>
  <c r="AN38" i="17"/>
  <c r="AN39" i="17"/>
  <c r="AN40" i="17"/>
  <c r="AN41" i="17"/>
  <c r="AN42" i="17"/>
  <c r="AN43" i="17"/>
  <c r="AO43" i="17" s="1"/>
  <c r="I43" i="17" s="1"/>
  <c r="AN44" i="17"/>
  <c r="AO44" i="17" s="1"/>
  <c r="I44" i="17" s="1"/>
  <c r="AN45" i="17"/>
  <c r="AO45" i="17" s="1"/>
  <c r="I45" i="17" s="1"/>
  <c r="AN46" i="17"/>
  <c r="AN47" i="17"/>
  <c r="AN48" i="17"/>
  <c r="AN49" i="17"/>
  <c r="AN50" i="17"/>
  <c r="AN51" i="17"/>
  <c r="AN52" i="17"/>
  <c r="AN53" i="17"/>
  <c r="AN54" i="17"/>
  <c r="AN55" i="17"/>
  <c r="AO55" i="17" s="1"/>
  <c r="I55" i="17" s="1"/>
  <c r="AN56" i="17"/>
  <c r="AO56" i="17" s="1"/>
  <c r="I56" i="17" s="1"/>
  <c r="AN57" i="17"/>
  <c r="AO57" i="17" s="1"/>
  <c r="I57" i="17" s="1"/>
  <c r="AN58" i="17"/>
  <c r="AN59" i="17"/>
  <c r="AN60" i="17"/>
  <c r="AN61" i="17"/>
  <c r="AN62" i="17"/>
  <c r="AN63" i="17"/>
  <c r="AN64" i="17"/>
  <c r="AN65" i="17"/>
  <c r="AN66" i="17"/>
  <c r="AN67" i="17"/>
  <c r="AO67" i="17" s="1"/>
  <c r="I67" i="17" s="1"/>
  <c r="AN68" i="17"/>
  <c r="AO68" i="17" s="1"/>
  <c r="I68" i="17" s="1"/>
  <c r="AN69" i="17"/>
  <c r="AO69" i="17" s="1"/>
  <c r="I69" i="17" s="1"/>
  <c r="AN70" i="17"/>
  <c r="AN71" i="17"/>
  <c r="AN72" i="17"/>
  <c r="AN73" i="17"/>
  <c r="AN74" i="17"/>
  <c r="AN75" i="17"/>
  <c r="AN76" i="17"/>
  <c r="AN77" i="17"/>
  <c r="AN78" i="17"/>
  <c r="AN79" i="17"/>
  <c r="AO79" i="17" s="1"/>
  <c r="I79" i="17" s="1"/>
  <c r="AN80" i="17"/>
  <c r="AO80" i="17" s="1"/>
  <c r="I80" i="17" s="1"/>
  <c r="AN81" i="17"/>
  <c r="AO81" i="17" s="1"/>
  <c r="I81" i="17" s="1"/>
  <c r="AN82" i="17"/>
  <c r="AN83" i="17"/>
  <c r="AN84" i="17"/>
  <c r="AN85" i="17"/>
  <c r="AN86" i="17"/>
  <c r="AN87" i="17"/>
  <c r="AN88" i="17"/>
  <c r="AN89" i="17"/>
  <c r="AN90" i="17"/>
  <c r="AN91" i="17"/>
  <c r="AO91" i="17" s="1"/>
  <c r="I91" i="17" s="1"/>
  <c r="AN92" i="17"/>
  <c r="AO92" i="17" s="1"/>
  <c r="I92" i="17" s="1"/>
  <c r="AN93" i="17"/>
  <c r="AO93" i="17" s="1"/>
  <c r="I93" i="17" s="1"/>
  <c r="AN94" i="17"/>
  <c r="AN95" i="17"/>
  <c r="AN96" i="17"/>
  <c r="AN97" i="17"/>
  <c r="AN98" i="17"/>
  <c r="AN99" i="17"/>
  <c r="AN100" i="17"/>
  <c r="AN101" i="17"/>
  <c r="AN102" i="17"/>
  <c r="AN103" i="17"/>
  <c r="AO103" i="17" s="1"/>
  <c r="I103" i="17" s="1"/>
  <c r="AN104" i="17"/>
  <c r="AO104" i="17" s="1"/>
  <c r="I104" i="17" s="1"/>
  <c r="AN105" i="17"/>
  <c r="AO105" i="17" s="1"/>
  <c r="I105" i="17" s="1"/>
  <c r="AN106" i="17"/>
  <c r="AN107" i="17"/>
  <c r="AN108" i="17"/>
  <c r="AN109" i="17"/>
  <c r="AN110" i="17"/>
  <c r="AN111" i="17"/>
  <c r="AN112" i="17"/>
  <c r="AN113" i="17"/>
  <c r="AN114" i="17"/>
  <c r="AO114" i="17" s="1"/>
  <c r="I114" i="17" s="1"/>
  <c r="U113" i="1" s="1"/>
  <c r="AN7" i="17"/>
  <c r="AO7" i="17" s="1"/>
  <c r="AC7" i="17" a="1"/>
  <c r="AC7" i="17" s="1"/>
  <c r="AJ7" i="17" s="1"/>
  <c r="N8" i="17"/>
  <c r="O8" i="17"/>
  <c r="N9" i="17"/>
  <c r="O9" i="17"/>
  <c r="N10" i="17"/>
  <c r="O10" i="17"/>
  <c r="N11" i="17"/>
  <c r="O11" i="17"/>
  <c r="N12" i="17"/>
  <c r="O12" i="17"/>
  <c r="N13" i="17"/>
  <c r="O13" i="17"/>
  <c r="N14" i="17"/>
  <c r="O14" i="17"/>
  <c r="N15" i="17"/>
  <c r="O15" i="17"/>
  <c r="N16" i="17"/>
  <c r="O16" i="17"/>
  <c r="N17" i="17"/>
  <c r="O17" i="17"/>
  <c r="N18" i="17"/>
  <c r="O18" i="17"/>
  <c r="N19" i="17"/>
  <c r="O19" i="17"/>
  <c r="N20" i="17"/>
  <c r="O20" i="17"/>
  <c r="N21" i="17"/>
  <c r="O21" i="17"/>
  <c r="N22" i="17"/>
  <c r="O22" i="17"/>
  <c r="N23" i="17"/>
  <c r="O23" i="17"/>
  <c r="N24" i="17"/>
  <c r="O24" i="17"/>
  <c r="N25" i="17"/>
  <c r="O25" i="17"/>
  <c r="N26" i="17"/>
  <c r="O26" i="17"/>
  <c r="N27" i="17"/>
  <c r="O27" i="17"/>
  <c r="N28" i="17"/>
  <c r="O28" i="17"/>
  <c r="N29" i="17"/>
  <c r="O29" i="17"/>
  <c r="N30" i="17"/>
  <c r="O30" i="17"/>
  <c r="N31" i="17"/>
  <c r="O31" i="17"/>
  <c r="N32" i="17"/>
  <c r="O32" i="17"/>
  <c r="N33" i="17"/>
  <c r="O33" i="17"/>
  <c r="N34" i="17"/>
  <c r="O34" i="17"/>
  <c r="N35" i="17"/>
  <c r="O35" i="17"/>
  <c r="N36" i="17"/>
  <c r="O36" i="17"/>
  <c r="N37" i="17"/>
  <c r="O37" i="17"/>
  <c r="N38" i="17"/>
  <c r="O38" i="17"/>
  <c r="N39" i="17"/>
  <c r="O39" i="17"/>
  <c r="N40" i="17"/>
  <c r="O40" i="17"/>
  <c r="N41" i="17"/>
  <c r="O41" i="17"/>
  <c r="N42" i="17"/>
  <c r="O42" i="17"/>
  <c r="N43" i="17"/>
  <c r="O43" i="17"/>
  <c r="N44" i="17"/>
  <c r="O44" i="17"/>
  <c r="N45" i="17"/>
  <c r="O45" i="17"/>
  <c r="N46" i="17"/>
  <c r="O46" i="17"/>
  <c r="N47" i="17"/>
  <c r="O47" i="17"/>
  <c r="N48" i="17"/>
  <c r="O48" i="17"/>
  <c r="P48" i="17" s="1"/>
  <c r="Q48" i="17" s="1"/>
  <c r="D48" i="17" s="1"/>
  <c r="N49" i="17"/>
  <c r="O49" i="17"/>
  <c r="N50" i="17"/>
  <c r="O50" i="17"/>
  <c r="N51" i="17"/>
  <c r="O51" i="17"/>
  <c r="N52" i="17"/>
  <c r="O52" i="17"/>
  <c r="N53" i="17"/>
  <c r="O53" i="17"/>
  <c r="P53" i="17" s="1"/>
  <c r="Q53" i="17" s="1"/>
  <c r="D53" i="17" s="1"/>
  <c r="N54" i="17"/>
  <c r="O54" i="17"/>
  <c r="P54" i="17" s="1"/>
  <c r="Q54" i="17" s="1"/>
  <c r="D54" i="17" s="1"/>
  <c r="N55" i="17"/>
  <c r="O55" i="17"/>
  <c r="N56" i="17"/>
  <c r="O56" i="17"/>
  <c r="N57" i="17"/>
  <c r="O57" i="17"/>
  <c r="N58" i="17"/>
  <c r="O58" i="17"/>
  <c r="N59" i="17"/>
  <c r="O59" i="17"/>
  <c r="P59" i="17" s="1"/>
  <c r="Q59" i="17" s="1"/>
  <c r="D59" i="17" s="1"/>
  <c r="N60" i="17"/>
  <c r="O60" i="17"/>
  <c r="P60" i="17" s="1"/>
  <c r="Q60" i="17" s="1"/>
  <c r="D60" i="17" s="1"/>
  <c r="N61" i="17"/>
  <c r="O61" i="17"/>
  <c r="N62" i="17"/>
  <c r="O62" i="17"/>
  <c r="N63" i="17"/>
  <c r="O63" i="17"/>
  <c r="N64" i="17"/>
  <c r="O64" i="17"/>
  <c r="N65" i="17"/>
  <c r="O65" i="17"/>
  <c r="P65" i="17" s="1"/>
  <c r="Q65" i="17" s="1"/>
  <c r="D65" i="17" s="1"/>
  <c r="N66" i="17"/>
  <c r="O66" i="17"/>
  <c r="P66" i="17" s="1"/>
  <c r="Q66" i="17" s="1"/>
  <c r="D66" i="17" s="1"/>
  <c r="N67" i="17"/>
  <c r="O67" i="17"/>
  <c r="N68" i="17"/>
  <c r="O68" i="17"/>
  <c r="N69" i="17"/>
  <c r="O69" i="17"/>
  <c r="N70" i="17"/>
  <c r="O70" i="17"/>
  <c r="N71" i="17"/>
  <c r="O71" i="17"/>
  <c r="P71" i="17" s="1"/>
  <c r="Q71" i="17" s="1"/>
  <c r="D71" i="17" s="1"/>
  <c r="N72" i="17"/>
  <c r="O72" i="17"/>
  <c r="P72" i="17" s="1"/>
  <c r="Q72" i="17" s="1"/>
  <c r="D72" i="17" s="1"/>
  <c r="N73" i="17"/>
  <c r="O73" i="17"/>
  <c r="N74" i="17"/>
  <c r="O74" i="17"/>
  <c r="N75" i="17"/>
  <c r="O75" i="17"/>
  <c r="N76" i="17"/>
  <c r="O76" i="17"/>
  <c r="N77" i="17"/>
  <c r="O77" i="17"/>
  <c r="P77" i="17" s="1"/>
  <c r="Q77" i="17" s="1"/>
  <c r="D77" i="17" s="1"/>
  <c r="N78" i="17"/>
  <c r="O78" i="17"/>
  <c r="P78" i="17" s="1"/>
  <c r="Q78" i="17" s="1"/>
  <c r="D78" i="17" s="1"/>
  <c r="N79" i="17"/>
  <c r="O79" i="17"/>
  <c r="N80" i="17"/>
  <c r="O80" i="17"/>
  <c r="N81" i="17"/>
  <c r="O81" i="17"/>
  <c r="N82" i="17"/>
  <c r="O82" i="17"/>
  <c r="N83" i="17"/>
  <c r="O83" i="17"/>
  <c r="P83" i="17" s="1"/>
  <c r="Q83" i="17" s="1"/>
  <c r="D83" i="17" s="1"/>
  <c r="N84" i="17"/>
  <c r="O84" i="17"/>
  <c r="P84" i="17" s="1"/>
  <c r="Q84" i="17" s="1"/>
  <c r="D84" i="17" s="1"/>
  <c r="N85" i="17"/>
  <c r="O85" i="17"/>
  <c r="N86" i="17"/>
  <c r="O86" i="17"/>
  <c r="N87" i="17"/>
  <c r="O87" i="17"/>
  <c r="N88" i="17"/>
  <c r="O88" i="17"/>
  <c r="N89" i="17"/>
  <c r="O89" i="17"/>
  <c r="P89" i="17" s="1"/>
  <c r="Q89" i="17" s="1"/>
  <c r="D89" i="17" s="1"/>
  <c r="N90" i="17"/>
  <c r="O90" i="17"/>
  <c r="P90" i="17" s="1"/>
  <c r="Q90" i="17" s="1"/>
  <c r="D90" i="17" s="1"/>
  <c r="N91" i="17"/>
  <c r="O91" i="17"/>
  <c r="N92" i="17"/>
  <c r="O92" i="17"/>
  <c r="N93" i="17"/>
  <c r="O93" i="17"/>
  <c r="N94" i="17"/>
  <c r="O94" i="17"/>
  <c r="N95" i="17"/>
  <c r="O95" i="17"/>
  <c r="P95" i="17" s="1"/>
  <c r="Q95" i="17" s="1"/>
  <c r="D95" i="17" s="1"/>
  <c r="N96" i="17"/>
  <c r="O96" i="17"/>
  <c r="P96" i="17" s="1"/>
  <c r="Q96" i="17" s="1"/>
  <c r="D96" i="17" s="1"/>
  <c r="N97" i="17"/>
  <c r="O97" i="17"/>
  <c r="N98" i="17"/>
  <c r="O98" i="17"/>
  <c r="N99" i="17"/>
  <c r="O99" i="17"/>
  <c r="N100" i="17"/>
  <c r="O100" i="17"/>
  <c r="N101" i="17"/>
  <c r="O101" i="17"/>
  <c r="P101" i="17" s="1"/>
  <c r="Q101" i="17" s="1"/>
  <c r="D101" i="17" s="1"/>
  <c r="N102" i="17"/>
  <c r="O102" i="17"/>
  <c r="P102" i="17" s="1"/>
  <c r="Q102" i="17" s="1"/>
  <c r="D102" i="17" s="1"/>
  <c r="N103" i="17"/>
  <c r="O103" i="17"/>
  <c r="P103" i="17" s="1"/>
  <c r="Q103" i="17" s="1"/>
  <c r="D103" i="17" s="1"/>
  <c r="N104" i="17"/>
  <c r="O104" i="17"/>
  <c r="N105" i="17"/>
  <c r="O105" i="17"/>
  <c r="N106" i="17"/>
  <c r="O106" i="17"/>
  <c r="N107" i="17"/>
  <c r="O107" i="17"/>
  <c r="P107" i="17" s="1"/>
  <c r="Q107" i="17" s="1"/>
  <c r="D107" i="17" s="1"/>
  <c r="N108" i="17"/>
  <c r="O108" i="17"/>
  <c r="P108" i="17" s="1"/>
  <c r="Q108" i="17" s="1"/>
  <c r="D108" i="17" s="1"/>
  <c r="N109" i="17"/>
  <c r="O109" i="17"/>
  <c r="P109" i="17" s="1"/>
  <c r="Q109" i="17" s="1"/>
  <c r="D109" i="17" s="1"/>
  <c r="N110" i="17"/>
  <c r="O110" i="17"/>
  <c r="N111" i="17"/>
  <c r="O111" i="17"/>
  <c r="N112" i="17"/>
  <c r="O112" i="17"/>
  <c r="N113" i="17"/>
  <c r="O113" i="17"/>
  <c r="P113" i="17" s="1"/>
  <c r="Q113" i="17" s="1"/>
  <c r="D113" i="17" s="1"/>
  <c r="N114" i="17"/>
  <c r="O114" i="17"/>
  <c r="P114" i="17" s="1"/>
  <c r="Q114" i="17" s="1"/>
  <c r="D114" i="17" s="1"/>
  <c r="O7" i="17"/>
  <c r="N7" i="17"/>
  <c r="AO9" i="17" l="1"/>
  <c r="I9" i="17" s="1"/>
  <c r="AO19" i="17"/>
  <c r="I19" i="17" s="1"/>
  <c r="AO23" i="17"/>
  <c r="I23" i="17" s="1"/>
  <c r="P47" i="17"/>
  <c r="Q47" i="17" s="1"/>
  <c r="D47" i="17" s="1"/>
  <c r="AJ11" i="17"/>
  <c r="H11" i="17" s="1"/>
  <c r="AI82" i="17"/>
  <c r="G82" i="17" s="1"/>
  <c r="AJ10" i="17"/>
  <c r="H10" i="17" s="1"/>
  <c r="P97" i="17"/>
  <c r="Q97" i="17" s="1"/>
  <c r="D97" i="17" s="1"/>
  <c r="P91" i="17"/>
  <c r="Q91" i="17" s="1"/>
  <c r="D91" i="17" s="1"/>
  <c r="G90" i="1" s="1"/>
  <c r="P85" i="17"/>
  <c r="Q85" i="17" s="1"/>
  <c r="D85" i="17" s="1"/>
  <c r="P79" i="17"/>
  <c r="Q79" i="17" s="1"/>
  <c r="D79" i="17" s="1"/>
  <c r="G78" i="1" s="1"/>
  <c r="P73" i="17"/>
  <c r="Q73" i="17" s="1"/>
  <c r="D73" i="17" s="1"/>
  <c r="P67" i="17"/>
  <c r="Q67" i="17" s="1"/>
  <c r="D67" i="17" s="1"/>
  <c r="G66" i="1" s="1"/>
  <c r="P61" i="17"/>
  <c r="Q61" i="17" s="1"/>
  <c r="D61" i="17" s="1"/>
  <c r="G60" i="1" s="1"/>
  <c r="P55" i="17"/>
  <c r="Q55" i="17" s="1"/>
  <c r="D55" i="17" s="1"/>
  <c r="G54" i="1" s="1"/>
  <c r="P49" i="17"/>
  <c r="Q49" i="17" s="1"/>
  <c r="D49" i="17" s="1"/>
  <c r="G48" i="1" s="1"/>
  <c r="AI83" i="17"/>
  <c r="AJ94" i="17"/>
  <c r="H94" i="17" s="1"/>
  <c r="O93" i="1" s="1"/>
  <c r="AJ83" i="17"/>
  <c r="H83" i="17" s="1"/>
  <c r="O82" i="1" s="1"/>
  <c r="AJ106" i="17"/>
  <c r="H106" i="17" s="1"/>
  <c r="O105" i="1" s="1"/>
  <c r="AI107" i="17"/>
  <c r="AO109" i="17"/>
  <c r="I109" i="17" s="1"/>
  <c r="U108" i="1" s="1"/>
  <c r="AO97" i="17"/>
  <c r="I97" i="17" s="1"/>
  <c r="U96" i="1" s="1"/>
  <c r="AO85" i="17"/>
  <c r="I85" i="17" s="1"/>
  <c r="U84" i="1" s="1"/>
  <c r="AO73" i="17"/>
  <c r="I73" i="17" s="1"/>
  <c r="U72" i="1" s="1"/>
  <c r="AO61" i="17"/>
  <c r="I61" i="17" s="1"/>
  <c r="U60" i="1" s="1"/>
  <c r="AO49" i="17"/>
  <c r="I49" i="17" s="1"/>
  <c r="U48" i="1" s="1"/>
  <c r="AO37" i="17"/>
  <c r="I37" i="17" s="1"/>
  <c r="AO25" i="17"/>
  <c r="I25" i="17" s="1"/>
  <c r="AO13" i="17"/>
  <c r="I13" i="17" s="1"/>
  <c r="AO22" i="17"/>
  <c r="I22" i="17" s="1"/>
  <c r="AJ82" i="17"/>
  <c r="H82" i="17" s="1"/>
  <c r="O81" i="1" s="1"/>
  <c r="AJ35" i="17"/>
  <c r="H35" i="17" s="1"/>
  <c r="P76" i="17"/>
  <c r="Q76" i="17" s="1"/>
  <c r="D76" i="17" s="1"/>
  <c r="G75" i="1" s="1"/>
  <c r="AI106" i="17"/>
  <c r="AJ34" i="17"/>
  <c r="H34" i="17" s="1"/>
  <c r="AO108" i="17"/>
  <c r="I108" i="17" s="1"/>
  <c r="U107" i="1" s="1"/>
  <c r="AO96" i="17"/>
  <c r="I96" i="17" s="1"/>
  <c r="U95" i="1" s="1"/>
  <c r="AO84" i="17"/>
  <c r="I84" i="17" s="1"/>
  <c r="U83" i="1" s="1"/>
  <c r="AO72" i="17"/>
  <c r="I72" i="17" s="1"/>
  <c r="U71" i="1" s="1"/>
  <c r="AO60" i="17"/>
  <c r="I60" i="17" s="1"/>
  <c r="U59" i="1" s="1"/>
  <c r="AO48" i="17"/>
  <c r="I48" i="17" s="1"/>
  <c r="AO36" i="17"/>
  <c r="I36" i="17" s="1"/>
  <c r="AO24" i="17"/>
  <c r="I24" i="17" s="1"/>
  <c r="AO12" i="17"/>
  <c r="I12" i="17" s="1"/>
  <c r="AI95" i="17"/>
  <c r="AO107" i="17"/>
  <c r="I107" i="17" s="1"/>
  <c r="U106" i="1" s="1"/>
  <c r="AO95" i="17"/>
  <c r="I95" i="17" s="1"/>
  <c r="U94" i="1" s="1"/>
  <c r="AO71" i="17"/>
  <c r="I71" i="17" s="1"/>
  <c r="U70" i="1" s="1"/>
  <c r="AO59" i="17"/>
  <c r="I59" i="17" s="1"/>
  <c r="U58" i="1" s="1"/>
  <c r="AO47" i="17"/>
  <c r="I47" i="17" s="1"/>
  <c r="U46" i="1" s="1"/>
  <c r="AO35" i="17"/>
  <c r="I35" i="17" s="1"/>
  <c r="AO11" i="17"/>
  <c r="I11" i="17" s="1"/>
  <c r="AJ107" i="17"/>
  <c r="H107" i="17" s="1"/>
  <c r="O106" i="1" s="1"/>
  <c r="AJ95" i="17"/>
  <c r="H95" i="17" s="1"/>
  <c r="O94" i="1" s="1"/>
  <c r="AJ23" i="17"/>
  <c r="H23" i="17" s="1"/>
  <c r="AO83" i="17"/>
  <c r="I83" i="17" s="1"/>
  <c r="U82" i="1" s="1"/>
  <c r="AI94" i="17"/>
  <c r="AJ22" i="17"/>
  <c r="H22" i="17" s="1"/>
  <c r="AO106" i="17"/>
  <c r="I106" i="17" s="1"/>
  <c r="U105" i="1" s="1"/>
  <c r="AO94" i="17"/>
  <c r="I94" i="17" s="1"/>
  <c r="U93" i="1" s="1"/>
  <c r="AO82" i="17"/>
  <c r="I82" i="17" s="1"/>
  <c r="U81" i="1" s="1"/>
  <c r="AO70" i="17"/>
  <c r="I70" i="17" s="1"/>
  <c r="U69" i="1" s="1"/>
  <c r="AO58" i="17"/>
  <c r="I58" i="17" s="1"/>
  <c r="U57" i="1" s="1"/>
  <c r="AO46" i="17"/>
  <c r="I46" i="17" s="1"/>
  <c r="AO34" i="17"/>
  <c r="I34" i="17" s="1"/>
  <c r="AO10" i="17"/>
  <c r="I10" i="17" s="1"/>
  <c r="AO78" i="17"/>
  <c r="I78" i="17" s="1"/>
  <c r="U77" i="1" s="1"/>
  <c r="AO42" i="17"/>
  <c r="I42" i="17" s="1"/>
  <c r="AI59" i="17"/>
  <c r="AJ59" i="17"/>
  <c r="H59" i="17" s="1"/>
  <c r="O58" i="1" s="1"/>
  <c r="AO113" i="17"/>
  <c r="I113" i="17" s="1"/>
  <c r="AO101" i="17"/>
  <c r="I101" i="17" s="1"/>
  <c r="U100" i="1" s="1"/>
  <c r="AO89" i="17"/>
  <c r="I89" i="17" s="1"/>
  <c r="U88" i="1" s="1"/>
  <c r="AO77" i="17"/>
  <c r="I77" i="17" s="1"/>
  <c r="U76" i="1" s="1"/>
  <c r="AO65" i="17"/>
  <c r="I65" i="17" s="1"/>
  <c r="U64" i="1" s="1"/>
  <c r="AO53" i="17"/>
  <c r="I53" i="17" s="1"/>
  <c r="U52" i="1" s="1"/>
  <c r="AO41" i="17"/>
  <c r="I41" i="17" s="1"/>
  <c r="AO29" i="17"/>
  <c r="I29" i="17" s="1"/>
  <c r="AO17" i="17"/>
  <c r="I17" i="17" s="1"/>
  <c r="AI71" i="17"/>
  <c r="AJ70" i="17"/>
  <c r="H70" i="17" s="1"/>
  <c r="O69" i="1" s="1"/>
  <c r="AO102" i="17"/>
  <c r="I102" i="17" s="1"/>
  <c r="U101" i="1" s="1"/>
  <c r="AO66" i="17"/>
  <c r="I66" i="17" s="1"/>
  <c r="U65" i="1" s="1"/>
  <c r="AO30" i="17"/>
  <c r="I30" i="17" s="1"/>
  <c r="AI58" i="17"/>
  <c r="AJ58" i="17"/>
  <c r="H58" i="17" s="1"/>
  <c r="O57" i="1" s="1"/>
  <c r="AO112" i="17"/>
  <c r="I112" i="17" s="1"/>
  <c r="U111" i="1" s="1"/>
  <c r="AO100" i="17"/>
  <c r="I100" i="17" s="1"/>
  <c r="U99" i="1" s="1"/>
  <c r="AO88" i="17"/>
  <c r="I88" i="17" s="1"/>
  <c r="U87" i="1" s="1"/>
  <c r="AO76" i="17"/>
  <c r="I76" i="17" s="1"/>
  <c r="U75" i="1" s="1"/>
  <c r="AO64" i="17"/>
  <c r="I64" i="17" s="1"/>
  <c r="AO52" i="17"/>
  <c r="I52" i="17" s="1"/>
  <c r="U51" i="1" s="1"/>
  <c r="AO40" i="17"/>
  <c r="I40" i="17" s="1"/>
  <c r="AO28" i="17"/>
  <c r="I28" i="17" s="1"/>
  <c r="AO16" i="17"/>
  <c r="I16" i="17" s="1"/>
  <c r="AJ71" i="17"/>
  <c r="H71" i="17" s="1"/>
  <c r="O70" i="1" s="1"/>
  <c r="AI70" i="17"/>
  <c r="AO90" i="17"/>
  <c r="I90" i="17" s="1"/>
  <c r="U89" i="1" s="1"/>
  <c r="AO54" i="17"/>
  <c r="I54" i="17" s="1"/>
  <c r="U53" i="1" s="1"/>
  <c r="AO18" i="17"/>
  <c r="I18" i="17" s="1"/>
  <c r="P112" i="17"/>
  <c r="Q112" i="17" s="1"/>
  <c r="D112" i="17" s="1"/>
  <c r="G111" i="1" s="1"/>
  <c r="P106" i="17"/>
  <c r="Q106" i="17" s="1"/>
  <c r="D106" i="17" s="1"/>
  <c r="P100" i="17"/>
  <c r="Q100" i="17" s="1"/>
  <c r="D100" i="17" s="1"/>
  <c r="P94" i="17"/>
  <c r="Q94" i="17" s="1"/>
  <c r="D94" i="17" s="1"/>
  <c r="G93" i="1" s="1"/>
  <c r="P88" i="17"/>
  <c r="Q88" i="17" s="1"/>
  <c r="D88" i="17" s="1"/>
  <c r="G87" i="1" s="1"/>
  <c r="P82" i="17"/>
  <c r="Q82" i="17" s="1"/>
  <c r="D82" i="17" s="1"/>
  <c r="P70" i="17"/>
  <c r="Q70" i="17" s="1"/>
  <c r="D70" i="17" s="1"/>
  <c r="P64" i="17"/>
  <c r="Q64" i="17" s="1"/>
  <c r="D64" i="17" s="1"/>
  <c r="G63" i="1" s="1"/>
  <c r="P58" i="17"/>
  <c r="Q58" i="17" s="1"/>
  <c r="D58" i="17" s="1"/>
  <c r="P52" i="17"/>
  <c r="Q52" i="17" s="1"/>
  <c r="D52" i="17" s="1"/>
  <c r="G51" i="1" s="1"/>
  <c r="P46" i="17"/>
  <c r="Q46" i="17" s="1"/>
  <c r="D46" i="17" s="1"/>
  <c r="AI47" i="17"/>
  <c r="AJ47" i="17"/>
  <c r="H47" i="17" s="1"/>
  <c r="O46" i="1" s="1"/>
  <c r="AO111" i="17"/>
  <c r="I111" i="17" s="1"/>
  <c r="U110" i="1" s="1"/>
  <c r="AO99" i="17"/>
  <c r="I99" i="17" s="1"/>
  <c r="U98" i="1" s="1"/>
  <c r="AO87" i="17"/>
  <c r="I87" i="17" s="1"/>
  <c r="U86" i="1" s="1"/>
  <c r="AO75" i="17"/>
  <c r="I75" i="17" s="1"/>
  <c r="U74" i="1" s="1"/>
  <c r="AO63" i="17"/>
  <c r="I63" i="17" s="1"/>
  <c r="U62" i="1" s="1"/>
  <c r="AO51" i="17"/>
  <c r="I51" i="17" s="1"/>
  <c r="U50" i="1" s="1"/>
  <c r="AO39" i="17"/>
  <c r="I39" i="17" s="1"/>
  <c r="AO27" i="17"/>
  <c r="I27" i="17" s="1"/>
  <c r="AO15" i="17"/>
  <c r="I15" i="17" s="1"/>
  <c r="AI46" i="17"/>
  <c r="AJ46" i="17"/>
  <c r="H46" i="17" s="1"/>
  <c r="AO110" i="17"/>
  <c r="I110" i="17" s="1"/>
  <c r="U109" i="1" s="1"/>
  <c r="AO98" i="17"/>
  <c r="I98" i="17" s="1"/>
  <c r="U97" i="1" s="1"/>
  <c r="AO86" i="17"/>
  <c r="I86" i="17" s="1"/>
  <c r="U85" i="1" s="1"/>
  <c r="AO74" i="17"/>
  <c r="I74" i="17" s="1"/>
  <c r="U73" i="1" s="1"/>
  <c r="AO62" i="17"/>
  <c r="I62" i="17" s="1"/>
  <c r="U61" i="1" s="1"/>
  <c r="AO50" i="17"/>
  <c r="I50" i="17" s="1"/>
  <c r="U49" i="1" s="1"/>
  <c r="AO38" i="17"/>
  <c r="I38" i="17" s="1"/>
  <c r="AO26" i="17"/>
  <c r="I26" i="17" s="1"/>
  <c r="AO14" i="17"/>
  <c r="I14" i="17" s="1"/>
  <c r="P110" i="17"/>
  <c r="Q110" i="17" s="1"/>
  <c r="D110" i="17" s="1"/>
  <c r="G109" i="1" s="1"/>
  <c r="AI105" i="17"/>
  <c r="AI69" i="17"/>
  <c r="AJ105" i="17"/>
  <c r="H105" i="17" s="1"/>
  <c r="O104" i="1" s="1"/>
  <c r="AJ69" i="17"/>
  <c r="H69" i="17" s="1"/>
  <c r="O68" i="1" s="1"/>
  <c r="AJ45" i="17"/>
  <c r="H45" i="17" s="1"/>
  <c r="AJ9" i="17"/>
  <c r="H9" i="17" s="1"/>
  <c r="AI68" i="17"/>
  <c r="AJ104" i="17"/>
  <c r="H104" i="17" s="1"/>
  <c r="O103" i="1" s="1"/>
  <c r="AJ68" i="17"/>
  <c r="H68" i="17" s="1"/>
  <c r="O67" i="1" s="1"/>
  <c r="AJ32" i="17"/>
  <c r="H32" i="17" s="1"/>
  <c r="AI103" i="17"/>
  <c r="AI55" i="17"/>
  <c r="AJ67" i="17"/>
  <c r="H67" i="17" s="1"/>
  <c r="O66" i="1" s="1"/>
  <c r="AI78" i="17"/>
  <c r="AJ102" i="17"/>
  <c r="H102" i="17" s="1"/>
  <c r="O101" i="1" s="1"/>
  <c r="AJ54" i="17"/>
  <c r="H54" i="17" s="1"/>
  <c r="O53" i="1" s="1"/>
  <c r="AI113" i="17"/>
  <c r="AI53" i="17"/>
  <c r="AJ89" i="17"/>
  <c r="H89" i="17" s="1"/>
  <c r="O88" i="1" s="1"/>
  <c r="AJ29" i="17"/>
  <c r="H29" i="17" s="1"/>
  <c r="AI100" i="17"/>
  <c r="AI52" i="17"/>
  <c r="AJ76" i="17"/>
  <c r="H76" i="17" s="1"/>
  <c r="O75" i="1" s="1"/>
  <c r="AJ52" i="17"/>
  <c r="H52" i="17" s="1"/>
  <c r="O51" i="1" s="1"/>
  <c r="AJ16" i="17"/>
  <c r="H16" i="17" s="1"/>
  <c r="AI99" i="17"/>
  <c r="AJ111" i="17"/>
  <c r="H111" i="17" s="1"/>
  <c r="O110" i="1" s="1"/>
  <c r="AJ15" i="17"/>
  <c r="H15" i="17" s="1"/>
  <c r="AI81" i="17"/>
  <c r="AI45" i="17"/>
  <c r="AJ81" i="17"/>
  <c r="H81" i="17" s="1"/>
  <c r="O80" i="1" s="1"/>
  <c r="AJ33" i="17"/>
  <c r="H33" i="17" s="1"/>
  <c r="G113" i="1"/>
  <c r="AI92" i="17"/>
  <c r="AI44" i="17"/>
  <c r="AJ92" i="17"/>
  <c r="H92" i="17" s="1"/>
  <c r="O91" i="1" s="1"/>
  <c r="AJ56" i="17"/>
  <c r="H56" i="17" s="1"/>
  <c r="O55" i="1" s="1"/>
  <c r="AJ20" i="17"/>
  <c r="H20" i="17" s="1"/>
  <c r="AI91" i="17"/>
  <c r="AI67" i="17"/>
  <c r="AJ91" i="17"/>
  <c r="H91" i="17" s="1"/>
  <c r="O90" i="1" s="1"/>
  <c r="AJ31" i="17"/>
  <c r="H31" i="17" s="1"/>
  <c r="AI90" i="17"/>
  <c r="AJ114" i="17"/>
  <c r="H114" i="17" s="1"/>
  <c r="O113" i="1" s="1"/>
  <c r="AJ66" i="17"/>
  <c r="H66" i="17" s="1"/>
  <c r="O65" i="1" s="1"/>
  <c r="AJ18" i="17"/>
  <c r="H18" i="17" s="1"/>
  <c r="AI77" i="17"/>
  <c r="AJ77" i="17"/>
  <c r="H77" i="17" s="1"/>
  <c r="O76" i="1" s="1"/>
  <c r="AJ41" i="17"/>
  <c r="H41" i="17" s="1"/>
  <c r="AI112" i="17"/>
  <c r="AI64" i="17"/>
  <c r="AJ88" i="17"/>
  <c r="H88" i="17" s="1"/>
  <c r="O87" i="1" s="1"/>
  <c r="AJ40" i="17"/>
  <c r="H40" i="17" s="1"/>
  <c r="AI87" i="17"/>
  <c r="AI51" i="17"/>
  <c r="AJ87" i="17"/>
  <c r="H87" i="17" s="1"/>
  <c r="O86" i="1" s="1"/>
  <c r="AJ63" i="17"/>
  <c r="H63" i="17" s="1"/>
  <c r="O62" i="1" s="1"/>
  <c r="AJ27" i="17"/>
  <c r="H27" i="17" s="1"/>
  <c r="AI110" i="17"/>
  <c r="AI98" i="17"/>
  <c r="AI86" i="17"/>
  <c r="AI74" i="17"/>
  <c r="AI62" i="17"/>
  <c r="AI50" i="17"/>
  <c r="AJ110" i="17"/>
  <c r="H110" i="17" s="1"/>
  <c r="O109" i="1" s="1"/>
  <c r="AJ98" i="17"/>
  <c r="H98" i="17" s="1"/>
  <c r="O97" i="1" s="1"/>
  <c r="AJ86" i="17"/>
  <c r="H86" i="17" s="1"/>
  <c r="O85" i="1" s="1"/>
  <c r="AJ74" i="17"/>
  <c r="H74" i="17" s="1"/>
  <c r="O73" i="1" s="1"/>
  <c r="AJ62" i="17"/>
  <c r="H62" i="17" s="1"/>
  <c r="O61" i="1" s="1"/>
  <c r="AJ50" i="17"/>
  <c r="H50" i="17" s="1"/>
  <c r="O49" i="1" s="1"/>
  <c r="AJ38" i="17"/>
  <c r="H38" i="17" s="1"/>
  <c r="AJ26" i="17"/>
  <c r="H26" i="17" s="1"/>
  <c r="AJ14" i="17"/>
  <c r="H14" i="17" s="1"/>
  <c r="AI79" i="17"/>
  <c r="AJ103" i="17"/>
  <c r="H103" i="17" s="1"/>
  <c r="O102" i="1" s="1"/>
  <c r="AJ79" i="17"/>
  <c r="H79" i="17" s="1"/>
  <c r="O78" i="1" s="1"/>
  <c r="AJ43" i="17"/>
  <c r="H43" i="17" s="1"/>
  <c r="AJ19" i="17"/>
  <c r="H19" i="17" s="1"/>
  <c r="AI114" i="17"/>
  <c r="AI66" i="17"/>
  <c r="AJ90" i="17"/>
  <c r="H90" i="17" s="1"/>
  <c r="O89" i="1" s="1"/>
  <c r="AJ42" i="17"/>
  <c r="H42" i="17" s="1"/>
  <c r="AI89" i="17"/>
  <c r="AJ113" i="17"/>
  <c r="H113" i="17" s="1"/>
  <c r="O112" i="1" s="1"/>
  <c r="AJ65" i="17"/>
  <c r="H65" i="17" s="1"/>
  <c r="O64" i="1" s="1"/>
  <c r="H17" i="17"/>
  <c r="AI76" i="17"/>
  <c r="AJ112" i="17"/>
  <c r="H112" i="17" s="1"/>
  <c r="AJ64" i="17"/>
  <c r="H64" i="17" s="1"/>
  <c r="O63" i="1" s="1"/>
  <c r="AI111" i="17"/>
  <c r="AI63" i="17"/>
  <c r="AJ75" i="17"/>
  <c r="H75" i="17" s="1"/>
  <c r="O74" i="1" s="1"/>
  <c r="AJ39" i="17"/>
  <c r="H39" i="17" s="1"/>
  <c r="AI109" i="17"/>
  <c r="AI97" i="17"/>
  <c r="AI85" i="17"/>
  <c r="AI73" i="17"/>
  <c r="AI61" i="17"/>
  <c r="AI49" i="17"/>
  <c r="AJ109" i="17"/>
  <c r="H109" i="17" s="1"/>
  <c r="O108" i="1" s="1"/>
  <c r="AJ97" i="17"/>
  <c r="H97" i="17" s="1"/>
  <c r="O96" i="1" s="1"/>
  <c r="AJ85" i="17"/>
  <c r="H85" i="17" s="1"/>
  <c r="O84" i="1" s="1"/>
  <c r="AJ73" i="17"/>
  <c r="H73" i="17" s="1"/>
  <c r="O72" i="1" s="1"/>
  <c r="AJ61" i="17"/>
  <c r="H61" i="17" s="1"/>
  <c r="O60" i="1" s="1"/>
  <c r="AJ49" i="17"/>
  <c r="H49" i="17" s="1"/>
  <c r="O48" i="1" s="1"/>
  <c r="AJ37" i="17"/>
  <c r="H37" i="17" s="1"/>
  <c r="AJ25" i="17"/>
  <c r="H25" i="17" s="1"/>
  <c r="AJ13" i="17"/>
  <c r="H13" i="17" s="1"/>
  <c r="AI93" i="17"/>
  <c r="AI57" i="17"/>
  <c r="AJ93" i="17"/>
  <c r="H93" i="17" s="1"/>
  <c r="O92" i="1" s="1"/>
  <c r="AJ57" i="17"/>
  <c r="H57" i="17" s="1"/>
  <c r="O56" i="1" s="1"/>
  <c r="AJ21" i="17"/>
  <c r="H21" i="17" s="1"/>
  <c r="AI104" i="17"/>
  <c r="AI80" i="17"/>
  <c r="AI56" i="17"/>
  <c r="AJ80" i="17"/>
  <c r="H80" i="17" s="1"/>
  <c r="O79" i="1" s="1"/>
  <c r="AJ44" i="17"/>
  <c r="H44" i="17" s="1"/>
  <c r="AJ8" i="17"/>
  <c r="H8" i="17" s="1"/>
  <c r="AJ55" i="17"/>
  <c r="H55" i="17" s="1"/>
  <c r="O54" i="1" s="1"/>
  <c r="AI102" i="17"/>
  <c r="AI54" i="17"/>
  <c r="AJ78" i="17"/>
  <c r="H78" i="17" s="1"/>
  <c r="O77" i="1" s="1"/>
  <c r="AJ30" i="17"/>
  <c r="H30" i="17" s="1"/>
  <c r="AI101" i="17"/>
  <c r="AI65" i="17"/>
  <c r="AJ101" i="17"/>
  <c r="H101" i="17" s="1"/>
  <c r="O100" i="1" s="1"/>
  <c r="AJ53" i="17"/>
  <c r="H53" i="17" s="1"/>
  <c r="O52" i="1" s="1"/>
  <c r="AI88" i="17"/>
  <c r="AJ100" i="17"/>
  <c r="H100" i="17" s="1"/>
  <c r="O99" i="1" s="1"/>
  <c r="AJ28" i="17"/>
  <c r="H28" i="17" s="1"/>
  <c r="AI75" i="17"/>
  <c r="AJ99" i="17"/>
  <c r="H99" i="17" s="1"/>
  <c r="O98" i="1" s="1"/>
  <c r="AJ51" i="17"/>
  <c r="H51" i="17" s="1"/>
  <c r="O50" i="1" s="1"/>
  <c r="P111" i="17"/>
  <c r="Q111" i="17" s="1"/>
  <c r="D111" i="17" s="1"/>
  <c r="P105" i="17"/>
  <c r="Q105" i="17" s="1"/>
  <c r="D105" i="17" s="1"/>
  <c r="P99" i="17"/>
  <c r="Q99" i="17" s="1"/>
  <c r="D99" i="17" s="1"/>
  <c r="G98" i="1" s="1"/>
  <c r="P93" i="17"/>
  <c r="Q93" i="17" s="1"/>
  <c r="D93" i="17" s="1"/>
  <c r="G92" i="1" s="1"/>
  <c r="P87" i="17"/>
  <c r="Q87" i="17" s="1"/>
  <c r="D87" i="17" s="1"/>
  <c r="G86" i="1" s="1"/>
  <c r="P81" i="17"/>
  <c r="Q81" i="17" s="1"/>
  <c r="D81" i="17" s="1"/>
  <c r="G80" i="1" s="1"/>
  <c r="P75" i="17"/>
  <c r="Q75" i="17" s="1"/>
  <c r="D75" i="17" s="1"/>
  <c r="G74" i="1" s="1"/>
  <c r="P69" i="17"/>
  <c r="Q69" i="17" s="1"/>
  <c r="D69" i="17" s="1"/>
  <c r="P63" i="17"/>
  <c r="Q63" i="17" s="1"/>
  <c r="D63" i="17" s="1"/>
  <c r="G62" i="1" s="1"/>
  <c r="P57" i="17"/>
  <c r="Q57" i="17" s="1"/>
  <c r="D57" i="17" s="1"/>
  <c r="G56" i="1" s="1"/>
  <c r="P51" i="17"/>
  <c r="Q51" i="17" s="1"/>
  <c r="D51" i="17" s="1"/>
  <c r="G50" i="1" s="1"/>
  <c r="P45" i="17"/>
  <c r="Q45" i="17" s="1"/>
  <c r="D45" i="17" s="1"/>
  <c r="AI108" i="17"/>
  <c r="AI96" i="17"/>
  <c r="AI84" i="17"/>
  <c r="AI72" i="17"/>
  <c r="AI60" i="17"/>
  <c r="AI48" i="17"/>
  <c r="AJ108" i="17"/>
  <c r="H108" i="17" s="1"/>
  <c r="O107" i="1" s="1"/>
  <c r="AJ96" i="17"/>
  <c r="H96" i="17" s="1"/>
  <c r="O95" i="1" s="1"/>
  <c r="AJ84" i="17"/>
  <c r="H84" i="17" s="1"/>
  <c r="O83" i="1" s="1"/>
  <c r="AJ72" i="17"/>
  <c r="H72" i="17" s="1"/>
  <c r="O71" i="1" s="1"/>
  <c r="AJ60" i="17"/>
  <c r="H60" i="17" s="1"/>
  <c r="O59" i="1" s="1"/>
  <c r="AJ48" i="17"/>
  <c r="H48" i="17" s="1"/>
  <c r="O47" i="1" s="1"/>
  <c r="AJ36" i="17"/>
  <c r="H36" i="17" s="1"/>
  <c r="AJ24" i="17"/>
  <c r="H24" i="17" s="1"/>
  <c r="H12" i="17"/>
  <c r="P104" i="17"/>
  <c r="Q104" i="17" s="1"/>
  <c r="D104" i="17" s="1"/>
  <c r="P98" i="17"/>
  <c r="Q98" i="17" s="1"/>
  <c r="D98" i="17" s="1"/>
  <c r="G97" i="1" s="1"/>
  <c r="P92" i="17"/>
  <c r="Q92" i="17" s="1"/>
  <c r="D92" i="17" s="1"/>
  <c r="G91" i="1" s="1"/>
  <c r="P86" i="17"/>
  <c r="Q86" i="17" s="1"/>
  <c r="D86" i="17" s="1"/>
  <c r="G85" i="1" s="1"/>
  <c r="P80" i="17"/>
  <c r="Q80" i="17" s="1"/>
  <c r="D80" i="17" s="1"/>
  <c r="G79" i="1" s="1"/>
  <c r="P74" i="17"/>
  <c r="Q74" i="17" s="1"/>
  <c r="D74" i="17" s="1"/>
  <c r="G73" i="1" s="1"/>
  <c r="P68" i="17"/>
  <c r="Q68" i="17" s="1"/>
  <c r="D68" i="17" s="1"/>
  <c r="P62" i="17"/>
  <c r="Q62" i="17" s="1"/>
  <c r="D62" i="17" s="1"/>
  <c r="P56" i="17"/>
  <c r="Q56" i="17" s="1"/>
  <c r="D56" i="17" s="1"/>
  <c r="P50" i="17"/>
  <c r="Q50" i="17" s="1"/>
  <c r="D50" i="17" s="1"/>
  <c r="G49" i="1" s="1"/>
  <c r="AD111" i="1"/>
  <c r="AE111" i="1" s="1"/>
  <c r="AI111" i="1"/>
  <c r="AJ111" i="1" s="1"/>
  <c r="AD112" i="1"/>
  <c r="AE112" i="1" s="1"/>
  <c r="AI112" i="1"/>
  <c r="AJ112" i="1" s="1"/>
  <c r="O111" i="1"/>
  <c r="U112" i="1"/>
  <c r="G112" i="1"/>
  <c r="G46" i="1"/>
  <c r="AD46" i="1"/>
  <c r="AE46" i="1" s="1"/>
  <c r="AI46" i="1"/>
  <c r="AJ46" i="1" s="1"/>
  <c r="G47" i="1"/>
  <c r="U47" i="1"/>
  <c r="AD47" i="1"/>
  <c r="AE47" i="1" s="1"/>
  <c r="AI47" i="1"/>
  <c r="AJ47" i="1" s="1"/>
  <c r="AD48" i="1"/>
  <c r="AE48" i="1" s="1"/>
  <c r="AI48" i="1"/>
  <c r="AJ48" i="1" s="1"/>
  <c r="AD49" i="1"/>
  <c r="AE49" i="1" s="1"/>
  <c r="AI49" i="1"/>
  <c r="AJ49" i="1" s="1"/>
  <c r="AD50" i="1"/>
  <c r="AE50" i="1" s="1"/>
  <c r="AI50" i="1"/>
  <c r="AJ50" i="1" s="1"/>
  <c r="AD51" i="1"/>
  <c r="AE51" i="1" s="1"/>
  <c r="AI51" i="1"/>
  <c r="AJ51" i="1" s="1"/>
  <c r="G52" i="1"/>
  <c r="AD52" i="1"/>
  <c r="AE52" i="1" s="1"/>
  <c r="AI52" i="1"/>
  <c r="AJ52" i="1" s="1"/>
  <c r="G53" i="1"/>
  <c r="AD53" i="1"/>
  <c r="AE53" i="1" s="1"/>
  <c r="AI53" i="1"/>
  <c r="AJ53" i="1" s="1"/>
  <c r="U54" i="1"/>
  <c r="AD54" i="1"/>
  <c r="AE54" i="1" s="1"/>
  <c r="AI54" i="1"/>
  <c r="AJ54" i="1" s="1"/>
  <c r="U55" i="1"/>
  <c r="AD55" i="1"/>
  <c r="AE55" i="1" s="1"/>
  <c r="AI55" i="1"/>
  <c r="AJ55" i="1" s="1"/>
  <c r="U56" i="1"/>
  <c r="AD56" i="1"/>
  <c r="AE56" i="1" s="1"/>
  <c r="AI56" i="1"/>
  <c r="AJ56" i="1" s="1"/>
  <c r="AD57" i="1"/>
  <c r="AE57" i="1" s="1"/>
  <c r="AI57" i="1"/>
  <c r="AJ57" i="1" s="1"/>
  <c r="G58" i="1"/>
  <c r="AD58" i="1"/>
  <c r="AE58" i="1" s="1"/>
  <c r="AI58" i="1"/>
  <c r="AJ58" i="1" s="1"/>
  <c r="G59" i="1"/>
  <c r="AD59" i="1"/>
  <c r="AE59" i="1" s="1"/>
  <c r="AI59" i="1"/>
  <c r="AJ59" i="1" s="1"/>
  <c r="AD60" i="1"/>
  <c r="AE60" i="1" s="1"/>
  <c r="AI60" i="1"/>
  <c r="AJ60" i="1" s="1"/>
  <c r="AD61" i="1"/>
  <c r="AE61" i="1" s="1"/>
  <c r="AI61" i="1"/>
  <c r="AJ61" i="1" s="1"/>
  <c r="AD62" i="1"/>
  <c r="AE62" i="1" s="1"/>
  <c r="AI62" i="1"/>
  <c r="AJ62" i="1" s="1"/>
  <c r="U63" i="1"/>
  <c r="AD63" i="1"/>
  <c r="AE63" i="1" s="1"/>
  <c r="AI63" i="1"/>
  <c r="AJ63" i="1" s="1"/>
  <c r="G64" i="1"/>
  <c r="AD64" i="1"/>
  <c r="AE64" i="1" s="1"/>
  <c r="AI64" i="1"/>
  <c r="AJ64" i="1" s="1"/>
  <c r="G65" i="1"/>
  <c r="AD65" i="1"/>
  <c r="AE65" i="1" s="1"/>
  <c r="AI65" i="1"/>
  <c r="AJ65" i="1" s="1"/>
  <c r="U66" i="1"/>
  <c r="AD66" i="1"/>
  <c r="AE66" i="1" s="1"/>
  <c r="AI66" i="1"/>
  <c r="AJ66" i="1" s="1"/>
  <c r="U67" i="1"/>
  <c r="AD67" i="1"/>
  <c r="AI67" i="1"/>
  <c r="U68" i="1"/>
  <c r="AD68" i="1"/>
  <c r="AE68" i="1" s="1"/>
  <c r="AI68" i="1"/>
  <c r="AJ68" i="1" s="1"/>
  <c r="AD69" i="1"/>
  <c r="AI69" i="1"/>
  <c r="G70" i="1"/>
  <c r="AD70" i="1"/>
  <c r="AI70" i="1"/>
  <c r="G71" i="1"/>
  <c r="AD71" i="1"/>
  <c r="AE71" i="1" s="1"/>
  <c r="AI71" i="1"/>
  <c r="AJ71" i="1" s="1"/>
  <c r="G72" i="1"/>
  <c r="AD72" i="1"/>
  <c r="AE72" i="1" s="1"/>
  <c r="AI72" i="1"/>
  <c r="AJ72" i="1" s="1"/>
  <c r="AD73" i="1"/>
  <c r="AE73" i="1" s="1"/>
  <c r="AI73" i="1"/>
  <c r="AJ73" i="1" s="1"/>
  <c r="AD74" i="1"/>
  <c r="AE74" i="1" s="1"/>
  <c r="AI74" i="1"/>
  <c r="AJ74" i="1" s="1"/>
  <c r="AD75" i="1"/>
  <c r="AE75" i="1" s="1"/>
  <c r="AI75" i="1"/>
  <c r="AJ75" i="1" s="1"/>
  <c r="G76" i="1"/>
  <c r="AD76" i="1"/>
  <c r="AE76" i="1" s="1"/>
  <c r="AI76" i="1"/>
  <c r="AJ76" i="1" s="1"/>
  <c r="G77" i="1"/>
  <c r="AD77" i="1"/>
  <c r="AE77" i="1" s="1"/>
  <c r="AI77" i="1"/>
  <c r="AJ77" i="1" s="1"/>
  <c r="U78" i="1"/>
  <c r="AD78" i="1"/>
  <c r="AE78" i="1" s="1"/>
  <c r="AI78" i="1"/>
  <c r="AJ78" i="1" s="1"/>
  <c r="U79" i="1"/>
  <c r="AD79" i="1"/>
  <c r="AE79" i="1" s="1"/>
  <c r="AI79" i="1"/>
  <c r="AJ79" i="1" s="1"/>
  <c r="U80" i="1"/>
  <c r="AD80" i="1"/>
  <c r="AE80" i="1" s="1"/>
  <c r="AI80" i="1"/>
  <c r="AJ80" i="1" s="1"/>
  <c r="AD81" i="1"/>
  <c r="AE81" i="1" s="1"/>
  <c r="AI81" i="1"/>
  <c r="AJ81" i="1" s="1"/>
  <c r="G82" i="1"/>
  <c r="AD82" i="1"/>
  <c r="AE82" i="1" s="1"/>
  <c r="AI82" i="1"/>
  <c r="AJ82" i="1" s="1"/>
  <c r="G83" i="1"/>
  <c r="AD83" i="1"/>
  <c r="AE83" i="1" s="1"/>
  <c r="AI83" i="1"/>
  <c r="AJ83" i="1" s="1"/>
  <c r="G84" i="1"/>
  <c r="AD84" i="1"/>
  <c r="AE84" i="1" s="1"/>
  <c r="AI84" i="1"/>
  <c r="AJ84" i="1" s="1"/>
  <c r="AD85" i="1"/>
  <c r="AE85" i="1" s="1"/>
  <c r="AI85" i="1"/>
  <c r="AJ85" i="1" s="1"/>
  <c r="AD86" i="1"/>
  <c r="AE86" i="1" s="1"/>
  <c r="AI86" i="1"/>
  <c r="AJ86" i="1" s="1"/>
  <c r="AD87" i="1"/>
  <c r="AE87" i="1" s="1"/>
  <c r="AI87" i="1"/>
  <c r="AJ87" i="1" s="1"/>
  <c r="G88" i="1"/>
  <c r="AD88" i="1"/>
  <c r="AE88" i="1" s="1"/>
  <c r="AI88" i="1"/>
  <c r="AJ88" i="1" s="1"/>
  <c r="G89" i="1"/>
  <c r="AD89" i="1"/>
  <c r="AE89" i="1" s="1"/>
  <c r="AI89" i="1"/>
  <c r="AJ89" i="1" s="1"/>
  <c r="U90" i="1"/>
  <c r="AD90" i="1"/>
  <c r="AE90" i="1" s="1"/>
  <c r="AI90" i="1"/>
  <c r="AJ90" i="1" s="1"/>
  <c r="U91" i="1"/>
  <c r="AD91" i="1"/>
  <c r="AE91" i="1" s="1"/>
  <c r="AI91" i="1"/>
  <c r="AJ91" i="1" s="1"/>
  <c r="U92" i="1"/>
  <c r="AD92" i="1"/>
  <c r="AE92" i="1" s="1"/>
  <c r="AI92" i="1"/>
  <c r="AJ92" i="1" s="1"/>
  <c r="AD93" i="1"/>
  <c r="AE93" i="1" s="1"/>
  <c r="AI93" i="1"/>
  <c r="AJ93" i="1" s="1"/>
  <c r="G94" i="1"/>
  <c r="AD94" i="1"/>
  <c r="AE94" i="1" s="1"/>
  <c r="AI94" i="1"/>
  <c r="AJ94" i="1" s="1"/>
  <c r="G95" i="1"/>
  <c r="AD95" i="1"/>
  <c r="AE95" i="1" s="1"/>
  <c r="AI95" i="1"/>
  <c r="AJ95" i="1" s="1"/>
  <c r="G96" i="1"/>
  <c r="AD96" i="1"/>
  <c r="AE96" i="1" s="1"/>
  <c r="AI96" i="1"/>
  <c r="AJ96" i="1" s="1"/>
  <c r="AD97" i="1"/>
  <c r="AE97" i="1" s="1"/>
  <c r="AI97" i="1"/>
  <c r="AJ97" i="1" s="1"/>
  <c r="AD98" i="1"/>
  <c r="AE98" i="1" s="1"/>
  <c r="AI98" i="1"/>
  <c r="AJ98" i="1" s="1"/>
  <c r="G99" i="1"/>
  <c r="AD99" i="1"/>
  <c r="AE99" i="1" s="1"/>
  <c r="AI99" i="1"/>
  <c r="AJ99" i="1" s="1"/>
  <c r="G100" i="1"/>
  <c r="AD100" i="1"/>
  <c r="AE100" i="1" s="1"/>
  <c r="AI100" i="1"/>
  <c r="AJ100" i="1" s="1"/>
  <c r="G101" i="1"/>
  <c r="AD101" i="1"/>
  <c r="AE101" i="1" s="1"/>
  <c r="AI101" i="1"/>
  <c r="AJ101" i="1" s="1"/>
  <c r="G102" i="1"/>
  <c r="U102" i="1"/>
  <c r="AD102" i="1"/>
  <c r="AE102" i="1" s="1"/>
  <c r="AI102" i="1"/>
  <c r="AJ102" i="1" s="1"/>
  <c r="G103" i="1"/>
  <c r="U103" i="1"/>
  <c r="AD103" i="1"/>
  <c r="AE103" i="1" s="1"/>
  <c r="AI103" i="1"/>
  <c r="AJ103" i="1" s="1"/>
  <c r="G104" i="1"/>
  <c r="U104" i="1"/>
  <c r="AD104" i="1"/>
  <c r="AE104" i="1" s="1"/>
  <c r="AI104" i="1"/>
  <c r="AJ104" i="1" s="1"/>
  <c r="AD105" i="1"/>
  <c r="AE105" i="1" s="1"/>
  <c r="AI105" i="1"/>
  <c r="AJ105" i="1" s="1"/>
  <c r="G106" i="1"/>
  <c r="AD106" i="1"/>
  <c r="AE106" i="1" s="1"/>
  <c r="AI106" i="1"/>
  <c r="AJ106" i="1" s="1"/>
  <c r="G107" i="1"/>
  <c r="AD107" i="1"/>
  <c r="AE107" i="1" s="1"/>
  <c r="AI107" i="1"/>
  <c r="AJ107" i="1" s="1"/>
  <c r="G108" i="1"/>
  <c r="AD108" i="1"/>
  <c r="AE108" i="1" s="1"/>
  <c r="AI108" i="1"/>
  <c r="AJ108" i="1" s="1"/>
  <c r="AD109" i="1"/>
  <c r="AE109" i="1" s="1"/>
  <c r="AI109" i="1"/>
  <c r="AJ109" i="1" s="1"/>
  <c r="AD110" i="1"/>
  <c r="AE110" i="1" s="1"/>
  <c r="AI110" i="1"/>
  <c r="AJ110" i="1" s="1"/>
  <c r="K81" i="1" l="1"/>
  <c r="L81" i="1" s="1"/>
  <c r="H80" i="3" s="1"/>
  <c r="G97" i="17"/>
  <c r="K96" i="1"/>
  <c r="L96" i="1" s="1"/>
  <c r="H95" i="3" s="1"/>
  <c r="G70" i="17"/>
  <c r="K69" i="1"/>
  <c r="G48" i="17"/>
  <c r="K47" i="1"/>
  <c r="L47" i="1" s="1"/>
  <c r="H46" i="3" s="1"/>
  <c r="G106" i="17"/>
  <c r="K105" i="1"/>
  <c r="L105" i="1" s="1"/>
  <c r="H104" i="3" s="1"/>
  <c r="G68" i="17"/>
  <c r="K67" i="1"/>
  <c r="G59" i="17"/>
  <c r="K58" i="1"/>
  <c r="L58" i="1" s="1"/>
  <c r="H57" i="3" s="1"/>
  <c r="G104" i="17"/>
  <c r="K103" i="1"/>
  <c r="L103" i="1" s="1"/>
  <c r="H102" i="3" s="1"/>
  <c r="G87" i="17"/>
  <c r="K86" i="1"/>
  <c r="L86" i="1" s="1"/>
  <c r="H85" i="3" s="1"/>
  <c r="G113" i="17"/>
  <c r="K112" i="1"/>
  <c r="L112" i="1" s="1"/>
  <c r="H111" i="3" s="1"/>
  <c r="G96" i="17"/>
  <c r="K95" i="1"/>
  <c r="L95" i="1" s="1"/>
  <c r="H94" i="3" s="1"/>
  <c r="G50" i="17"/>
  <c r="K49" i="1"/>
  <c r="L49" i="1" s="1"/>
  <c r="H48" i="3" s="1"/>
  <c r="G67" i="17"/>
  <c r="K66" i="1"/>
  <c r="L66" i="1" s="1"/>
  <c r="H65" i="3" s="1"/>
  <c r="G103" i="17"/>
  <c r="K102" i="1"/>
  <c r="L102" i="1" s="1"/>
  <c r="H101" i="3" s="1"/>
  <c r="G58" i="17"/>
  <c r="K57" i="1"/>
  <c r="L57" i="1" s="1"/>
  <c r="H56" i="3" s="1"/>
  <c r="G109" i="17"/>
  <c r="K108" i="1"/>
  <c r="L108" i="1" s="1"/>
  <c r="H107" i="3" s="1"/>
  <c r="G92" i="17"/>
  <c r="K91" i="1"/>
  <c r="L91" i="1" s="1"/>
  <c r="H90" i="3" s="1"/>
  <c r="G114" i="17"/>
  <c r="K113" i="1"/>
  <c r="G90" i="17"/>
  <c r="K89" i="1"/>
  <c r="L89" i="1" s="1"/>
  <c r="H88" i="3" s="1"/>
  <c r="G95" i="17"/>
  <c r="K94" i="1"/>
  <c r="L94" i="1" s="1"/>
  <c r="H93" i="3" s="1"/>
  <c r="G81" i="17"/>
  <c r="K80" i="1"/>
  <c r="L80" i="1" s="1"/>
  <c r="H79" i="3" s="1"/>
  <c r="G108" i="17"/>
  <c r="K107" i="1"/>
  <c r="L107" i="1" s="1"/>
  <c r="H106" i="3" s="1"/>
  <c r="G49" i="17"/>
  <c r="K48" i="1"/>
  <c r="L48" i="1" s="1"/>
  <c r="H47" i="3" s="1"/>
  <c r="G76" i="17"/>
  <c r="K75" i="1"/>
  <c r="L75" i="1" s="1"/>
  <c r="H74" i="3" s="1"/>
  <c r="G62" i="17"/>
  <c r="K61" i="1"/>
  <c r="L61" i="1" s="1"/>
  <c r="H60" i="3" s="1"/>
  <c r="G64" i="17"/>
  <c r="K63" i="1"/>
  <c r="L63" i="1" s="1"/>
  <c r="H62" i="3" s="1"/>
  <c r="G91" i="17"/>
  <c r="K90" i="1"/>
  <c r="L90" i="1" s="1"/>
  <c r="H89" i="3" s="1"/>
  <c r="G77" i="17"/>
  <c r="K76" i="1"/>
  <c r="L76" i="1" s="1"/>
  <c r="H75" i="3" s="1"/>
  <c r="G100" i="17"/>
  <c r="K99" i="1"/>
  <c r="L99" i="1" s="1"/>
  <c r="H98" i="3" s="1"/>
  <c r="G80" i="17"/>
  <c r="K79" i="1"/>
  <c r="L79" i="1" s="1"/>
  <c r="H78" i="3" s="1"/>
  <c r="G72" i="17"/>
  <c r="K71" i="1"/>
  <c r="L71" i="1" s="1"/>
  <c r="H70" i="3" s="1"/>
  <c r="G111" i="17"/>
  <c r="K110" i="1"/>
  <c r="L110" i="1" s="1"/>
  <c r="H109" i="3" s="1"/>
  <c r="G45" i="17"/>
  <c r="K44" i="1"/>
  <c r="L44" i="1" s="1"/>
  <c r="H43" i="3" s="1"/>
  <c r="G54" i="17"/>
  <c r="K53" i="1"/>
  <c r="L53" i="1" s="1"/>
  <c r="H52" i="3" s="1"/>
  <c r="G57" i="17"/>
  <c r="K56" i="1"/>
  <c r="L56" i="1" s="1"/>
  <c r="H55" i="3" s="1"/>
  <c r="G61" i="17"/>
  <c r="K60" i="1"/>
  <c r="L60" i="1" s="1"/>
  <c r="H59" i="3" s="1"/>
  <c r="G79" i="17"/>
  <c r="K78" i="1"/>
  <c r="L78" i="1" s="1"/>
  <c r="H77" i="3" s="1"/>
  <c r="G74" i="17"/>
  <c r="K73" i="1"/>
  <c r="L73" i="1" s="1"/>
  <c r="H72" i="3" s="1"/>
  <c r="G112" i="17"/>
  <c r="K111" i="1"/>
  <c r="L111" i="1" s="1"/>
  <c r="H110" i="3" s="1"/>
  <c r="G99" i="17"/>
  <c r="K98" i="1"/>
  <c r="L98" i="1" s="1"/>
  <c r="H97" i="3" s="1"/>
  <c r="G78" i="17"/>
  <c r="K77" i="1"/>
  <c r="L77" i="1" s="1"/>
  <c r="H76" i="3" s="1"/>
  <c r="G69" i="17"/>
  <c r="K68" i="1"/>
  <c r="L68" i="1" s="1"/>
  <c r="H67" i="3" s="1"/>
  <c r="G47" i="17"/>
  <c r="K46" i="1"/>
  <c r="L46" i="1" s="1"/>
  <c r="H45" i="3" s="1"/>
  <c r="G83" i="17"/>
  <c r="K82" i="1"/>
  <c r="L82" i="1" s="1"/>
  <c r="H81" i="3" s="1"/>
  <c r="G89" i="17"/>
  <c r="K88" i="1"/>
  <c r="L88" i="1" s="1"/>
  <c r="H87" i="3" s="1"/>
  <c r="G44" i="17"/>
  <c r="K43" i="1"/>
  <c r="L43" i="1" s="1"/>
  <c r="H42" i="3" s="1"/>
  <c r="G65" i="17"/>
  <c r="K64" i="1"/>
  <c r="L64" i="1" s="1"/>
  <c r="H63" i="3" s="1"/>
  <c r="G53" i="17"/>
  <c r="K52" i="1"/>
  <c r="L52" i="1" s="1"/>
  <c r="H51" i="3" s="1"/>
  <c r="G71" i="17"/>
  <c r="K70" i="1"/>
  <c r="G107" i="17"/>
  <c r="K106" i="1"/>
  <c r="L106" i="1" s="1"/>
  <c r="H105" i="3" s="1"/>
  <c r="G101" i="17"/>
  <c r="K100" i="1"/>
  <c r="L100" i="1" s="1"/>
  <c r="H99" i="3" s="1"/>
  <c r="G102" i="17"/>
  <c r="K101" i="1"/>
  <c r="L101" i="1" s="1"/>
  <c r="H100" i="3" s="1"/>
  <c r="G93" i="17"/>
  <c r="K92" i="1"/>
  <c r="L92" i="1" s="1"/>
  <c r="H91" i="3" s="1"/>
  <c r="G73" i="17"/>
  <c r="K72" i="1"/>
  <c r="L72" i="1" s="1"/>
  <c r="H71" i="3" s="1"/>
  <c r="G86" i="17"/>
  <c r="K85" i="1"/>
  <c r="L85" i="1" s="1"/>
  <c r="H84" i="3" s="1"/>
  <c r="G105" i="17"/>
  <c r="K104" i="1"/>
  <c r="L104" i="1" s="1"/>
  <c r="H103" i="3" s="1"/>
  <c r="G46" i="17"/>
  <c r="K45" i="1"/>
  <c r="L45" i="1" s="1"/>
  <c r="H44" i="3" s="1"/>
  <c r="G110" i="17"/>
  <c r="K109" i="1"/>
  <c r="L109" i="1" s="1"/>
  <c r="H108" i="3" s="1"/>
  <c r="G52" i="17"/>
  <c r="K51" i="1"/>
  <c r="L51" i="1" s="1"/>
  <c r="H50" i="3" s="1"/>
  <c r="G88" i="17"/>
  <c r="K87" i="1"/>
  <c r="L87" i="1" s="1"/>
  <c r="H86" i="3" s="1"/>
  <c r="G56" i="17"/>
  <c r="K55" i="1"/>
  <c r="L55" i="1" s="1"/>
  <c r="H54" i="3" s="1"/>
  <c r="G66" i="17"/>
  <c r="K65" i="1"/>
  <c r="L65" i="1" s="1"/>
  <c r="H64" i="3" s="1"/>
  <c r="G60" i="17"/>
  <c r="K59" i="1"/>
  <c r="L59" i="1" s="1"/>
  <c r="H58" i="3" s="1"/>
  <c r="G63" i="17"/>
  <c r="K62" i="1"/>
  <c r="L62" i="1" s="1"/>
  <c r="H61" i="3" s="1"/>
  <c r="G51" i="17"/>
  <c r="K50" i="1"/>
  <c r="L50" i="1" s="1"/>
  <c r="H49" i="3" s="1"/>
  <c r="G94" i="17"/>
  <c r="K93" i="1"/>
  <c r="L93" i="1" s="1"/>
  <c r="H92" i="3" s="1"/>
  <c r="G84" i="17"/>
  <c r="K83" i="1"/>
  <c r="L83" i="1" s="1"/>
  <c r="H82" i="3" s="1"/>
  <c r="G75" i="17"/>
  <c r="K74" i="1"/>
  <c r="L74" i="1" s="1"/>
  <c r="H73" i="3" s="1"/>
  <c r="G85" i="17"/>
  <c r="K84" i="1"/>
  <c r="L84" i="1" s="1"/>
  <c r="H83" i="3" s="1"/>
  <c r="G98" i="17"/>
  <c r="K97" i="1"/>
  <c r="L97" i="1" s="1"/>
  <c r="H96" i="3" s="1"/>
  <c r="G55" i="17"/>
  <c r="K54" i="1"/>
  <c r="L54" i="1" s="1"/>
  <c r="H53" i="3" s="1"/>
  <c r="P91" i="1"/>
  <c r="L90" i="3" s="1"/>
  <c r="P81" i="1"/>
  <c r="L80" i="3" s="1"/>
  <c r="P64" i="1"/>
  <c r="L63" i="3" s="1"/>
  <c r="P76" i="1"/>
  <c r="L75" i="3" s="1"/>
  <c r="P57" i="1"/>
  <c r="L56" i="3" s="1"/>
  <c r="P106" i="1"/>
  <c r="L105" i="3" s="1"/>
  <c r="P75" i="1"/>
  <c r="L74" i="3" s="1"/>
  <c r="P93" i="1"/>
  <c r="L92" i="3" s="1"/>
  <c r="P95" i="1"/>
  <c r="L94" i="3" s="1"/>
  <c r="P107" i="1"/>
  <c r="L106" i="3" s="1"/>
  <c r="P79" i="1"/>
  <c r="L78" i="3" s="1"/>
  <c r="P61" i="1"/>
  <c r="L60" i="3" s="1"/>
  <c r="P100" i="1"/>
  <c r="L99" i="3" s="1"/>
  <c r="P88" i="1"/>
  <c r="L87" i="3" s="1"/>
  <c r="P82" i="1"/>
  <c r="L81" i="3" s="1"/>
  <c r="P72" i="1"/>
  <c r="L71" i="3" s="1"/>
  <c r="P84" i="1"/>
  <c r="L83" i="3" s="1"/>
  <c r="P97" i="1"/>
  <c r="L96" i="3" s="1"/>
  <c r="P50" i="1"/>
  <c r="L49" i="3" s="1"/>
  <c r="P59" i="1"/>
  <c r="L58" i="3" s="1"/>
  <c r="P55" i="1"/>
  <c r="L54" i="3" s="1"/>
  <c r="P71" i="1"/>
  <c r="L70" i="3" s="1"/>
  <c r="P99" i="1"/>
  <c r="L98" i="3" s="1"/>
  <c r="P111" i="1"/>
  <c r="L110" i="3" s="1"/>
  <c r="P86" i="1"/>
  <c r="L85" i="3" s="1"/>
  <c r="P105" i="1"/>
  <c r="L104" i="3" s="1"/>
  <c r="P85" i="1"/>
  <c r="L84" i="3" s="1"/>
  <c r="P109" i="1"/>
  <c r="L108" i="3" s="1"/>
  <c r="P90" i="1"/>
  <c r="L89" i="3" s="1"/>
  <c r="P66" i="1"/>
  <c r="L65" i="3" s="1"/>
  <c r="P87" i="1"/>
  <c r="L86" i="3" s="1"/>
  <c r="P54" i="1"/>
  <c r="L53" i="3" s="1"/>
  <c r="P96" i="1"/>
  <c r="L95" i="3" s="1"/>
  <c r="P60" i="1"/>
  <c r="L59" i="3" s="1"/>
  <c r="P83" i="1"/>
  <c r="L82" i="3" s="1"/>
  <c r="P49" i="1"/>
  <c r="L48" i="3" s="1"/>
  <c r="P63" i="1"/>
  <c r="L62" i="3" s="1"/>
  <c r="P89" i="1"/>
  <c r="L88" i="3" s="1"/>
  <c r="P65" i="1"/>
  <c r="L64" i="3" s="1"/>
  <c r="P56" i="1"/>
  <c r="L55" i="3" s="1"/>
  <c r="P74" i="1"/>
  <c r="L73" i="3" s="1"/>
  <c r="P103" i="1"/>
  <c r="L102" i="3" s="1"/>
  <c r="P80" i="1"/>
  <c r="L79" i="3" s="1"/>
  <c r="P101" i="1"/>
  <c r="L100" i="3" s="1"/>
  <c r="P78" i="1"/>
  <c r="L77" i="3" s="1"/>
  <c r="P53" i="1"/>
  <c r="L52" i="3" s="1"/>
  <c r="P68" i="1"/>
  <c r="L67" i="3" s="1"/>
  <c r="P98" i="1"/>
  <c r="L97" i="3" s="1"/>
  <c r="P112" i="1"/>
  <c r="L111" i="3" s="1"/>
  <c r="P51" i="1"/>
  <c r="L50" i="3" s="1"/>
  <c r="P48" i="1"/>
  <c r="L47" i="3" s="1"/>
  <c r="P62" i="1"/>
  <c r="L61" i="3" s="1"/>
  <c r="P108" i="1"/>
  <c r="L107" i="3" s="1"/>
  <c r="P52" i="1"/>
  <c r="L51" i="3" s="1"/>
  <c r="P73" i="1"/>
  <c r="L72" i="3" s="1"/>
  <c r="P94" i="1"/>
  <c r="L93" i="3" s="1"/>
  <c r="P58" i="1"/>
  <c r="L57" i="3" s="1"/>
  <c r="P47" i="1"/>
  <c r="L46" i="3" s="1"/>
  <c r="P77" i="1"/>
  <c r="L76" i="3" s="1"/>
  <c r="P92" i="1"/>
  <c r="L91" i="3" s="1"/>
  <c r="P102" i="1"/>
  <c r="L101" i="3" s="1"/>
  <c r="P110" i="1"/>
  <c r="L109" i="3" s="1"/>
  <c r="P104" i="1"/>
  <c r="L103" i="3" s="1"/>
  <c r="P46" i="1"/>
  <c r="L45" i="3" s="1"/>
  <c r="G67" i="1"/>
  <c r="G69" i="1"/>
  <c r="G61" i="1"/>
  <c r="G81" i="1"/>
  <c r="G57" i="1"/>
  <c r="G55" i="1"/>
  <c r="G110" i="1"/>
  <c r="G105" i="1"/>
  <c r="G68" i="1"/>
  <c r="U45" i="1" l="1"/>
  <c r="P8" i="17"/>
  <c r="Q8" i="17" s="1"/>
  <c r="D8" i="17" s="1"/>
  <c r="P29" i="17"/>
  <c r="Q29" i="17" s="1"/>
  <c r="D29" i="17" s="1"/>
  <c r="P13" i="17"/>
  <c r="Q13" i="17" s="1"/>
  <c r="D13" i="17" s="1"/>
  <c r="P14" i="17"/>
  <c r="Q14" i="17" s="1"/>
  <c r="D14" i="17" s="1"/>
  <c r="P15" i="17"/>
  <c r="Q15" i="17" s="1"/>
  <c r="D15" i="17" s="1"/>
  <c r="P16" i="17"/>
  <c r="Q16" i="17" s="1"/>
  <c r="D16" i="17" s="1"/>
  <c r="P22" i="17"/>
  <c r="Q22" i="17" s="1"/>
  <c r="D22" i="17" s="1"/>
  <c r="P23" i="17"/>
  <c r="Q23" i="17" s="1"/>
  <c r="D23" i="17" s="1"/>
  <c r="P24" i="17"/>
  <c r="Q24" i="17" s="1"/>
  <c r="D24" i="17" s="1"/>
  <c r="P25" i="17"/>
  <c r="Q25" i="17" s="1"/>
  <c r="D25" i="17" s="1"/>
  <c r="P26" i="17"/>
  <c r="Q26" i="17" s="1"/>
  <c r="D26" i="17" s="1"/>
  <c r="P27" i="17"/>
  <c r="Q27" i="17" s="1"/>
  <c r="D27" i="17" s="1"/>
  <c r="P28" i="17"/>
  <c r="Q28" i="17" s="1"/>
  <c r="D28" i="17" s="1"/>
  <c r="P34" i="17"/>
  <c r="Q34" i="17" s="1"/>
  <c r="D34" i="17" s="1"/>
  <c r="P36" i="17"/>
  <c r="Q36" i="17" s="1"/>
  <c r="D36" i="17" s="1"/>
  <c r="P37" i="17"/>
  <c r="Q37" i="17" s="1"/>
  <c r="D37" i="17" s="1"/>
  <c r="P38" i="17"/>
  <c r="Q38" i="17" s="1"/>
  <c r="D38" i="17" s="1"/>
  <c r="P40" i="17"/>
  <c r="Q40" i="17" s="1"/>
  <c r="D40" i="17" s="1"/>
  <c r="Y8" i="17"/>
  <c r="F8" i="17" s="1"/>
  <c r="X8" i="17"/>
  <c r="E8" i="17" s="1"/>
  <c r="F7" i="17"/>
  <c r="X7" i="17"/>
  <c r="E7" i="17" s="1"/>
  <c r="P41" i="17" l="1"/>
  <c r="Q41" i="17" s="1"/>
  <c r="D41" i="17" s="1"/>
  <c r="P17" i="17"/>
  <c r="Q17" i="17" s="1"/>
  <c r="D17" i="17" s="1"/>
  <c r="P33" i="17"/>
  <c r="Q33" i="17" s="1"/>
  <c r="D33" i="17" s="1"/>
  <c r="P21" i="17"/>
  <c r="Q21" i="17" s="1"/>
  <c r="D21" i="17" s="1"/>
  <c r="P9" i="17"/>
  <c r="Q9" i="17" s="1"/>
  <c r="D9" i="17" s="1"/>
  <c r="P44" i="17"/>
  <c r="Q44" i="17" s="1"/>
  <c r="D44" i="17" s="1"/>
  <c r="P32" i="17"/>
  <c r="Q32" i="17" s="1"/>
  <c r="D32" i="17" s="1"/>
  <c r="P12" i="17"/>
  <c r="Q12" i="17" s="1"/>
  <c r="D12" i="17" s="1"/>
  <c r="P7" i="17"/>
  <c r="Q7" i="17" s="1"/>
  <c r="D7" i="17" s="1"/>
  <c r="P18" i="17"/>
  <c r="Q18" i="17" s="1"/>
  <c r="D18" i="17" s="1"/>
  <c r="P20" i="17"/>
  <c r="Q20" i="17" s="1"/>
  <c r="D20" i="17" s="1"/>
  <c r="P19" i="17"/>
  <c r="Q19" i="17" s="1"/>
  <c r="D19" i="17" s="1"/>
  <c r="P31" i="17"/>
  <c r="Q31" i="17" s="1"/>
  <c r="D31" i="17" s="1"/>
  <c r="P11" i="17"/>
  <c r="Q11" i="17" s="1"/>
  <c r="D11" i="17" s="1"/>
  <c r="P39" i="17"/>
  <c r="Q39" i="17" s="1"/>
  <c r="D39" i="17" s="1"/>
  <c r="P10" i="17"/>
  <c r="Q10" i="17" s="1"/>
  <c r="D10" i="17" s="1"/>
  <c r="P43" i="17"/>
  <c r="Q43" i="17" s="1"/>
  <c r="D43" i="17" s="1"/>
  <c r="P42" i="17"/>
  <c r="Q42" i="17" s="1"/>
  <c r="D42" i="17" s="1"/>
  <c r="P35" i="17"/>
  <c r="Q35" i="17" s="1"/>
  <c r="D35" i="17" s="1"/>
  <c r="P30" i="17"/>
  <c r="Q30" i="17" s="1"/>
  <c r="D30" i="17" s="1"/>
  <c r="AD45" i="1"/>
  <c r="AE45" i="1" s="1"/>
  <c r="AI45" i="1"/>
  <c r="AJ45" i="1" s="1"/>
  <c r="I7" i="17"/>
  <c r="O45" i="1"/>
  <c r="P45" i="1" l="1"/>
  <c r="L44" i="3" s="1"/>
  <c r="G45" i="1"/>
  <c r="AI22" i="17"/>
  <c r="AI41" i="17"/>
  <c r="AI34" i="17"/>
  <c r="AI26" i="17"/>
  <c r="AI32" i="17"/>
  <c r="AI24" i="17"/>
  <c r="AI10" i="17"/>
  <c r="AI43" i="17"/>
  <c r="AI40" i="17"/>
  <c r="AI18" i="17"/>
  <c r="AI16" i="17"/>
  <c r="AI36" i="17"/>
  <c r="AI30" i="17"/>
  <c r="AI20" i="17"/>
  <c r="AI42" i="17"/>
  <c r="AI14" i="17"/>
  <c r="AI38" i="17"/>
  <c r="AI28" i="17"/>
  <c r="AI8" i="17"/>
  <c r="AI31" i="17"/>
  <c r="AI27" i="17"/>
  <c r="AI23" i="17"/>
  <c r="AI19" i="17"/>
  <c r="AI15" i="17"/>
  <c r="AI11" i="17"/>
  <c r="H7" i="17"/>
  <c r="AI7" i="17"/>
  <c r="AI35" i="17"/>
  <c r="AI39" i="17"/>
  <c r="AI29" i="17"/>
  <c r="AI25" i="17"/>
  <c r="AI21" i="17"/>
  <c r="AI13" i="17"/>
  <c r="AI9" i="17"/>
  <c r="AI33" i="17"/>
  <c r="AI37" i="17"/>
  <c r="G9" i="17" l="1"/>
  <c r="K8" i="1"/>
  <c r="L8" i="1" s="1"/>
  <c r="H7" i="3" s="1"/>
  <c r="G36" i="17"/>
  <c r="K35" i="1"/>
  <c r="L35" i="1" s="1"/>
  <c r="H34" i="3" s="1"/>
  <c r="G16" i="17"/>
  <c r="K15" i="1"/>
  <c r="L15" i="1" s="1"/>
  <c r="H14" i="3" s="1"/>
  <c r="G18" i="17"/>
  <c r="K17" i="1"/>
  <c r="L17" i="1" s="1"/>
  <c r="H16" i="3" s="1"/>
  <c r="G31" i="17"/>
  <c r="K30" i="1"/>
  <c r="L30" i="1" s="1"/>
  <c r="H29" i="3" s="1"/>
  <c r="G43" i="17"/>
  <c r="K42" i="1"/>
  <c r="L42" i="1" s="1"/>
  <c r="H41" i="3" s="1"/>
  <c r="G10" i="17"/>
  <c r="K9" i="1"/>
  <c r="L9" i="1" s="1"/>
  <c r="H8" i="3" s="1"/>
  <c r="G28" i="17"/>
  <c r="K27" i="1"/>
  <c r="L27" i="1" s="1"/>
  <c r="H26" i="3" s="1"/>
  <c r="G38" i="17"/>
  <c r="K37" i="1"/>
  <c r="L37" i="1" s="1"/>
  <c r="H36" i="3" s="1"/>
  <c r="G14" i="17"/>
  <c r="K13" i="1"/>
  <c r="L13" i="1" s="1"/>
  <c r="H12" i="3" s="1"/>
  <c r="G42" i="17"/>
  <c r="K41" i="1"/>
  <c r="L41" i="1" s="1"/>
  <c r="H40" i="3" s="1"/>
  <c r="G34" i="17"/>
  <c r="K33" i="1"/>
  <c r="L33" i="1" s="1"/>
  <c r="H32" i="3" s="1"/>
  <c r="G27" i="17"/>
  <c r="K26" i="1"/>
  <c r="L26" i="1" s="1"/>
  <c r="H25" i="3" s="1"/>
  <c r="G40" i="17"/>
  <c r="K39" i="1"/>
  <c r="L39" i="1" s="1"/>
  <c r="H38" i="3" s="1"/>
  <c r="G8" i="17"/>
  <c r="K7" i="1"/>
  <c r="L7" i="1" s="1"/>
  <c r="H6" i="3" s="1"/>
  <c r="G12" i="17"/>
  <c r="K11" i="1"/>
  <c r="L11" i="1" s="1"/>
  <c r="H10" i="3" s="1"/>
  <c r="G24" i="17"/>
  <c r="K23" i="1"/>
  <c r="L23" i="1" s="1"/>
  <c r="H22" i="3" s="1"/>
  <c r="G32" i="17"/>
  <c r="K31" i="1"/>
  <c r="L31" i="1" s="1"/>
  <c r="H30" i="3" s="1"/>
  <c r="G26" i="17"/>
  <c r="K25" i="1"/>
  <c r="L25" i="1" s="1"/>
  <c r="H24" i="3" s="1"/>
  <c r="G37" i="17"/>
  <c r="K36" i="1"/>
  <c r="L36" i="1" s="1"/>
  <c r="H35" i="3" s="1"/>
  <c r="G20" i="17"/>
  <c r="K19" i="1"/>
  <c r="L19" i="1" s="1"/>
  <c r="H18" i="3" s="1"/>
  <c r="G41" i="17"/>
  <c r="K40" i="1"/>
  <c r="L40" i="1" s="1"/>
  <c r="H39" i="3" s="1"/>
  <c r="G19" i="17"/>
  <c r="K18" i="1"/>
  <c r="L18" i="1" s="1"/>
  <c r="H17" i="3" s="1"/>
  <c r="G23" i="17"/>
  <c r="K22" i="1"/>
  <c r="L22" i="1" s="1"/>
  <c r="H21" i="3" s="1"/>
  <c r="G17" i="17"/>
  <c r="K16" i="1"/>
  <c r="L16" i="1" s="1"/>
  <c r="H15" i="3" s="1"/>
  <c r="G21" i="17"/>
  <c r="K20" i="1"/>
  <c r="L20" i="1" s="1"/>
  <c r="H19" i="3" s="1"/>
  <c r="G25" i="17"/>
  <c r="K24" i="1"/>
  <c r="L24" i="1" s="1"/>
  <c r="H23" i="3" s="1"/>
  <c r="G29" i="17"/>
  <c r="K28" i="1"/>
  <c r="L28" i="1" s="1"/>
  <c r="H27" i="3" s="1"/>
  <c r="G39" i="17"/>
  <c r="K38" i="1"/>
  <c r="L38" i="1" s="1"/>
  <c r="H37" i="3" s="1"/>
  <c r="G35" i="17"/>
  <c r="K34" i="1"/>
  <c r="L34" i="1" s="1"/>
  <c r="H33" i="3" s="1"/>
  <c r="G7" i="17"/>
  <c r="K6" i="1"/>
  <c r="L6" i="1" s="1"/>
  <c r="H5" i="3" s="1"/>
  <c r="G11" i="17"/>
  <c r="K10" i="1"/>
  <c r="L10" i="1" s="1"/>
  <c r="H9" i="3" s="1"/>
  <c r="G33" i="17"/>
  <c r="K32" i="1"/>
  <c r="L32" i="1" s="1"/>
  <c r="H31" i="3" s="1"/>
  <c r="G15" i="17"/>
  <c r="K14" i="1"/>
  <c r="L14" i="1" s="1"/>
  <c r="H13" i="3" s="1"/>
  <c r="G30" i="17"/>
  <c r="K29" i="1"/>
  <c r="L29" i="1" s="1"/>
  <c r="H28" i="3" s="1"/>
  <c r="G22" i="17"/>
  <c r="K21" i="1"/>
  <c r="L21" i="1" s="1"/>
  <c r="H20" i="3" s="1"/>
  <c r="G13" i="17"/>
  <c r="K12" i="1"/>
  <c r="L12" i="1" s="1"/>
  <c r="H11" i="3" s="1"/>
  <c r="U44" i="1"/>
  <c r="AD44" i="1"/>
  <c r="AE44" i="1" s="1"/>
  <c r="U43" i="1"/>
  <c r="AD43" i="1"/>
  <c r="AE43" i="1" s="1"/>
  <c r="U42" i="1"/>
  <c r="AD42" i="1"/>
  <c r="AE42" i="1" s="1"/>
  <c r="U41" i="1"/>
  <c r="AD41" i="1"/>
  <c r="AE41" i="1" s="1"/>
  <c r="U40" i="1"/>
  <c r="AD40" i="1"/>
  <c r="AE40" i="1" s="1"/>
  <c r="U39" i="1"/>
  <c r="AD39" i="1"/>
  <c r="AE39" i="1" s="1"/>
  <c r="U38" i="1"/>
  <c r="AD38" i="1"/>
  <c r="AE38" i="1" s="1"/>
  <c r="U37" i="1"/>
  <c r="AD37" i="1"/>
  <c r="AE37" i="1" s="1"/>
  <c r="U36" i="1"/>
  <c r="AD36" i="1"/>
  <c r="AE36" i="1" s="1"/>
  <c r="U35" i="1"/>
  <c r="AD35" i="1"/>
  <c r="AE35" i="1" s="1"/>
  <c r="U34" i="1"/>
  <c r="AD34" i="1"/>
  <c r="AE34" i="1" s="1"/>
  <c r="U33" i="1"/>
  <c r="AD33" i="1"/>
  <c r="AE33" i="1" s="1"/>
  <c r="U32" i="1"/>
  <c r="AD32" i="1"/>
  <c r="AE32" i="1" s="1"/>
  <c r="U31" i="1"/>
  <c r="AD31" i="1"/>
  <c r="AE31" i="1" s="1"/>
  <c r="U30" i="1"/>
  <c r="AD30" i="1"/>
  <c r="AE30" i="1" s="1"/>
  <c r="U29" i="1"/>
  <c r="AD29" i="1"/>
  <c r="AE29" i="1" s="1"/>
  <c r="U28" i="1"/>
  <c r="AD28" i="1"/>
  <c r="AE28" i="1" s="1"/>
  <c r="U27" i="1"/>
  <c r="AD27" i="1"/>
  <c r="AE27" i="1" s="1"/>
  <c r="U26" i="1"/>
  <c r="AD26" i="1"/>
  <c r="AE26" i="1" s="1"/>
  <c r="U25" i="1"/>
  <c r="AD25" i="1"/>
  <c r="AE25" i="1" s="1"/>
  <c r="U24" i="1"/>
  <c r="AD24" i="1"/>
  <c r="AE24" i="1" s="1"/>
  <c r="U23" i="1"/>
  <c r="AD23" i="1"/>
  <c r="AE23" i="1" s="1"/>
  <c r="U22" i="1"/>
  <c r="U21" i="1"/>
  <c r="AI21" i="1"/>
  <c r="AJ21" i="1" s="1"/>
  <c r="U20" i="1"/>
  <c r="AD20" i="1"/>
  <c r="AE20" i="1" s="1"/>
  <c r="U19" i="1"/>
  <c r="AI19" i="1"/>
  <c r="AJ19" i="1" s="1"/>
  <c r="U18" i="1"/>
  <c r="AI18" i="1"/>
  <c r="AJ18" i="1" s="1"/>
  <c r="U17" i="1"/>
  <c r="AI17" i="1"/>
  <c r="AJ17" i="1" s="1"/>
  <c r="U16" i="1"/>
  <c r="AI16" i="1"/>
  <c r="AJ16" i="1" s="1"/>
  <c r="U15" i="1"/>
  <c r="AI15" i="1"/>
  <c r="AJ15" i="1" s="1"/>
  <c r="U14" i="1"/>
  <c r="U13" i="1"/>
  <c r="AI13" i="1"/>
  <c r="AJ13" i="1" s="1"/>
  <c r="U12" i="1"/>
  <c r="AD12" i="1"/>
  <c r="AE12" i="1" s="1"/>
  <c r="U11" i="1"/>
  <c r="AD11" i="1"/>
  <c r="AE11" i="1" s="1"/>
  <c r="U10" i="1"/>
  <c r="AD10" i="1"/>
  <c r="AE10" i="1" s="1"/>
  <c r="U9" i="1"/>
  <c r="AI9" i="1"/>
  <c r="AJ9" i="1" s="1"/>
  <c r="U8" i="1"/>
  <c r="AD8" i="1"/>
  <c r="AE8" i="1" s="1"/>
  <c r="U7" i="1"/>
  <c r="AI7" i="1"/>
  <c r="AJ7" i="1" s="1"/>
  <c r="U6" i="1"/>
  <c r="AD6" i="1"/>
  <c r="AE6" i="1" s="1"/>
  <c r="G6" i="1"/>
  <c r="I10" i="21"/>
  <c r="I15" i="21"/>
  <c r="I18" i="21"/>
  <c r="I23" i="21"/>
  <c r="I26" i="21"/>
  <c r="I39" i="21"/>
  <c r="I48" i="21"/>
  <c r="I53" i="21"/>
  <c r="I58" i="21"/>
  <c r="I57" i="21" s="1"/>
  <c r="I70" i="21"/>
  <c r="D70" i="1" s="1"/>
  <c r="O21" i="1"/>
  <c r="O25" i="1"/>
  <c r="O29" i="1"/>
  <c r="O33" i="1"/>
  <c r="O37" i="1"/>
  <c r="O41" i="1"/>
  <c r="AI8" i="1"/>
  <c r="AJ8" i="1" s="1"/>
  <c r="AI10" i="1"/>
  <c r="AJ10" i="1" s="1"/>
  <c r="AI12" i="1"/>
  <c r="AJ12" i="1" s="1"/>
  <c r="O44" i="1"/>
  <c r="O42" i="1"/>
  <c r="O40" i="1"/>
  <c r="O38" i="1"/>
  <c r="O36" i="1"/>
  <c r="O34" i="1"/>
  <c r="O32" i="1"/>
  <c r="O30" i="1"/>
  <c r="O28" i="1"/>
  <c r="O26" i="1"/>
  <c r="O24" i="1"/>
  <c r="O22" i="1"/>
  <c r="O20" i="1"/>
  <c r="O23" i="1"/>
  <c r="O27" i="1"/>
  <c r="O31" i="1"/>
  <c r="O35" i="1"/>
  <c r="O39" i="1"/>
  <c r="O43" i="1"/>
  <c r="AI14" i="1"/>
  <c r="AJ14" i="1" s="1"/>
  <c r="AD14" i="1"/>
  <c r="AE14" i="1" s="1"/>
  <c r="AD15" i="1"/>
  <c r="AE15" i="1" s="1"/>
  <c r="AD16" i="1"/>
  <c r="AE16" i="1" s="1"/>
  <c r="AD17" i="1"/>
  <c r="AE17" i="1" s="1"/>
  <c r="AD18" i="1"/>
  <c r="AE18" i="1" s="1"/>
  <c r="AD19" i="1"/>
  <c r="AE19" i="1" s="1"/>
  <c r="O17" i="1"/>
  <c r="O13" i="1"/>
  <c r="O9" i="1"/>
  <c r="O16" i="1"/>
  <c r="O12" i="1"/>
  <c r="O8" i="1"/>
  <c r="O19" i="1"/>
  <c r="O15" i="1"/>
  <c r="O11" i="1"/>
  <c r="O7" i="1"/>
  <c r="O18" i="1"/>
  <c r="O14" i="1"/>
  <c r="O10" i="1"/>
  <c r="O6" i="1"/>
  <c r="AD7" i="1"/>
  <c r="AE7" i="1" s="1"/>
  <c r="AD9" i="1"/>
  <c r="AE9" i="1" s="1"/>
  <c r="AD13" i="1"/>
  <c r="AE13" i="1" s="1"/>
  <c r="AI23" i="1"/>
  <c r="AJ23" i="1" s="1"/>
  <c r="AI24" i="1"/>
  <c r="AJ24" i="1" s="1"/>
  <c r="AI25" i="1"/>
  <c r="AJ25" i="1" s="1"/>
  <c r="AI26" i="1"/>
  <c r="AJ26" i="1" s="1"/>
  <c r="AI27" i="1"/>
  <c r="AJ27" i="1" s="1"/>
  <c r="AI28" i="1"/>
  <c r="AJ28" i="1" s="1"/>
  <c r="G7" i="1"/>
  <c r="AI11" i="1"/>
  <c r="AJ11" i="1" s="1"/>
  <c r="AD22" i="1"/>
  <c r="AE22" i="1" s="1"/>
  <c r="AI22" i="1"/>
  <c r="AJ22" i="1" s="1"/>
  <c r="AI20" i="1"/>
  <c r="AJ20" i="1" s="1"/>
  <c r="AI30" i="1"/>
  <c r="AJ30" i="1" s="1"/>
  <c r="AI32" i="1"/>
  <c r="AJ32" i="1" s="1"/>
  <c r="AI34" i="1"/>
  <c r="AJ34" i="1" s="1"/>
  <c r="AI36" i="1"/>
  <c r="AJ36" i="1" s="1"/>
  <c r="AI37" i="1"/>
  <c r="AJ37" i="1" s="1"/>
  <c r="AI38" i="1"/>
  <c r="AJ38" i="1" s="1"/>
  <c r="AI39" i="1"/>
  <c r="AJ39" i="1" s="1"/>
  <c r="AI40" i="1"/>
  <c r="AJ40" i="1" s="1"/>
  <c r="AI41" i="1"/>
  <c r="AJ41" i="1" s="1"/>
  <c r="AI42" i="1"/>
  <c r="AJ42" i="1" s="1"/>
  <c r="AI43" i="1"/>
  <c r="AJ43" i="1" s="1"/>
  <c r="AI44" i="1"/>
  <c r="AJ44" i="1" s="1"/>
  <c r="AD21" i="1"/>
  <c r="AE21" i="1" s="1"/>
  <c r="AI29" i="1"/>
  <c r="AJ29" i="1" s="1"/>
  <c r="AI33" i="1"/>
  <c r="AJ33" i="1" s="1"/>
  <c r="AI6" i="1"/>
  <c r="AJ6" i="1" s="1"/>
  <c r="AI31" i="1"/>
  <c r="AJ31" i="1" s="1"/>
  <c r="AI35" i="1"/>
  <c r="AJ35" i="1" s="1"/>
  <c r="P70" i="1" l="1"/>
  <c r="L69" i="3" s="1"/>
  <c r="D69" i="3"/>
  <c r="AE70" i="1"/>
  <c r="AJ70" i="1"/>
  <c r="I47" i="21"/>
  <c r="P26" i="1"/>
  <c r="L25" i="3" s="1"/>
  <c r="P41" i="1"/>
  <c r="L40" i="3" s="1"/>
  <c r="P30" i="1"/>
  <c r="L29" i="3" s="1"/>
  <c r="P32" i="1"/>
  <c r="L31" i="3" s="1"/>
  <c r="P39" i="1"/>
  <c r="L38" i="3" s="1"/>
  <c r="P9" i="1"/>
  <c r="L8" i="3" s="1"/>
  <c r="P35" i="1"/>
  <c r="L34" i="3" s="1"/>
  <c r="P36" i="1"/>
  <c r="L35" i="3" s="1"/>
  <c r="P25" i="1"/>
  <c r="L24" i="3" s="1"/>
  <c r="P7" i="1"/>
  <c r="L6" i="3" s="1"/>
  <c r="P15" i="1"/>
  <c r="L14" i="3" s="1"/>
  <c r="P19" i="1"/>
  <c r="L18" i="3" s="1"/>
  <c r="P8" i="1"/>
  <c r="L7" i="3" s="1"/>
  <c r="P34" i="1"/>
  <c r="L33" i="3" s="1"/>
  <c r="P13" i="1"/>
  <c r="L12" i="3" s="1"/>
  <c r="P21" i="1"/>
  <c r="L20" i="3" s="1"/>
  <c r="P37" i="1"/>
  <c r="L36" i="3" s="1"/>
  <c r="P12" i="1"/>
  <c r="L11" i="3" s="1"/>
  <c r="P29" i="1"/>
  <c r="L28" i="3" s="1"/>
  <c r="P38" i="1"/>
  <c r="L37" i="3" s="1"/>
  <c r="P10" i="1"/>
  <c r="L9" i="3" s="1"/>
  <c r="P17" i="1"/>
  <c r="L16" i="3" s="1"/>
  <c r="P27" i="1"/>
  <c r="L26" i="3" s="1"/>
  <c r="P40" i="1"/>
  <c r="L39" i="3" s="1"/>
  <c r="P22" i="1"/>
  <c r="L21" i="3" s="1"/>
  <c r="P11" i="1"/>
  <c r="L10" i="3" s="1"/>
  <c r="P28" i="1"/>
  <c r="L27" i="3" s="1"/>
  <c r="P33" i="1"/>
  <c r="L32" i="3" s="1"/>
  <c r="P6" i="1"/>
  <c r="L5" i="3" s="1"/>
  <c r="P14" i="1"/>
  <c r="L13" i="3" s="1"/>
  <c r="P23" i="1"/>
  <c r="L22" i="3" s="1"/>
  <c r="P42" i="1"/>
  <c r="L41" i="3" s="1"/>
  <c r="P24" i="1"/>
  <c r="L23" i="3" s="1"/>
  <c r="P43" i="1"/>
  <c r="L42" i="3" s="1"/>
  <c r="P16" i="1"/>
  <c r="L15" i="3" s="1"/>
  <c r="P31" i="1"/>
  <c r="L30" i="3" s="1"/>
  <c r="P18" i="1"/>
  <c r="L17" i="3" s="1"/>
  <c r="P20" i="1"/>
  <c r="L19" i="3" s="1"/>
  <c r="P44" i="1"/>
  <c r="L43" i="3" s="1"/>
  <c r="L70" i="1"/>
  <c r="H69" i="3" s="1"/>
  <c r="I38" i="21"/>
  <c r="I37" i="21" s="1"/>
  <c r="I36" i="21" s="1"/>
  <c r="I13" i="21"/>
  <c r="I9" i="21" s="1"/>
  <c r="I22" i="21"/>
  <c r="G21" i="1"/>
  <c r="G35" i="1"/>
  <c r="G44" i="1"/>
  <c r="G40" i="1"/>
  <c r="G36" i="1"/>
  <c r="G20" i="1"/>
  <c r="G9" i="1"/>
  <c r="G13" i="1"/>
  <c r="G17" i="1"/>
  <c r="G22" i="1"/>
  <c r="G42" i="1"/>
  <c r="G38" i="1"/>
  <c r="G23" i="1"/>
  <c r="G34" i="1"/>
  <c r="G32" i="1"/>
  <c r="G30" i="1"/>
  <c r="G33" i="1"/>
  <c r="G31" i="1"/>
  <c r="G29" i="1"/>
  <c r="G11" i="1"/>
  <c r="G15" i="1"/>
  <c r="G19" i="1"/>
  <c r="G24" i="1"/>
  <c r="G25" i="1"/>
  <c r="G28" i="1"/>
  <c r="G27" i="1"/>
  <c r="G43" i="1"/>
  <c r="G41" i="1"/>
  <c r="G39" i="1"/>
  <c r="G37" i="1"/>
  <c r="G26" i="1"/>
  <c r="G8" i="1"/>
  <c r="G10" i="1"/>
  <c r="G12" i="1"/>
  <c r="G14" i="1"/>
  <c r="G16" i="1"/>
  <c r="G18" i="1"/>
  <c r="I8" i="21" l="1"/>
  <c r="I35" i="21"/>
  <c r="D69" i="1"/>
  <c r="P69" i="1" l="1"/>
  <c r="L68" i="3" s="1"/>
  <c r="D68" i="3"/>
  <c r="AE69" i="1"/>
  <c r="AJ69" i="1"/>
  <c r="L69" i="1"/>
  <c r="H68" i="3" s="1"/>
  <c r="I7" i="21"/>
  <c r="D5" i="19" s="1" a="1"/>
  <c r="BD5" i="19" s="1"/>
  <c r="D67" i="1"/>
  <c r="P67" i="1" l="1"/>
  <c r="D66" i="3"/>
  <c r="AJ67" i="1"/>
  <c r="AE67" i="1"/>
  <c r="AE113" i="1" s="1"/>
  <c r="L67" i="1"/>
  <c r="I81" i="21"/>
  <c r="BU5" i="19"/>
  <c r="BU56" i="19" s="1"/>
  <c r="Y5" i="19"/>
  <c r="Y54" i="19" s="1"/>
  <c r="BH5" i="19"/>
  <c r="V5" i="19"/>
  <c r="R5" i="19"/>
  <c r="R57" i="19" s="1"/>
  <c r="AI5" i="19"/>
  <c r="AI86" i="19" s="1"/>
  <c r="AB5" i="19"/>
  <c r="AB113" i="19" s="1"/>
  <c r="J5" i="19"/>
  <c r="J13" i="19" s="1"/>
  <c r="BM5" i="19"/>
  <c r="BM83" i="19" s="1"/>
  <c r="BO5" i="19"/>
  <c r="BO95" i="19" s="1"/>
  <c r="AL5" i="19"/>
  <c r="AL98" i="19" s="1"/>
  <c r="L5" i="19"/>
  <c r="L15" i="19" s="1"/>
  <c r="O5" i="19"/>
  <c r="O58" i="19" s="1"/>
  <c r="BI5" i="19"/>
  <c r="BI54" i="19" s="1"/>
  <c r="P5" i="19"/>
  <c r="BE5" i="19"/>
  <c r="BE57" i="19" s="1"/>
  <c r="F5" i="19"/>
  <c r="U5" i="19"/>
  <c r="U71" i="19" s="1"/>
  <c r="AE5" i="19"/>
  <c r="AE19" i="19" s="1"/>
  <c r="BJ5" i="19"/>
  <c r="BJ41" i="19" s="1"/>
  <c r="S5" i="19"/>
  <c r="S25" i="19" s="1"/>
  <c r="BL5" i="19"/>
  <c r="BL61" i="19" s="1"/>
  <c r="AS5" i="19"/>
  <c r="AS91" i="19" s="1"/>
  <c r="X5" i="19"/>
  <c r="X28" i="19" s="1"/>
  <c r="M5" i="19"/>
  <c r="M68" i="19" s="1"/>
  <c r="AM5" i="19"/>
  <c r="AM58" i="19" s="1"/>
  <c r="BR5" i="19"/>
  <c r="AC5" i="19"/>
  <c r="AC58" i="19" s="1"/>
  <c r="BB5" i="19"/>
  <c r="BB64" i="19" s="1"/>
  <c r="AZ5" i="19"/>
  <c r="AZ64" i="19" s="1"/>
  <c r="K5" i="19"/>
  <c r="K62" i="19" s="1"/>
  <c r="BA5" i="19"/>
  <c r="BA96" i="19" s="1"/>
  <c r="AU5" i="19"/>
  <c r="AU85" i="19" s="1"/>
  <c r="AT5" i="19"/>
  <c r="AT79" i="19" s="1"/>
  <c r="AY5" i="19"/>
  <c r="AY16" i="19" s="1"/>
  <c r="T5" i="19"/>
  <c r="T103" i="19" s="1"/>
  <c r="AA5" i="19"/>
  <c r="AA67" i="19" s="1"/>
  <c r="BQ5" i="19"/>
  <c r="BQ57" i="19" s="1"/>
  <c r="BK5" i="19"/>
  <c r="BK102" i="19" s="1"/>
  <c r="AD5" i="19"/>
  <c r="AD74" i="19" s="1"/>
  <c r="N5" i="19"/>
  <c r="N66" i="19" s="1"/>
  <c r="D5" i="19"/>
  <c r="D18" i="19" s="1"/>
  <c r="AV5" i="19"/>
  <c r="AV67" i="19" s="1"/>
  <c r="AN5" i="19"/>
  <c r="AN8" i="19" s="1"/>
  <c r="AF5" i="19"/>
  <c r="AF11" i="19" s="1"/>
  <c r="AJ5" i="19"/>
  <c r="AJ20" i="19" s="1"/>
  <c r="AR5" i="19"/>
  <c r="AR65" i="19" s="1"/>
  <c r="BP5" i="19"/>
  <c r="BP112" i="19" s="1"/>
  <c r="AQ5" i="19"/>
  <c r="AQ68" i="19" s="1"/>
  <c r="BN5" i="19"/>
  <c r="BN80" i="19" s="1"/>
  <c r="E5" i="19"/>
  <c r="BG5" i="19"/>
  <c r="AW5" i="19"/>
  <c r="AW66" i="19" s="1"/>
  <c r="G5" i="19"/>
  <c r="BC5" i="19"/>
  <c r="BC40" i="19" s="1"/>
  <c r="I5" i="19"/>
  <c r="I110" i="19" s="1"/>
  <c r="AX5" i="19"/>
  <c r="AX107" i="19" s="1"/>
  <c r="BT5" i="19"/>
  <c r="BT116" i="19" s="1"/>
  <c r="AH5" i="19"/>
  <c r="AH63" i="19" s="1"/>
  <c r="Z5" i="19"/>
  <c r="Z49" i="19" s="1"/>
  <c r="H5" i="19"/>
  <c r="H85" i="19" s="1"/>
  <c r="AK5" i="19"/>
  <c r="AK61" i="19" s="1"/>
  <c r="Q5" i="19"/>
  <c r="W5" i="19"/>
  <c r="W54" i="19" s="1"/>
  <c r="BF5" i="19"/>
  <c r="BS5" i="19"/>
  <c r="BS82" i="19" s="1"/>
  <c r="AG5" i="19"/>
  <c r="AG29" i="19" s="1"/>
  <c r="AO5" i="19"/>
  <c r="AO62" i="19" s="1"/>
  <c r="AP5" i="19"/>
  <c r="AP31" i="19" s="1"/>
  <c r="BD55" i="19"/>
  <c r="BD59" i="19"/>
  <c r="BD63" i="19"/>
  <c r="BD54" i="19"/>
  <c r="BD58" i="19"/>
  <c r="BD62" i="19"/>
  <c r="BD60" i="19"/>
  <c r="BD65" i="19"/>
  <c r="BD68" i="19"/>
  <c r="BD71" i="19"/>
  <c r="BD64" i="19"/>
  <c r="BD57" i="19"/>
  <c r="BD70" i="19"/>
  <c r="BD56" i="19"/>
  <c r="BD77" i="19"/>
  <c r="BD81" i="19"/>
  <c r="BD85" i="19"/>
  <c r="BD89" i="19"/>
  <c r="BD74" i="19"/>
  <c r="BD67" i="19"/>
  <c r="BD69" i="19"/>
  <c r="BD76" i="19"/>
  <c r="BD80" i="19"/>
  <c r="BD84" i="19"/>
  <c r="BD88" i="19"/>
  <c r="BD92" i="19"/>
  <c r="BD96" i="19"/>
  <c r="BD100" i="19"/>
  <c r="BD72" i="19"/>
  <c r="BD82" i="19"/>
  <c r="BD75" i="19"/>
  <c r="BD87" i="19"/>
  <c r="BD95" i="19"/>
  <c r="BD99" i="19"/>
  <c r="BD103" i="19"/>
  <c r="BD83" i="19"/>
  <c r="BD78" i="19"/>
  <c r="BD98" i="19"/>
  <c r="BD91" i="19"/>
  <c r="BD107" i="19"/>
  <c r="BD111" i="19"/>
  <c r="BD115" i="19"/>
  <c r="BD119" i="19"/>
  <c r="BD66" i="19"/>
  <c r="BD86" i="19"/>
  <c r="BD97" i="19"/>
  <c r="BD73" i="19"/>
  <c r="BD104" i="19"/>
  <c r="BD106" i="19"/>
  <c r="BD110" i="19"/>
  <c r="BD114" i="19"/>
  <c r="BD118" i="19"/>
  <c r="BD79" i="19"/>
  <c r="BD113" i="19"/>
  <c r="BD93" i="19"/>
  <c r="BD90" i="19"/>
  <c r="BD105" i="19"/>
  <c r="BD116" i="19"/>
  <c r="BD121" i="19"/>
  <c r="BD94" i="19"/>
  <c r="BD102" i="19"/>
  <c r="BD109" i="19"/>
  <c r="BD122" i="19"/>
  <c r="BD101" i="19"/>
  <c r="BD112" i="19"/>
  <c r="BD61" i="19"/>
  <c r="BD108" i="19"/>
  <c r="BD117" i="19"/>
  <c r="BD120" i="19"/>
  <c r="BU112" i="19"/>
  <c r="BU120" i="19"/>
  <c r="BU54" i="19"/>
  <c r="BU65" i="19"/>
  <c r="BU80" i="19"/>
  <c r="BU98" i="19"/>
  <c r="M95" i="19"/>
  <c r="M115" i="19"/>
  <c r="H68" i="19"/>
  <c r="H74" i="19"/>
  <c r="H90" i="19"/>
  <c r="H67" i="19"/>
  <c r="BQ82" i="19"/>
  <c r="BQ70" i="19"/>
  <c r="BQ88" i="19"/>
  <c r="BQ108" i="19"/>
  <c r="BQ122" i="19"/>
  <c r="AK79" i="19"/>
  <c r="AK99" i="19"/>
  <c r="AK116" i="19"/>
  <c r="AK65" i="19"/>
  <c r="AK89" i="19"/>
  <c r="AQ61" i="19"/>
  <c r="AQ90" i="19"/>
  <c r="AQ67" i="19"/>
  <c r="AQ83" i="19"/>
  <c r="AQ95" i="19"/>
  <c r="AQ65" i="19"/>
  <c r="AQ117" i="19"/>
  <c r="BN66" i="19"/>
  <c r="BN73" i="19"/>
  <c r="BN93" i="19"/>
  <c r="BN79" i="19"/>
  <c r="BN91" i="19"/>
  <c r="BN108" i="19"/>
  <c r="BN121" i="19"/>
  <c r="Y68" i="19"/>
  <c r="Y65" i="19"/>
  <c r="Y57" i="19"/>
  <c r="Y121" i="19"/>
  <c r="Y114" i="19"/>
  <c r="Y117" i="19"/>
  <c r="Y103" i="19"/>
  <c r="Y88" i="19"/>
  <c r="AM88" i="19"/>
  <c r="AM100" i="19"/>
  <c r="AM81" i="19"/>
  <c r="AM85" i="19"/>
  <c r="AM68" i="19"/>
  <c r="O57" i="19"/>
  <c r="O61" i="19"/>
  <c r="O83" i="19"/>
  <c r="O69" i="19"/>
  <c r="O75" i="19"/>
  <c r="O60" i="19"/>
  <c r="O100" i="19"/>
  <c r="O82" i="19"/>
  <c r="O108" i="19"/>
  <c r="O118" i="19"/>
  <c r="O89" i="19"/>
  <c r="O95" i="19"/>
  <c r="BI57" i="19"/>
  <c r="BI102" i="19"/>
  <c r="BI76" i="19"/>
  <c r="BI92" i="19"/>
  <c r="BI85" i="19"/>
  <c r="BI98" i="19"/>
  <c r="BI115" i="19"/>
  <c r="AA57" i="19"/>
  <c r="AA87" i="19"/>
  <c r="AA91" i="19"/>
  <c r="AA70" i="19"/>
  <c r="AA77" i="19"/>
  <c r="AA109" i="19"/>
  <c r="AA113" i="19"/>
  <c r="AA99" i="19"/>
  <c r="AA107" i="19"/>
  <c r="Y21" i="19"/>
  <c r="Y23" i="19"/>
  <c r="Y53" i="19"/>
  <c r="Y6" i="19"/>
  <c r="Y51" i="19"/>
  <c r="AM22" i="19"/>
  <c r="AM29" i="19"/>
  <c r="AM26" i="19"/>
  <c r="AM30" i="19"/>
  <c r="AM32" i="19"/>
  <c r="AM51" i="19"/>
  <c r="AM50" i="19"/>
  <c r="AA9" i="19"/>
  <c r="AA11" i="19"/>
  <c r="AA27" i="19"/>
  <c r="AA12" i="19"/>
  <c r="AA16" i="19"/>
  <c r="AA20" i="19"/>
  <c r="AA24" i="19"/>
  <c r="AA26" i="19"/>
  <c r="AA18" i="19"/>
  <c r="BQ49" i="19"/>
  <c r="BQ43" i="19"/>
  <c r="BQ19" i="19"/>
  <c r="BQ11" i="19"/>
  <c r="BQ30" i="19"/>
  <c r="BD9" i="19"/>
  <c r="BD11" i="19"/>
  <c r="BD13" i="19"/>
  <c r="BD15" i="19"/>
  <c r="BD17" i="19"/>
  <c r="BD19" i="19"/>
  <c r="BD21" i="19"/>
  <c r="BD23" i="19"/>
  <c r="BD25" i="19"/>
  <c r="BD27" i="19"/>
  <c r="BD29" i="19"/>
  <c r="BD31" i="19"/>
  <c r="BD33" i="19"/>
  <c r="BD35" i="19"/>
  <c r="BD37" i="19"/>
  <c r="BD39" i="19"/>
  <c r="BD41" i="19"/>
  <c r="BD43" i="19"/>
  <c r="BD50" i="19"/>
  <c r="BD48" i="19"/>
  <c r="BD46" i="19"/>
  <c r="BD53" i="19"/>
  <c r="BD6" i="19"/>
  <c r="BD49" i="19"/>
  <c r="BD10" i="19"/>
  <c r="BD14" i="19"/>
  <c r="BD18" i="19"/>
  <c r="BD22" i="19"/>
  <c r="BD26" i="19"/>
  <c r="BD30" i="19"/>
  <c r="BD34" i="19"/>
  <c r="BD38" i="19"/>
  <c r="BD42" i="19"/>
  <c r="BD47" i="19"/>
  <c r="BD45" i="19"/>
  <c r="BD7" i="19"/>
  <c r="BD8" i="19"/>
  <c r="BD12" i="19"/>
  <c r="BD16" i="19"/>
  <c r="BD20" i="19"/>
  <c r="BD24" i="19"/>
  <c r="BD28" i="19"/>
  <c r="BD32" i="19"/>
  <c r="BD36" i="19"/>
  <c r="BD40" i="19"/>
  <c r="BD52" i="19"/>
  <c r="BD44" i="19"/>
  <c r="BD51" i="19"/>
  <c r="AK9" i="19"/>
  <c r="AK11" i="19"/>
  <c r="AK14" i="19"/>
  <c r="AK19" i="19"/>
  <c r="AK43" i="19"/>
  <c r="AK30" i="19"/>
  <c r="AK46" i="19"/>
  <c r="M14" i="19"/>
  <c r="M13" i="19"/>
  <c r="M17" i="19"/>
  <c r="M43" i="19"/>
  <c r="M45" i="19"/>
  <c r="M53" i="19"/>
  <c r="M16" i="19"/>
  <c r="M20" i="19"/>
  <c r="M24" i="19"/>
  <c r="M27" i="19"/>
  <c r="M34" i="19"/>
  <c r="M38" i="19"/>
  <c r="AQ15" i="19"/>
  <c r="AQ17" i="19"/>
  <c r="AQ19" i="19"/>
  <c r="AQ50" i="19"/>
  <c r="AQ12" i="19"/>
  <c r="AQ16" i="19"/>
  <c r="AQ47" i="19"/>
  <c r="AQ14" i="19"/>
  <c r="AQ18" i="19"/>
  <c r="BU19" i="19"/>
  <c r="BU21" i="19"/>
  <c r="BU23" i="19"/>
  <c r="BU37" i="19"/>
  <c r="BU39" i="19"/>
  <c r="BU41" i="19"/>
  <c r="BU26" i="19"/>
  <c r="BU32" i="19"/>
  <c r="BU36" i="19"/>
  <c r="BU18" i="19"/>
  <c r="BU22" i="19"/>
  <c r="BU29" i="19"/>
  <c r="BN27" i="19"/>
  <c r="BN15" i="19"/>
  <c r="BN11" i="19"/>
  <c r="BN12" i="19"/>
  <c r="BN53" i="19"/>
  <c r="O18" i="19"/>
  <c r="O20" i="19"/>
  <c r="O22" i="19"/>
  <c r="O24" i="19"/>
  <c r="O28" i="19"/>
  <c r="O30" i="19"/>
  <c r="O19" i="19"/>
  <c r="O21" i="19"/>
  <c r="O23" i="19"/>
  <c r="O25" i="19"/>
  <c r="O29" i="19"/>
  <c r="O26" i="19"/>
  <c r="H11" i="19"/>
  <c r="H13" i="19"/>
  <c r="H15" i="19"/>
  <c r="H35" i="19"/>
  <c r="H37" i="19"/>
  <c r="H39" i="19"/>
  <c r="H40" i="19"/>
  <c r="H46" i="19"/>
  <c r="H53" i="19"/>
  <c r="H42" i="19"/>
  <c r="H45" i="19"/>
  <c r="H6" i="19"/>
  <c r="BI52" i="19"/>
  <c r="BI36" i="19"/>
  <c r="BI40" i="19"/>
  <c r="BI7" i="19"/>
  <c r="BI48" i="19"/>
  <c r="BQ47" i="19" l="1"/>
  <c r="Y38" i="19"/>
  <c r="BI119" i="19"/>
  <c r="AM102" i="19"/>
  <c r="AK93" i="19"/>
  <c r="O51" i="19"/>
  <c r="BU17" i="19"/>
  <c r="BQ13" i="19"/>
  <c r="Y34" i="19"/>
  <c r="O78" i="19"/>
  <c r="AK81" i="19"/>
  <c r="BI41" i="19"/>
  <c r="O44" i="19"/>
  <c r="M22" i="19"/>
  <c r="BQ23" i="19"/>
  <c r="AA49" i="19"/>
  <c r="AA39" i="19"/>
  <c r="AM23" i="19"/>
  <c r="Y29" i="19"/>
  <c r="Y9" i="19"/>
  <c r="AA104" i="19"/>
  <c r="BI87" i="19"/>
  <c r="BI71" i="19"/>
  <c r="O109" i="19"/>
  <c r="AM117" i="19"/>
  <c r="AM56" i="19"/>
  <c r="Y94" i="19"/>
  <c r="BN109" i="19"/>
  <c r="AQ116" i="19"/>
  <c r="AK121" i="19"/>
  <c r="AK83" i="19"/>
  <c r="BQ71" i="19"/>
  <c r="M79" i="19"/>
  <c r="BU88" i="19"/>
  <c r="BI53" i="19"/>
  <c r="BI82" i="19"/>
  <c r="BI45" i="19"/>
  <c r="BU24" i="19"/>
  <c r="AA8" i="19"/>
  <c r="BI110" i="19"/>
  <c r="AM89" i="19"/>
  <c r="BN94" i="19"/>
  <c r="BQ96" i="19"/>
  <c r="BN17" i="19"/>
  <c r="BI39" i="19"/>
  <c r="H24" i="19"/>
  <c r="O52" i="19"/>
  <c r="O48" i="19"/>
  <c r="BN21" i="19"/>
  <c r="BN47" i="19"/>
  <c r="BU16" i="19"/>
  <c r="BU15" i="19"/>
  <c r="AQ45" i="19"/>
  <c r="M18" i="19"/>
  <c r="M37" i="19"/>
  <c r="AK50" i="19"/>
  <c r="BQ42" i="19"/>
  <c r="AA34" i="19"/>
  <c r="AA37" i="19"/>
  <c r="AM21" i="19"/>
  <c r="Y22" i="19"/>
  <c r="AA115" i="19"/>
  <c r="AA90" i="19"/>
  <c r="BI100" i="19"/>
  <c r="BI59" i="19"/>
  <c r="O96" i="19"/>
  <c r="AM119" i="19"/>
  <c r="AM64" i="19"/>
  <c r="Y95" i="19"/>
  <c r="BN69" i="19"/>
  <c r="AQ89" i="19"/>
  <c r="AK119" i="19"/>
  <c r="AK56" i="19"/>
  <c r="BQ54" i="19"/>
  <c r="M97" i="19"/>
  <c r="BU76" i="19"/>
  <c r="AM6" i="19"/>
  <c r="BN116" i="19"/>
  <c r="BQ100" i="19"/>
  <c r="H32" i="19"/>
  <c r="BN48" i="19"/>
  <c r="AQ51" i="19"/>
  <c r="AK15" i="19"/>
  <c r="BQ8" i="19"/>
  <c r="AA82" i="19"/>
  <c r="Y104" i="19"/>
  <c r="M103" i="19"/>
  <c r="O6" i="19"/>
  <c r="BU13" i="19"/>
  <c r="AK47" i="19"/>
  <c r="BI46" i="19"/>
  <c r="BI17" i="19"/>
  <c r="H51" i="19"/>
  <c r="O53" i="19"/>
  <c r="O49" i="19"/>
  <c r="BN29" i="19"/>
  <c r="BU38" i="19"/>
  <c r="BU46" i="19"/>
  <c r="AQ30" i="19"/>
  <c r="AQ27" i="19"/>
  <c r="M36" i="19"/>
  <c r="M23" i="19"/>
  <c r="AK6" i="19"/>
  <c r="BQ50" i="19"/>
  <c r="AA30" i="19"/>
  <c r="AA35" i="19"/>
  <c r="AM17" i="19"/>
  <c r="Y10" i="19"/>
  <c r="AA106" i="19"/>
  <c r="AA85" i="19"/>
  <c r="BI120" i="19"/>
  <c r="BI68" i="19"/>
  <c r="O88" i="19"/>
  <c r="AM107" i="19"/>
  <c r="AM59" i="19"/>
  <c r="Y87" i="19"/>
  <c r="BN114" i="19"/>
  <c r="AQ98" i="19"/>
  <c r="AK111" i="19"/>
  <c r="BQ118" i="19"/>
  <c r="BQ65" i="19"/>
  <c r="M80" i="19"/>
  <c r="BU90" i="19"/>
  <c r="BN52" i="19"/>
  <c r="AK22" i="19"/>
  <c r="BQ32" i="19"/>
  <c r="Y113" i="19"/>
  <c r="BN13" i="19"/>
  <c r="M41" i="19"/>
  <c r="Y13" i="19"/>
  <c r="AM78" i="19"/>
  <c r="AQ62" i="19"/>
  <c r="BU81" i="19"/>
  <c r="H28" i="19"/>
  <c r="BN36" i="19"/>
  <c r="AQ52" i="19"/>
  <c r="M39" i="19"/>
  <c r="BI44" i="19"/>
  <c r="BI13" i="19"/>
  <c r="H43" i="19"/>
  <c r="O45" i="19"/>
  <c r="O7" i="19"/>
  <c r="BN33" i="19"/>
  <c r="BU34" i="19"/>
  <c r="BU47" i="19"/>
  <c r="AQ29" i="19"/>
  <c r="AQ28" i="19"/>
  <c r="M32" i="19"/>
  <c r="M21" i="19"/>
  <c r="AK52" i="19"/>
  <c r="BQ22" i="19"/>
  <c r="AA29" i="19"/>
  <c r="AA33" i="19"/>
  <c r="AM15" i="19"/>
  <c r="Y8" i="19"/>
  <c r="AA108" i="19"/>
  <c r="AA56" i="19"/>
  <c r="BI112" i="19"/>
  <c r="O117" i="19"/>
  <c r="O81" i="19"/>
  <c r="AM62" i="19"/>
  <c r="AM67" i="19"/>
  <c r="Y71" i="19"/>
  <c r="BN75" i="19"/>
  <c r="AQ97" i="19"/>
  <c r="AK122" i="19"/>
  <c r="BQ121" i="19"/>
  <c r="BQ59" i="19"/>
  <c r="M87" i="19"/>
  <c r="BU78" i="19"/>
  <c r="Y17" i="19"/>
  <c r="O47" i="19"/>
  <c r="M28" i="19"/>
  <c r="AM53" i="19"/>
  <c r="BI78" i="19"/>
  <c r="AQ81" i="19"/>
  <c r="BU20" i="19"/>
  <c r="BI47" i="19"/>
  <c r="BI9" i="19"/>
  <c r="H41" i="19"/>
  <c r="O43" i="19"/>
  <c r="O42" i="19"/>
  <c r="BN45" i="19"/>
  <c r="BU30" i="19"/>
  <c r="BU43" i="19"/>
  <c r="AQ22" i="19"/>
  <c r="AQ21" i="19"/>
  <c r="M30" i="19"/>
  <c r="M19" i="19"/>
  <c r="AK45" i="19"/>
  <c r="BQ29" i="19"/>
  <c r="AA22" i="19"/>
  <c r="AA31" i="19"/>
  <c r="AM9" i="19"/>
  <c r="Y50" i="19"/>
  <c r="AA110" i="19"/>
  <c r="AA75" i="19"/>
  <c r="BI108" i="19"/>
  <c r="O119" i="19"/>
  <c r="O65" i="19"/>
  <c r="AM96" i="19"/>
  <c r="AM57" i="19"/>
  <c r="Y63" i="19"/>
  <c r="BN89" i="19"/>
  <c r="AQ86" i="19"/>
  <c r="AK98" i="19"/>
  <c r="BQ119" i="19"/>
  <c r="BQ55" i="19"/>
  <c r="M58" i="19"/>
  <c r="BU57" i="19"/>
  <c r="BH68" i="19"/>
  <c r="BH72" i="19"/>
  <c r="BH63" i="19"/>
  <c r="BH49" i="19"/>
  <c r="BH70" i="19"/>
  <c r="BH84" i="19"/>
  <c r="BH22" i="19"/>
  <c r="BH64" i="19"/>
  <c r="BH40" i="19"/>
  <c r="BH103" i="19"/>
  <c r="BH14" i="19"/>
  <c r="BH34" i="19"/>
  <c r="BK122" i="19"/>
  <c r="Q70" i="19"/>
  <c r="Q122" i="19"/>
  <c r="Q100" i="19"/>
  <c r="Q10" i="19"/>
  <c r="Q120" i="19"/>
  <c r="Q16" i="19"/>
  <c r="Q31" i="19"/>
  <c r="Q27" i="19"/>
  <c r="Q29" i="19"/>
  <c r="Q26" i="19"/>
  <c r="BK82" i="19"/>
  <c r="BF63" i="19"/>
  <c r="BF16" i="19"/>
  <c r="BG68" i="19"/>
  <c r="BG15" i="19"/>
  <c r="BR63" i="19"/>
  <c r="BR24" i="19"/>
  <c r="BR55" i="19"/>
  <c r="BR59" i="19"/>
  <c r="BR15" i="19"/>
  <c r="Q41" i="19"/>
  <c r="BR52" i="19"/>
  <c r="G58" i="19"/>
  <c r="G54" i="19"/>
  <c r="G69" i="19"/>
  <c r="BK55" i="19"/>
  <c r="BK62" i="19"/>
  <c r="BK66" i="19"/>
  <c r="BK61" i="19"/>
  <c r="BK49" i="19"/>
  <c r="BK31" i="19"/>
  <c r="Q33" i="19"/>
  <c r="AW27" i="19"/>
  <c r="BR28" i="19"/>
  <c r="F64" i="19"/>
  <c r="F62" i="19"/>
  <c r="P63" i="19"/>
  <c r="P31" i="19"/>
  <c r="P22" i="19"/>
  <c r="P118" i="19"/>
  <c r="P62" i="19"/>
  <c r="P19" i="19"/>
  <c r="V59" i="19"/>
  <c r="V55" i="19"/>
  <c r="V65" i="19"/>
  <c r="V66" i="19"/>
  <c r="E69" i="19"/>
  <c r="E60" i="19"/>
  <c r="E19" i="19"/>
  <c r="E67" i="19"/>
  <c r="E49" i="19"/>
  <c r="E120" i="19"/>
  <c r="E76" i="19"/>
  <c r="E38" i="19"/>
  <c r="E80" i="19"/>
  <c r="E47" i="19"/>
  <c r="Q59" i="19"/>
  <c r="AM46" i="19"/>
  <c r="Y45" i="19"/>
  <c r="BI93" i="19"/>
  <c r="BI65" i="19"/>
  <c r="Y111" i="19"/>
  <c r="BI42" i="19"/>
  <c r="BI24" i="19"/>
  <c r="BI31" i="19"/>
  <c r="H34" i="19"/>
  <c r="H20" i="19"/>
  <c r="H31" i="19"/>
  <c r="O41" i="19"/>
  <c r="O17" i="19"/>
  <c r="O40" i="19"/>
  <c r="O16" i="19"/>
  <c r="BN34" i="19"/>
  <c r="BN24" i="19"/>
  <c r="BN42" i="19"/>
  <c r="BU12" i="19"/>
  <c r="BU14" i="19"/>
  <c r="BU35" i="19"/>
  <c r="BU11" i="19"/>
  <c r="AQ48" i="19"/>
  <c r="AQ43" i="19"/>
  <c r="AQ13" i="19"/>
  <c r="M15" i="19"/>
  <c r="M12" i="19"/>
  <c r="M35" i="19"/>
  <c r="M11" i="19"/>
  <c r="AK40" i="19"/>
  <c r="AK35" i="19"/>
  <c r="BQ51" i="19"/>
  <c r="BQ40" i="19"/>
  <c r="AA14" i="19"/>
  <c r="AA50" i="19"/>
  <c r="AA25" i="19"/>
  <c r="AM41" i="19"/>
  <c r="AM47" i="19"/>
  <c r="AM16" i="19"/>
  <c r="Y48" i="19"/>
  <c r="Y41" i="19"/>
  <c r="AA69" i="19"/>
  <c r="AA101" i="19"/>
  <c r="AA83" i="19"/>
  <c r="BI88" i="19"/>
  <c r="BI75" i="19"/>
  <c r="BI97" i="19"/>
  <c r="BI67" i="19"/>
  <c r="O76" i="19"/>
  <c r="O90" i="19"/>
  <c r="O74" i="19"/>
  <c r="AM118" i="19"/>
  <c r="AM109" i="19"/>
  <c r="AM69" i="19"/>
  <c r="Y119" i="19"/>
  <c r="Y89" i="19"/>
  <c r="Y61" i="19"/>
  <c r="BN82" i="19"/>
  <c r="BN102" i="19"/>
  <c r="BN76" i="19"/>
  <c r="AQ112" i="19"/>
  <c r="AQ78" i="19"/>
  <c r="AK102" i="19"/>
  <c r="AK68" i="19"/>
  <c r="AK86" i="19"/>
  <c r="BQ58" i="19"/>
  <c r="BQ80" i="19"/>
  <c r="M111" i="19"/>
  <c r="M57" i="19"/>
  <c r="BU87" i="19"/>
  <c r="BU64" i="19"/>
  <c r="BQ35" i="19"/>
  <c r="Y47" i="19"/>
  <c r="BI103" i="19"/>
  <c r="AM74" i="19"/>
  <c r="BI38" i="19"/>
  <c r="BI20" i="19"/>
  <c r="BI27" i="19"/>
  <c r="H30" i="19"/>
  <c r="H16" i="19"/>
  <c r="H29" i="19"/>
  <c r="O39" i="19"/>
  <c r="O15" i="19"/>
  <c r="O38" i="19"/>
  <c r="O14" i="19"/>
  <c r="BN39" i="19"/>
  <c r="BN35" i="19"/>
  <c r="BN28" i="19"/>
  <c r="BU10" i="19"/>
  <c r="BU8" i="19"/>
  <c r="BU33" i="19"/>
  <c r="BU9" i="19"/>
  <c r="AQ40" i="19"/>
  <c r="AQ41" i="19"/>
  <c r="AQ11" i="19"/>
  <c r="M10" i="19"/>
  <c r="M8" i="19"/>
  <c r="M33" i="19"/>
  <c r="M9" i="19"/>
  <c r="AK32" i="19"/>
  <c r="AK33" i="19"/>
  <c r="BQ27" i="19"/>
  <c r="BQ48" i="19"/>
  <c r="AA10" i="19"/>
  <c r="AA51" i="19"/>
  <c r="AA21" i="19"/>
  <c r="AM39" i="19"/>
  <c r="AM44" i="19"/>
  <c r="AM14" i="19"/>
  <c r="Y7" i="19"/>
  <c r="Y39" i="19"/>
  <c r="AA105" i="19"/>
  <c r="AA89" i="19"/>
  <c r="AA79" i="19"/>
  <c r="BI111" i="19"/>
  <c r="BI105" i="19"/>
  <c r="BI77" i="19"/>
  <c r="BI66" i="19"/>
  <c r="O106" i="19"/>
  <c r="O97" i="19"/>
  <c r="O62" i="19"/>
  <c r="AM110" i="19"/>
  <c r="AM103" i="19"/>
  <c r="AM60" i="19"/>
  <c r="Y120" i="19"/>
  <c r="Y74" i="19"/>
  <c r="Y60" i="19"/>
  <c r="BN111" i="19"/>
  <c r="BN57" i="19"/>
  <c r="BN70" i="19"/>
  <c r="AQ122" i="19"/>
  <c r="AQ76" i="19"/>
  <c r="AK114" i="19"/>
  <c r="AK105" i="19"/>
  <c r="AK82" i="19"/>
  <c r="BQ113" i="19"/>
  <c r="BQ101" i="19"/>
  <c r="BQ73" i="19"/>
  <c r="M93" i="19"/>
  <c r="BU113" i="19"/>
  <c r="L113" i="1"/>
  <c r="H66" i="3"/>
  <c r="BN23" i="19"/>
  <c r="BQ44" i="19"/>
  <c r="AM45" i="19"/>
  <c r="AM77" i="19"/>
  <c r="BN115" i="19"/>
  <c r="AK67" i="19"/>
  <c r="BI34" i="19"/>
  <c r="BI8" i="19"/>
  <c r="BI25" i="19"/>
  <c r="H26" i="19"/>
  <c r="H12" i="19"/>
  <c r="H25" i="19"/>
  <c r="O37" i="19"/>
  <c r="O13" i="19"/>
  <c r="O36" i="19"/>
  <c r="O12" i="19"/>
  <c r="BN46" i="19"/>
  <c r="BN14" i="19"/>
  <c r="BU48" i="19"/>
  <c r="BU49" i="19"/>
  <c r="BU52" i="19"/>
  <c r="BU31" i="19"/>
  <c r="AQ46" i="19"/>
  <c r="AQ32" i="19"/>
  <c r="AQ39" i="19"/>
  <c r="M46" i="19"/>
  <c r="M47" i="19"/>
  <c r="M50" i="19"/>
  <c r="M31" i="19"/>
  <c r="AK44" i="19"/>
  <c r="AK26" i="19"/>
  <c r="AK31" i="19"/>
  <c r="BQ14" i="19"/>
  <c r="BQ41" i="19"/>
  <c r="BQ21" i="19"/>
  <c r="AA47" i="19"/>
  <c r="AA6" i="19"/>
  <c r="AA19" i="19"/>
  <c r="AM33" i="19"/>
  <c r="AM49" i="19"/>
  <c r="AM8" i="19"/>
  <c r="Y36" i="19"/>
  <c r="Y33" i="19"/>
  <c r="AA103" i="19"/>
  <c r="AA96" i="19"/>
  <c r="AA59" i="19"/>
  <c r="BI114" i="19"/>
  <c r="BI81" i="19"/>
  <c r="BI84" i="19"/>
  <c r="BI61" i="19"/>
  <c r="O85" i="19"/>
  <c r="O80" i="19"/>
  <c r="O66" i="19"/>
  <c r="AM115" i="19"/>
  <c r="AM71" i="19"/>
  <c r="AM87" i="19"/>
  <c r="Y116" i="19"/>
  <c r="Y84" i="19"/>
  <c r="Y56" i="19"/>
  <c r="BN71" i="19"/>
  <c r="BN97" i="19"/>
  <c r="BN61" i="19"/>
  <c r="AQ114" i="19"/>
  <c r="AQ74" i="19"/>
  <c r="AK62" i="19"/>
  <c r="AK84" i="19"/>
  <c r="AK72" i="19"/>
  <c r="BQ99" i="19"/>
  <c r="BQ91" i="19"/>
  <c r="BQ89" i="19"/>
  <c r="M106" i="19"/>
  <c r="BU115" i="19"/>
  <c r="BU105" i="19"/>
  <c r="BI32" i="19"/>
  <c r="BI33" i="19"/>
  <c r="BN26" i="19"/>
  <c r="AM20" i="19"/>
  <c r="BI101" i="19"/>
  <c r="AM121" i="19"/>
  <c r="Y97" i="19"/>
  <c r="BN88" i="19"/>
  <c r="BI29" i="19"/>
  <c r="BI50" i="19"/>
  <c r="BI28" i="19"/>
  <c r="H22" i="19"/>
  <c r="H48" i="19"/>
  <c r="H21" i="19"/>
  <c r="O35" i="19"/>
  <c r="O11" i="19"/>
  <c r="O34" i="19"/>
  <c r="O10" i="19"/>
  <c r="BN16" i="19"/>
  <c r="BN37" i="19"/>
  <c r="BU44" i="19"/>
  <c r="BU50" i="19"/>
  <c r="BU6" i="19"/>
  <c r="BU27" i="19"/>
  <c r="AQ44" i="19"/>
  <c r="AQ26" i="19"/>
  <c r="AQ37" i="19"/>
  <c r="M44" i="19"/>
  <c r="M48" i="19"/>
  <c r="M51" i="19"/>
  <c r="M26" i="19"/>
  <c r="AK34" i="19"/>
  <c r="AK16" i="19"/>
  <c r="AK25" i="19"/>
  <c r="BQ16" i="19"/>
  <c r="BQ33" i="19"/>
  <c r="BQ37" i="19"/>
  <c r="AA48" i="19"/>
  <c r="AA45" i="19"/>
  <c r="AA17" i="19"/>
  <c r="AM31" i="19"/>
  <c r="AM7" i="19"/>
  <c r="Y46" i="19"/>
  <c r="Y32" i="19"/>
  <c r="Y31" i="19"/>
  <c r="AA116" i="19"/>
  <c r="AA92" i="19"/>
  <c r="AA64" i="19"/>
  <c r="BI96" i="19"/>
  <c r="BI94" i="19"/>
  <c r="BI79" i="19"/>
  <c r="BI55" i="19"/>
  <c r="O121" i="19"/>
  <c r="O86" i="19"/>
  <c r="O54" i="19"/>
  <c r="AM122" i="19"/>
  <c r="AM63" i="19"/>
  <c r="AM83" i="19"/>
  <c r="Y112" i="19"/>
  <c r="Y79" i="19"/>
  <c r="BN112" i="19"/>
  <c r="BN68" i="19"/>
  <c r="BN56" i="19"/>
  <c r="AQ82" i="19"/>
  <c r="AQ70" i="19"/>
  <c r="AK115" i="19"/>
  <c r="AK85" i="19"/>
  <c r="AK69" i="19"/>
  <c r="BQ114" i="19"/>
  <c r="BQ83" i="19"/>
  <c r="BQ81" i="19"/>
  <c r="H101" i="19"/>
  <c r="M89" i="19"/>
  <c r="BU106" i="19"/>
  <c r="BU62" i="19"/>
  <c r="BI49" i="19"/>
  <c r="AK7" i="19"/>
  <c r="BN81" i="19"/>
  <c r="AK112" i="19"/>
  <c r="BQ95" i="19"/>
  <c r="BI22" i="19"/>
  <c r="BI51" i="19"/>
  <c r="BI23" i="19"/>
  <c r="H18" i="19"/>
  <c r="H49" i="19"/>
  <c r="H19" i="19"/>
  <c r="O33" i="19"/>
  <c r="O9" i="19"/>
  <c r="O32" i="19"/>
  <c r="O8" i="19"/>
  <c r="BN32" i="19"/>
  <c r="BN6" i="19"/>
  <c r="BU51" i="19"/>
  <c r="BU7" i="19"/>
  <c r="BU45" i="19"/>
  <c r="BU25" i="19"/>
  <c r="AQ42" i="19"/>
  <c r="AQ24" i="19"/>
  <c r="AQ35" i="19"/>
  <c r="M49" i="19"/>
  <c r="M7" i="19"/>
  <c r="M6" i="19"/>
  <c r="M29" i="19"/>
  <c r="AK29" i="19"/>
  <c r="AK12" i="19"/>
  <c r="AK28" i="19"/>
  <c r="BQ20" i="19"/>
  <c r="BQ9" i="19"/>
  <c r="BQ46" i="19"/>
  <c r="AA46" i="19"/>
  <c r="AA7" i="19"/>
  <c r="AA43" i="19"/>
  <c r="AA15" i="19"/>
  <c r="AM27" i="19"/>
  <c r="AM40" i="19"/>
  <c r="Y44" i="19"/>
  <c r="Y24" i="19"/>
  <c r="Y27" i="19"/>
  <c r="AA111" i="19"/>
  <c r="AA86" i="19"/>
  <c r="AA58" i="19"/>
  <c r="AA62" i="19"/>
  <c r="BI106" i="19"/>
  <c r="BI74" i="19"/>
  <c r="BI70" i="19"/>
  <c r="BI60" i="19"/>
  <c r="O110" i="19"/>
  <c r="O68" i="19"/>
  <c r="O56" i="19"/>
  <c r="AM116" i="19"/>
  <c r="AM99" i="19"/>
  <c r="AM70" i="19"/>
  <c r="Y105" i="19"/>
  <c r="Y70" i="19"/>
  <c r="BN120" i="19"/>
  <c r="BN85" i="19"/>
  <c r="BN64" i="19"/>
  <c r="AQ115" i="19"/>
  <c r="AQ66" i="19"/>
  <c r="AK103" i="19"/>
  <c r="AK92" i="19"/>
  <c r="AK58" i="19"/>
  <c r="BQ69" i="19"/>
  <c r="BQ67" i="19"/>
  <c r="BQ77" i="19"/>
  <c r="H95" i="19"/>
  <c r="M91" i="19"/>
  <c r="BU70" i="19"/>
  <c r="BU94" i="19"/>
  <c r="BN8" i="19"/>
  <c r="AK37" i="19"/>
  <c r="Y66" i="19"/>
  <c r="AK80" i="19"/>
  <c r="BQ92" i="19"/>
  <c r="BI10" i="19"/>
  <c r="BI6" i="19"/>
  <c r="BI21" i="19"/>
  <c r="H14" i="19"/>
  <c r="H47" i="19"/>
  <c r="H17" i="19"/>
  <c r="O50" i="19"/>
  <c r="O31" i="19"/>
  <c r="O46" i="19"/>
  <c r="O27" i="19"/>
  <c r="BN9" i="19"/>
  <c r="BN43" i="19"/>
  <c r="BN49" i="19"/>
  <c r="BU42" i="19"/>
  <c r="BU40" i="19"/>
  <c r="BU53" i="19"/>
  <c r="BU28" i="19"/>
  <c r="AQ34" i="19"/>
  <c r="AQ20" i="19"/>
  <c r="AQ31" i="19"/>
  <c r="M42" i="19"/>
  <c r="M40" i="19"/>
  <c r="M52" i="19"/>
  <c r="M25" i="19"/>
  <c r="AK10" i="19"/>
  <c r="AK8" i="19"/>
  <c r="AK21" i="19"/>
  <c r="BQ26" i="19"/>
  <c r="BQ18" i="19"/>
  <c r="BQ6" i="19"/>
  <c r="AA44" i="19"/>
  <c r="AA32" i="19"/>
  <c r="AA41" i="19"/>
  <c r="AA13" i="19"/>
  <c r="AM25" i="19"/>
  <c r="AM38" i="19"/>
  <c r="Y49" i="19"/>
  <c r="Y20" i="19"/>
  <c r="Y25" i="19"/>
  <c r="AA88" i="19"/>
  <c r="AA81" i="19"/>
  <c r="AA102" i="19"/>
  <c r="AA61" i="19"/>
  <c r="BI118" i="19"/>
  <c r="BI69" i="19"/>
  <c r="BI86" i="19"/>
  <c r="O107" i="19"/>
  <c r="O116" i="19"/>
  <c r="O93" i="19"/>
  <c r="O63" i="19"/>
  <c r="AM86" i="19"/>
  <c r="AM90" i="19"/>
  <c r="AM66" i="19"/>
  <c r="Y99" i="19"/>
  <c r="Y81" i="19"/>
  <c r="Y75" i="19"/>
  <c r="BN113" i="19"/>
  <c r="BN95" i="19"/>
  <c r="BN58" i="19"/>
  <c r="AQ79" i="19"/>
  <c r="AQ55" i="19"/>
  <c r="AK91" i="19"/>
  <c r="AK71" i="19"/>
  <c r="AK66" i="19"/>
  <c r="BQ109" i="19"/>
  <c r="BQ97" i="19"/>
  <c r="BQ64" i="19"/>
  <c r="H83" i="19"/>
  <c r="M65" i="19"/>
  <c r="BU121" i="19"/>
  <c r="BU101" i="19"/>
  <c r="P113" i="1"/>
  <c r="L66" i="3"/>
  <c r="BK57" i="19"/>
  <c r="P69" i="19"/>
  <c r="Q15" i="19"/>
  <c r="E30" i="19"/>
  <c r="E107" i="19"/>
  <c r="Q69" i="19"/>
  <c r="P88" i="19"/>
  <c r="P52" i="19"/>
  <c r="E66" i="19"/>
  <c r="Q54" i="19"/>
  <c r="BR121" i="19"/>
  <c r="P36" i="19"/>
  <c r="E104" i="19"/>
  <c r="BK89" i="19"/>
  <c r="BR117" i="19"/>
  <c r="P32" i="19"/>
  <c r="E63" i="19"/>
  <c r="BH102" i="19"/>
  <c r="BK116" i="19"/>
  <c r="BR56" i="19"/>
  <c r="BN41" i="19"/>
  <c r="BN19" i="19"/>
  <c r="BN38" i="19"/>
  <c r="AK42" i="19"/>
  <c r="AK48" i="19"/>
  <c r="AK51" i="19"/>
  <c r="AK27" i="19"/>
  <c r="BK37" i="19"/>
  <c r="BQ24" i="19"/>
  <c r="BQ15" i="19"/>
  <c r="BQ34" i="19"/>
  <c r="BQ52" i="19"/>
  <c r="BH50" i="19"/>
  <c r="E48" i="19"/>
  <c r="P53" i="19"/>
  <c r="AM52" i="19"/>
  <c r="AM28" i="19"/>
  <c r="AM48" i="19"/>
  <c r="AM24" i="19"/>
  <c r="Y42" i="19"/>
  <c r="Y40" i="19"/>
  <c r="Y52" i="19"/>
  <c r="Y28" i="19"/>
  <c r="E119" i="19"/>
  <c r="E61" i="19"/>
  <c r="BI121" i="19"/>
  <c r="BI116" i="19"/>
  <c r="BI73" i="19"/>
  <c r="BI89" i="19"/>
  <c r="BI63" i="19"/>
  <c r="BI56" i="19"/>
  <c r="AM101" i="19"/>
  <c r="AM93" i="19"/>
  <c r="AM104" i="19"/>
  <c r="AM91" i="19"/>
  <c r="AM54" i="19"/>
  <c r="BH55" i="19"/>
  <c r="Y115" i="19"/>
  <c r="Y96" i="19"/>
  <c r="Y77" i="19"/>
  <c r="Y72" i="19"/>
  <c r="Q113" i="19"/>
  <c r="BN119" i="19"/>
  <c r="BN98" i="19"/>
  <c r="BN90" i="19"/>
  <c r="BN86" i="19"/>
  <c r="BN62" i="19"/>
  <c r="AK75" i="19"/>
  <c r="AK120" i="19"/>
  <c r="AK63" i="19"/>
  <c r="AK57" i="19"/>
  <c r="BK86" i="19"/>
  <c r="BQ105" i="19"/>
  <c r="BQ106" i="19"/>
  <c r="BQ90" i="19"/>
  <c r="BQ75" i="19"/>
  <c r="BQ63" i="19"/>
  <c r="BR120" i="19"/>
  <c r="Q14" i="19"/>
  <c r="BK17" i="19"/>
  <c r="BH32" i="19"/>
  <c r="BR42" i="19"/>
  <c r="E6" i="19"/>
  <c r="P43" i="19"/>
  <c r="E110" i="19"/>
  <c r="BH115" i="19"/>
  <c r="BH90" i="19"/>
  <c r="Q106" i="19"/>
  <c r="BK72" i="19"/>
  <c r="BR113" i="19"/>
  <c r="BI30" i="19"/>
  <c r="BI26" i="19"/>
  <c r="BI43" i="19"/>
  <c r="BI19" i="19"/>
  <c r="Q9" i="19"/>
  <c r="BN22" i="19"/>
  <c r="BN51" i="19"/>
  <c r="BN31" i="19"/>
  <c r="BN50" i="19"/>
  <c r="AK18" i="19"/>
  <c r="AK36" i="19"/>
  <c r="AK53" i="19"/>
  <c r="AK23" i="19"/>
  <c r="BK46" i="19"/>
  <c r="BQ36" i="19"/>
  <c r="BQ53" i="19"/>
  <c r="BQ25" i="19"/>
  <c r="BQ17" i="19"/>
  <c r="BH7" i="19"/>
  <c r="BR50" i="19"/>
  <c r="E40" i="19"/>
  <c r="P39" i="19"/>
  <c r="AM43" i="19"/>
  <c r="AM19" i="19"/>
  <c r="AM42" i="19"/>
  <c r="AM18" i="19"/>
  <c r="Y30" i="19"/>
  <c r="Y26" i="19"/>
  <c r="Y43" i="19"/>
  <c r="Y19" i="19"/>
  <c r="E106" i="19"/>
  <c r="BI107" i="19"/>
  <c r="BI99" i="19"/>
  <c r="BI64" i="19"/>
  <c r="BI91" i="19"/>
  <c r="BI72" i="19"/>
  <c r="AM120" i="19"/>
  <c r="AM113" i="19"/>
  <c r="AM84" i="19"/>
  <c r="AM75" i="19"/>
  <c r="BH111" i="19"/>
  <c r="BH82" i="19"/>
  <c r="Y122" i="19"/>
  <c r="Y109" i="19"/>
  <c r="Y91" i="19"/>
  <c r="Y67" i="19"/>
  <c r="Q97" i="19"/>
  <c r="BN118" i="19"/>
  <c r="BN78" i="19"/>
  <c r="BN77" i="19"/>
  <c r="BN92" i="19"/>
  <c r="AK110" i="19"/>
  <c r="AK108" i="19"/>
  <c r="AK97" i="19"/>
  <c r="AK54" i="19"/>
  <c r="BK64" i="19"/>
  <c r="BQ72" i="19"/>
  <c r="BQ104" i="19"/>
  <c r="BQ79" i="19"/>
  <c r="BQ85" i="19"/>
  <c r="P112" i="19"/>
  <c r="BR64" i="19"/>
  <c r="BN10" i="19"/>
  <c r="BN20" i="19"/>
  <c r="BN25" i="19"/>
  <c r="BN44" i="19"/>
  <c r="AK49" i="19"/>
  <c r="AK24" i="19"/>
  <c r="AK41" i="19"/>
  <c r="AK17" i="19"/>
  <c r="BK42" i="19"/>
  <c r="BQ31" i="19"/>
  <c r="BQ10" i="19"/>
  <c r="BQ7" i="19"/>
  <c r="BQ39" i="19"/>
  <c r="BH11" i="19"/>
  <c r="BR41" i="19"/>
  <c r="E26" i="19"/>
  <c r="P27" i="19"/>
  <c r="AM37" i="19"/>
  <c r="AM13" i="19"/>
  <c r="AM36" i="19"/>
  <c r="AM12" i="19"/>
  <c r="Y18" i="19"/>
  <c r="Y16" i="19"/>
  <c r="Y37" i="19"/>
  <c r="Y14" i="19"/>
  <c r="E88" i="19"/>
  <c r="BI117" i="19"/>
  <c r="BI80" i="19"/>
  <c r="BI113" i="19"/>
  <c r="BI95" i="19"/>
  <c r="BI62" i="19"/>
  <c r="BI58" i="19"/>
  <c r="AM108" i="19"/>
  <c r="AM106" i="19"/>
  <c r="AM80" i="19"/>
  <c r="AM98" i="19"/>
  <c r="AM73" i="19"/>
  <c r="BH121" i="19"/>
  <c r="Y98" i="19"/>
  <c r="Y100" i="19"/>
  <c r="Y73" i="19"/>
  <c r="Y90" i="19"/>
  <c r="Y55" i="19"/>
  <c r="Q60" i="19"/>
  <c r="BN107" i="19"/>
  <c r="BN110" i="19"/>
  <c r="BN65" i="19"/>
  <c r="BN60" i="19"/>
  <c r="AK118" i="19"/>
  <c r="AK70" i="19"/>
  <c r="AK113" i="19"/>
  <c r="AK88" i="19"/>
  <c r="AK59" i="19"/>
  <c r="BK85" i="19"/>
  <c r="BQ84" i="19"/>
  <c r="BQ111" i="19"/>
  <c r="BQ86" i="19"/>
  <c r="BQ74" i="19"/>
  <c r="P104" i="19"/>
  <c r="BR54" i="19"/>
  <c r="Q30" i="19"/>
  <c r="BK7" i="19"/>
  <c r="BH13" i="19"/>
  <c r="BR46" i="19"/>
  <c r="E31" i="19"/>
  <c r="P29" i="19"/>
  <c r="E99" i="19"/>
  <c r="BH120" i="19"/>
  <c r="BH60" i="19"/>
  <c r="Q65" i="19"/>
  <c r="BK78" i="19"/>
  <c r="P108" i="19"/>
  <c r="BR71" i="19"/>
  <c r="BI18" i="19"/>
  <c r="BI16" i="19"/>
  <c r="BI37" i="19"/>
  <c r="BI15" i="19"/>
  <c r="Q28" i="19"/>
  <c r="BI12" i="19"/>
  <c r="BI14" i="19"/>
  <c r="BI35" i="19"/>
  <c r="BI11" i="19"/>
  <c r="Q22" i="19"/>
  <c r="BN18" i="19"/>
  <c r="BN7" i="19"/>
  <c r="BN30" i="19"/>
  <c r="BN40" i="19"/>
  <c r="AK38" i="19"/>
  <c r="AK20" i="19"/>
  <c r="AK39" i="19"/>
  <c r="AK13" i="19"/>
  <c r="BK38" i="19"/>
  <c r="BQ38" i="19"/>
  <c r="BQ12" i="19"/>
  <c r="BQ45" i="19"/>
  <c r="BQ28" i="19"/>
  <c r="BH9" i="19"/>
  <c r="BR47" i="19"/>
  <c r="E29" i="19"/>
  <c r="P25" i="19"/>
  <c r="AM35" i="19"/>
  <c r="AM11" i="19"/>
  <c r="AM34" i="19"/>
  <c r="AM10" i="19"/>
  <c r="Y15" i="19"/>
  <c r="Y12" i="19"/>
  <c r="Y35" i="19"/>
  <c r="Y11" i="19"/>
  <c r="E84" i="19"/>
  <c r="BI104" i="19"/>
  <c r="BI122" i="19"/>
  <c r="BI109" i="19"/>
  <c r="BI83" i="19"/>
  <c r="BI90" i="19"/>
  <c r="AM95" i="19"/>
  <c r="AM112" i="19"/>
  <c r="AM92" i="19"/>
  <c r="AM94" i="19"/>
  <c r="AM65" i="19"/>
  <c r="BH80" i="19"/>
  <c r="Y110" i="19"/>
  <c r="Y76" i="19"/>
  <c r="Y93" i="19"/>
  <c r="Y78" i="19"/>
  <c r="Y64" i="19"/>
  <c r="Q95" i="19"/>
  <c r="BN100" i="19"/>
  <c r="BN106" i="19"/>
  <c r="BN55" i="19"/>
  <c r="BN67" i="19"/>
  <c r="AK96" i="19"/>
  <c r="AK106" i="19"/>
  <c r="AK109" i="19"/>
  <c r="AK76" i="19"/>
  <c r="AK60" i="19"/>
  <c r="BK69" i="19"/>
  <c r="BQ76" i="19"/>
  <c r="BQ107" i="19"/>
  <c r="BQ61" i="19"/>
  <c r="BQ60" i="19"/>
  <c r="P75" i="19"/>
  <c r="BR57" i="19"/>
  <c r="H61" i="19"/>
  <c r="M76" i="19"/>
  <c r="M82" i="19"/>
  <c r="H120" i="19"/>
  <c r="H69" i="19"/>
  <c r="M120" i="19"/>
  <c r="M72" i="19"/>
  <c r="H102" i="19"/>
  <c r="H58" i="19"/>
  <c r="M116" i="19"/>
  <c r="M54" i="19"/>
  <c r="H110" i="19"/>
  <c r="H59" i="19"/>
  <c r="M99" i="19"/>
  <c r="M66" i="19"/>
  <c r="H111" i="19"/>
  <c r="M114" i="19"/>
  <c r="M88" i="19"/>
  <c r="M60" i="19"/>
  <c r="Q11" i="19"/>
  <c r="BB13" i="19"/>
  <c r="BK40" i="19"/>
  <c r="BH48" i="19"/>
  <c r="BR53" i="19"/>
  <c r="E36" i="19"/>
  <c r="P28" i="19"/>
  <c r="P23" i="19"/>
  <c r="E101" i="19"/>
  <c r="E68" i="19"/>
  <c r="AM111" i="19"/>
  <c r="AM97" i="19"/>
  <c r="AM72" i="19"/>
  <c r="AM76" i="19"/>
  <c r="AM79" i="19"/>
  <c r="AM61" i="19"/>
  <c r="BH99" i="19"/>
  <c r="BH65" i="19"/>
  <c r="Y92" i="19"/>
  <c r="Y108" i="19"/>
  <c r="Y80" i="19"/>
  <c r="Y58" i="19"/>
  <c r="Y59" i="19"/>
  <c r="Q85" i="19"/>
  <c r="Q71" i="19"/>
  <c r="BN122" i="19"/>
  <c r="BN105" i="19"/>
  <c r="BN104" i="19"/>
  <c r="BN74" i="19"/>
  <c r="BN72" i="19"/>
  <c r="BN63" i="19"/>
  <c r="AK117" i="19"/>
  <c r="AK107" i="19"/>
  <c r="AK87" i="19"/>
  <c r="AK55" i="19"/>
  <c r="AK90" i="19"/>
  <c r="AK64" i="19"/>
  <c r="BK104" i="19"/>
  <c r="BQ116" i="19"/>
  <c r="BQ78" i="19"/>
  <c r="BQ115" i="19"/>
  <c r="BQ103" i="19"/>
  <c r="BQ87" i="19"/>
  <c r="BQ56" i="19"/>
  <c r="P95" i="19"/>
  <c r="BR122" i="19"/>
  <c r="Q47" i="19"/>
  <c r="BK50" i="19"/>
  <c r="BK34" i="19"/>
  <c r="BH52" i="19"/>
  <c r="BR34" i="19"/>
  <c r="BR22" i="19"/>
  <c r="E46" i="19"/>
  <c r="P42" i="19"/>
  <c r="E116" i="19"/>
  <c r="E90" i="19"/>
  <c r="BH122" i="19"/>
  <c r="BH74" i="19"/>
  <c r="Q115" i="19"/>
  <c r="Q88" i="19"/>
  <c r="BK98" i="19"/>
  <c r="P103" i="19"/>
  <c r="BR94" i="19"/>
  <c r="Q49" i="19"/>
  <c r="BK41" i="19"/>
  <c r="BK12" i="19"/>
  <c r="BH53" i="19"/>
  <c r="BR30" i="19"/>
  <c r="BR26" i="19"/>
  <c r="E43" i="19"/>
  <c r="P38" i="19"/>
  <c r="E100" i="19"/>
  <c r="E102" i="19"/>
  <c r="BH118" i="19"/>
  <c r="BH73" i="19"/>
  <c r="Y107" i="19"/>
  <c r="Y106" i="19"/>
  <c r="Y85" i="19"/>
  <c r="Y102" i="19"/>
  <c r="Y86" i="19"/>
  <c r="Y62" i="19"/>
  <c r="Q121" i="19"/>
  <c r="Q84" i="19"/>
  <c r="BN59" i="19"/>
  <c r="BN101" i="19"/>
  <c r="BN96" i="19"/>
  <c r="BN103" i="19"/>
  <c r="BN84" i="19"/>
  <c r="BN54" i="19"/>
  <c r="AK104" i="19"/>
  <c r="AK77" i="19"/>
  <c r="AK74" i="19"/>
  <c r="AK94" i="19"/>
  <c r="AK78" i="19"/>
  <c r="BK114" i="19"/>
  <c r="BK94" i="19"/>
  <c r="BQ110" i="19"/>
  <c r="BQ120" i="19"/>
  <c r="BQ102" i="19"/>
  <c r="BQ68" i="19"/>
  <c r="BQ66" i="19"/>
  <c r="BQ62" i="19"/>
  <c r="P70" i="19"/>
  <c r="BR67" i="19"/>
  <c r="Q38" i="19"/>
  <c r="BK39" i="19"/>
  <c r="BK10" i="19"/>
  <c r="BH37" i="19"/>
  <c r="BR25" i="19"/>
  <c r="BR21" i="19"/>
  <c r="E39" i="19"/>
  <c r="P34" i="19"/>
  <c r="E112" i="19"/>
  <c r="E98" i="19"/>
  <c r="AM114" i="19"/>
  <c r="AM105" i="19"/>
  <c r="AM55" i="19"/>
  <c r="AM82" i="19"/>
  <c r="BH57" i="19"/>
  <c r="BH69" i="19"/>
  <c r="Y69" i="19"/>
  <c r="Y118" i="19"/>
  <c r="Y83" i="19"/>
  <c r="Y101" i="19"/>
  <c r="Y82" i="19"/>
  <c r="Q117" i="19"/>
  <c r="Q76" i="19"/>
  <c r="BN117" i="19"/>
  <c r="BN87" i="19"/>
  <c r="BN83" i="19"/>
  <c r="BN99" i="19"/>
  <c r="AK95" i="19"/>
  <c r="AK100" i="19"/>
  <c r="AK73" i="19"/>
  <c r="AK101" i="19"/>
  <c r="BK97" i="19"/>
  <c r="BK90" i="19"/>
  <c r="BQ112" i="19"/>
  <c r="BQ117" i="19"/>
  <c r="BQ94" i="19"/>
  <c r="BQ98" i="19"/>
  <c r="BQ93" i="19"/>
  <c r="P81" i="19"/>
  <c r="BR88" i="19"/>
  <c r="BB15" i="19"/>
  <c r="N41" i="19"/>
  <c r="BF25" i="19"/>
  <c r="BF52" i="19"/>
  <c r="P100" i="19"/>
  <c r="P79" i="19"/>
  <c r="Q53" i="19"/>
  <c r="Q46" i="19"/>
  <c r="Q12" i="19"/>
  <c r="BK35" i="19"/>
  <c r="BK36" i="19"/>
  <c r="BH18" i="19"/>
  <c r="BH44" i="19"/>
  <c r="BR20" i="19"/>
  <c r="BR19" i="19"/>
  <c r="E32" i="19"/>
  <c r="E15" i="19"/>
  <c r="P30" i="19"/>
  <c r="P21" i="19"/>
  <c r="E105" i="19"/>
  <c r="E72" i="19"/>
  <c r="E55" i="19"/>
  <c r="BH91" i="19"/>
  <c r="BH85" i="19"/>
  <c r="BH59" i="19"/>
  <c r="Q112" i="19"/>
  <c r="Q89" i="19"/>
  <c r="Q80" i="19"/>
  <c r="BK103" i="19"/>
  <c r="BK74" i="19"/>
  <c r="P107" i="19"/>
  <c r="P74" i="19"/>
  <c r="BR112" i="19"/>
  <c r="Q39" i="19"/>
  <c r="Q44" i="19"/>
  <c r="Q8" i="19"/>
  <c r="BK23" i="19"/>
  <c r="BK30" i="19"/>
  <c r="BH10" i="19"/>
  <c r="BH35" i="19"/>
  <c r="BR48" i="19"/>
  <c r="BR6" i="19"/>
  <c r="E44" i="19"/>
  <c r="E7" i="19"/>
  <c r="P7" i="19"/>
  <c r="P48" i="19"/>
  <c r="AW105" i="19"/>
  <c r="E96" i="19"/>
  <c r="E83" i="19"/>
  <c r="E62" i="19"/>
  <c r="BH81" i="19"/>
  <c r="BH100" i="19"/>
  <c r="Q105" i="19"/>
  <c r="Q98" i="19"/>
  <c r="Q56" i="19"/>
  <c r="BK109" i="19"/>
  <c r="BK87" i="19"/>
  <c r="P117" i="19"/>
  <c r="P73" i="19"/>
  <c r="BR86" i="19"/>
  <c r="BK21" i="19"/>
  <c r="BK16" i="19"/>
  <c r="BH51" i="19"/>
  <c r="BH33" i="19"/>
  <c r="BR45" i="19"/>
  <c r="BR49" i="19"/>
  <c r="E42" i="19"/>
  <c r="E53" i="19"/>
  <c r="P44" i="19"/>
  <c r="P51" i="19"/>
  <c r="AW88" i="19"/>
  <c r="E118" i="19"/>
  <c r="E79" i="19"/>
  <c r="BH113" i="19"/>
  <c r="BH71" i="19"/>
  <c r="BH92" i="19"/>
  <c r="Q108" i="19"/>
  <c r="Q81" i="19"/>
  <c r="Q67" i="19"/>
  <c r="BK111" i="19"/>
  <c r="BK92" i="19"/>
  <c r="BK58" i="19"/>
  <c r="P109" i="19"/>
  <c r="BR109" i="19"/>
  <c r="BR80" i="19"/>
  <c r="Q37" i="19"/>
  <c r="BB29" i="19"/>
  <c r="Q35" i="19"/>
  <c r="Q40" i="19"/>
  <c r="BB24" i="19"/>
  <c r="BK19" i="19"/>
  <c r="BK14" i="19"/>
  <c r="BH45" i="19"/>
  <c r="BH31" i="19"/>
  <c r="BR38" i="19"/>
  <c r="BR43" i="19"/>
  <c r="E34" i="19"/>
  <c r="E45" i="19"/>
  <c r="P40" i="19"/>
  <c r="P6" i="19"/>
  <c r="BF57" i="19"/>
  <c r="E114" i="19"/>
  <c r="E92" i="19"/>
  <c r="BH104" i="19"/>
  <c r="BH88" i="19"/>
  <c r="BH77" i="19"/>
  <c r="Q104" i="19"/>
  <c r="Q75" i="19"/>
  <c r="Q64" i="19"/>
  <c r="BK107" i="19"/>
  <c r="BK76" i="19"/>
  <c r="BK73" i="19"/>
  <c r="P106" i="19"/>
  <c r="BR99" i="19"/>
  <c r="BR87" i="19"/>
  <c r="AW96" i="19"/>
  <c r="AW113" i="19"/>
  <c r="BF99" i="19"/>
  <c r="N48" i="19"/>
  <c r="BB109" i="19"/>
  <c r="R72" i="19"/>
  <c r="N33" i="19"/>
  <c r="BB56" i="19"/>
  <c r="R65" i="19"/>
  <c r="N88" i="19"/>
  <c r="BB103" i="19"/>
  <c r="R39" i="19"/>
  <c r="BB7" i="19"/>
  <c r="AW94" i="19"/>
  <c r="AD119" i="19"/>
  <c r="Q101" i="19"/>
  <c r="Q90" i="19"/>
  <c r="Q103" i="19"/>
  <c r="Q68" i="19"/>
  <c r="BK99" i="19"/>
  <c r="BK95" i="19"/>
  <c r="BK71" i="19"/>
  <c r="P80" i="19"/>
  <c r="P90" i="19"/>
  <c r="P66" i="19"/>
  <c r="BR97" i="19"/>
  <c r="BR75" i="19"/>
  <c r="BR119" i="19"/>
  <c r="BF79" i="19"/>
  <c r="N9" i="19"/>
  <c r="BR62" i="19"/>
  <c r="Q50" i="19"/>
  <c r="Q23" i="19"/>
  <c r="Q36" i="19"/>
  <c r="R24" i="19"/>
  <c r="BK53" i="19"/>
  <c r="BK15" i="19"/>
  <c r="BK22" i="19"/>
  <c r="BH6" i="19"/>
  <c r="BH16" i="19"/>
  <c r="BH29" i="19"/>
  <c r="F51" i="19"/>
  <c r="BR40" i="19"/>
  <c r="BR39" i="19"/>
  <c r="E28" i="19"/>
  <c r="E20" i="19"/>
  <c r="E25" i="19"/>
  <c r="P20" i="19"/>
  <c r="P50" i="19"/>
  <c r="P15" i="19"/>
  <c r="E56" i="19"/>
  <c r="E117" i="19"/>
  <c r="E82" i="19"/>
  <c r="E73" i="19"/>
  <c r="BB107" i="19"/>
  <c r="BH117" i="19"/>
  <c r="BH116" i="19"/>
  <c r="BH95" i="19"/>
  <c r="BH54" i="19"/>
  <c r="Q78" i="19"/>
  <c r="Q77" i="19"/>
  <c r="Q79" i="19"/>
  <c r="Q61" i="19"/>
  <c r="BK117" i="19"/>
  <c r="BK101" i="19"/>
  <c r="BK83" i="19"/>
  <c r="P85" i="19"/>
  <c r="P86" i="19"/>
  <c r="P67" i="19"/>
  <c r="BR115" i="19"/>
  <c r="BR82" i="19"/>
  <c r="AW25" i="19"/>
  <c r="BF38" i="19"/>
  <c r="Q51" i="19"/>
  <c r="Q17" i="19"/>
  <c r="Q34" i="19"/>
  <c r="R30" i="19"/>
  <c r="BK45" i="19"/>
  <c r="BK13" i="19"/>
  <c r="BK20" i="19"/>
  <c r="BH47" i="19"/>
  <c r="BH12" i="19"/>
  <c r="BH21" i="19"/>
  <c r="BR51" i="19"/>
  <c r="BR36" i="19"/>
  <c r="BR31" i="19"/>
  <c r="E18" i="19"/>
  <c r="E51" i="19"/>
  <c r="E23" i="19"/>
  <c r="P45" i="19"/>
  <c r="P47" i="19"/>
  <c r="AW79" i="19"/>
  <c r="E115" i="19"/>
  <c r="E86" i="19"/>
  <c r="E89" i="19"/>
  <c r="E74" i="19"/>
  <c r="BB115" i="19"/>
  <c r="BH110" i="19"/>
  <c r="BH112" i="19"/>
  <c r="BH97" i="19"/>
  <c r="BH66" i="19"/>
  <c r="N115" i="19"/>
  <c r="Q107" i="19"/>
  <c r="Q72" i="19"/>
  <c r="Q66" i="19"/>
  <c r="Q57" i="19"/>
  <c r="BK80" i="19"/>
  <c r="BK106" i="19"/>
  <c r="BK81" i="19"/>
  <c r="BK79" i="19"/>
  <c r="P111" i="19"/>
  <c r="P68" i="19"/>
  <c r="P58" i="19"/>
  <c r="BR111" i="19"/>
  <c r="BR69" i="19"/>
  <c r="N31" i="19"/>
  <c r="Q6" i="19"/>
  <c r="Q13" i="19"/>
  <c r="Q32" i="19"/>
  <c r="R20" i="19"/>
  <c r="BK43" i="19"/>
  <c r="BK11" i="19"/>
  <c r="BK18" i="19"/>
  <c r="BH42" i="19"/>
  <c r="BH8" i="19"/>
  <c r="BH26" i="19"/>
  <c r="BR7" i="19"/>
  <c r="BR32" i="19"/>
  <c r="BR29" i="19"/>
  <c r="E10" i="19"/>
  <c r="E52" i="19"/>
  <c r="E21" i="19"/>
  <c r="P49" i="19"/>
  <c r="P46" i="19"/>
  <c r="AW83" i="19"/>
  <c r="E75" i="19"/>
  <c r="E122" i="19"/>
  <c r="E77" i="19"/>
  <c r="E70" i="19"/>
  <c r="BB122" i="19"/>
  <c r="BH93" i="19"/>
  <c r="BH108" i="19"/>
  <c r="BH89" i="19"/>
  <c r="BH61" i="19"/>
  <c r="N81" i="19"/>
  <c r="Q55" i="19"/>
  <c r="Q82" i="19"/>
  <c r="Q92" i="19"/>
  <c r="Q62" i="19"/>
  <c r="BK108" i="19"/>
  <c r="BK100" i="19"/>
  <c r="BK88" i="19"/>
  <c r="BK75" i="19"/>
  <c r="P96" i="19"/>
  <c r="P93" i="19"/>
  <c r="P61" i="19"/>
  <c r="BR107" i="19"/>
  <c r="BR93" i="19"/>
  <c r="Q52" i="19"/>
  <c r="Q25" i="19"/>
  <c r="Q48" i="19"/>
  <c r="Q24" i="19"/>
  <c r="R27" i="19"/>
  <c r="AW48" i="19"/>
  <c r="BK33" i="19"/>
  <c r="BK9" i="19"/>
  <c r="BK32" i="19"/>
  <c r="BK8" i="19"/>
  <c r="BH38" i="19"/>
  <c r="BH36" i="19"/>
  <c r="BH46" i="19"/>
  <c r="BH24" i="19"/>
  <c r="BR23" i="19"/>
  <c r="BR27" i="19"/>
  <c r="BR44" i="19"/>
  <c r="BR17" i="19"/>
  <c r="E50" i="19"/>
  <c r="E24" i="19"/>
  <c r="E41" i="19"/>
  <c r="E17" i="19"/>
  <c r="P24" i="19"/>
  <c r="P26" i="19"/>
  <c r="P41" i="19"/>
  <c r="P17" i="19"/>
  <c r="BF102" i="19"/>
  <c r="E93" i="19"/>
  <c r="E121" i="19"/>
  <c r="E97" i="19"/>
  <c r="E103" i="19"/>
  <c r="E71" i="19"/>
  <c r="E57" i="19"/>
  <c r="BB63" i="19"/>
  <c r="R68" i="19"/>
  <c r="BH106" i="19"/>
  <c r="BH67" i="19"/>
  <c r="BH58" i="19"/>
  <c r="BH76" i="19"/>
  <c r="BH86" i="19"/>
  <c r="BH56" i="19"/>
  <c r="N96" i="19"/>
  <c r="Q96" i="19"/>
  <c r="Q109" i="19"/>
  <c r="Q102" i="19"/>
  <c r="Q99" i="19"/>
  <c r="Q73" i="19"/>
  <c r="Q58" i="19"/>
  <c r="BK120" i="19"/>
  <c r="BK118" i="19"/>
  <c r="BK113" i="19"/>
  <c r="BK96" i="19"/>
  <c r="BK65" i="19"/>
  <c r="BK67" i="19"/>
  <c r="P78" i="19"/>
  <c r="P89" i="19"/>
  <c r="P65" i="19"/>
  <c r="P64" i="19"/>
  <c r="BR110" i="19"/>
  <c r="BR108" i="19"/>
  <c r="BR73" i="19"/>
  <c r="Q45" i="19"/>
  <c r="Q21" i="19"/>
  <c r="Q7" i="19"/>
  <c r="Q20" i="19"/>
  <c r="R51" i="19"/>
  <c r="BK51" i="19"/>
  <c r="BK27" i="19"/>
  <c r="BK47" i="19"/>
  <c r="BK26" i="19"/>
  <c r="BF23" i="19"/>
  <c r="BH30" i="19"/>
  <c r="BH28" i="19"/>
  <c r="BH43" i="19"/>
  <c r="BH19" i="19"/>
  <c r="F10" i="19"/>
  <c r="BR18" i="19"/>
  <c r="BR16" i="19"/>
  <c r="BR37" i="19"/>
  <c r="BR13" i="19"/>
  <c r="E27" i="19"/>
  <c r="E16" i="19"/>
  <c r="E37" i="19"/>
  <c r="E13" i="19"/>
  <c r="P16" i="19"/>
  <c r="P18" i="19"/>
  <c r="P37" i="19"/>
  <c r="P13" i="19"/>
  <c r="BF115" i="19"/>
  <c r="E81" i="19"/>
  <c r="E113" i="19"/>
  <c r="E78" i="19"/>
  <c r="E95" i="19"/>
  <c r="E65" i="19"/>
  <c r="E58" i="19"/>
  <c r="R92" i="19"/>
  <c r="BH114" i="19"/>
  <c r="BH107" i="19"/>
  <c r="BH75" i="19"/>
  <c r="BH79" i="19"/>
  <c r="BH78" i="19"/>
  <c r="N104" i="19"/>
  <c r="Q119" i="19"/>
  <c r="Q118" i="19"/>
  <c r="Q94" i="19"/>
  <c r="Q91" i="19"/>
  <c r="Q63" i="19"/>
  <c r="BK119" i="19"/>
  <c r="BK68" i="19"/>
  <c r="BK105" i="19"/>
  <c r="BK84" i="19"/>
  <c r="BK63" i="19"/>
  <c r="BK56" i="19"/>
  <c r="P119" i="19"/>
  <c r="P77" i="19"/>
  <c r="P91" i="19"/>
  <c r="P57" i="19"/>
  <c r="BR114" i="19"/>
  <c r="BR79" i="19"/>
  <c r="BR77" i="19"/>
  <c r="N46" i="19"/>
  <c r="Q43" i="19"/>
  <c r="Q19" i="19"/>
  <c r="Q42" i="19"/>
  <c r="Q18" i="19"/>
  <c r="R11" i="19"/>
  <c r="BK6" i="19"/>
  <c r="BK25" i="19"/>
  <c r="BK44" i="19"/>
  <c r="BK29" i="19"/>
  <c r="BF30" i="19"/>
  <c r="BH27" i="19"/>
  <c r="BH25" i="19"/>
  <c r="BH41" i="19"/>
  <c r="BH17" i="19"/>
  <c r="F32" i="19"/>
  <c r="BR14" i="19"/>
  <c r="BR12" i="19"/>
  <c r="BR35" i="19"/>
  <c r="BR11" i="19"/>
  <c r="E22" i="19"/>
  <c r="E12" i="19"/>
  <c r="E35" i="19"/>
  <c r="E11" i="19"/>
  <c r="P12" i="19"/>
  <c r="P14" i="19"/>
  <c r="P35" i="19"/>
  <c r="P11" i="19"/>
  <c r="BF111" i="19"/>
  <c r="E111" i="19"/>
  <c r="E109" i="19"/>
  <c r="E85" i="19"/>
  <c r="E91" i="19"/>
  <c r="E64" i="19"/>
  <c r="E54" i="19"/>
  <c r="R64" i="19"/>
  <c r="BH105" i="19"/>
  <c r="BH96" i="19"/>
  <c r="BH87" i="19"/>
  <c r="BH83" i="19"/>
  <c r="BH62" i="19"/>
  <c r="N94" i="19"/>
  <c r="Q116" i="19"/>
  <c r="Q114" i="19"/>
  <c r="Q86" i="19"/>
  <c r="Q87" i="19"/>
  <c r="Q74" i="19"/>
  <c r="BK110" i="19"/>
  <c r="BK121" i="19"/>
  <c r="BK93" i="19"/>
  <c r="BK70" i="19"/>
  <c r="BK59" i="19"/>
  <c r="BK60" i="19"/>
  <c r="P116" i="19"/>
  <c r="P72" i="19"/>
  <c r="P87" i="19"/>
  <c r="BR105" i="19"/>
  <c r="BR103" i="19"/>
  <c r="BR70" i="19"/>
  <c r="BR74" i="19"/>
  <c r="BB52" i="19"/>
  <c r="BK52" i="19"/>
  <c r="BK28" i="19"/>
  <c r="BK48" i="19"/>
  <c r="BK24" i="19"/>
  <c r="BF33" i="19"/>
  <c r="BH23" i="19"/>
  <c r="BH20" i="19"/>
  <c r="BH39" i="19"/>
  <c r="BH15" i="19"/>
  <c r="F46" i="19"/>
  <c r="BR10" i="19"/>
  <c r="BR8" i="19"/>
  <c r="BR33" i="19"/>
  <c r="BR9" i="19"/>
  <c r="E14" i="19"/>
  <c r="E8" i="19"/>
  <c r="E33" i="19"/>
  <c r="E9" i="19"/>
  <c r="P8" i="19"/>
  <c r="P10" i="19"/>
  <c r="P33" i="19"/>
  <c r="P9" i="19"/>
  <c r="BF108" i="19"/>
  <c r="E108" i="19"/>
  <c r="E59" i="19"/>
  <c r="E94" i="19"/>
  <c r="E87" i="19"/>
  <c r="BH109" i="19"/>
  <c r="BH119" i="19"/>
  <c r="BH98" i="19"/>
  <c r="BH94" i="19"/>
  <c r="BH101" i="19"/>
  <c r="N90" i="19"/>
  <c r="Q111" i="19"/>
  <c r="Q110" i="19"/>
  <c r="Q93" i="19"/>
  <c r="Q83" i="19"/>
  <c r="BK112" i="19"/>
  <c r="BK115" i="19"/>
  <c r="BK77" i="19"/>
  <c r="BK54" i="19"/>
  <c r="BK91" i="19"/>
  <c r="P82" i="19"/>
  <c r="P84" i="19"/>
  <c r="P83" i="19"/>
  <c r="BR76" i="19"/>
  <c r="BR95" i="19"/>
  <c r="BR68" i="19"/>
  <c r="BR60" i="19"/>
  <c r="AW49" i="19"/>
  <c r="BF49" i="19"/>
  <c r="F52" i="19"/>
  <c r="AW78" i="19"/>
  <c r="BF58" i="19"/>
  <c r="BB99" i="19"/>
  <c r="N86" i="19"/>
  <c r="P121" i="19"/>
  <c r="P113" i="19"/>
  <c r="P99" i="19"/>
  <c r="P60" i="19"/>
  <c r="P54" i="19"/>
  <c r="BR72" i="19"/>
  <c r="BR106" i="19"/>
  <c r="BR102" i="19"/>
  <c r="BR98" i="19"/>
  <c r="BR66" i="19"/>
  <c r="BR61" i="19"/>
  <c r="F91" i="19"/>
  <c r="N38" i="19"/>
  <c r="BB49" i="19"/>
  <c r="N34" i="19"/>
  <c r="R37" i="19"/>
  <c r="BB42" i="19"/>
  <c r="AW7" i="19"/>
  <c r="BF45" i="19"/>
  <c r="F33" i="19"/>
  <c r="AW73" i="19"/>
  <c r="BF80" i="19"/>
  <c r="BB59" i="19"/>
  <c r="R122" i="19"/>
  <c r="F93" i="19"/>
  <c r="N7" i="19"/>
  <c r="R47" i="19"/>
  <c r="BB35" i="19"/>
  <c r="AW42" i="19"/>
  <c r="BF44" i="19"/>
  <c r="F31" i="19"/>
  <c r="AW55" i="19"/>
  <c r="BF56" i="19"/>
  <c r="BB62" i="19"/>
  <c r="R108" i="19"/>
  <c r="P105" i="19"/>
  <c r="P115" i="19"/>
  <c r="P92" i="19"/>
  <c r="P102" i="19"/>
  <c r="P76" i="19"/>
  <c r="P56" i="19"/>
  <c r="BR78" i="19"/>
  <c r="BR104" i="19"/>
  <c r="BR101" i="19"/>
  <c r="BR100" i="19"/>
  <c r="BR89" i="19"/>
  <c r="BR65" i="19"/>
  <c r="F80" i="19"/>
  <c r="R7" i="19"/>
  <c r="R12" i="19"/>
  <c r="BB33" i="19"/>
  <c r="AW40" i="19"/>
  <c r="F29" i="19"/>
  <c r="AW57" i="19"/>
  <c r="BF70" i="19"/>
  <c r="BB58" i="19"/>
  <c r="R85" i="19"/>
  <c r="P101" i="19"/>
  <c r="P120" i="19"/>
  <c r="P114" i="19"/>
  <c r="P98" i="19"/>
  <c r="P71" i="19"/>
  <c r="P59" i="19"/>
  <c r="BR90" i="19"/>
  <c r="BR118" i="19"/>
  <c r="BR91" i="19"/>
  <c r="BR96" i="19"/>
  <c r="BR85" i="19"/>
  <c r="BR58" i="19"/>
  <c r="F69" i="19"/>
  <c r="N50" i="19"/>
  <c r="N43" i="19"/>
  <c r="R16" i="19"/>
  <c r="BB31" i="19"/>
  <c r="BF18" i="19"/>
  <c r="F25" i="19"/>
  <c r="AW63" i="19"/>
  <c r="BF55" i="19"/>
  <c r="R77" i="19"/>
  <c r="N119" i="19"/>
  <c r="P122" i="19"/>
  <c r="P97" i="19"/>
  <c r="P110" i="19"/>
  <c r="P94" i="19"/>
  <c r="P55" i="19"/>
  <c r="BR84" i="19"/>
  <c r="BR116" i="19"/>
  <c r="BR83" i="19"/>
  <c r="BR92" i="19"/>
  <c r="BR81" i="19"/>
  <c r="F74" i="19"/>
  <c r="H10" i="19"/>
  <c r="H8" i="19"/>
  <c r="H33" i="19"/>
  <c r="H9" i="19"/>
  <c r="AQ10" i="19"/>
  <c r="AQ8" i="19"/>
  <c r="AQ33" i="19"/>
  <c r="AQ9" i="19"/>
  <c r="AQ87" i="19"/>
  <c r="AQ102" i="19"/>
  <c r="AQ73" i="19"/>
  <c r="H73" i="19"/>
  <c r="H78" i="19"/>
  <c r="AQ59" i="19"/>
  <c r="AQ85" i="19"/>
  <c r="H105" i="19"/>
  <c r="H96" i="19"/>
  <c r="H116" i="19"/>
  <c r="H76" i="19"/>
  <c r="AQ69" i="19"/>
  <c r="H50" i="19"/>
  <c r="H52" i="19"/>
  <c r="H44" i="19"/>
  <c r="H27" i="19"/>
  <c r="AQ49" i="19"/>
  <c r="AQ7" i="19"/>
  <c r="AQ6" i="19"/>
  <c r="AQ25" i="19"/>
  <c r="AQ119" i="19"/>
  <c r="AQ94" i="19"/>
  <c r="AQ84" i="19"/>
  <c r="H108" i="19"/>
  <c r="H93" i="19"/>
  <c r="H38" i="19"/>
  <c r="H36" i="19"/>
  <c r="H7" i="19"/>
  <c r="H23" i="19"/>
  <c r="AQ38" i="19"/>
  <c r="AQ36" i="19"/>
  <c r="AQ53" i="19"/>
  <c r="AQ23" i="19"/>
  <c r="AQ105" i="19"/>
  <c r="AQ101" i="19"/>
  <c r="AQ71" i="19"/>
  <c r="H64" i="19"/>
  <c r="H71" i="19"/>
  <c r="N10" i="19"/>
  <c r="BB53" i="19"/>
  <c r="BF83" i="19"/>
  <c r="BB54" i="19"/>
  <c r="N58" i="19"/>
  <c r="N49" i="19"/>
  <c r="R14" i="19"/>
  <c r="R28" i="19"/>
  <c r="BB20" i="19"/>
  <c r="AW53" i="19"/>
  <c r="AW29" i="19"/>
  <c r="BF27" i="19"/>
  <c r="AA42" i="19"/>
  <c r="AA40" i="19"/>
  <c r="AA52" i="19"/>
  <c r="AA28" i="19"/>
  <c r="F42" i="19"/>
  <c r="AW95" i="19"/>
  <c r="AW98" i="19"/>
  <c r="BF117" i="19"/>
  <c r="BF90" i="19"/>
  <c r="AA119" i="19"/>
  <c r="AA97" i="19"/>
  <c r="AA98" i="19"/>
  <c r="AA68" i="19"/>
  <c r="BB101" i="19"/>
  <c r="O64" i="19"/>
  <c r="O115" i="19"/>
  <c r="O77" i="19"/>
  <c r="O59" i="19"/>
  <c r="R118" i="19"/>
  <c r="R62" i="19"/>
  <c r="N122" i="19"/>
  <c r="N64" i="19"/>
  <c r="AQ109" i="19"/>
  <c r="AQ104" i="19"/>
  <c r="AQ93" i="19"/>
  <c r="AQ92" i="19"/>
  <c r="AQ58" i="19"/>
  <c r="H122" i="19"/>
  <c r="H119" i="19"/>
  <c r="H89" i="19"/>
  <c r="M71" i="19"/>
  <c r="M112" i="19"/>
  <c r="M90" i="19"/>
  <c r="F104" i="19"/>
  <c r="BU104" i="19"/>
  <c r="BU100" i="19"/>
  <c r="BU67" i="19"/>
  <c r="R22" i="19"/>
  <c r="AW38" i="19"/>
  <c r="AW109" i="19"/>
  <c r="R104" i="19"/>
  <c r="R59" i="19"/>
  <c r="N106" i="19"/>
  <c r="F109" i="19"/>
  <c r="N42" i="19"/>
  <c r="R18" i="19"/>
  <c r="R32" i="19"/>
  <c r="BB16" i="19"/>
  <c r="AW45" i="19"/>
  <c r="AW10" i="19"/>
  <c r="BF28" i="19"/>
  <c r="AA38" i="19"/>
  <c r="AA36" i="19"/>
  <c r="AA53" i="19"/>
  <c r="AA23" i="19"/>
  <c r="F53" i="19"/>
  <c r="AW115" i="19"/>
  <c r="AW101" i="19"/>
  <c r="BF114" i="19"/>
  <c r="BF78" i="19"/>
  <c r="AA112" i="19"/>
  <c r="AA95" i="19"/>
  <c r="AA94" i="19"/>
  <c r="AA73" i="19"/>
  <c r="BB66" i="19"/>
  <c r="O105" i="19"/>
  <c r="O112" i="19"/>
  <c r="O84" i="19"/>
  <c r="O87" i="19"/>
  <c r="R117" i="19"/>
  <c r="R58" i="19"/>
  <c r="N111" i="19"/>
  <c r="N60" i="19"/>
  <c r="AQ108" i="19"/>
  <c r="AQ118" i="19"/>
  <c r="AQ72" i="19"/>
  <c r="AQ88" i="19"/>
  <c r="AQ54" i="19"/>
  <c r="H121" i="19"/>
  <c r="H115" i="19"/>
  <c r="H81" i="19"/>
  <c r="M83" i="19"/>
  <c r="M108" i="19"/>
  <c r="M86" i="19"/>
  <c r="F102" i="19"/>
  <c r="BU110" i="19"/>
  <c r="BU96" i="19"/>
  <c r="BU72" i="19"/>
  <c r="R10" i="19"/>
  <c r="AW52" i="19"/>
  <c r="BF20" i="19"/>
  <c r="F48" i="19"/>
  <c r="F23" i="19"/>
  <c r="BF97" i="19"/>
  <c r="BB116" i="19"/>
  <c r="N53" i="19"/>
  <c r="R26" i="19"/>
  <c r="R43" i="19"/>
  <c r="BB12" i="19"/>
  <c r="AW43" i="19"/>
  <c r="BF10" i="19"/>
  <c r="BF32" i="19"/>
  <c r="F40" i="19"/>
  <c r="AW111" i="19"/>
  <c r="AW86" i="19"/>
  <c r="BF120" i="19"/>
  <c r="BF61" i="19"/>
  <c r="BB105" i="19"/>
  <c r="R106" i="19"/>
  <c r="R54" i="19"/>
  <c r="N105" i="19"/>
  <c r="N56" i="19"/>
  <c r="F86" i="19"/>
  <c r="BB8" i="19"/>
  <c r="AW31" i="19"/>
  <c r="BF14" i="19"/>
  <c r="BF22" i="19"/>
  <c r="F36" i="19"/>
  <c r="AW99" i="19"/>
  <c r="AW82" i="19"/>
  <c r="BF75" i="19"/>
  <c r="BF77" i="19"/>
  <c r="AA120" i="19"/>
  <c r="AA54" i="19"/>
  <c r="AA78" i="19"/>
  <c r="AA60" i="19"/>
  <c r="BB81" i="19"/>
  <c r="O114" i="19"/>
  <c r="O99" i="19"/>
  <c r="O102" i="19"/>
  <c r="O79" i="19"/>
  <c r="R96" i="19"/>
  <c r="N70" i="19"/>
  <c r="N61" i="19"/>
  <c r="AQ120" i="19"/>
  <c r="AQ110" i="19"/>
  <c r="AQ99" i="19"/>
  <c r="AQ80" i="19"/>
  <c r="H113" i="19"/>
  <c r="H103" i="19"/>
  <c r="H60" i="19"/>
  <c r="M110" i="19"/>
  <c r="M113" i="19"/>
  <c r="M55" i="19"/>
  <c r="F114" i="19"/>
  <c r="BU117" i="19"/>
  <c r="BU93" i="19"/>
  <c r="BU58" i="19"/>
  <c r="BE65" i="19"/>
  <c r="N40" i="19"/>
  <c r="BB11" i="19"/>
  <c r="AW28" i="19"/>
  <c r="BF6" i="19"/>
  <c r="F6" i="19"/>
  <c r="F27" i="19"/>
  <c r="AW114" i="19"/>
  <c r="BF110" i="19"/>
  <c r="BB96" i="19"/>
  <c r="N59" i="19"/>
  <c r="F77" i="19"/>
  <c r="N36" i="19"/>
  <c r="N25" i="19"/>
  <c r="R6" i="19"/>
  <c r="R36" i="19"/>
  <c r="BB25" i="19"/>
  <c r="BB6" i="19"/>
  <c r="BB9" i="19"/>
  <c r="AW23" i="19"/>
  <c r="AW22" i="19"/>
  <c r="BF50" i="19"/>
  <c r="BF19" i="19"/>
  <c r="F47" i="19"/>
  <c r="F50" i="19"/>
  <c r="F21" i="19"/>
  <c r="AW122" i="19"/>
  <c r="AW85" i="19"/>
  <c r="AW60" i="19"/>
  <c r="BF86" i="19"/>
  <c r="BF69" i="19"/>
  <c r="BF71" i="19"/>
  <c r="BB100" i="19"/>
  <c r="BB87" i="19"/>
  <c r="R121" i="19"/>
  <c r="R71" i="19"/>
  <c r="N112" i="19"/>
  <c r="N55" i="19"/>
  <c r="F72" i="19"/>
  <c r="N29" i="19"/>
  <c r="BB47" i="19"/>
  <c r="F8" i="19"/>
  <c r="AW97" i="19"/>
  <c r="BF87" i="19"/>
  <c r="BB95" i="19"/>
  <c r="R67" i="19"/>
  <c r="N52" i="19"/>
  <c r="N32" i="19"/>
  <c r="N23" i="19"/>
  <c r="R13" i="19"/>
  <c r="R23" i="19"/>
  <c r="BB18" i="19"/>
  <c r="BB50" i="19"/>
  <c r="AW50" i="19"/>
  <c r="AW21" i="19"/>
  <c r="AW20" i="19"/>
  <c r="BF43" i="19"/>
  <c r="BF47" i="19"/>
  <c r="F44" i="19"/>
  <c r="F7" i="19"/>
  <c r="F9" i="19"/>
  <c r="AW117" i="19"/>
  <c r="AW68" i="19"/>
  <c r="AW56" i="19"/>
  <c r="BF92" i="19"/>
  <c r="BF96" i="19"/>
  <c r="BF62" i="19"/>
  <c r="BB90" i="19"/>
  <c r="BB76" i="19"/>
  <c r="R112" i="19"/>
  <c r="R103" i="19"/>
  <c r="N113" i="19"/>
  <c r="N91" i="19"/>
  <c r="F103" i="19"/>
  <c r="BB51" i="19"/>
  <c r="AW24" i="19"/>
  <c r="BF11" i="19"/>
  <c r="AW64" i="19"/>
  <c r="BF64" i="19"/>
  <c r="R60" i="19"/>
  <c r="N118" i="19"/>
  <c r="N6" i="19"/>
  <c r="N8" i="19"/>
  <c r="N27" i="19"/>
  <c r="R21" i="19"/>
  <c r="R33" i="19"/>
  <c r="BB14" i="19"/>
  <c r="BB39" i="19"/>
  <c r="AW51" i="19"/>
  <c r="AW19" i="19"/>
  <c r="AW18" i="19"/>
  <c r="BF46" i="19"/>
  <c r="BF53" i="19"/>
  <c r="F38" i="19"/>
  <c r="F49" i="19"/>
  <c r="D19" i="19"/>
  <c r="AW102" i="19"/>
  <c r="AW92" i="19"/>
  <c r="BF122" i="19"/>
  <c r="BF84" i="19"/>
  <c r="BF88" i="19"/>
  <c r="BF68" i="19"/>
  <c r="BB71" i="19"/>
  <c r="BB68" i="19"/>
  <c r="R78" i="19"/>
  <c r="R73" i="19"/>
  <c r="N109" i="19"/>
  <c r="N87" i="19"/>
  <c r="F100" i="19"/>
  <c r="F78" i="19"/>
  <c r="N47" i="19"/>
  <c r="N51" i="19"/>
  <c r="N21" i="19"/>
  <c r="R29" i="19"/>
  <c r="R44" i="19"/>
  <c r="BB10" i="19"/>
  <c r="BB37" i="19"/>
  <c r="AW6" i="19"/>
  <c r="AW44" i="19"/>
  <c r="AW12" i="19"/>
  <c r="BF17" i="19"/>
  <c r="BF9" i="19"/>
  <c r="F34" i="19"/>
  <c r="F43" i="19"/>
  <c r="AW107" i="19"/>
  <c r="AW70" i="19"/>
  <c r="AW90" i="19"/>
  <c r="BF106" i="19"/>
  <c r="BF119" i="19"/>
  <c r="BF76" i="19"/>
  <c r="BF59" i="19"/>
  <c r="BB86" i="19"/>
  <c r="BB69" i="19"/>
  <c r="R115" i="19"/>
  <c r="R66" i="19"/>
  <c r="N65" i="19"/>
  <c r="N83" i="19"/>
  <c r="F107" i="19"/>
  <c r="F61" i="19"/>
  <c r="BS45" i="19"/>
  <c r="D113" i="19"/>
  <c r="W78" i="19"/>
  <c r="AD122" i="19"/>
  <c r="H94" i="19"/>
  <c r="H84" i="19"/>
  <c r="H65" i="19"/>
  <c r="M102" i="19"/>
  <c r="M96" i="19"/>
  <c r="M75" i="19"/>
  <c r="BU122" i="19"/>
  <c r="BU77" i="19"/>
  <c r="BU61" i="19"/>
  <c r="AI23" i="19"/>
  <c r="H87" i="19"/>
  <c r="M105" i="19"/>
  <c r="M98" i="19"/>
  <c r="M62" i="19"/>
  <c r="BU103" i="19"/>
  <c r="BU116" i="19"/>
  <c r="BU97" i="19"/>
  <c r="BU60" i="19"/>
  <c r="AI63" i="19"/>
  <c r="H55" i="19"/>
  <c r="BV5" i="19"/>
  <c r="BG65" i="19"/>
  <c r="AA117" i="19"/>
  <c r="AA100" i="19"/>
  <c r="AA65" i="19"/>
  <c r="AA74" i="19"/>
  <c r="AA72" i="19"/>
  <c r="AA66" i="19"/>
  <c r="BE60" i="19"/>
  <c r="O101" i="19"/>
  <c r="O120" i="19"/>
  <c r="O70" i="19"/>
  <c r="O92" i="19"/>
  <c r="O72" i="19"/>
  <c r="O73" i="19"/>
  <c r="AQ91" i="19"/>
  <c r="AQ106" i="19"/>
  <c r="AQ77" i="19"/>
  <c r="AQ57" i="19"/>
  <c r="AQ63" i="19"/>
  <c r="H112" i="19"/>
  <c r="H118" i="19"/>
  <c r="H107" i="19"/>
  <c r="H104" i="19"/>
  <c r="H77" i="19"/>
  <c r="H56" i="19"/>
  <c r="M119" i="19"/>
  <c r="M107" i="19"/>
  <c r="M104" i="19"/>
  <c r="M61" i="19"/>
  <c r="M78" i="19"/>
  <c r="M63" i="19"/>
  <c r="BU92" i="19"/>
  <c r="BU111" i="19"/>
  <c r="BU108" i="19"/>
  <c r="BU84" i="19"/>
  <c r="BU71" i="19"/>
  <c r="BU63" i="19"/>
  <c r="H86" i="19"/>
  <c r="H114" i="19"/>
  <c r="H98" i="19"/>
  <c r="H100" i="19"/>
  <c r="H72" i="19"/>
  <c r="H62" i="19"/>
  <c r="M74" i="19"/>
  <c r="M84" i="19"/>
  <c r="M100" i="19"/>
  <c r="M101" i="19"/>
  <c r="M73" i="19"/>
  <c r="M64" i="19"/>
  <c r="BU55" i="19"/>
  <c r="BU102" i="19"/>
  <c r="BU89" i="19"/>
  <c r="BU99" i="19"/>
  <c r="BU83" i="19"/>
  <c r="BU68" i="19"/>
  <c r="AD48" i="19"/>
  <c r="AA121" i="19"/>
  <c r="AA114" i="19"/>
  <c r="AA93" i="19"/>
  <c r="AA76" i="19"/>
  <c r="AA71" i="19"/>
  <c r="AA55" i="19"/>
  <c r="O122" i="19"/>
  <c r="O103" i="19"/>
  <c r="O104" i="19"/>
  <c r="O98" i="19"/>
  <c r="O55" i="19"/>
  <c r="O67" i="19"/>
  <c r="AQ113" i="19"/>
  <c r="AQ121" i="19"/>
  <c r="AQ111" i="19"/>
  <c r="AQ96" i="19"/>
  <c r="AQ56" i="19"/>
  <c r="AQ60" i="19"/>
  <c r="H117" i="19"/>
  <c r="H106" i="19"/>
  <c r="H57" i="19"/>
  <c r="H92" i="19"/>
  <c r="H70" i="19"/>
  <c r="H54" i="19"/>
  <c r="M70" i="19"/>
  <c r="M121" i="19"/>
  <c r="M109" i="19"/>
  <c r="M85" i="19"/>
  <c r="M69" i="19"/>
  <c r="M56" i="19"/>
  <c r="BU107" i="19"/>
  <c r="BU95" i="19"/>
  <c r="BU79" i="19"/>
  <c r="BU91" i="19"/>
  <c r="BU86" i="19"/>
  <c r="BU66" i="19"/>
  <c r="AD24" i="19"/>
  <c r="AA122" i="19"/>
  <c r="AA118" i="19"/>
  <c r="AA80" i="19"/>
  <c r="AA84" i="19"/>
  <c r="AA63" i="19"/>
  <c r="O111" i="19"/>
  <c r="O71" i="19"/>
  <c r="O113" i="19"/>
  <c r="O94" i="19"/>
  <c r="O91" i="19"/>
  <c r="AQ75" i="19"/>
  <c r="AQ100" i="19"/>
  <c r="AQ107" i="19"/>
  <c r="AQ103" i="19"/>
  <c r="AQ64" i="19"/>
  <c r="H91" i="19"/>
  <c r="H97" i="19"/>
  <c r="H79" i="19"/>
  <c r="H88" i="19"/>
  <c r="H66" i="19"/>
  <c r="H63" i="19"/>
  <c r="M122" i="19"/>
  <c r="M118" i="19"/>
  <c r="M77" i="19"/>
  <c r="M92" i="19"/>
  <c r="M59" i="19"/>
  <c r="BU114" i="19"/>
  <c r="BU74" i="19"/>
  <c r="BU85" i="19"/>
  <c r="BU75" i="19"/>
  <c r="BU82" i="19"/>
  <c r="BU59" i="19"/>
  <c r="H109" i="19"/>
  <c r="H82" i="19"/>
  <c r="H99" i="19"/>
  <c r="H80" i="19"/>
  <c r="H75" i="19"/>
  <c r="M117" i="19"/>
  <c r="M67" i="19"/>
  <c r="M81" i="19"/>
  <c r="M94" i="19"/>
  <c r="BU118" i="19"/>
  <c r="BU119" i="19"/>
  <c r="BU109" i="19"/>
  <c r="BU73" i="19"/>
  <c r="BU69" i="19"/>
  <c r="AC53" i="19"/>
  <c r="BG69" i="19"/>
  <c r="W36" i="19"/>
  <c r="BG66" i="19"/>
  <c r="AC86" i="19"/>
  <c r="W22" i="19"/>
  <c r="W91" i="19"/>
  <c r="AC105" i="19"/>
  <c r="AI51" i="19"/>
  <c r="W68" i="19"/>
  <c r="BE101" i="19"/>
  <c r="AC79" i="19"/>
  <c r="G9" i="19"/>
  <c r="AI52" i="19"/>
  <c r="W76" i="19"/>
  <c r="BE58" i="19"/>
  <c r="AC63" i="19"/>
  <c r="AD29" i="19"/>
  <c r="W32" i="19"/>
  <c r="W82" i="19"/>
  <c r="AD109" i="19"/>
  <c r="V52" i="19"/>
  <c r="AD26" i="19"/>
  <c r="W20" i="19"/>
  <c r="BG116" i="19"/>
  <c r="W66" i="19"/>
  <c r="BB94" i="19"/>
  <c r="BB89" i="19"/>
  <c r="BB92" i="19"/>
  <c r="BE120" i="19"/>
  <c r="R107" i="19"/>
  <c r="R79" i="19"/>
  <c r="R88" i="19"/>
  <c r="N76" i="19"/>
  <c r="N92" i="19"/>
  <c r="N79" i="19"/>
  <c r="AD118" i="19"/>
  <c r="F73" i="19"/>
  <c r="F110" i="19"/>
  <c r="F70" i="19"/>
  <c r="V38" i="19"/>
  <c r="AD13" i="19"/>
  <c r="BG45" i="19"/>
  <c r="W16" i="19"/>
  <c r="BG73" i="19"/>
  <c r="W56" i="19"/>
  <c r="BB120" i="19"/>
  <c r="BB72" i="19"/>
  <c r="BB88" i="19"/>
  <c r="BE95" i="19"/>
  <c r="AC115" i="19"/>
  <c r="R55" i="19"/>
  <c r="R105" i="19"/>
  <c r="R84" i="19"/>
  <c r="N110" i="19"/>
  <c r="N80" i="19"/>
  <c r="N74" i="19"/>
  <c r="AD69" i="19"/>
  <c r="F115" i="19"/>
  <c r="F101" i="19"/>
  <c r="F66" i="19"/>
  <c r="V28" i="19"/>
  <c r="AD11" i="19"/>
  <c r="BG43" i="19"/>
  <c r="BE29" i="19"/>
  <c r="BG100" i="19"/>
  <c r="BB117" i="19"/>
  <c r="BB60" i="19"/>
  <c r="BB84" i="19"/>
  <c r="BE82" i="19"/>
  <c r="AC121" i="19"/>
  <c r="R111" i="19"/>
  <c r="R75" i="19"/>
  <c r="R80" i="19"/>
  <c r="N120" i="19"/>
  <c r="N102" i="19"/>
  <c r="N63" i="19"/>
  <c r="AD70" i="19"/>
  <c r="F79" i="19"/>
  <c r="F81" i="19"/>
  <c r="F60" i="19"/>
  <c r="V98" i="19"/>
  <c r="V19" i="19"/>
  <c r="AC10" i="19"/>
  <c r="BG41" i="19"/>
  <c r="BE53" i="19"/>
  <c r="BG72" i="19"/>
  <c r="BB121" i="19"/>
  <c r="BB91" i="19"/>
  <c r="BB80" i="19"/>
  <c r="BE54" i="19"/>
  <c r="AC111" i="19"/>
  <c r="R113" i="19"/>
  <c r="R69" i="19"/>
  <c r="R76" i="19"/>
  <c r="N114" i="19"/>
  <c r="N116" i="19"/>
  <c r="N98" i="19"/>
  <c r="N67" i="19"/>
  <c r="AI96" i="19"/>
  <c r="F122" i="19"/>
  <c r="F89" i="19"/>
  <c r="F55" i="19"/>
  <c r="V102" i="19"/>
  <c r="K32" i="19"/>
  <c r="V34" i="19"/>
  <c r="AD53" i="19"/>
  <c r="AC12" i="19"/>
  <c r="BE8" i="19"/>
  <c r="BG54" i="19"/>
  <c r="W64" i="19"/>
  <c r="BE118" i="19"/>
  <c r="BE59" i="19"/>
  <c r="AC110" i="19"/>
  <c r="AD108" i="19"/>
  <c r="AI66" i="19"/>
  <c r="V86" i="19"/>
  <c r="V7" i="19"/>
  <c r="AD50" i="19"/>
  <c r="AC37" i="19"/>
  <c r="U47" i="19"/>
  <c r="W53" i="19"/>
  <c r="BE45" i="19"/>
  <c r="BG91" i="19"/>
  <c r="W122" i="19"/>
  <c r="BE122" i="19"/>
  <c r="AC72" i="19"/>
  <c r="AD85" i="19"/>
  <c r="AZ97" i="19"/>
  <c r="F112" i="19"/>
  <c r="F106" i="19"/>
  <c r="F57" i="19"/>
  <c r="V87" i="19"/>
  <c r="V23" i="19"/>
  <c r="AD18" i="19"/>
  <c r="AC35" i="19"/>
  <c r="BG29" i="19"/>
  <c r="W37" i="19"/>
  <c r="BE43" i="19"/>
  <c r="BG110" i="19"/>
  <c r="W102" i="19"/>
  <c r="BE66" i="19"/>
  <c r="AC65" i="19"/>
  <c r="AD103" i="19"/>
  <c r="AZ82" i="19"/>
  <c r="F98" i="19"/>
  <c r="F97" i="19"/>
  <c r="F92" i="19"/>
  <c r="V61" i="19"/>
  <c r="V27" i="19"/>
  <c r="AD7" i="19"/>
  <c r="AC33" i="19"/>
  <c r="BG8" i="19"/>
  <c r="W33" i="19"/>
  <c r="BE41" i="19"/>
  <c r="BG98" i="19"/>
  <c r="W75" i="19"/>
  <c r="BE115" i="19"/>
  <c r="AC60" i="19"/>
  <c r="AD86" i="19"/>
  <c r="U62" i="19"/>
  <c r="F108" i="19"/>
  <c r="F63" i="19"/>
  <c r="F88" i="19"/>
  <c r="V84" i="19"/>
  <c r="AD110" i="19"/>
  <c r="V21" i="19"/>
  <c r="AD12" i="19"/>
  <c r="AC23" i="19"/>
  <c r="BG53" i="19"/>
  <c r="W19" i="19"/>
  <c r="BE13" i="19"/>
  <c r="BG95" i="19"/>
  <c r="W99" i="19"/>
  <c r="BE111" i="19"/>
  <c r="AC92" i="19"/>
  <c r="AD57" i="19"/>
  <c r="F116" i="19"/>
  <c r="F105" i="19"/>
  <c r="F84" i="19"/>
  <c r="V91" i="19"/>
  <c r="V24" i="19"/>
  <c r="V17" i="19"/>
  <c r="AD36" i="19"/>
  <c r="AC46" i="19"/>
  <c r="AC31" i="19"/>
  <c r="BG34" i="19"/>
  <c r="BG39" i="19"/>
  <c r="W23" i="19"/>
  <c r="BE34" i="19"/>
  <c r="BE39" i="19"/>
  <c r="BG64" i="19"/>
  <c r="BG59" i="19"/>
  <c r="W58" i="19"/>
  <c r="BE75" i="19"/>
  <c r="BE72" i="19"/>
  <c r="AC118" i="19"/>
  <c r="AC84" i="19"/>
  <c r="AD83" i="19"/>
  <c r="AD64" i="19"/>
  <c r="V106" i="19"/>
  <c r="V100" i="19"/>
  <c r="V32" i="19"/>
  <c r="V15" i="19"/>
  <c r="AD16" i="19"/>
  <c r="AC15" i="19"/>
  <c r="AC27" i="19"/>
  <c r="BG30" i="19"/>
  <c r="BG33" i="19"/>
  <c r="W21" i="19"/>
  <c r="BE30" i="19"/>
  <c r="BE33" i="19"/>
  <c r="BG114" i="19"/>
  <c r="BG92" i="19"/>
  <c r="W98" i="19"/>
  <c r="W96" i="19"/>
  <c r="BE114" i="19"/>
  <c r="BE96" i="19"/>
  <c r="AC114" i="19"/>
  <c r="AC55" i="19"/>
  <c r="AD114" i="19"/>
  <c r="AD55" i="19"/>
  <c r="U83" i="19"/>
  <c r="V117" i="19"/>
  <c r="V96" i="19"/>
  <c r="V22" i="19"/>
  <c r="AD8" i="19"/>
  <c r="AC47" i="19"/>
  <c r="BG22" i="19"/>
  <c r="BG13" i="19"/>
  <c r="W17" i="19"/>
  <c r="BE22" i="19"/>
  <c r="BE15" i="19"/>
  <c r="BG109" i="19"/>
  <c r="BG96" i="19"/>
  <c r="W118" i="19"/>
  <c r="W70" i="19"/>
  <c r="BE116" i="19"/>
  <c r="BE69" i="19"/>
  <c r="AC101" i="19"/>
  <c r="AC54" i="19"/>
  <c r="AD101" i="19"/>
  <c r="AD67" i="19"/>
  <c r="U55" i="19"/>
  <c r="V72" i="19"/>
  <c r="V76" i="19"/>
  <c r="V110" i="19"/>
  <c r="V88" i="19"/>
  <c r="V20" i="19"/>
  <c r="AD49" i="19"/>
  <c r="AC48" i="19"/>
  <c r="BG18" i="19"/>
  <c r="BG9" i="19"/>
  <c r="W13" i="19"/>
  <c r="BE18" i="19"/>
  <c r="BE9" i="19"/>
  <c r="BG75" i="19"/>
  <c r="BG76" i="19"/>
  <c r="W115" i="19"/>
  <c r="W67" i="19"/>
  <c r="BE79" i="19"/>
  <c r="BE67" i="19"/>
  <c r="AC102" i="19"/>
  <c r="AD78" i="19"/>
  <c r="AD61" i="19"/>
  <c r="V113" i="19"/>
  <c r="V83" i="19"/>
  <c r="V12" i="19"/>
  <c r="AD47" i="19"/>
  <c r="AC7" i="19"/>
  <c r="BG10" i="19"/>
  <c r="W40" i="19"/>
  <c r="BE10" i="19"/>
  <c r="BG118" i="19"/>
  <c r="BG85" i="19"/>
  <c r="W111" i="19"/>
  <c r="W90" i="19"/>
  <c r="BE92" i="19"/>
  <c r="BE68" i="19"/>
  <c r="AC116" i="19"/>
  <c r="AC98" i="19"/>
  <c r="AD107" i="19"/>
  <c r="AD97" i="19"/>
  <c r="V107" i="19"/>
  <c r="V90" i="19"/>
  <c r="V43" i="19"/>
  <c r="AD31" i="19"/>
  <c r="AC36" i="19"/>
  <c r="BG32" i="19"/>
  <c r="W38" i="19"/>
  <c r="BE32" i="19"/>
  <c r="BG102" i="19"/>
  <c r="BG82" i="19"/>
  <c r="W107" i="19"/>
  <c r="W86" i="19"/>
  <c r="BE84" i="19"/>
  <c r="BE62" i="19"/>
  <c r="AC119" i="19"/>
  <c r="AC90" i="19"/>
  <c r="AD73" i="19"/>
  <c r="AD81" i="19"/>
  <c r="V103" i="19"/>
  <c r="V56" i="19"/>
  <c r="V30" i="19"/>
  <c r="V41" i="19"/>
  <c r="V11" i="19"/>
  <c r="AD38" i="19"/>
  <c r="AD46" i="19"/>
  <c r="AD9" i="19"/>
  <c r="AC16" i="19"/>
  <c r="AC25" i="19"/>
  <c r="BG36" i="19"/>
  <c r="BG37" i="19"/>
  <c r="W15" i="19"/>
  <c r="W18" i="19"/>
  <c r="BE36" i="19"/>
  <c r="BE37" i="19"/>
  <c r="BS51" i="19"/>
  <c r="BG122" i="19"/>
  <c r="BG120" i="19"/>
  <c r="BG89" i="19"/>
  <c r="BG61" i="19"/>
  <c r="W103" i="19"/>
  <c r="W88" i="19"/>
  <c r="W57" i="19"/>
  <c r="BE121" i="19"/>
  <c r="BE107" i="19"/>
  <c r="BE74" i="19"/>
  <c r="AC71" i="19"/>
  <c r="AC94" i="19"/>
  <c r="AC64" i="19"/>
  <c r="AD120" i="19"/>
  <c r="AD106" i="19"/>
  <c r="AD66" i="19"/>
  <c r="AD63" i="19"/>
  <c r="V118" i="19"/>
  <c r="V75" i="19"/>
  <c r="V93" i="19"/>
  <c r="V26" i="19"/>
  <c r="V51" i="19"/>
  <c r="G12" i="19"/>
  <c r="AD14" i="19"/>
  <c r="AD41" i="19"/>
  <c r="AC44" i="19"/>
  <c r="AC8" i="19"/>
  <c r="AC14" i="19"/>
  <c r="U8" i="19"/>
  <c r="BG26" i="19"/>
  <c r="BG23" i="19"/>
  <c r="W45" i="19"/>
  <c r="W9" i="19"/>
  <c r="W14" i="19"/>
  <c r="BE26" i="19"/>
  <c r="BE23" i="19"/>
  <c r="D88" i="19"/>
  <c r="BG103" i="19"/>
  <c r="BG112" i="19"/>
  <c r="BG81" i="19"/>
  <c r="W110" i="19"/>
  <c r="W87" i="19"/>
  <c r="W83" i="19"/>
  <c r="W61" i="19"/>
  <c r="BE105" i="19"/>
  <c r="BE94" i="19"/>
  <c r="BE93" i="19"/>
  <c r="AC113" i="19"/>
  <c r="AC78" i="19"/>
  <c r="AC74" i="19"/>
  <c r="AD90" i="19"/>
  <c r="AD68" i="19"/>
  <c r="AD72" i="19"/>
  <c r="V80" i="19"/>
  <c r="V68" i="19"/>
  <c r="V70" i="19"/>
  <c r="V14" i="19"/>
  <c r="V6" i="19"/>
  <c r="G10" i="19"/>
  <c r="AD10" i="19"/>
  <c r="AD37" i="19"/>
  <c r="AC49" i="19"/>
  <c r="AC50" i="19"/>
  <c r="AC11" i="19"/>
  <c r="U50" i="19"/>
  <c r="BG24" i="19"/>
  <c r="BG21" i="19"/>
  <c r="W43" i="19"/>
  <c r="W49" i="19"/>
  <c r="W12" i="19"/>
  <c r="BE24" i="19"/>
  <c r="BE21" i="19"/>
  <c r="D85" i="19"/>
  <c r="BG57" i="19"/>
  <c r="BG108" i="19"/>
  <c r="BG77" i="19"/>
  <c r="W106" i="19"/>
  <c r="W120" i="19"/>
  <c r="W101" i="19"/>
  <c r="W63" i="19"/>
  <c r="BE103" i="19"/>
  <c r="BE90" i="19"/>
  <c r="BE85" i="19"/>
  <c r="AC97" i="19"/>
  <c r="AC85" i="19"/>
  <c r="AC70" i="19"/>
  <c r="AD82" i="19"/>
  <c r="AD98" i="19"/>
  <c r="AD65" i="19"/>
  <c r="V99" i="19"/>
  <c r="V62" i="19"/>
  <c r="V67" i="19"/>
  <c r="V40" i="19"/>
  <c r="V39" i="19"/>
  <c r="G8" i="19"/>
  <c r="AD44" i="19"/>
  <c r="AD35" i="19"/>
  <c r="AC38" i="19"/>
  <c r="AC51" i="19"/>
  <c r="AC9" i="19"/>
  <c r="U31" i="19"/>
  <c r="BG20" i="19"/>
  <c r="BG19" i="19"/>
  <c r="W41" i="19"/>
  <c r="W7" i="19"/>
  <c r="W8" i="19"/>
  <c r="BE20" i="19"/>
  <c r="BE19" i="19"/>
  <c r="D43" i="19"/>
  <c r="BG67" i="19"/>
  <c r="BG79" i="19"/>
  <c r="BG70" i="19"/>
  <c r="W104" i="19"/>
  <c r="W95" i="19"/>
  <c r="W97" i="19"/>
  <c r="W59" i="19"/>
  <c r="BE119" i="19"/>
  <c r="BE73" i="19"/>
  <c r="BE64" i="19"/>
  <c r="AC93" i="19"/>
  <c r="AC103" i="19"/>
  <c r="AC67" i="19"/>
  <c r="AD116" i="19"/>
  <c r="AD105" i="19"/>
  <c r="AD60" i="19"/>
  <c r="V115" i="19"/>
  <c r="V58" i="19"/>
  <c r="V71" i="19"/>
  <c r="V36" i="19"/>
  <c r="V35" i="19"/>
  <c r="AD42" i="19"/>
  <c r="AD33" i="19"/>
  <c r="AC18" i="19"/>
  <c r="AC6" i="19"/>
  <c r="BG38" i="19"/>
  <c r="BG16" i="19"/>
  <c r="BG17" i="19"/>
  <c r="W39" i="19"/>
  <c r="W42" i="19"/>
  <c r="BE38" i="19"/>
  <c r="BE16" i="19"/>
  <c r="BE17" i="19"/>
  <c r="D31" i="19"/>
  <c r="BG117" i="19"/>
  <c r="BG74" i="19"/>
  <c r="BG90" i="19"/>
  <c r="W121" i="19"/>
  <c r="W84" i="19"/>
  <c r="W93" i="19"/>
  <c r="W55" i="19"/>
  <c r="BE112" i="19"/>
  <c r="BE113" i="19"/>
  <c r="BE61" i="19"/>
  <c r="BE71" i="19"/>
  <c r="AC108" i="19"/>
  <c r="AC122" i="19"/>
  <c r="AC83" i="19"/>
  <c r="AC56" i="19"/>
  <c r="AD115" i="19"/>
  <c r="AD102" i="19"/>
  <c r="AD88" i="19"/>
  <c r="V111" i="19"/>
  <c r="V82" i="19"/>
  <c r="V69" i="19"/>
  <c r="K20" i="19"/>
  <c r="U26" i="19"/>
  <c r="D73" i="19"/>
  <c r="AZ81" i="19"/>
  <c r="AZ17" i="19"/>
  <c r="D13" i="19"/>
  <c r="AZ68" i="19"/>
  <c r="AZ13" i="19"/>
  <c r="D34" i="19"/>
  <c r="AE74" i="19"/>
  <c r="K30" i="19"/>
  <c r="J48" i="19"/>
  <c r="D22" i="19"/>
  <c r="U113" i="19"/>
  <c r="AI119" i="19"/>
  <c r="D29" i="19"/>
  <c r="U88" i="19"/>
  <c r="AI91" i="19"/>
  <c r="AX26" i="19"/>
  <c r="AI50" i="19"/>
  <c r="D32" i="19"/>
  <c r="U76" i="19"/>
  <c r="AI94" i="19"/>
  <c r="AZ10" i="19"/>
  <c r="BS23" i="19"/>
  <c r="D65" i="19"/>
  <c r="AW93" i="19"/>
  <c r="N28" i="19"/>
  <c r="N45" i="19"/>
  <c r="N19" i="19"/>
  <c r="R34" i="19"/>
  <c r="R48" i="19"/>
  <c r="R40" i="19"/>
  <c r="R19" i="19"/>
  <c r="AZ16" i="19"/>
  <c r="G52" i="19"/>
  <c r="BB46" i="19"/>
  <c r="BB40" i="19"/>
  <c r="BB43" i="19"/>
  <c r="BB22" i="19"/>
  <c r="AW41" i="19"/>
  <c r="AW16" i="19"/>
  <c r="AW36" i="19"/>
  <c r="AW17" i="19"/>
  <c r="BF34" i="19"/>
  <c r="BF48" i="19"/>
  <c r="BF24" i="19"/>
  <c r="BF13" i="19"/>
  <c r="U23" i="19"/>
  <c r="F30" i="19"/>
  <c r="F28" i="19"/>
  <c r="F45" i="19"/>
  <c r="F19" i="19"/>
  <c r="BS11" i="19"/>
  <c r="D21" i="19"/>
  <c r="D108" i="19"/>
  <c r="AW118" i="19"/>
  <c r="AW74" i="19"/>
  <c r="AW77" i="19"/>
  <c r="AW71" i="19"/>
  <c r="AW72" i="19"/>
  <c r="BF91" i="19"/>
  <c r="BF113" i="19"/>
  <c r="BF107" i="19"/>
  <c r="BF94" i="19"/>
  <c r="BF74" i="19"/>
  <c r="BF66" i="19"/>
  <c r="BB118" i="19"/>
  <c r="BB108" i="19"/>
  <c r="BB114" i="19"/>
  <c r="BB98" i="19"/>
  <c r="BB75" i="19"/>
  <c r="BB67" i="19"/>
  <c r="AB104" i="19"/>
  <c r="R116" i="19"/>
  <c r="R91" i="19"/>
  <c r="R98" i="19"/>
  <c r="R99" i="19"/>
  <c r="R56" i="19"/>
  <c r="N107" i="19"/>
  <c r="N108" i="19"/>
  <c r="N93" i="19"/>
  <c r="N82" i="19"/>
  <c r="N62" i="19"/>
  <c r="N57" i="19"/>
  <c r="AZ116" i="19"/>
  <c r="U97" i="19"/>
  <c r="F119" i="19"/>
  <c r="F96" i="19"/>
  <c r="F82" i="19"/>
  <c r="F99" i="19"/>
  <c r="F76" i="19"/>
  <c r="F58" i="19"/>
  <c r="BS116" i="19"/>
  <c r="K45" i="19"/>
  <c r="AV15" i="19"/>
  <c r="AW67" i="19"/>
  <c r="AW80" i="19"/>
  <c r="K106" i="19"/>
  <c r="AZ107" i="19"/>
  <c r="BS111" i="19"/>
  <c r="N30" i="19"/>
  <c r="N24" i="19"/>
  <c r="N22" i="19"/>
  <c r="N44" i="19"/>
  <c r="N17" i="19"/>
  <c r="R38" i="19"/>
  <c r="R15" i="19"/>
  <c r="R52" i="19"/>
  <c r="R50" i="19"/>
  <c r="AZ8" i="19"/>
  <c r="G7" i="19"/>
  <c r="BB38" i="19"/>
  <c r="BB36" i="19"/>
  <c r="BB41" i="19"/>
  <c r="BB26" i="19"/>
  <c r="AW39" i="19"/>
  <c r="AW14" i="19"/>
  <c r="AW34" i="19"/>
  <c r="AW13" i="19"/>
  <c r="BF15" i="19"/>
  <c r="BF29" i="19"/>
  <c r="BF35" i="19"/>
  <c r="BF40" i="19"/>
  <c r="U9" i="19"/>
  <c r="F24" i="19"/>
  <c r="F22" i="19"/>
  <c r="F41" i="19"/>
  <c r="F17" i="19"/>
  <c r="BS9" i="19"/>
  <c r="D53" i="19"/>
  <c r="AW100" i="19"/>
  <c r="AW106" i="19"/>
  <c r="AW120" i="19"/>
  <c r="AW65" i="19"/>
  <c r="AW87" i="19"/>
  <c r="AW59" i="19"/>
  <c r="BF121" i="19"/>
  <c r="BF104" i="19"/>
  <c r="BF82" i="19"/>
  <c r="BF73" i="19"/>
  <c r="BF93" i="19"/>
  <c r="BF65" i="19"/>
  <c r="BB83" i="19"/>
  <c r="BB119" i="19"/>
  <c r="BB110" i="19"/>
  <c r="BB78" i="19"/>
  <c r="BB82" i="19"/>
  <c r="BB55" i="19"/>
  <c r="AB82" i="19"/>
  <c r="R120" i="19"/>
  <c r="R101" i="19"/>
  <c r="R83" i="19"/>
  <c r="R86" i="19"/>
  <c r="R95" i="19"/>
  <c r="R63" i="19"/>
  <c r="N84" i="19"/>
  <c r="N99" i="19"/>
  <c r="N77" i="19"/>
  <c r="N78" i="19"/>
  <c r="N72" i="19"/>
  <c r="AZ92" i="19"/>
  <c r="U104" i="19"/>
  <c r="F113" i="19"/>
  <c r="F59" i="19"/>
  <c r="F56" i="19"/>
  <c r="F95" i="19"/>
  <c r="F71" i="19"/>
  <c r="F54" i="19"/>
  <c r="BS77" i="19"/>
  <c r="N39" i="19"/>
  <c r="R46" i="19"/>
  <c r="R31" i="19"/>
  <c r="R49" i="19"/>
  <c r="R25" i="19"/>
  <c r="AZ33" i="19"/>
  <c r="G39" i="19"/>
  <c r="BB34" i="19"/>
  <c r="BB32" i="19"/>
  <c r="BB48" i="19"/>
  <c r="BB21" i="19"/>
  <c r="AW37" i="19"/>
  <c r="AW8" i="19"/>
  <c r="AW32" i="19"/>
  <c r="AW15" i="19"/>
  <c r="BF26" i="19"/>
  <c r="BF42" i="19"/>
  <c r="BF39" i="19"/>
  <c r="BF21" i="19"/>
  <c r="F26" i="19"/>
  <c r="F20" i="19"/>
  <c r="F39" i="19"/>
  <c r="F15" i="19"/>
  <c r="AI36" i="19"/>
  <c r="BS49" i="19"/>
  <c r="D100" i="19"/>
  <c r="AW121" i="19"/>
  <c r="AW104" i="19"/>
  <c r="AW116" i="19"/>
  <c r="AW84" i="19"/>
  <c r="AW75" i="19"/>
  <c r="AW69" i="19"/>
  <c r="BF116" i="19"/>
  <c r="BF103" i="19"/>
  <c r="BF98" i="19"/>
  <c r="BF101" i="19"/>
  <c r="BF89" i="19"/>
  <c r="BF60" i="19"/>
  <c r="BB102" i="19"/>
  <c r="BB113" i="19"/>
  <c r="BB106" i="19"/>
  <c r="BB74" i="19"/>
  <c r="BB73" i="19"/>
  <c r="BB70" i="19"/>
  <c r="AB90" i="19"/>
  <c r="R100" i="19"/>
  <c r="R119" i="19"/>
  <c r="R90" i="19"/>
  <c r="R89" i="19"/>
  <c r="R87" i="19"/>
  <c r="R70" i="19"/>
  <c r="N103" i="19"/>
  <c r="N100" i="19"/>
  <c r="N101" i="19"/>
  <c r="N68" i="19"/>
  <c r="N54" i="19"/>
  <c r="AZ84" i="19"/>
  <c r="U105" i="19"/>
  <c r="F121" i="19"/>
  <c r="F118" i="19"/>
  <c r="F85" i="19"/>
  <c r="F83" i="19"/>
  <c r="F68" i="19"/>
  <c r="BS78" i="19"/>
  <c r="U25" i="19"/>
  <c r="AW76" i="19"/>
  <c r="U80" i="19"/>
  <c r="N20" i="19"/>
  <c r="N16" i="19"/>
  <c r="N37" i="19"/>
  <c r="N13" i="19"/>
  <c r="R53" i="19"/>
  <c r="R41" i="19"/>
  <c r="R9" i="19"/>
  <c r="R45" i="19"/>
  <c r="AZ31" i="19"/>
  <c r="G16" i="19"/>
  <c r="BB30" i="19"/>
  <c r="BB28" i="19"/>
  <c r="BB45" i="19"/>
  <c r="BB19" i="19"/>
  <c r="AW35" i="19"/>
  <c r="AW46" i="19"/>
  <c r="AW30" i="19"/>
  <c r="AW11" i="19"/>
  <c r="BF31" i="19"/>
  <c r="BF7" i="19"/>
  <c r="BF51" i="19"/>
  <c r="BF36" i="19"/>
  <c r="F18" i="19"/>
  <c r="F16" i="19"/>
  <c r="F37" i="19"/>
  <c r="F13" i="19"/>
  <c r="AI12" i="19"/>
  <c r="BS53" i="19"/>
  <c r="D109" i="19"/>
  <c r="AW110" i="19"/>
  <c r="AW89" i="19"/>
  <c r="AW112" i="19"/>
  <c r="AW103" i="19"/>
  <c r="AW58" i="19"/>
  <c r="AW62" i="19"/>
  <c r="BF105" i="19"/>
  <c r="BF109" i="19"/>
  <c r="BF95" i="19"/>
  <c r="BF72" i="19"/>
  <c r="BF85" i="19"/>
  <c r="BF54" i="19"/>
  <c r="BB111" i="19"/>
  <c r="BB79" i="19"/>
  <c r="BB104" i="19"/>
  <c r="BB85" i="19"/>
  <c r="BB61" i="19"/>
  <c r="BB57" i="19"/>
  <c r="AB74" i="19"/>
  <c r="R109" i="19"/>
  <c r="R97" i="19"/>
  <c r="R114" i="19"/>
  <c r="R93" i="19"/>
  <c r="R82" i="19"/>
  <c r="R61" i="19"/>
  <c r="N71" i="19"/>
  <c r="N121" i="19"/>
  <c r="N97" i="19"/>
  <c r="N75" i="19"/>
  <c r="N73" i="19"/>
  <c r="AZ106" i="19"/>
  <c r="U102" i="19"/>
  <c r="F120" i="19"/>
  <c r="F111" i="19"/>
  <c r="F94" i="19"/>
  <c r="F67" i="19"/>
  <c r="F65" i="19"/>
  <c r="BS72" i="19"/>
  <c r="D33" i="19"/>
  <c r="AW61" i="19"/>
  <c r="N26" i="19"/>
  <c r="N15" i="19"/>
  <c r="N18" i="19"/>
  <c r="N14" i="19"/>
  <c r="N12" i="19"/>
  <c r="N35" i="19"/>
  <c r="N11" i="19"/>
  <c r="R42" i="19"/>
  <c r="R35" i="19"/>
  <c r="R17" i="19"/>
  <c r="R8" i="19"/>
  <c r="AZ19" i="19"/>
  <c r="G14" i="19"/>
  <c r="BB23" i="19"/>
  <c r="BB27" i="19"/>
  <c r="BB44" i="19"/>
  <c r="BB17" i="19"/>
  <c r="AW33" i="19"/>
  <c r="AW47" i="19"/>
  <c r="AW26" i="19"/>
  <c r="AW9" i="19"/>
  <c r="BF37" i="19"/>
  <c r="BF12" i="19"/>
  <c r="BF41" i="19"/>
  <c r="BF8" i="19"/>
  <c r="F14" i="19"/>
  <c r="F12" i="19"/>
  <c r="F35" i="19"/>
  <c r="F11" i="19"/>
  <c r="AI8" i="19"/>
  <c r="D17" i="19"/>
  <c r="D61" i="19"/>
  <c r="AW81" i="19"/>
  <c r="AW119" i="19"/>
  <c r="AW108" i="19"/>
  <c r="AW91" i="19"/>
  <c r="AW54" i="19"/>
  <c r="BF118" i="19"/>
  <c r="BF67" i="19"/>
  <c r="BF112" i="19"/>
  <c r="BF100" i="19"/>
  <c r="BF81" i="19"/>
  <c r="BB77" i="19"/>
  <c r="BB112" i="19"/>
  <c r="BB97" i="19"/>
  <c r="BB93" i="19"/>
  <c r="BB65" i="19"/>
  <c r="R102" i="19"/>
  <c r="R94" i="19"/>
  <c r="R110" i="19"/>
  <c r="R81" i="19"/>
  <c r="R74" i="19"/>
  <c r="N95" i="19"/>
  <c r="N89" i="19"/>
  <c r="N117" i="19"/>
  <c r="N85" i="19"/>
  <c r="N69" i="19"/>
  <c r="AZ104" i="19"/>
  <c r="U78" i="19"/>
  <c r="AI121" i="19"/>
  <c r="F117" i="19"/>
  <c r="F75" i="19"/>
  <c r="F87" i="19"/>
  <c r="F90" i="19"/>
  <c r="BS65" i="19"/>
  <c r="BC21" i="19"/>
  <c r="AZ15" i="19"/>
  <c r="V18" i="19"/>
  <c r="V16" i="19"/>
  <c r="V37" i="19"/>
  <c r="V13" i="19"/>
  <c r="G11" i="19"/>
  <c r="AD52" i="19"/>
  <c r="AD40" i="19"/>
  <c r="AD43" i="19"/>
  <c r="AD22" i="19"/>
  <c r="AC42" i="19"/>
  <c r="AC40" i="19"/>
  <c r="AC52" i="19"/>
  <c r="AC28" i="19"/>
  <c r="U44" i="19"/>
  <c r="U11" i="19"/>
  <c r="BG14" i="19"/>
  <c r="BG12" i="19"/>
  <c r="BG35" i="19"/>
  <c r="BG11" i="19"/>
  <c r="W35" i="19"/>
  <c r="W11" i="19"/>
  <c r="W34" i="19"/>
  <c r="W10" i="19"/>
  <c r="BE12" i="19"/>
  <c r="BE14" i="19"/>
  <c r="BE35" i="19"/>
  <c r="BE11" i="19"/>
  <c r="AI53" i="19"/>
  <c r="BS48" i="19"/>
  <c r="D10" i="19"/>
  <c r="D44" i="19"/>
  <c r="D49" i="19"/>
  <c r="BG106" i="19"/>
  <c r="BG121" i="19"/>
  <c r="BG99" i="19"/>
  <c r="BG88" i="19"/>
  <c r="BG86" i="19"/>
  <c r="BG63" i="19"/>
  <c r="W114" i="19"/>
  <c r="W79" i="19"/>
  <c r="W62" i="19"/>
  <c r="W74" i="19"/>
  <c r="W71" i="19"/>
  <c r="W60" i="19"/>
  <c r="BE91" i="19"/>
  <c r="BE104" i="19"/>
  <c r="BE98" i="19"/>
  <c r="BE100" i="19"/>
  <c r="BE89" i="19"/>
  <c r="BE63" i="19"/>
  <c r="AC107" i="19"/>
  <c r="AC117" i="19"/>
  <c r="AC106" i="19"/>
  <c r="AC59" i="19"/>
  <c r="AC88" i="19"/>
  <c r="AC68" i="19"/>
  <c r="AD117" i="19"/>
  <c r="AD113" i="19"/>
  <c r="AD100" i="19"/>
  <c r="AD59" i="19"/>
  <c r="AD92" i="19"/>
  <c r="AD56" i="19"/>
  <c r="AZ115" i="19"/>
  <c r="AZ86" i="19"/>
  <c r="U64" i="19"/>
  <c r="U89" i="19"/>
  <c r="AI120" i="19"/>
  <c r="V122" i="19"/>
  <c r="V104" i="19"/>
  <c r="V79" i="19"/>
  <c r="V94" i="19"/>
  <c r="V78" i="19"/>
  <c r="V57" i="19"/>
  <c r="BS58" i="19"/>
  <c r="BS63" i="19"/>
  <c r="AZ49" i="19"/>
  <c r="AZ9" i="19"/>
  <c r="V10" i="19"/>
  <c r="V8" i="19"/>
  <c r="V33" i="19"/>
  <c r="V9" i="19"/>
  <c r="G48" i="19"/>
  <c r="AD34" i="19"/>
  <c r="AD32" i="19"/>
  <c r="AD45" i="19"/>
  <c r="AD21" i="19"/>
  <c r="AC34" i="19"/>
  <c r="AC32" i="19"/>
  <c r="AC45" i="19"/>
  <c r="AC21" i="19"/>
  <c r="U48" i="19"/>
  <c r="BG46" i="19"/>
  <c r="BG47" i="19"/>
  <c r="BG50" i="19"/>
  <c r="BG31" i="19"/>
  <c r="W50" i="19"/>
  <c r="W31" i="19"/>
  <c r="W46" i="19"/>
  <c r="W30" i="19"/>
  <c r="BE46" i="19"/>
  <c r="BE47" i="19"/>
  <c r="BE50" i="19"/>
  <c r="BE31" i="19"/>
  <c r="AI46" i="19"/>
  <c r="AI11" i="19"/>
  <c r="BS50" i="19"/>
  <c r="D112" i="19"/>
  <c r="D20" i="19"/>
  <c r="BG105" i="19"/>
  <c r="BG119" i="19"/>
  <c r="BG58" i="19"/>
  <c r="BG83" i="19"/>
  <c r="BG78" i="19"/>
  <c r="BG55" i="19"/>
  <c r="W109" i="19"/>
  <c r="W116" i="19"/>
  <c r="W94" i="19"/>
  <c r="W89" i="19"/>
  <c r="W72" i="19"/>
  <c r="BE109" i="19"/>
  <c r="BE110" i="19"/>
  <c r="BE78" i="19"/>
  <c r="BE88" i="19"/>
  <c r="BE81" i="19"/>
  <c r="BE55" i="19"/>
  <c r="AC112" i="19"/>
  <c r="AC109" i="19"/>
  <c r="AC69" i="19"/>
  <c r="AC99" i="19"/>
  <c r="AC80" i="19"/>
  <c r="AC61" i="19"/>
  <c r="AD94" i="19"/>
  <c r="AD104" i="19"/>
  <c r="AD71" i="19"/>
  <c r="AD99" i="19"/>
  <c r="AD84" i="19"/>
  <c r="AD62" i="19"/>
  <c r="AZ111" i="19"/>
  <c r="AZ56" i="19"/>
  <c r="U92" i="19"/>
  <c r="AI92" i="19"/>
  <c r="AN104" i="19"/>
  <c r="V114" i="19"/>
  <c r="V95" i="19"/>
  <c r="V116" i="19"/>
  <c r="V73" i="19"/>
  <c r="V89" i="19"/>
  <c r="V60" i="19"/>
  <c r="BS59" i="19"/>
  <c r="AN50" i="19"/>
  <c r="AZ28" i="19"/>
  <c r="V46" i="19"/>
  <c r="V50" i="19"/>
  <c r="V53" i="19"/>
  <c r="V31" i="19"/>
  <c r="AV39" i="19"/>
  <c r="G44" i="19"/>
  <c r="AD30" i="19"/>
  <c r="AD28" i="19"/>
  <c r="AD51" i="19"/>
  <c r="AD19" i="19"/>
  <c r="AC30" i="19"/>
  <c r="AC26" i="19"/>
  <c r="AC43" i="19"/>
  <c r="AC19" i="19"/>
  <c r="U40" i="19"/>
  <c r="BG44" i="19"/>
  <c r="BG48" i="19"/>
  <c r="BG51" i="19"/>
  <c r="BG27" i="19"/>
  <c r="W51" i="19"/>
  <c r="W27" i="19"/>
  <c r="W47" i="19"/>
  <c r="W26" i="19"/>
  <c r="BE44" i="19"/>
  <c r="BE48" i="19"/>
  <c r="BE51" i="19"/>
  <c r="BE27" i="19"/>
  <c r="AI44" i="19"/>
  <c r="AI9" i="19"/>
  <c r="BS22" i="19"/>
  <c r="D97" i="19"/>
  <c r="D101" i="19"/>
  <c r="BG113" i="19"/>
  <c r="BG115" i="19"/>
  <c r="BG80" i="19"/>
  <c r="BG101" i="19"/>
  <c r="BG71" i="19"/>
  <c r="BG60" i="19"/>
  <c r="W92" i="19"/>
  <c r="W112" i="19"/>
  <c r="W73" i="19"/>
  <c r="W85" i="19"/>
  <c r="W69" i="19"/>
  <c r="BE106" i="19"/>
  <c r="BE102" i="19"/>
  <c r="BE80" i="19"/>
  <c r="BE76" i="19"/>
  <c r="BE77" i="19"/>
  <c r="AC96" i="19"/>
  <c r="AC104" i="19"/>
  <c r="AC100" i="19"/>
  <c r="AC95" i="19"/>
  <c r="AC76" i="19"/>
  <c r="AC57" i="19"/>
  <c r="AD112" i="19"/>
  <c r="AD77" i="19"/>
  <c r="AD89" i="19"/>
  <c r="AD95" i="19"/>
  <c r="AD80" i="19"/>
  <c r="AD58" i="19"/>
  <c r="AZ85" i="19"/>
  <c r="AZ79" i="19"/>
  <c r="U115" i="19"/>
  <c r="AI72" i="19"/>
  <c r="AG102" i="19"/>
  <c r="V92" i="19"/>
  <c r="V109" i="19"/>
  <c r="V112" i="19"/>
  <c r="V101" i="19"/>
  <c r="V85" i="19"/>
  <c r="V54" i="19"/>
  <c r="G98" i="19"/>
  <c r="BM121" i="19"/>
  <c r="J16" i="19"/>
  <c r="AU30" i="19"/>
  <c r="AZ24" i="19"/>
  <c r="V48" i="19"/>
  <c r="V42" i="19"/>
  <c r="V44" i="19"/>
  <c r="V29" i="19"/>
  <c r="AV19" i="19"/>
  <c r="G38" i="19"/>
  <c r="AD23" i="19"/>
  <c r="AD27" i="19"/>
  <c r="AD6" i="19"/>
  <c r="AD17" i="19"/>
  <c r="AC29" i="19"/>
  <c r="AC24" i="19"/>
  <c r="AC41" i="19"/>
  <c r="AC17" i="19"/>
  <c r="U36" i="19"/>
  <c r="BG49" i="19"/>
  <c r="BG7" i="19"/>
  <c r="BG6" i="19"/>
  <c r="BG25" i="19"/>
  <c r="W6" i="19"/>
  <c r="W29" i="19"/>
  <c r="W44" i="19"/>
  <c r="W28" i="19"/>
  <c r="BE49" i="19"/>
  <c r="BE7" i="19"/>
  <c r="BE6" i="19"/>
  <c r="BE25" i="19"/>
  <c r="AI42" i="19"/>
  <c r="BS47" i="19"/>
  <c r="BS10" i="19"/>
  <c r="D37" i="19"/>
  <c r="D41" i="19"/>
  <c r="BG104" i="19"/>
  <c r="BG111" i="19"/>
  <c r="BG87" i="19"/>
  <c r="BG97" i="19"/>
  <c r="BG62" i="19"/>
  <c r="BG56" i="19"/>
  <c r="W113" i="19"/>
  <c r="W108" i="19"/>
  <c r="W80" i="19"/>
  <c r="W81" i="19"/>
  <c r="W65" i="19"/>
  <c r="BE117" i="19"/>
  <c r="BE97" i="19"/>
  <c r="BE99" i="19"/>
  <c r="BE83" i="19"/>
  <c r="BE56" i="19"/>
  <c r="AC81" i="19"/>
  <c r="AC77" i="19"/>
  <c r="AC82" i="19"/>
  <c r="AC91" i="19"/>
  <c r="AC73" i="19"/>
  <c r="AC62" i="19"/>
  <c r="AD121" i="19"/>
  <c r="AD75" i="19"/>
  <c r="AD96" i="19"/>
  <c r="AD91" i="19"/>
  <c r="AD76" i="19"/>
  <c r="AD54" i="19"/>
  <c r="AZ77" i="19"/>
  <c r="AZ75" i="19"/>
  <c r="U111" i="19"/>
  <c r="AI69" i="19"/>
  <c r="V121" i="19"/>
  <c r="V97" i="19"/>
  <c r="V108" i="19"/>
  <c r="V74" i="19"/>
  <c r="V81" i="19"/>
  <c r="V63" i="19"/>
  <c r="BS117" i="19"/>
  <c r="G75" i="19"/>
  <c r="J53" i="19"/>
  <c r="BC28" i="19"/>
  <c r="AX19" i="19"/>
  <c r="AZ20" i="19"/>
  <c r="V45" i="19"/>
  <c r="V49" i="19"/>
  <c r="V47" i="19"/>
  <c r="V25" i="19"/>
  <c r="AV17" i="19"/>
  <c r="G15" i="19"/>
  <c r="AD25" i="19"/>
  <c r="AD20" i="19"/>
  <c r="AD39" i="19"/>
  <c r="AD15" i="19"/>
  <c r="AC22" i="19"/>
  <c r="AC20" i="19"/>
  <c r="AC39" i="19"/>
  <c r="AC13" i="19"/>
  <c r="U12" i="19"/>
  <c r="BG42" i="19"/>
  <c r="BG40" i="19"/>
  <c r="BG52" i="19"/>
  <c r="BG28" i="19"/>
  <c r="W52" i="19"/>
  <c r="W25" i="19"/>
  <c r="W48" i="19"/>
  <c r="W24" i="19"/>
  <c r="BE42" i="19"/>
  <c r="BE40" i="19"/>
  <c r="BE52" i="19"/>
  <c r="BE28" i="19"/>
  <c r="AI38" i="19"/>
  <c r="BS52" i="19"/>
  <c r="BS8" i="19"/>
  <c r="D45" i="19"/>
  <c r="D14" i="19"/>
  <c r="BG84" i="19"/>
  <c r="BG107" i="19"/>
  <c r="BG94" i="19"/>
  <c r="BG93" i="19"/>
  <c r="W117" i="19"/>
  <c r="W119" i="19"/>
  <c r="W105" i="19"/>
  <c r="W100" i="19"/>
  <c r="W77" i="19"/>
  <c r="BE108" i="19"/>
  <c r="BE86" i="19"/>
  <c r="BE87" i="19"/>
  <c r="BE70" i="19"/>
  <c r="AC120" i="19"/>
  <c r="AC75" i="19"/>
  <c r="AC89" i="19"/>
  <c r="AC87" i="19"/>
  <c r="AC66" i="19"/>
  <c r="AD111" i="19"/>
  <c r="AD93" i="19"/>
  <c r="AD87" i="19"/>
  <c r="AD79" i="19"/>
  <c r="AZ101" i="19"/>
  <c r="AZ62" i="19"/>
  <c r="U107" i="19"/>
  <c r="AI65" i="19"/>
  <c r="V120" i="19"/>
  <c r="V119" i="19"/>
  <c r="V105" i="19"/>
  <c r="V64" i="19"/>
  <c r="V77" i="19"/>
  <c r="BS105" i="19"/>
  <c r="G63" i="19"/>
  <c r="AX31" i="19"/>
  <c r="AO104" i="19"/>
  <c r="BA39" i="19"/>
  <c r="BC38" i="19"/>
  <c r="BJ34" i="19"/>
  <c r="AG41" i="19"/>
  <c r="BA56" i="19"/>
  <c r="BA35" i="19"/>
  <c r="BC34" i="19"/>
  <c r="BJ30" i="19"/>
  <c r="AG15" i="19"/>
  <c r="BS119" i="19"/>
  <c r="G102" i="19"/>
  <c r="AN52" i="19"/>
  <c r="I34" i="19"/>
  <c r="BC29" i="19"/>
  <c r="BJ23" i="19"/>
  <c r="AP84" i="19"/>
  <c r="BS115" i="19"/>
  <c r="G100" i="19"/>
  <c r="AF20" i="19"/>
  <c r="AN46" i="19"/>
  <c r="I27" i="19"/>
  <c r="BC16" i="19"/>
  <c r="BJ45" i="19"/>
  <c r="AP80" i="19"/>
  <c r="BA41" i="19"/>
  <c r="AN51" i="19"/>
  <c r="I29" i="19"/>
  <c r="BJ44" i="19"/>
  <c r="AF111" i="19"/>
  <c r="BC108" i="19"/>
  <c r="AN48" i="19"/>
  <c r="K36" i="19"/>
  <c r="J39" i="19"/>
  <c r="AN69" i="19"/>
  <c r="BS112" i="19"/>
  <c r="G94" i="19"/>
  <c r="AX53" i="19"/>
  <c r="BM7" i="19"/>
  <c r="AP40" i="19"/>
  <c r="I22" i="19"/>
  <c r="BM24" i="19"/>
  <c r="AT31" i="19"/>
  <c r="BC8" i="19"/>
  <c r="AJ44" i="19"/>
  <c r="BJ112" i="19"/>
  <c r="AO114" i="19"/>
  <c r="U74" i="19"/>
  <c r="U85" i="19"/>
  <c r="G59" i="19"/>
  <c r="AN45" i="19"/>
  <c r="BT52" i="19"/>
  <c r="BA10" i="19"/>
  <c r="I36" i="19"/>
  <c r="K11" i="19"/>
  <c r="AZ51" i="19"/>
  <c r="AZ45" i="19"/>
  <c r="AV36" i="19"/>
  <c r="G37" i="19"/>
  <c r="G36" i="19"/>
  <c r="AJ48" i="19"/>
  <c r="AE17" i="19"/>
  <c r="U42" i="19"/>
  <c r="U51" i="19"/>
  <c r="AB42" i="19"/>
  <c r="AI14" i="19"/>
  <c r="AI35" i="19"/>
  <c r="BS35" i="19"/>
  <c r="BS34" i="19"/>
  <c r="D96" i="19"/>
  <c r="D72" i="19"/>
  <c r="D84" i="19"/>
  <c r="D25" i="19"/>
  <c r="D60" i="19"/>
  <c r="K119" i="19"/>
  <c r="BJ108" i="19"/>
  <c r="AO81" i="19"/>
  <c r="AZ95" i="19"/>
  <c r="AZ89" i="19"/>
  <c r="AZ69" i="19"/>
  <c r="U106" i="19"/>
  <c r="U91" i="19"/>
  <c r="U69" i="19"/>
  <c r="AI80" i="19"/>
  <c r="BS80" i="19"/>
  <c r="G117" i="19"/>
  <c r="G92" i="19"/>
  <c r="BL56" i="19"/>
  <c r="AN40" i="19"/>
  <c r="BT42" i="19"/>
  <c r="BA46" i="19"/>
  <c r="I41" i="19"/>
  <c r="K9" i="19"/>
  <c r="AZ30" i="19"/>
  <c r="AZ43" i="19"/>
  <c r="AV32" i="19"/>
  <c r="G35" i="19"/>
  <c r="G34" i="19"/>
  <c r="AJ7" i="19"/>
  <c r="AE49" i="19"/>
  <c r="U28" i="19"/>
  <c r="U52" i="19"/>
  <c r="AB20" i="19"/>
  <c r="AI10" i="19"/>
  <c r="AI33" i="19"/>
  <c r="BS33" i="19"/>
  <c r="BS32" i="19"/>
  <c r="D36" i="19"/>
  <c r="D12" i="19"/>
  <c r="D24" i="19"/>
  <c r="D120" i="19"/>
  <c r="D114" i="19"/>
  <c r="K54" i="19"/>
  <c r="BJ99" i="19"/>
  <c r="AO63" i="19"/>
  <c r="AZ121" i="19"/>
  <c r="AZ72" i="19"/>
  <c r="AZ73" i="19"/>
  <c r="U121" i="19"/>
  <c r="U70" i="19"/>
  <c r="U58" i="19"/>
  <c r="AI87" i="19"/>
  <c r="BS87" i="19"/>
  <c r="G108" i="19"/>
  <c r="G88" i="19"/>
  <c r="AN36" i="19"/>
  <c r="I39" i="19"/>
  <c r="BC45" i="19"/>
  <c r="AZ26" i="19"/>
  <c r="AZ41" i="19"/>
  <c r="AV28" i="19"/>
  <c r="G33" i="19"/>
  <c r="G32" i="19"/>
  <c r="S36" i="19"/>
  <c r="AE32" i="19"/>
  <c r="U18" i="19"/>
  <c r="U53" i="19"/>
  <c r="AO12" i="19"/>
  <c r="AI47" i="19"/>
  <c r="AI31" i="19"/>
  <c r="BS31" i="19"/>
  <c r="BS30" i="19"/>
  <c r="D47" i="19"/>
  <c r="D71" i="19"/>
  <c r="D59" i="19"/>
  <c r="D95" i="19"/>
  <c r="D90" i="19"/>
  <c r="BJ103" i="19"/>
  <c r="I85" i="19"/>
  <c r="AZ117" i="19"/>
  <c r="AZ102" i="19"/>
  <c r="AZ61" i="19"/>
  <c r="U116" i="19"/>
  <c r="U68" i="19"/>
  <c r="U65" i="19"/>
  <c r="AI118" i="19"/>
  <c r="AI85" i="19"/>
  <c r="BS113" i="19"/>
  <c r="BS75" i="19"/>
  <c r="G116" i="19"/>
  <c r="G84" i="19"/>
  <c r="AN19" i="19"/>
  <c r="BA29" i="19"/>
  <c r="BJ29" i="19"/>
  <c r="AP7" i="19"/>
  <c r="AO72" i="19"/>
  <c r="AN9" i="19"/>
  <c r="BA18" i="19"/>
  <c r="I40" i="19"/>
  <c r="K15" i="19"/>
  <c r="AE6" i="19"/>
  <c r="AB51" i="19"/>
  <c r="K122" i="19"/>
  <c r="U87" i="19"/>
  <c r="AU49" i="19"/>
  <c r="BA38" i="19"/>
  <c r="AN28" i="19"/>
  <c r="AU42" i="19"/>
  <c r="BA45" i="19"/>
  <c r="I35" i="19"/>
  <c r="BC33" i="19"/>
  <c r="AZ22" i="19"/>
  <c r="AZ39" i="19"/>
  <c r="AV24" i="19"/>
  <c r="G26" i="19"/>
  <c r="G30" i="19"/>
  <c r="S30" i="19"/>
  <c r="AE10" i="19"/>
  <c r="U22" i="19"/>
  <c r="U35" i="19"/>
  <c r="AO13" i="19"/>
  <c r="AI48" i="19"/>
  <c r="AI27" i="19"/>
  <c r="BS27" i="19"/>
  <c r="BS26" i="19"/>
  <c r="D118" i="19"/>
  <c r="D35" i="19"/>
  <c r="D11" i="19"/>
  <c r="D23" i="19"/>
  <c r="D78" i="19"/>
  <c r="BJ121" i="19"/>
  <c r="I63" i="19"/>
  <c r="AZ113" i="19"/>
  <c r="AZ98" i="19"/>
  <c r="AZ57" i="19"/>
  <c r="U112" i="19"/>
  <c r="U67" i="19"/>
  <c r="U60" i="19"/>
  <c r="J65" i="19"/>
  <c r="AI114" i="19"/>
  <c r="AI81" i="19"/>
  <c r="AV72" i="19"/>
  <c r="BS103" i="19"/>
  <c r="BS62" i="19"/>
  <c r="G93" i="19"/>
  <c r="G80" i="19"/>
  <c r="AU32" i="19"/>
  <c r="BA43" i="19"/>
  <c r="I33" i="19"/>
  <c r="BC25" i="19"/>
  <c r="AZ18" i="19"/>
  <c r="AZ37" i="19"/>
  <c r="AV42" i="19"/>
  <c r="G29" i="19"/>
  <c r="G28" i="19"/>
  <c r="S24" i="19"/>
  <c r="J19" i="19"/>
  <c r="U15" i="19"/>
  <c r="U33" i="19"/>
  <c r="AF24" i="19"/>
  <c r="AI40" i="19"/>
  <c r="AI28" i="19"/>
  <c r="BS28" i="19"/>
  <c r="BS24" i="19"/>
  <c r="D46" i="19"/>
  <c r="D57" i="19"/>
  <c r="D56" i="19"/>
  <c r="D55" i="19"/>
  <c r="I55" i="19"/>
  <c r="AZ109" i="19"/>
  <c r="AZ94" i="19"/>
  <c r="AE105" i="19"/>
  <c r="U109" i="19"/>
  <c r="U94" i="19"/>
  <c r="U59" i="19"/>
  <c r="J55" i="19"/>
  <c r="AI103" i="19"/>
  <c r="AI62" i="19"/>
  <c r="AF115" i="19"/>
  <c r="AP88" i="19"/>
  <c r="BS121" i="19"/>
  <c r="BS101" i="19"/>
  <c r="G119" i="19"/>
  <c r="G71" i="19"/>
  <c r="BT38" i="19"/>
  <c r="L53" i="19"/>
  <c r="AL36" i="19"/>
  <c r="X52" i="19"/>
  <c r="AY12" i="19"/>
  <c r="K115" i="19"/>
  <c r="AB78" i="19"/>
  <c r="AR58" i="19"/>
  <c r="AS69" i="19"/>
  <c r="T80" i="19"/>
  <c r="AE78" i="19"/>
  <c r="BT30" i="19"/>
  <c r="AH9" i="19"/>
  <c r="AR30" i="19"/>
  <c r="K53" i="19"/>
  <c r="AL32" i="19"/>
  <c r="BC23" i="19"/>
  <c r="BC14" i="19"/>
  <c r="AZ14" i="19"/>
  <c r="AZ12" i="19"/>
  <c r="AZ35" i="19"/>
  <c r="AZ11" i="19"/>
  <c r="AV20" i="19"/>
  <c r="G51" i="19"/>
  <c r="G31" i="19"/>
  <c r="G47" i="19"/>
  <c r="G27" i="19"/>
  <c r="BP32" i="19"/>
  <c r="S32" i="19"/>
  <c r="AE51" i="19"/>
  <c r="AE8" i="19"/>
  <c r="U34" i="19"/>
  <c r="U7" i="19"/>
  <c r="U6" i="19"/>
  <c r="U29" i="19"/>
  <c r="AB49" i="19"/>
  <c r="AG50" i="19"/>
  <c r="AI49" i="19"/>
  <c r="AI7" i="19"/>
  <c r="AI6" i="19"/>
  <c r="AI25" i="19"/>
  <c r="BS6" i="19"/>
  <c r="BS25" i="19"/>
  <c r="BS44" i="19"/>
  <c r="BS29" i="19"/>
  <c r="D77" i="19"/>
  <c r="D83" i="19"/>
  <c r="D89" i="19"/>
  <c r="D119" i="19"/>
  <c r="D9" i="19"/>
  <c r="D107" i="19"/>
  <c r="D8" i="19"/>
  <c r="D48" i="19"/>
  <c r="D7" i="19"/>
  <c r="D102" i="19"/>
  <c r="K112" i="19"/>
  <c r="AB79" i="19"/>
  <c r="AJ114" i="19"/>
  <c r="AZ59" i="19"/>
  <c r="AZ96" i="19"/>
  <c r="AZ66" i="19"/>
  <c r="AZ93" i="19"/>
  <c r="AZ65" i="19"/>
  <c r="AE92" i="19"/>
  <c r="U98" i="19"/>
  <c r="U90" i="19"/>
  <c r="U103" i="19"/>
  <c r="U54" i="19"/>
  <c r="U93" i="19"/>
  <c r="U63" i="19"/>
  <c r="BO76" i="19"/>
  <c r="AI106" i="19"/>
  <c r="AI99" i="19"/>
  <c r="AI75" i="19"/>
  <c r="AI58" i="19"/>
  <c r="AP55" i="19"/>
  <c r="BS109" i="19"/>
  <c r="BS120" i="19"/>
  <c r="BS73" i="19"/>
  <c r="BS66" i="19"/>
  <c r="G121" i="19"/>
  <c r="G87" i="19"/>
  <c r="G76" i="19"/>
  <c r="T24" i="19"/>
  <c r="AH122" i="19"/>
  <c r="BT29" i="19"/>
  <c r="AH16" i="19"/>
  <c r="BT21" i="19"/>
  <c r="AL11" i="19"/>
  <c r="BC19" i="19"/>
  <c r="AB65" i="19"/>
  <c r="BC95" i="19"/>
  <c r="AT49" i="19"/>
  <c r="BT26" i="19"/>
  <c r="AH18" i="19"/>
  <c r="AR35" i="19"/>
  <c r="K42" i="19"/>
  <c r="K41" i="19"/>
  <c r="BL23" i="19"/>
  <c r="BC15" i="19"/>
  <c r="AZ46" i="19"/>
  <c r="AZ47" i="19"/>
  <c r="AZ6" i="19"/>
  <c r="AZ29" i="19"/>
  <c r="BO36" i="19"/>
  <c r="AV51" i="19"/>
  <c r="G53" i="19"/>
  <c r="G25" i="19"/>
  <c r="G49" i="19"/>
  <c r="G24" i="19"/>
  <c r="BM20" i="19"/>
  <c r="S17" i="19"/>
  <c r="AE25" i="19"/>
  <c r="U10" i="19"/>
  <c r="U32" i="19"/>
  <c r="U45" i="19"/>
  <c r="U21" i="19"/>
  <c r="AB8" i="19"/>
  <c r="AG9" i="19"/>
  <c r="AI34" i="19"/>
  <c r="AI32" i="19"/>
  <c r="AI45" i="19"/>
  <c r="AI21" i="19"/>
  <c r="BS46" i="19"/>
  <c r="BS21" i="19"/>
  <c r="BS7" i="19"/>
  <c r="BS20" i="19"/>
  <c r="D40" i="19"/>
  <c r="D106" i="19"/>
  <c r="D52" i="19"/>
  <c r="D117" i="19"/>
  <c r="D28" i="19"/>
  <c r="D116" i="19"/>
  <c r="D76" i="19"/>
  <c r="D115" i="19"/>
  <c r="D64" i="19"/>
  <c r="D66" i="19"/>
  <c r="AY92" i="19"/>
  <c r="K101" i="19"/>
  <c r="BM111" i="19"/>
  <c r="AB118" i="19"/>
  <c r="AB64" i="19"/>
  <c r="AZ118" i="19"/>
  <c r="AZ119" i="19"/>
  <c r="AZ100" i="19"/>
  <c r="AZ60" i="19"/>
  <c r="AZ88" i="19"/>
  <c r="AZ55" i="19"/>
  <c r="AE73" i="19"/>
  <c r="U120" i="19"/>
  <c r="U108" i="19"/>
  <c r="U79" i="19"/>
  <c r="U66" i="19"/>
  <c r="U81" i="19"/>
  <c r="AI110" i="19"/>
  <c r="AI116" i="19"/>
  <c r="AI77" i="19"/>
  <c r="AG119" i="19"/>
  <c r="AV118" i="19"/>
  <c r="BC64" i="19"/>
  <c r="BS95" i="19"/>
  <c r="BS108" i="19"/>
  <c r="BS74" i="19"/>
  <c r="BS55" i="19"/>
  <c r="G86" i="19"/>
  <c r="G103" i="19"/>
  <c r="G68" i="19"/>
  <c r="AL15" i="19"/>
  <c r="AJ108" i="19"/>
  <c r="AG11" i="19"/>
  <c r="AG120" i="19"/>
  <c r="AT42" i="19"/>
  <c r="AU33" i="19"/>
  <c r="AH17" i="19"/>
  <c r="K34" i="19"/>
  <c r="K39" i="19"/>
  <c r="BL7" i="19"/>
  <c r="BC49" i="19"/>
  <c r="AZ50" i="19"/>
  <c r="AZ52" i="19"/>
  <c r="AZ53" i="19"/>
  <c r="AZ27" i="19"/>
  <c r="BO32" i="19"/>
  <c r="AV49" i="19"/>
  <c r="G45" i="19"/>
  <c r="G23" i="19"/>
  <c r="G50" i="19"/>
  <c r="G22" i="19"/>
  <c r="BM49" i="19"/>
  <c r="D6" i="19"/>
  <c r="AE28" i="19"/>
  <c r="U46" i="19"/>
  <c r="U30" i="19"/>
  <c r="U43" i="19"/>
  <c r="U19" i="19"/>
  <c r="AB41" i="19"/>
  <c r="AG46" i="19"/>
  <c r="AI30" i="19"/>
  <c r="AI26" i="19"/>
  <c r="AI43" i="19"/>
  <c r="AI19" i="19"/>
  <c r="BS43" i="19"/>
  <c r="BS19" i="19"/>
  <c r="BS42" i="19"/>
  <c r="BS18" i="19"/>
  <c r="D99" i="19"/>
  <c r="D94" i="19"/>
  <c r="D75" i="19"/>
  <c r="D105" i="19"/>
  <c r="D111" i="19"/>
  <c r="D104" i="19"/>
  <c r="D16" i="19"/>
  <c r="D103" i="19"/>
  <c r="D51" i="19"/>
  <c r="D54" i="19"/>
  <c r="AU122" i="19"/>
  <c r="K75" i="19"/>
  <c r="BM100" i="19"/>
  <c r="AB111" i="19"/>
  <c r="AB67" i="19"/>
  <c r="BT79" i="19"/>
  <c r="AZ112" i="19"/>
  <c r="AZ120" i="19"/>
  <c r="AZ90" i="19"/>
  <c r="AZ80" i="19"/>
  <c r="AZ76" i="19"/>
  <c r="AZ63" i="19"/>
  <c r="AE55" i="19"/>
  <c r="U117" i="19"/>
  <c r="U57" i="19"/>
  <c r="U86" i="19"/>
  <c r="U82" i="19"/>
  <c r="U77" i="19"/>
  <c r="AI117" i="19"/>
  <c r="AI112" i="19"/>
  <c r="AI68" i="19"/>
  <c r="AG56" i="19"/>
  <c r="AV106" i="19"/>
  <c r="BS76" i="19"/>
  <c r="BS88" i="19"/>
  <c r="BS64" i="19"/>
  <c r="G91" i="19"/>
  <c r="G118" i="19"/>
  <c r="G99" i="19"/>
  <c r="G55" i="19"/>
  <c r="L34" i="19"/>
  <c r="AR26" i="19"/>
  <c r="AH13" i="19"/>
  <c r="K43" i="19"/>
  <c r="AY104" i="19"/>
  <c r="AT53" i="19"/>
  <c r="AU31" i="19"/>
  <c r="AX33" i="19"/>
  <c r="K10" i="19"/>
  <c r="K35" i="19"/>
  <c r="BL53" i="19"/>
  <c r="BC7" i="19"/>
  <c r="AZ42" i="19"/>
  <c r="AZ40" i="19"/>
  <c r="AZ44" i="19"/>
  <c r="AZ25" i="19"/>
  <c r="BO23" i="19"/>
  <c r="AV7" i="19"/>
  <c r="G46" i="19"/>
  <c r="G21" i="19"/>
  <c r="G6" i="19"/>
  <c r="G20" i="19"/>
  <c r="BM25" i="19"/>
  <c r="AE23" i="19"/>
  <c r="U49" i="19"/>
  <c r="U24" i="19"/>
  <c r="U41" i="19"/>
  <c r="U17" i="19"/>
  <c r="AB27" i="19"/>
  <c r="AG44" i="19"/>
  <c r="AI29" i="19"/>
  <c r="AI24" i="19"/>
  <c r="AI41" i="19"/>
  <c r="AI17" i="19"/>
  <c r="BS41" i="19"/>
  <c r="BS17" i="19"/>
  <c r="BS40" i="19"/>
  <c r="BS16" i="19"/>
  <c r="D39" i="19"/>
  <c r="D82" i="19"/>
  <c r="D15" i="19"/>
  <c r="D93" i="19"/>
  <c r="D63" i="19"/>
  <c r="D92" i="19"/>
  <c r="D87" i="19"/>
  <c r="D91" i="19"/>
  <c r="D122" i="19"/>
  <c r="D42" i="19"/>
  <c r="AU58" i="19"/>
  <c r="K77" i="19"/>
  <c r="BM119" i="19"/>
  <c r="AB81" i="19"/>
  <c r="BT70" i="19"/>
  <c r="AZ103" i="19"/>
  <c r="AZ108" i="19"/>
  <c r="AZ71" i="19"/>
  <c r="AZ99" i="19"/>
  <c r="AZ91" i="19"/>
  <c r="AZ67" i="19"/>
  <c r="AE56" i="19"/>
  <c r="U110" i="19"/>
  <c r="U114" i="19"/>
  <c r="U84" i="19"/>
  <c r="U73" i="19"/>
  <c r="U56" i="19"/>
  <c r="AI113" i="19"/>
  <c r="AI108" i="19"/>
  <c r="AI54" i="19"/>
  <c r="AG115" i="19"/>
  <c r="AV122" i="19"/>
  <c r="BS118" i="19"/>
  <c r="BS79" i="19"/>
  <c r="BS90" i="19"/>
  <c r="G122" i="19"/>
  <c r="G114" i="19"/>
  <c r="G95" i="19"/>
  <c r="G61" i="19"/>
  <c r="AR48" i="19"/>
  <c r="K49" i="19"/>
  <c r="BO40" i="19"/>
  <c r="AV22" i="19"/>
  <c r="AB16" i="19"/>
  <c r="K61" i="19"/>
  <c r="AT48" i="19"/>
  <c r="AU27" i="19"/>
  <c r="AX37" i="19"/>
  <c r="K7" i="19"/>
  <c r="K29" i="19"/>
  <c r="BC6" i="19"/>
  <c r="BC42" i="19"/>
  <c r="AZ38" i="19"/>
  <c r="AZ36" i="19"/>
  <c r="AZ48" i="19"/>
  <c r="AZ23" i="19"/>
  <c r="BO19" i="19"/>
  <c r="AV53" i="19"/>
  <c r="G43" i="19"/>
  <c r="G19" i="19"/>
  <c r="G42" i="19"/>
  <c r="G18" i="19"/>
  <c r="BM28" i="19"/>
  <c r="AE21" i="19"/>
  <c r="AP32" i="19"/>
  <c r="U38" i="19"/>
  <c r="U20" i="19"/>
  <c r="U39" i="19"/>
  <c r="U13" i="19"/>
  <c r="AB17" i="19"/>
  <c r="AG40" i="19"/>
  <c r="AI22" i="19"/>
  <c r="AI20" i="19"/>
  <c r="AI39" i="19"/>
  <c r="AI15" i="19"/>
  <c r="BS39" i="19"/>
  <c r="BS15" i="19"/>
  <c r="BS38" i="19"/>
  <c r="BS14" i="19"/>
  <c r="D86" i="19"/>
  <c r="D70" i="19"/>
  <c r="D98" i="19"/>
  <c r="D81" i="19"/>
  <c r="D110" i="19"/>
  <c r="D80" i="19"/>
  <c r="D27" i="19"/>
  <c r="D79" i="19"/>
  <c r="D62" i="19"/>
  <c r="D30" i="19"/>
  <c r="K121" i="19"/>
  <c r="K67" i="19"/>
  <c r="AB117" i="19"/>
  <c r="BT69" i="19"/>
  <c r="AZ122" i="19"/>
  <c r="AZ105" i="19"/>
  <c r="AZ114" i="19"/>
  <c r="AZ74" i="19"/>
  <c r="AZ87" i="19"/>
  <c r="AZ58" i="19"/>
  <c r="U119" i="19"/>
  <c r="U72" i="19"/>
  <c r="U101" i="19"/>
  <c r="U75" i="19"/>
  <c r="U100" i="19"/>
  <c r="U61" i="19"/>
  <c r="AI102" i="19"/>
  <c r="AI88" i="19"/>
  <c r="AI90" i="19"/>
  <c r="AG63" i="19"/>
  <c r="AV58" i="19"/>
  <c r="BS114" i="19"/>
  <c r="BS70" i="19"/>
  <c r="BS86" i="19"/>
  <c r="G73" i="19"/>
  <c r="G111" i="19"/>
  <c r="G83" i="19"/>
  <c r="G62" i="19"/>
  <c r="AL114" i="19"/>
  <c r="AE53" i="19"/>
  <c r="AE69" i="19"/>
  <c r="AV100" i="19"/>
  <c r="AT44" i="19"/>
  <c r="AU25" i="19"/>
  <c r="AX6" i="19"/>
  <c r="K40" i="19"/>
  <c r="K17" i="19"/>
  <c r="BC52" i="19"/>
  <c r="AZ34" i="19"/>
  <c r="AZ32" i="19"/>
  <c r="AZ7" i="19"/>
  <c r="AZ21" i="19"/>
  <c r="AV40" i="19"/>
  <c r="AV43" i="19"/>
  <c r="G41" i="19"/>
  <c r="G17" i="19"/>
  <c r="G40" i="19"/>
  <c r="G13" i="19"/>
  <c r="BM21" i="19"/>
  <c r="AP36" i="19"/>
  <c r="U27" i="19"/>
  <c r="U16" i="19"/>
  <c r="U37" i="19"/>
  <c r="U14" i="19"/>
  <c r="AB13" i="19"/>
  <c r="AI18" i="19"/>
  <c r="AI16" i="19"/>
  <c r="AI37" i="19"/>
  <c r="AI13" i="19"/>
  <c r="BS37" i="19"/>
  <c r="BS13" i="19"/>
  <c r="BS36" i="19"/>
  <c r="BS12" i="19"/>
  <c r="D26" i="19"/>
  <c r="D58" i="19"/>
  <c r="D50" i="19"/>
  <c r="D69" i="19"/>
  <c r="D38" i="19"/>
  <c r="D68" i="19"/>
  <c r="D74" i="19"/>
  <c r="D67" i="19"/>
  <c r="D121" i="19"/>
  <c r="K94" i="19"/>
  <c r="AZ54" i="19"/>
  <c r="AZ78" i="19"/>
  <c r="AZ110" i="19"/>
  <c r="AZ70" i="19"/>
  <c r="AZ83" i="19"/>
  <c r="U118" i="19"/>
  <c r="U122" i="19"/>
  <c r="U95" i="19"/>
  <c r="U99" i="19"/>
  <c r="U96" i="19"/>
  <c r="AI84" i="19"/>
  <c r="AI100" i="19"/>
  <c r="BS122" i="19"/>
  <c r="BS92" i="19"/>
  <c r="G120" i="19"/>
  <c r="G107" i="19"/>
  <c r="G67" i="19"/>
  <c r="BP63" i="19"/>
  <c r="BP74" i="19"/>
  <c r="BP96" i="19"/>
  <c r="BP83" i="19"/>
  <c r="BP110" i="19"/>
  <c r="BP122" i="19"/>
  <c r="BP54" i="19"/>
  <c r="BP77" i="19"/>
  <c r="BP100" i="19"/>
  <c r="BP101" i="19"/>
  <c r="BP114" i="19"/>
  <c r="BP69" i="19"/>
  <c r="BP58" i="19"/>
  <c r="BP81" i="19"/>
  <c r="BP61" i="19"/>
  <c r="BP87" i="19"/>
  <c r="BP118" i="19"/>
  <c r="BP82" i="19"/>
  <c r="BP62" i="19"/>
  <c r="BP85" i="19"/>
  <c r="BP86" i="19"/>
  <c r="BP94" i="19"/>
  <c r="BP97" i="19"/>
  <c r="BP116" i="19"/>
  <c r="BP57" i="19"/>
  <c r="BP66" i="19"/>
  <c r="BP79" i="19"/>
  <c r="BP107" i="19"/>
  <c r="BP120" i="19"/>
  <c r="BP105" i="19"/>
  <c r="BP56" i="19"/>
  <c r="BP95" i="19"/>
  <c r="BP117" i="19"/>
  <c r="BP70" i="19"/>
  <c r="BP99" i="19"/>
  <c r="BP121" i="19"/>
  <c r="BP60" i="19"/>
  <c r="BP103" i="19"/>
  <c r="BP113" i="19"/>
  <c r="BP89" i="19"/>
  <c r="BP75" i="19"/>
  <c r="BP98" i="19"/>
  <c r="BP76" i="19"/>
  <c r="BP102" i="19"/>
  <c r="BP78" i="19"/>
  <c r="BP93" i="19"/>
  <c r="BP67" i="19"/>
  <c r="BP29" i="19"/>
  <c r="BP45" i="19"/>
  <c r="BP50" i="19"/>
  <c r="BP51" i="19"/>
  <c r="BP55" i="19"/>
  <c r="BP91" i="19"/>
  <c r="BP31" i="19"/>
  <c r="BP47" i="19"/>
  <c r="BP44" i="19"/>
  <c r="BP52" i="19"/>
  <c r="BP59" i="19"/>
  <c r="BP90" i="19"/>
  <c r="BP9" i="19"/>
  <c r="BP33" i="19"/>
  <c r="BP8" i="19"/>
  <c r="BP10" i="19"/>
  <c r="BP65" i="19"/>
  <c r="BP111" i="19"/>
  <c r="BP11" i="19"/>
  <c r="BP35" i="19"/>
  <c r="BP12" i="19"/>
  <c r="BP14" i="19"/>
  <c r="BP64" i="19"/>
  <c r="BP115" i="19"/>
  <c r="BP13" i="19"/>
  <c r="BP37" i="19"/>
  <c r="BP16" i="19"/>
  <c r="BP18" i="19"/>
  <c r="BP73" i="19"/>
  <c r="BP39" i="19"/>
  <c r="BP40" i="19"/>
  <c r="BP80" i="19"/>
  <c r="BP41" i="19"/>
  <c r="BP53" i="19"/>
  <c r="BP84" i="19"/>
  <c r="BP43" i="19"/>
  <c r="BP23" i="19"/>
  <c r="BP92" i="19"/>
  <c r="BP88" i="19"/>
  <c r="BP46" i="19"/>
  <c r="BP27" i="19"/>
  <c r="BP119" i="19"/>
  <c r="BP15" i="19"/>
  <c r="BP6" i="19"/>
  <c r="BP34" i="19"/>
  <c r="BP104" i="19"/>
  <c r="L46" i="19"/>
  <c r="AS59" i="19"/>
  <c r="AS81" i="19"/>
  <c r="AS100" i="19"/>
  <c r="AS94" i="19"/>
  <c r="AS117" i="19"/>
  <c r="AS87" i="19"/>
  <c r="AS19" i="19"/>
  <c r="AS43" i="19"/>
  <c r="AS26" i="19"/>
  <c r="AS30" i="19"/>
  <c r="AS63" i="19"/>
  <c r="AS85" i="19"/>
  <c r="AS64" i="19"/>
  <c r="AS60" i="19"/>
  <c r="AS83" i="19"/>
  <c r="AS105" i="19"/>
  <c r="AS21" i="19"/>
  <c r="AS45" i="19"/>
  <c r="AS32" i="19"/>
  <c r="AS34" i="19"/>
  <c r="AS56" i="19"/>
  <c r="AS89" i="19"/>
  <c r="AS57" i="19"/>
  <c r="AS76" i="19"/>
  <c r="AS98" i="19"/>
  <c r="AS114" i="19"/>
  <c r="AS23" i="19"/>
  <c r="AS53" i="19"/>
  <c r="AS36" i="19"/>
  <c r="AS38" i="19"/>
  <c r="AS65" i="19"/>
  <c r="AS93" i="19"/>
  <c r="AS73" i="19"/>
  <c r="AS80" i="19"/>
  <c r="AS109" i="19"/>
  <c r="AS108" i="19"/>
  <c r="AS28" i="19"/>
  <c r="AS52" i="19"/>
  <c r="AS40" i="19"/>
  <c r="AS42" i="19"/>
  <c r="AS54" i="19"/>
  <c r="AS74" i="19"/>
  <c r="AS90" i="19"/>
  <c r="AS111" i="19"/>
  <c r="AS118" i="19"/>
  <c r="AS119" i="19"/>
  <c r="AS27" i="19"/>
  <c r="AS51" i="19"/>
  <c r="AS48" i="19"/>
  <c r="AS44" i="19"/>
  <c r="AS61" i="19"/>
  <c r="AS84" i="19"/>
  <c r="AS58" i="19"/>
  <c r="AS121" i="19"/>
  <c r="AS14" i="19"/>
  <c r="AS8" i="19"/>
  <c r="AS49" i="19"/>
  <c r="AS67" i="19"/>
  <c r="AS96" i="19"/>
  <c r="AS97" i="19"/>
  <c r="AS113" i="19"/>
  <c r="AS13" i="19"/>
  <c r="AS12" i="19"/>
  <c r="AS46" i="19"/>
  <c r="AS71" i="19"/>
  <c r="AS78" i="19"/>
  <c r="AS101" i="19"/>
  <c r="AS17" i="19"/>
  <c r="AS16" i="19"/>
  <c r="AS68" i="19"/>
  <c r="AS82" i="19"/>
  <c r="AS104" i="19"/>
  <c r="AS25" i="19"/>
  <c r="AS20" i="19"/>
  <c r="AS66" i="19"/>
  <c r="AS102" i="19"/>
  <c r="AS122" i="19"/>
  <c r="AS31" i="19"/>
  <c r="AS24" i="19"/>
  <c r="AS95" i="19"/>
  <c r="AS110" i="19"/>
  <c r="AS41" i="19"/>
  <c r="AS88" i="19"/>
  <c r="AS6" i="19"/>
  <c r="AS86" i="19"/>
  <c r="AS50" i="19"/>
  <c r="AS115" i="19"/>
  <c r="AS47" i="19"/>
  <c r="AS55" i="19"/>
  <c r="AS107" i="19"/>
  <c r="AS7" i="19"/>
  <c r="AS72" i="19"/>
  <c r="AS77" i="19"/>
  <c r="AS103" i="19"/>
  <c r="AS10" i="19"/>
  <c r="AS70" i="19"/>
  <c r="AS92" i="19"/>
  <c r="AS9" i="19"/>
  <c r="AS15" i="19"/>
  <c r="AH20" i="19"/>
  <c r="L43" i="19"/>
  <c r="AL9" i="19"/>
  <c r="AR104" i="19"/>
  <c r="AH95" i="19"/>
  <c r="BL62" i="19"/>
  <c r="BL83" i="19"/>
  <c r="BL94" i="19"/>
  <c r="BL114" i="19"/>
  <c r="BL115" i="19"/>
  <c r="BL76" i="19"/>
  <c r="BL67" i="19"/>
  <c r="BL87" i="19"/>
  <c r="BL98" i="19"/>
  <c r="BL77" i="19"/>
  <c r="BL111" i="19"/>
  <c r="BL84" i="19"/>
  <c r="BL55" i="19"/>
  <c r="BL91" i="19"/>
  <c r="BL102" i="19"/>
  <c r="BL93" i="19"/>
  <c r="BL68" i="19"/>
  <c r="BL107" i="19"/>
  <c r="BL63" i="19"/>
  <c r="BL59" i="19"/>
  <c r="BL54" i="19"/>
  <c r="BL105" i="19"/>
  <c r="BL99" i="19"/>
  <c r="BL104" i="19"/>
  <c r="BL60" i="19"/>
  <c r="BL71" i="19"/>
  <c r="BL70" i="19"/>
  <c r="BL109" i="19"/>
  <c r="BL118" i="19"/>
  <c r="BL89" i="19"/>
  <c r="BL66" i="19"/>
  <c r="BL78" i="19"/>
  <c r="BL116" i="19"/>
  <c r="BL69" i="19"/>
  <c r="BL90" i="19"/>
  <c r="BL100" i="19"/>
  <c r="BL73" i="19"/>
  <c r="BL103" i="19"/>
  <c r="BL82" i="19"/>
  <c r="BL58" i="19"/>
  <c r="BL88" i="19"/>
  <c r="BL86" i="19"/>
  <c r="BL75" i="19"/>
  <c r="BL81" i="19"/>
  <c r="BL119" i="19"/>
  <c r="BL72" i="19"/>
  <c r="BL117" i="19"/>
  <c r="BL79" i="19"/>
  <c r="BL112" i="19"/>
  <c r="BL80" i="19"/>
  <c r="BL122" i="19"/>
  <c r="BL92" i="19"/>
  <c r="BL108" i="19"/>
  <c r="BL85" i="19"/>
  <c r="BL120" i="19"/>
  <c r="BL65" i="19"/>
  <c r="BL29" i="19"/>
  <c r="BL44" i="19"/>
  <c r="BL6" i="19"/>
  <c r="BL50" i="19"/>
  <c r="BL74" i="19"/>
  <c r="BL31" i="19"/>
  <c r="BL52" i="19"/>
  <c r="BL45" i="19"/>
  <c r="BL47" i="19"/>
  <c r="BL96" i="19"/>
  <c r="BL95" i="19"/>
  <c r="BL106" i="19"/>
  <c r="BL13" i="19"/>
  <c r="BL37" i="19"/>
  <c r="BL18" i="19"/>
  <c r="BL16" i="19"/>
  <c r="BL110" i="19"/>
  <c r="BL19" i="19"/>
  <c r="BL49" i="19"/>
  <c r="BL12" i="19"/>
  <c r="BL113" i="19"/>
  <c r="BL22" i="19"/>
  <c r="BL51" i="19"/>
  <c r="BL20" i="19"/>
  <c r="BL64" i="19"/>
  <c r="BL24" i="19"/>
  <c r="BL10" i="19"/>
  <c r="BL25" i="19"/>
  <c r="BL121" i="19"/>
  <c r="BL26" i="19"/>
  <c r="BL14" i="19"/>
  <c r="BL28" i="19"/>
  <c r="BL101" i="19"/>
  <c r="BL97" i="19"/>
  <c r="BL33" i="19"/>
  <c r="BL27" i="19"/>
  <c r="BL36" i="19"/>
  <c r="BT46" i="19"/>
  <c r="BL46" i="19"/>
  <c r="BP20" i="19"/>
  <c r="AL95" i="19"/>
  <c r="BT57" i="19"/>
  <c r="AX57" i="19"/>
  <c r="AX72" i="19"/>
  <c r="AX94" i="19"/>
  <c r="AX96" i="19"/>
  <c r="AX108" i="19"/>
  <c r="AX100" i="19"/>
  <c r="AX61" i="19"/>
  <c r="AX62" i="19"/>
  <c r="AX98" i="19"/>
  <c r="AX65" i="19"/>
  <c r="AX112" i="19"/>
  <c r="AX114" i="19"/>
  <c r="AX56" i="19"/>
  <c r="AX75" i="19"/>
  <c r="AX102" i="19"/>
  <c r="AX77" i="19"/>
  <c r="AX116" i="19"/>
  <c r="AX115" i="19"/>
  <c r="AX60" i="19"/>
  <c r="AX79" i="19"/>
  <c r="AX71" i="19"/>
  <c r="AX93" i="19"/>
  <c r="AX120" i="19"/>
  <c r="AX81" i="19"/>
  <c r="AX64" i="19"/>
  <c r="AX83" i="19"/>
  <c r="AX80" i="19"/>
  <c r="AX109" i="19"/>
  <c r="AX99" i="19"/>
  <c r="AX76" i="19"/>
  <c r="AX59" i="19"/>
  <c r="AX101" i="19"/>
  <c r="AX119" i="19"/>
  <c r="AX87" i="19"/>
  <c r="AX89" i="19"/>
  <c r="AX122" i="19"/>
  <c r="AX91" i="19"/>
  <c r="AX84" i="19"/>
  <c r="AX74" i="19"/>
  <c r="AX55" i="19"/>
  <c r="AX113" i="19"/>
  <c r="AX95" i="19"/>
  <c r="AX82" i="19"/>
  <c r="AX121" i="19"/>
  <c r="AX103" i="19"/>
  <c r="AX73" i="19"/>
  <c r="AX54" i="19"/>
  <c r="AX69" i="19"/>
  <c r="AX70" i="19"/>
  <c r="AX78" i="19"/>
  <c r="AX104" i="19"/>
  <c r="AX86" i="19"/>
  <c r="AX111" i="19"/>
  <c r="AX92" i="19"/>
  <c r="AX106" i="19"/>
  <c r="AX68" i="19"/>
  <c r="AX85" i="19"/>
  <c r="AX16" i="19"/>
  <c r="AX15" i="19"/>
  <c r="AX20" i="19"/>
  <c r="AX13" i="19"/>
  <c r="AX97" i="19"/>
  <c r="AX117" i="19"/>
  <c r="AX88" i="19"/>
  <c r="AX18" i="19"/>
  <c r="AX47" i="19"/>
  <c r="AX52" i="19"/>
  <c r="AX43" i="19"/>
  <c r="AX118" i="19"/>
  <c r="AX9" i="19"/>
  <c r="AX41" i="19"/>
  <c r="AX30" i="19"/>
  <c r="AX29" i="19"/>
  <c r="AX110" i="19"/>
  <c r="AX34" i="19"/>
  <c r="AX51" i="19"/>
  <c r="AX14" i="19"/>
  <c r="AX22" i="19"/>
  <c r="AX23" i="19"/>
  <c r="AX39" i="19"/>
  <c r="AX44" i="19"/>
  <c r="AX21" i="19"/>
  <c r="AX45" i="19"/>
  <c r="AX35" i="19"/>
  <c r="AX7" i="19"/>
  <c r="AX17" i="19"/>
  <c r="AX58" i="19"/>
  <c r="AX25" i="19"/>
  <c r="AX24" i="19"/>
  <c r="AX28" i="19"/>
  <c r="AX67" i="19"/>
  <c r="BT49" i="19"/>
  <c r="AU28" i="19"/>
  <c r="AX8" i="19"/>
  <c r="L47" i="19"/>
  <c r="BL40" i="19"/>
  <c r="X21" i="19"/>
  <c r="AH99" i="19"/>
  <c r="AN65" i="19"/>
  <c r="AN71" i="19"/>
  <c r="AN81" i="19"/>
  <c r="AN109" i="19"/>
  <c r="AN62" i="19"/>
  <c r="AN73" i="19"/>
  <c r="AN74" i="19"/>
  <c r="AN90" i="19"/>
  <c r="AN113" i="19"/>
  <c r="AN76" i="19"/>
  <c r="AN58" i="19"/>
  <c r="AN84" i="19"/>
  <c r="AN78" i="19"/>
  <c r="AN117" i="19"/>
  <c r="AN97" i="19"/>
  <c r="AN57" i="19"/>
  <c r="AN64" i="19"/>
  <c r="AN77" i="19"/>
  <c r="AN86" i="19"/>
  <c r="AN99" i="19"/>
  <c r="AN107" i="19"/>
  <c r="AN61" i="19"/>
  <c r="AN66" i="19"/>
  <c r="AN89" i="19"/>
  <c r="AN106" i="19"/>
  <c r="AN115" i="19"/>
  <c r="AN105" i="19"/>
  <c r="AN70" i="19"/>
  <c r="AN88" i="19"/>
  <c r="AN92" i="19"/>
  <c r="AN75" i="19"/>
  <c r="AN100" i="19"/>
  <c r="AN85" i="19"/>
  <c r="AN79" i="19"/>
  <c r="AN110" i="19"/>
  <c r="AN93" i="19"/>
  <c r="AN83" i="19"/>
  <c r="AN114" i="19"/>
  <c r="AN112" i="19"/>
  <c r="AN60" i="19"/>
  <c r="AN91" i="19"/>
  <c r="AN80" i="19"/>
  <c r="AN116" i="19"/>
  <c r="AN87" i="19"/>
  <c r="AN96" i="19"/>
  <c r="AN55" i="19"/>
  <c r="AN121" i="19"/>
  <c r="AN82" i="19"/>
  <c r="AN108" i="19"/>
  <c r="AN94" i="19"/>
  <c r="AN120" i="19"/>
  <c r="AN102" i="19"/>
  <c r="AN111" i="19"/>
  <c r="AN67" i="19"/>
  <c r="AN122" i="19"/>
  <c r="AN59" i="19"/>
  <c r="AN101" i="19"/>
  <c r="AN63" i="19"/>
  <c r="AN118" i="19"/>
  <c r="AN68" i="19"/>
  <c r="AN56" i="19"/>
  <c r="AN103" i="19"/>
  <c r="AN11" i="19"/>
  <c r="AN35" i="19"/>
  <c r="AN14" i="19"/>
  <c r="AN12" i="19"/>
  <c r="AN119" i="19"/>
  <c r="AN13" i="19"/>
  <c r="AN37" i="19"/>
  <c r="AN18" i="19"/>
  <c r="AN16" i="19"/>
  <c r="AN15" i="19"/>
  <c r="AN39" i="19"/>
  <c r="AN22" i="19"/>
  <c r="AN20" i="19"/>
  <c r="AN17" i="19"/>
  <c r="AN41" i="19"/>
  <c r="AN26" i="19"/>
  <c r="AN24" i="19"/>
  <c r="AN21" i="19"/>
  <c r="AN47" i="19"/>
  <c r="AN34" i="19"/>
  <c r="AN32" i="19"/>
  <c r="AN54" i="19"/>
  <c r="AT52" i="19"/>
  <c r="AX46" i="19"/>
  <c r="L23" i="19"/>
  <c r="AL7" i="19"/>
  <c r="BL32" i="19"/>
  <c r="BO20" i="19"/>
  <c r="BP49" i="19"/>
  <c r="AJ34" i="19"/>
  <c r="AJ19" i="19"/>
  <c r="S6" i="19"/>
  <c r="BJ42" i="19"/>
  <c r="X40" i="19"/>
  <c r="X19" i="19"/>
  <c r="Z40" i="19"/>
  <c r="AP52" i="19"/>
  <c r="AS22" i="19"/>
  <c r="AU87" i="19"/>
  <c r="BJ82" i="19"/>
  <c r="AL110" i="19"/>
  <c r="BM103" i="19"/>
  <c r="AR102" i="19"/>
  <c r="AJ83" i="19"/>
  <c r="AH94" i="19"/>
  <c r="AO74" i="19"/>
  <c r="BT61" i="19"/>
  <c r="BP71" i="19"/>
  <c r="AT100" i="19"/>
  <c r="L69" i="19"/>
  <c r="AN95" i="19"/>
  <c r="AX66" i="19"/>
  <c r="X64" i="19"/>
  <c r="AT7" i="19"/>
  <c r="AT27" i="19"/>
  <c r="AT26" i="19"/>
  <c r="AN6" i="19"/>
  <c r="AN33" i="19"/>
  <c r="BT36" i="19"/>
  <c r="BT53" i="19"/>
  <c r="AU50" i="19"/>
  <c r="AU19" i="19"/>
  <c r="AU24" i="19"/>
  <c r="AH15" i="19"/>
  <c r="AH45" i="19"/>
  <c r="AX12" i="19"/>
  <c r="AX32" i="19"/>
  <c r="BA36" i="19"/>
  <c r="BA25" i="19"/>
  <c r="L40" i="19"/>
  <c r="L21" i="19"/>
  <c r="AR24" i="19"/>
  <c r="AR23" i="19"/>
  <c r="I30" i="19"/>
  <c r="I15" i="19"/>
  <c r="AL45" i="19"/>
  <c r="AL47" i="19"/>
  <c r="BL8" i="19"/>
  <c r="BL35" i="19"/>
  <c r="BO6" i="19"/>
  <c r="BP21" i="19"/>
  <c r="BM34" i="19"/>
  <c r="AJ30" i="19"/>
  <c r="AJ17" i="19"/>
  <c r="S53" i="19"/>
  <c r="BJ53" i="19"/>
  <c r="X36" i="19"/>
  <c r="X17" i="19"/>
  <c r="AP49" i="19"/>
  <c r="AF8" i="19"/>
  <c r="AS18" i="19"/>
  <c r="AU104" i="19"/>
  <c r="BJ72" i="19"/>
  <c r="AL71" i="19"/>
  <c r="AR90" i="19"/>
  <c r="AJ71" i="19"/>
  <c r="AS116" i="19"/>
  <c r="AH89" i="19"/>
  <c r="AO67" i="19"/>
  <c r="BP68" i="19"/>
  <c r="L56" i="19"/>
  <c r="AN98" i="19"/>
  <c r="AX63" i="19"/>
  <c r="X56" i="19"/>
  <c r="Z60" i="19"/>
  <c r="Z83" i="19"/>
  <c r="Z102" i="19"/>
  <c r="Z80" i="19"/>
  <c r="Z116" i="19"/>
  <c r="Z111" i="19"/>
  <c r="Z64" i="19"/>
  <c r="Z87" i="19"/>
  <c r="Z58" i="19"/>
  <c r="Z93" i="19"/>
  <c r="Z120" i="19"/>
  <c r="Z115" i="19"/>
  <c r="Z62" i="19"/>
  <c r="Z91" i="19"/>
  <c r="Z84" i="19"/>
  <c r="Z104" i="19"/>
  <c r="Z92" i="19"/>
  <c r="Z88" i="19"/>
  <c r="Z67" i="19"/>
  <c r="Z63" i="19"/>
  <c r="Z74" i="19"/>
  <c r="Z109" i="19"/>
  <c r="Z114" i="19"/>
  <c r="Z99" i="19"/>
  <c r="Z55" i="19"/>
  <c r="Z71" i="19"/>
  <c r="Z77" i="19"/>
  <c r="Z113" i="19"/>
  <c r="Z110" i="19"/>
  <c r="Z69" i="19"/>
  <c r="Z75" i="19"/>
  <c r="Z70" i="19"/>
  <c r="Z106" i="19"/>
  <c r="Z78" i="19"/>
  <c r="Z95" i="19"/>
  <c r="Z122" i="19"/>
  <c r="Z57" i="19"/>
  <c r="Z82" i="19"/>
  <c r="Z117" i="19"/>
  <c r="Z107" i="19"/>
  <c r="Z61" i="19"/>
  <c r="Z86" i="19"/>
  <c r="Z121" i="19"/>
  <c r="Z103" i="19"/>
  <c r="Z66" i="19"/>
  <c r="Z94" i="19"/>
  <c r="Z96" i="19"/>
  <c r="Z79" i="19"/>
  <c r="Z76" i="19"/>
  <c r="Z48" i="19"/>
  <c r="Z33" i="19"/>
  <c r="Z38" i="19"/>
  <c r="Z25" i="19"/>
  <c r="Z90" i="19"/>
  <c r="Z100" i="19"/>
  <c r="Z28" i="19"/>
  <c r="Z23" i="19"/>
  <c r="Z12" i="19"/>
  <c r="Z14" i="19"/>
  <c r="Z98" i="19"/>
  <c r="Z119" i="19"/>
  <c r="Z47" i="19"/>
  <c r="Z18" i="19"/>
  <c r="Z6" i="19"/>
  <c r="Z29" i="19"/>
  <c r="Z89" i="19"/>
  <c r="Z118" i="19"/>
  <c r="Z50" i="19"/>
  <c r="Z10" i="19"/>
  <c r="Z42" i="19"/>
  <c r="Z22" i="19"/>
  <c r="Z101" i="19"/>
  <c r="Z36" i="19"/>
  <c r="Z24" i="19"/>
  <c r="Z32" i="19"/>
  <c r="Z17" i="19"/>
  <c r="Z81" i="19"/>
  <c r="Z44" i="19"/>
  <c r="Z45" i="19"/>
  <c r="Z105" i="19"/>
  <c r="Z37" i="19"/>
  <c r="Z39" i="19"/>
  <c r="Z108" i="19"/>
  <c r="Z9" i="19"/>
  <c r="Z31" i="19"/>
  <c r="Z35" i="19"/>
  <c r="Z56" i="19"/>
  <c r="Z112" i="19"/>
  <c r="Z7" i="19"/>
  <c r="Z26" i="19"/>
  <c r="Z30" i="19"/>
  <c r="Z73" i="19"/>
  <c r="Z34" i="19"/>
  <c r="Z19" i="19"/>
  <c r="Z21" i="19"/>
  <c r="Z72" i="19"/>
  <c r="Z51" i="19"/>
  <c r="Z16" i="19"/>
  <c r="Z8" i="19"/>
  <c r="Z97" i="19"/>
  <c r="Z20" i="19"/>
  <c r="Z41" i="19"/>
  <c r="Z85" i="19"/>
  <c r="Z53" i="19"/>
  <c r="Z13" i="19"/>
  <c r="Z54" i="19"/>
  <c r="Z27" i="19"/>
  <c r="Z43" i="19"/>
  <c r="T20" i="19"/>
  <c r="AY63" i="19"/>
  <c r="AY55" i="19"/>
  <c r="AY76" i="19"/>
  <c r="AY109" i="19"/>
  <c r="AY117" i="19"/>
  <c r="AY116" i="19"/>
  <c r="AY19" i="19"/>
  <c r="AY43" i="19"/>
  <c r="AY26" i="19"/>
  <c r="AY30" i="19"/>
  <c r="AY56" i="19"/>
  <c r="AY72" i="19"/>
  <c r="AY60" i="19"/>
  <c r="AY113" i="19"/>
  <c r="AY74" i="19"/>
  <c r="AY110" i="19"/>
  <c r="AY21" i="19"/>
  <c r="AY45" i="19"/>
  <c r="AY32" i="19"/>
  <c r="AY34" i="19"/>
  <c r="AY64" i="19"/>
  <c r="AY65" i="19"/>
  <c r="AY89" i="19"/>
  <c r="AY78" i="19"/>
  <c r="AY107" i="19"/>
  <c r="AY108" i="19"/>
  <c r="AY23" i="19"/>
  <c r="AY53" i="19"/>
  <c r="AY36" i="19"/>
  <c r="AY38" i="19"/>
  <c r="AY73" i="19"/>
  <c r="AY81" i="19"/>
  <c r="AY97" i="19"/>
  <c r="AY88" i="19"/>
  <c r="AY70" i="19"/>
  <c r="AY103" i="19"/>
  <c r="AY28" i="19"/>
  <c r="AY52" i="19"/>
  <c r="AY40" i="19"/>
  <c r="AY42" i="19"/>
  <c r="AY59" i="19"/>
  <c r="AY86" i="19"/>
  <c r="AY66" i="19"/>
  <c r="AY54" i="19"/>
  <c r="AY115" i="19"/>
  <c r="AY27" i="19"/>
  <c r="AY51" i="19"/>
  <c r="AY48" i="19"/>
  <c r="AY44" i="19"/>
  <c r="AY57" i="19"/>
  <c r="AY94" i="19"/>
  <c r="AY101" i="19"/>
  <c r="AY114" i="19"/>
  <c r="AY31" i="19"/>
  <c r="AY24" i="19"/>
  <c r="AY61" i="19"/>
  <c r="AY98" i="19"/>
  <c r="AY105" i="19"/>
  <c r="AY106" i="19"/>
  <c r="AY33" i="19"/>
  <c r="AY7" i="19"/>
  <c r="AY58" i="19"/>
  <c r="AY102" i="19"/>
  <c r="AY119" i="19"/>
  <c r="AY118" i="19"/>
  <c r="AY35" i="19"/>
  <c r="AY47" i="19"/>
  <c r="AY67" i="19"/>
  <c r="AY71" i="19"/>
  <c r="AY68" i="19"/>
  <c r="AY112" i="19"/>
  <c r="AY37" i="19"/>
  <c r="AY10" i="19"/>
  <c r="AY69" i="19"/>
  <c r="AY80" i="19"/>
  <c r="AY77" i="19"/>
  <c r="AY39" i="19"/>
  <c r="AY14" i="19"/>
  <c r="AY96" i="19"/>
  <c r="AY9" i="19"/>
  <c r="AY20" i="19"/>
  <c r="AY62" i="19"/>
  <c r="AY90" i="19"/>
  <c r="AY11" i="19"/>
  <c r="AY18" i="19"/>
  <c r="AY75" i="19"/>
  <c r="AY100" i="19"/>
  <c r="AY13" i="19"/>
  <c r="AY22" i="19"/>
  <c r="AY83" i="19"/>
  <c r="AY49" i="19"/>
  <c r="AY79" i="19"/>
  <c r="AY85" i="19"/>
  <c r="AY15" i="19"/>
  <c r="AY29" i="19"/>
  <c r="AY99" i="19"/>
  <c r="AY17" i="19"/>
  <c r="AY87" i="19"/>
  <c r="AY111" i="19"/>
  <c r="AY25" i="19"/>
  <c r="AY46" i="19"/>
  <c r="AY91" i="19"/>
  <c r="AY122" i="19"/>
  <c r="AY41" i="19"/>
  <c r="AR33" i="19"/>
  <c r="AT68" i="19"/>
  <c r="AT91" i="19"/>
  <c r="AT88" i="19"/>
  <c r="AT111" i="19"/>
  <c r="AT90" i="19"/>
  <c r="AT55" i="19"/>
  <c r="AT58" i="19"/>
  <c r="AT69" i="19"/>
  <c r="AT70" i="19"/>
  <c r="AT115" i="19"/>
  <c r="AT117" i="19"/>
  <c r="AT59" i="19"/>
  <c r="AT72" i="19"/>
  <c r="AT84" i="19"/>
  <c r="AT92" i="19"/>
  <c r="AT119" i="19"/>
  <c r="AT105" i="19"/>
  <c r="AT63" i="19"/>
  <c r="AT77" i="19"/>
  <c r="AT96" i="19"/>
  <c r="AT101" i="19"/>
  <c r="AT94" i="19"/>
  <c r="AT110" i="19"/>
  <c r="AT56" i="19"/>
  <c r="AT85" i="19"/>
  <c r="AT64" i="19"/>
  <c r="AT112" i="19"/>
  <c r="AT106" i="19"/>
  <c r="AT122" i="19"/>
  <c r="AT54" i="19"/>
  <c r="AT97" i="19"/>
  <c r="AT103" i="19"/>
  <c r="AT67" i="19"/>
  <c r="AT82" i="19"/>
  <c r="AT118" i="19"/>
  <c r="AT71" i="19"/>
  <c r="AT102" i="19"/>
  <c r="AT99" i="19"/>
  <c r="AT81" i="19"/>
  <c r="AT75" i="19"/>
  <c r="AT87" i="19"/>
  <c r="AT93" i="19"/>
  <c r="AT108" i="19"/>
  <c r="AT98" i="19"/>
  <c r="AT62" i="19"/>
  <c r="AT116" i="19"/>
  <c r="AT120" i="19"/>
  <c r="AT65" i="19"/>
  <c r="AT76" i="19"/>
  <c r="AT61" i="19"/>
  <c r="AT73" i="19"/>
  <c r="AT57" i="19"/>
  <c r="AT78" i="19"/>
  <c r="AT89" i="19"/>
  <c r="AT80" i="19"/>
  <c r="AT107" i="19"/>
  <c r="AT9" i="19"/>
  <c r="AT33" i="19"/>
  <c r="AT8" i="19"/>
  <c r="AT10" i="19"/>
  <c r="AT83" i="19"/>
  <c r="AT11" i="19"/>
  <c r="AT35" i="19"/>
  <c r="AT12" i="19"/>
  <c r="AT14" i="19"/>
  <c r="AT109" i="19"/>
  <c r="AT13" i="19"/>
  <c r="AT37" i="19"/>
  <c r="AT16" i="19"/>
  <c r="AT18" i="19"/>
  <c r="AT39" i="19"/>
  <c r="AT25" i="19"/>
  <c r="AT114" i="19"/>
  <c r="AT104" i="19"/>
  <c r="AT15" i="19"/>
  <c r="AT20" i="19"/>
  <c r="AT66" i="19"/>
  <c r="AT121" i="19"/>
  <c r="AT19" i="19"/>
  <c r="AT45" i="19"/>
  <c r="AT28" i="19"/>
  <c r="AT30" i="19"/>
  <c r="AT86" i="19"/>
  <c r="AT113" i="19"/>
  <c r="BT24" i="19"/>
  <c r="AH28" i="19"/>
  <c r="AR14" i="19"/>
  <c r="T15" i="19"/>
  <c r="AR117" i="19"/>
  <c r="BM58" i="19"/>
  <c r="BM66" i="19"/>
  <c r="BM87" i="19"/>
  <c r="BM102" i="19"/>
  <c r="BM113" i="19"/>
  <c r="BM96" i="19"/>
  <c r="BM62" i="19"/>
  <c r="BM69" i="19"/>
  <c r="BM91" i="19"/>
  <c r="BM86" i="19"/>
  <c r="BM117" i="19"/>
  <c r="BM115" i="19"/>
  <c r="BM57" i="19"/>
  <c r="BM73" i="19"/>
  <c r="BM95" i="19"/>
  <c r="BM93" i="19"/>
  <c r="BM101" i="19"/>
  <c r="BM107" i="19"/>
  <c r="BM61" i="19"/>
  <c r="BM76" i="19"/>
  <c r="BM99" i="19"/>
  <c r="BM81" i="19"/>
  <c r="BM112" i="19"/>
  <c r="BM116" i="19"/>
  <c r="BM64" i="19"/>
  <c r="BM84" i="19"/>
  <c r="BM55" i="19"/>
  <c r="BM106" i="19"/>
  <c r="BM71" i="19"/>
  <c r="BM122" i="19"/>
  <c r="BM60" i="19"/>
  <c r="BM90" i="19"/>
  <c r="BM82" i="19"/>
  <c r="BM27" i="19"/>
  <c r="BM51" i="19"/>
  <c r="BM44" i="19"/>
  <c r="BM48" i="19"/>
  <c r="BM80" i="19"/>
  <c r="BM94" i="19"/>
  <c r="BM108" i="19"/>
  <c r="BM31" i="19"/>
  <c r="BM50" i="19"/>
  <c r="BM45" i="19"/>
  <c r="BM47" i="19"/>
  <c r="BM88" i="19"/>
  <c r="BM98" i="19"/>
  <c r="BM89" i="19"/>
  <c r="BM9" i="19"/>
  <c r="BM33" i="19"/>
  <c r="BM10" i="19"/>
  <c r="BM8" i="19"/>
  <c r="BM92" i="19"/>
  <c r="BM104" i="19"/>
  <c r="BM120" i="19"/>
  <c r="BM11" i="19"/>
  <c r="BM35" i="19"/>
  <c r="BM12" i="19"/>
  <c r="BM14" i="19"/>
  <c r="BM72" i="19"/>
  <c r="BM110" i="19"/>
  <c r="BM59" i="19"/>
  <c r="BM15" i="19"/>
  <c r="BM37" i="19"/>
  <c r="BM18" i="19"/>
  <c r="BM16" i="19"/>
  <c r="BM54" i="19"/>
  <c r="BM85" i="19"/>
  <c r="BM53" i="19"/>
  <c r="BM26" i="19"/>
  <c r="BM63" i="19"/>
  <c r="BM78" i="19"/>
  <c r="BM13" i="19"/>
  <c r="BM52" i="19"/>
  <c r="BM32" i="19"/>
  <c r="BM68" i="19"/>
  <c r="BM114" i="19"/>
  <c r="BM17" i="19"/>
  <c r="BM6" i="19"/>
  <c r="BM36" i="19"/>
  <c r="BM67" i="19"/>
  <c r="BM56" i="19"/>
  <c r="BM118" i="19"/>
  <c r="BM19" i="19"/>
  <c r="BM22" i="19"/>
  <c r="BM40" i="19"/>
  <c r="BM77" i="19"/>
  <c r="BM70" i="19"/>
  <c r="BM105" i="19"/>
  <c r="BM23" i="19"/>
  <c r="BM30" i="19"/>
  <c r="BM74" i="19"/>
  <c r="BM109" i="19"/>
  <c r="AR27" i="19"/>
  <c r="BT54" i="19"/>
  <c r="I66" i="19"/>
  <c r="I84" i="19"/>
  <c r="I59" i="19"/>
  <c r="I77" i="19"/>
  <c r="I58" i="19"/>
  <c r="I79" i="19"/>
  <c r="I76" i="19"/>
  <c r="I101" i="19"/>
  <c r="I122" i="19"/>
  <c r="I67" i="19"/>
  <c r="I91" i="19"/>
  <c r="I92" i="19"/>
  <c r="I82" i="19"/>
  <c r="I64" i="19"/>
  <c r="I71" i="19"/>
  <c r="I96" i="19"/>
  <c r="I57" i="19"/>
  <c r="I114" i="19"/>
  <c r="I87" i="19"/>
  <c r="I60" i="19"/>
  <c r="I100" i="19"/>
  <c r="I105" i="19"/>
  <c r="I113" i="19"/>
  <c r="I104" i="19"/>
  <c r="I81" i="19"/>
  <c r="I90" i="19"/>
  <c r="I98" i="19"/>
  <c r="I119" i="19"/>
  <c r="I97" i="19"/>
  <c r="I56" i="19"/>
  <c r="I73" i="19"/>
  <c r="I94" i="19"/>
  <c r="I118" i="19"/>
  <c r="I65" i="19"/>
  <c r="I86" i="19"/>
  <c r="I108" i="19"/>
  <c r="I74" i="19"/>
  <c r="I31" i="19"/>
  <c r="I50" i="19"/>
  <c r="I47" i="19"/>
  <c r="I46" i="19"/>
  <c r="I61" i="19"/>
  <c r="I102" i="19"/>
  <c r="I121" i="19"/>
  <c r="I54" i="19"/>
  <c r="I62" i="19"/>
  <c r="I99" i="19"/>
  <c r="I72" i="19"/>
  <c r="I83" i="19"/>
  <c r="I116" i="19"/>
  <c r="I13" i="19"/>
  <c r="I37" i="19"/>
  <c r="I16" i="19"/>
  <c r="I18" i="19"/>
  <c r="I89" i="19"/>
  <c r="I88" i="19"/>
  <c r="I19" i="19"/>
  <c r="I53" i="19"/>
  <c r="I7" i="19"/>
  <c r="I93" i="19"/>
  <c r="I103" i="19"/>
  <c r="I21" i="19"/>
  <c r="I52" i="19"/>
  <c r="I48" i="19"/>
  <c r="I68" i="19"/>
  <c r="I106" i="19"/>
  <c r="I23" i="19"/>
  <c r="I6" i="19"/>
  <c r="I10" i="19"/>
  <c r="I69" i="19"/>
  <c r="I70" i="19"/>
  <c r="I120" i="19"/>
  <c r="I25" i="19"/>
  <c r="I51" i="19"/>
  <c r="I14" i="19"/>
  <c r="I117" i="19"/>
  <c r="I78" i="19"/>
  <c r="I109" i="19"/>
  <c r="I26" i="19"/>
  <c r="I12" i="19"/>
  <c r="I28" i="19"/>
  <c r="I95" i="19"/>
  <c r="I112" i="19"/>
  <c r="AT22" i="19"/>
  <c r="BT40" i="19"/>
  <c r="I32" i="19"/>
  <c r="AT47" i="19"/>
  <c r="AN31" i="19"/>
  <c r="BT44" i="19"/>
  <c r="AU9" i="19"/>
  <c r="AH26" i="19"/>
  <c r="AX36" i="19"/>
  <c r="L19" i="19"/>
  <c r="I24" i="19"/>
  <c r="AL48" i="19"/>
  <c r="BL21" i="19"/>
  <c r="AJ26" i="19"/>
  <c r="BJ40" i="19"/>
  <c r="X32" i="19"/>
  <c r="Z46" i="19"/>
  <c r="AY120" i="19"/>
  <c r="AJ78" i="19"/>
  <c r="AN42" i="19"/>
  <c r="BT8" i="19"/>
  <c r="AU6" i="19"/>
  <c r="AU46" i="19"/>
  <c r="AU18" i="19"/>
  <c r="AH21" i="19"/>
  <c r="AX49" i="19"/>
  <c r="AX42" i="19"/>
  <c r="BA26" i="19"/>
  <c r="BA13" i="19"/>
  <c r="L28" i="19"/>
  <c r="L17" i="19"/>
  <c r="AR12" i="19"/>
  <c r="I44" i="19"/>
  <c r="I20" i="19"/>
  <c r="I9" i="19"/>
  <c r="AL34" i="19"/>
  <c r="AL39" i="19"/>
  <c r="BL42" i="19"/>
  <c r="BL17" i="19"/>
  <c r="BO50" i="19"/>
  <c r="BO39" i="19"/>
  <c r="BP42" i="19"/>
  <c r="BP24" i="19"/>
  <c r="BM46" i="19"/>
  <c r="AJ22" i="19"/>
  <c r="S49" i="19"/>
  <c r="BJ32" i="19"/>
  <c r="Z11" i="19"/>
  <c r="AO7" i="19"/>
  <c r="AF35" i="19"/>
  <c r="AS37" i="19"/>
  <c r="AY121" i="19"/>
  <c r="AU100" i="19"/>
  <c r="BJ58" i="19"/>
  <c r="BM75" i="19"/>
  <c r="AR73" i="19"/>
  <c r="AJ60" i="19"/>
  <c r="AS106" i="19"/>
  <c r="AH81" i="19"/>
  <c r="I115" i="19"/>
  <c r="BA101" i="19"/>
  <c r="L106" i="19"/>
  <c r="X59" i="19"/>
  <c r="X84" i="19"/>
  <c r="X93" i="19"/>
  <c r="X108" i="19"/>
  <c r="X76" i="19"/>
  <c r="X92" i="19"/>
  <c r="X55" i="19"/>
  <c r="X74" i="19"/>
  <c r="X73" i="19"/>
  <c r="X112" i="19"/>
  <c r="X88" i="19"/>
  <c r="X104" i="19"/>
  <c r="X65" i="19"/>
  <c r="X77" i="19"/>
  <c r="X94" i="19"/>
  <c r="X116" i="19"/>
  <c r="X99" i="19"/>
  <c r="X119" i="19"/>
  <c r="X72" i="19"/>
  <c r="X89" i="19"/>
  <c r="X58" i="19"/>
  <c r="X79" i="19"/>
  <c r="X109" i="19"/>
  <c r="X57" i="19"/>
  <c r="X97" i="19"/>
  <c r="X62" i="19"/>
  <c r="X102" i="19"/>
  <c r="X110" i="19"/>
  <c r="X82" i="19"/>
  <c r="X68" i="19"/>
  <c r="X118" i="19"/>
  <c r="X86" i="19"/>
  <c r="X91" i="19"/>
  <c r="X121" i="19"/>
  <c r="X90" i="19"/>
  <c r="X81" i="19"/>
  <c r="X107" i="19"/>
  <c r="X67" i="19"/>
  <c r="X75" i="19"/>
  <c r="X113" i="19"/>
  <c r="X60" i="19"/>
  <c r="X101" i="19"/>
  <c r="X96" i="19"/>
  <c r="X111" i="19"/>
  <c r="X61" i="19"/>
  <c r="X85" i="19"/>
  <c r="X66" i="19"/>
  <c r="X105" i="19"/>
  <c r="X54" i="19"/>
  <c r="X103" i="19"/>
  <c r="X69" i="19"/>
  <c r="X106" i="19"/>
  <c r="X70" i="19"/>
  <c r="X114" i="19"/>
  <c r="X95" i="19"/>
  <c r="X31" i="19"/>
  <c r="X48" i="19"/>
  <c r="X45" i="19"/>
  <c r="X51" i="19"/>
  <c r="X63" i="19"/>
  <c r="X9" i="19"/>
  <c r="X33" i="19"/>
  <c r="X10" i="19"/>
  <c r="X8" i="19"/>
  <c r="X80" i="19"/>
  <c r="X11" i="19"/>
  <c r="X35" i="19"/>
  <c r="X14" i="19"/>
  <c r="X12" i="19"/>
  <c r="X100" i="19"/>
  <c r="X13" i="19"/>
  <c r="X37" i="19"/>
  <c r="X18" i="19"/>
  <c r="X16" i="19"/>
  <c r="X122" i="19"/>
  <c r="X15" i="19"/>
  <c r="X39" i="19"/>
  <c r="X22" i="19"/>
  <c r="X20" i="19"/>
  <c r="X78" i="19"/>
  <c r="X25" i="19"/>
  <c r="X34" i="19"/>
  <c r="X83" i="19"/>
  <c r="X27" i="19"/>
  <c r="X38" i="19"/>
  <c r="X87" i="19"/>
  <c r="X29" i="19"/>
  <c r="X42" i="19"/>
  <c r="X6" i="19"/>
  <c r="X115" i="19"/>
  <c r="X41" i="19"/>
  <c r="X47" i="19"/>
  <c r="X98" i="19"/>
  <c r="X43" i="19"/>
  <c r="X120" i="19"/>
  <c r="X53" i="19"/>
  <c r="X24" i="19"/>
  <c r="X117" i="19"/>
  <c r="BP28" i="19"/>
  <c r="X49" i="19"/>
  <c r="BP109" i="19"/>
  <c r="T76" i="19"/>
  <c r="L102" i="19"/>
  <c r="AL64" i="19"/>
  <c r="AL83" i="19"/>
  <c r="AL81" i="19"/>
  <c r="AL104" i="19"/>
  <c r="AL116" i="19"/>
  <c r="AL118" i="19"/>
  <c r="AL54" i="19"/>
  <c r="AL87" i="19"/>
  <c r="AL93" i="19"/>
  <c r="AL84" i="19"/>
  <c r="AL120" i="19"/>
  <c r="AL106" i="19"/>
  <c r="AL67" i="19"/>
  <c r="AL91" i="19"/>
  <c r="AL97" i="19"/>
  <c r="AL109" i="19"/>
  <c r="AL62" i="19"/>
  <c r="AL89" i="19"/>
  <c r="AL59" i="19"/>
  <c r="AL78" i="19"/>
  <c r="AL101" i="19"/>
  <c r="AL113" i="19"/>
  <c r="AL107" i="19"/>
  <c r="AL100" i="19"/>
  <c r="AL73" i="19"/>
  <c r="AL86" i="19"/>
  <c r="AL77" i="19"/>
  <c r="AL121" i="19"/>
  <c r="AL122" i="19"/>
  <c r="AL66" i="19"/>
  <c r="AL76" i="19"/>
  <c r="AL105" i="19"/>
  <c r="AL29" i="19"/>
  <c r="AL49" i="19"/>
  <c r="AL42" i="19"/>
  <c r="AL6" i="19"/>
  <c r="AL58" i="19"/>
  <c r="AL88" i="19"/>
  <c r="AL68" i="19"/>
  <c r="AL31" i="19"/>
  <c r="AL53" i="19"/>
  <c r="AL51" i="19"/>
  <c r="AL46" i="19"/>
  <c r="AL69" i="19"/>
  <c r="AL65" i="19"/>
  <c r="AL108" i="19"/>
  <c r="AL72" i="19"/>
  <c r="AL55" i="19"/>
  <c r="AL112" i="19"/>
  <c r="AL70" i="19"/>
  <c r="AL63" i="19"/>
  <c r="AL80" i="19"/>
  <c r="AL13" i="19"/>
  <c r="AL37" i="19"/>
  <c r="AL16" i="19"/>
  <c r="AL18" i="19"/>
  <c r="AL57" i="19"/>
  <c r="AL92" i="19"/>
  <c r="AL115" i="19"/>
  <c r="AL19" i="19"/>
  <c r="AL43" i="19"/>
  <c r="AL14" i="19"/>
  <c r="AL61" i="19"/>
  <c r="AL85" i="19"/>
  <c r="AL21" i="19"/>
  <c r="AL52" i="19"/>
  <c r="AL25" i="19"/>
  <c r="AL56" i="19"/>
  <c r="AL103" i="19"/>
  <c r="AL26" i="19"/>
  <c r="AL8" i="19"/>
  <c r="AL23" i="19"/>
  <c r="AL75" i="19"/>
  <c r="AL74" i="19"/>
  <c r="AL60" i="19"/>
  <c r="AL117" i="19"/>
  <c r="AL22" i="19"/>
  <c r="AL12" i="19"/>
  <c r="AL30" i="19"/>
  <c r="AL79" i="19"/>
  <c r="AL99" i="19"/>
  <c r="AL33" i="19"/>
  <c r="AL27" i="19"/>
  <c r="AL38" i="19"/>
  <c r="AL82" i="19"/>
  <c r="AL111" i="19"/>
  <c r="AH25" i="19"/>
  <c r="AR22" i="19"/>
  <c r="AL28" i="19"/>
  <c r="T17" i="19"/>
  <c r="AY8" i="19"/>
  <c r="AS79" i="19"/>
  <c r="BP108" i="19"/>
  <c r="T89" i="19"/>
  <c r="L98" i="19"/>
  <c r="BL57" i="19"/>
  <c r="BO62" i="19"/>
  <c r="BO84" i="19"/>
  <c r="BO99" i="19"/>
  <c r="BO111" i="19"/>
  <c r="BO69" i="19"/>
  <c r="BO119" i="19"/>
  <c r="BO57" i="19"/>
  <c r="BO88" i="19"/>
  <c r="BO103" i="19"/>
  <c r="BO115" i="19"/>
  <c r="BO116" i="19"/>
  <c r="BO85" i="19"/>
  <c r="BO63" i="19"/>
  <c r="BO92" i="19"/>
  <c r="BO55" i="19"/>
  <c r="BO89" i="19"/>
  <c r="BO78" i="19"/>
  <c r="BO96" i="19"/>
  <c r="BO64" i="19"/>
  <c r="BO72" i="19"/>
  <c r="BO71" i="19"/>
  <c r="BO104" i="19"/>
  <c r="BO109" i="19"/>
  <c r="BO100" i="19"/>
  <c r="BO56" i="19"/>
  <c r="BO81" i="19"/>
  <c r="BO97" i="19"/>
  <c r="BO106" i="19"/>
  <c r="BO65" i="19"/>
  <c r="BO98" i="19"/>
  <c r="BO86" i="19"/>
  <c r="BO75" i="19"/>
  <c r="BO105" i="19"/>
  <c r="BO54" i="19"/>
  <c r="BO93" i="19"/>
  <c r="BO110" i="19"/>
  <c r="BO82" i="19"/>
  <c r="BO58" i="19"/>
  <c r="BO79" i="19"/>
  <c r="BO114" i="19"/>
  <c r="BO122" i="19"/>
  <c r="BO68" i="19"/>
  <c r="BO91" i="19"/>
  <c r="BO118" i="19"/>
  <c r="BO108" i="19"/>
  <c r="BO67" i="19"/>
  <c r="BO77" i="19"/>
  <c r="BO120" i="19"/>
  <c r="BO87" i="19"/>
  <c r="BO27" i="19"/>
  <c r="BO52" i="19"/>
  <c r="BO53" i="19"/>
  <c r="BO44" i="19"/>
  <c r="BO94" i="19"/>
  <c r="BO31" i="19"/>
  <c r="BO47" i="19"/>
  <c r="BO48" i="19"/>
  <c r="BO49" i="19"/>
  <c r="BO70" i="19"/>
  <c r="BO102" i="19"/>
  <c r="BO66" i="19"/>
  <c r="BO107" i="19"/>
  <c r="BO11" i="19"/>
  <c r="BO35" i="19"/>
  <c r="BO12" i="19"/>
  <c r="BO14" i="19"/>
  <c r="BO73" i="19"/>
  <c r="BO117" i="19"/>
  <c r="BO13" i="19"/>
  <c r="BO37" i="19"/>
  <c r="BO16" i="19"/>
  <c r="BO18" i="19"/>
  <c r="BO90" i="19"/>
  <c r="BO43" i="19"/>
  <c r="BO7" i="19"/>
  <c r="BO83" i="19"/>
  <c r="BO9" i="19"/>
  <c r="BO46" i="19"/>
  <c r="BO10" i="19"/>
  <c r="BO121" i="19"/>
  <c r="BO15" i="19"/>
  <c r="BO45" i="19"/>
  <c r="BO22" i="19"/>
  <c r="BO113" i="19"/>
  <c r="BO17" i="19"/>
  <c r="BO51" i="19"/>
  <c r="BO29" i="19"/>
  <c r="BO101" i="19"/>
  <c r="BO59" i="19"/>
  <c r="BO21" i="19"/>
  <c r="BO8" i="19"/>
  <c r="BO34" i="19"/>
  <c r="BO112" i="19"/>
  <c r="L39" i="19"/>
  <c r="AR29" i="19"/>
  <c r="AL20" i="19"/>
  <c r="BO26" i="19"/>
  <c r="AJ42" i="19"/>
  <c r="X50" i="19"/>
  <c r="AY50" i="19"/>
  <c r="AJ105" i="19"/>
  <c r="BP106" i="19"/>
  <c r="AT95" i="19"/>
  <c r="AX105" i="19"/>
  <c r="AP63" i="19"/>
  <c r="AP73" i="19"/>
  <c r="AP93" i="19"/>
  <c r="AP114" i="19"/>
  <c r="AP91" i="19"/>
  <c r="AP56" i="19"/>
  <c r="AP78" i="19"/>
  <c r="AP101" i="19"/>
  <c r="AP104" i="19"/>
  <c r="AP115" i="19"/>
  <c r="AP65" i="19"/>
  <c r="AP90" i="19"/>
  <c r="AP86" i="19"/>
  <c r="AP87" i="19"/>
  <c r="AP119" i="19"/>
  <c r="AP54" i="19"/>
  <c r="AP74" i="19"/>
  <c r="AP67" i="19"/>
  <c r="AP94" i="19"/>
  <c r="AP85" i="19"/>
  <c r="AP75" i="19"/>
  <c r="AP58" i="19"/>
  <c r="AP71" i="19"/>
  <c r="AP83" i="19"/>
  <c r="AP105" i="19"/>
  <c r="AP112" i="19"/>
  <c r="AP113" i="19"/>
  <c r="AP60" i="19"/>
  <c r="AP95" i="19"/>
  <c r="AP106" i="19"/>
  <c r="AP97" i="19"/>
  <c r="AP61" i="19"/>
  <c r="AP99" i="19"/>
  <c r="AP110" i="19"/>
  <c r="AP102" i="19"/>
  <c r="AP66" i="19"/>
  <c r="AP103" i="19"/>
  <c r="AP98" i="19"/>
  <c r="AP107" i="19"/>
  <c r="AP68" i="19"/>
  <c r="AP77" i="19"/>
  <c r="AP121" i="19"/>
  <c r="AP108" i="19"/>
  <c r="AP76" i="19"/>
  <c r="AP69" i="19"/>
  <c r="AP117" i="19"/>
  <c r="AP89" i="19"/>
  <c r="AP111" i="19"/>
  <c r="AP46" i="19"/>
  <c r="AP23" i="19"/>
  <c r="AP43" i="19"/>
  <c r="AP27" i="19"/>
  <c r="AP72" i="19"/>
  <c r="AP118" i="19"/>
  <c r="AP50" i="19"/>
  <c r="AP20" i="19"/>
  <c r="AP6" i="19"/>
  <c r="AP16" i="19"/>
  <c r="AP79" i="19"/>
  <c r="AP37" i="19"/>
  <c r="AP12" i="19"/>
  <c r="AP33" i="19"/>
  <c r="AP8" i="19"/>
  <c r="AP62" i="19"/>
  <c r="AP59" i="19"/>
  <c r="AP29" i="19"/>
  <c r="AP21" i="19"/>
  <c r="AP22" i="19"/>
  <c r="AP26" i="19"/>
  <c r="AP70" i="19"/>
  <c r="AP82" i="19"/>
  <c r="AP45" i="19"/>
  <c r="AP13" i="19"/>
  <c r="AP44" i="19"/>
  <c r="AP15" i="19"/>
  <c r="AP57" i="19"/>
  <c r="AP25" i="19"/>
  <c r="AP41" i="19"/>
  <c r="AP19" i="19"/>
  <c r="AP81" i="19"/>
  <c r="AP51" i="19"/>
  <c r="AP39" i="19"/>
  <c r="AP11" i="19"/>
  <c r="AP96" i="19"/>
  <c r="AP24" i="19"/>
  <c r="AP47" i="19"/>
  <c r="AP116" i="19"/>
  <c r="AP18" i="19"/>
  <c r="AP35" i="19"/>
  <c r="AP122" i="19"/>
  <c r="AP48" i="19"/>
  <c r="AP14" i="19"/>
  <c r="AP64" i="19"/>
  <c r="AP38" i="19"/>
  <c r="AP100" i="19"/>
  <c r="AP34" i="19"/>
  <c r="AP109" i="19"/>
  <c r="AP30" i="19"/>
  <c r="AP9" i="19"/>
  <c r="AP120" i="19"/>
  <c r="AP17" i="19"/>
  <c r="AP10" i="19"/>
  <c r="S65" i="19"/>
  <c r="S89" i="19"/>
  <c r="S86" i="19"/>
  <c r="S114" i="19"/>
  <c r="S81" i="19"/>
  <c r="S67" i="19"/>
  <c r="S69" i="19"/>
  <c r="S73" i="19"/>
  <c r="S79" i="19"/>
  <c r="S118" i="19"/>
  <c r="S104" i="19"/>
  <c r="S122" i="19"/>
  <c r="S61" i="19"/>
  <c r="S82" i="19"/>
  <c r="S83" i="19"/>
  <c r="S72" i="19"/>
  <c r="S94" i="19"/>
  <c r="S90" i="19"/>
  <c r="S70" i="19"/>
  <c r="S87" i="19"/>
  <c r="S91" i="19"/>
  <c r="S117" i="19"/>
  <c r="S105" i="19"/>
  <c r="S74" i="19"/>
  <c r="S95" i="19"/>
  <c r="S107" i="19"/>
  <c r="S120" i="19"/>
  <c r="S102" i="19"/>
  <c r="S54" i="19"/>
  <c r="S77" i="19"/>
  <c r="S96" i="19"/>
  <c r="S101" i="19"/>
  <c r="S58" i="19"/>
  <c r="S99" i="19"/>
  <c r="S106" i="19"/>
  <c r="S98" i="19"/>
  <c r="S62" i="19"/>
  <c r="S103" i="19"/>
  <c r="S110" i="19"/>
  <c r="S116" i="19"/>
  <c r="S59" i="19"/>
  <c r="S71" i="19"/>
  <c r="S108" i="19"/>
  <c r="S121" i="19"/>
  <c r="S64" i="19"/>
  <c r="S100" i="19"/>
  <c r="S57" i="19"/>
  <c r="S84" i="19"/>
  <c r="S113" i="19"/>
  <c r="S88" i="19"/>
  <c r="S78" i="19"/>
  <c r="S92" i="19"/>
  <c r="S66" i="19"/>
  <c r="S55" i="19"/>
  <c r="S97" i="19"/>
  <c r="S93" i="19"/>
  <c r="S60" i="19"/>
  <c r="S63" i="19"/>
  <c r="S26" i="19"/>
  <c r="S51" i="19"/>
  <c r="S48" i="19"/>
  <c r="S44" i="19"/>
  <c r="S76" i="19"/>
  <c r="S31" i="19"/>
  <c r="S50" i="19"/>
  <c r="S47" i="19"/>
  <c r="S46" i="19"/>
  <c r="S80" i="19"/>
  <c r="S9" i="19"/>
  <c r="S33" i="19"/>
  <c r="S8" i="19"/>
  <c r="S10" i="19"/>
  <c r="S75" i="19"/>
  <c r="S11" i="19"/>
  <c r="S35" i="19"/>
  <c r="S12" i="19"/>
  <c r="S14" i="19"/>
  <c r="S111" i="19"/>
  <c r="S13" i="19"/>
  <c r="S37" i="19"/>
  <c r="S16" i="19"/>
  <c r="S18" i="19"/>
  <c r="S115" i="19"/>
  <c r="S39" i="19"/>
  <c r="S40" i="19"/>
  <c r="S56" i="19"/>
  <c r="S41" i="19"/>
  <c r="S7" i="19"/>
  <c r="S85" i="19"/>
  <c r="S43" i="19"/>
  <c r="S22" i="19"/>
  <c r="S112" i="19"/>
  <c r="S45" i="19"/>
  <c r="S28" i="19"/>
  <c r="S119" i="19"/>
  <c r="S109" i="19"/>
  <c r="S15" i="19"/>
  <c r="S52" i="19"/>
  <c r="S34" i="19"/>
  <c r="AT36" i="19"/>
  <c r="BT19" i="19"/>
  <c r="AH30" i="19"/>
  <c r="AR10" i="19"/>
  <c r="BL41" i="19"/>
  <c r="BO24" i="19"/>
  <c r="BM42" i="19"/>
  <c r="S20" i="19"/>
  <c r="X44" i="19"/>
  <c r="AS29" i="19"/>
  <c r="AY6" i="19"/>
  <c r="AU99" i="19"/>
  <c r="BM65" i="19"/>
  <c r="AR107" i="19"/>
  <c r="AJ74" i="19"/>
  <c r="BP72" i="19"/>
  <c r="AT60" i="19"/>
  <c r="L59" i="19"/>
  <c r="AN72" i="19"/>
  <c r="AX90" i="19"/>
  <c r="X71" i="19"/>
  <c r="AO61" i="19"/>
  <c r="AO76" i="19"/>
  <c r="AO95" i="19"/>
  <c r="AO90" i="19"/>
  <c r="AO121" i="19"/>
  <c r="AO116" i="19"/>
  <c r="AO19" i="19"/>
  <c r="AO43" i="19"/>
  <c r="AO26" i="19"/>
  <c r="AO30" i="19"/>
  <c r="AO55" i="19"/>
  <c r="AO80" i="19"/>
  <c r="AO99" i="19"/>
  <c r="AO78" i="19"/>
  <c r="AO111" i="19"/>
  <c r="AO120" i="19"/>
  <c r="AO21" i="19"/>
  <c r="AO45" i="19"/>
  <c r="AO32" i="19"/>
  <c r="AO34" i="19"/>
  <c r="AO68" i="19"/>
  <c r="AO84" i="19"/>
  <c r="AO103" i="19"/>
  <c r="AO106" i="19"/>
  <c r="AO85" i="19"/>
  <c r="AO122" i="19"/>
  <c r="AO23" i="19"/>
  <c r="AO53" i="19"/>
  <c r="AO36" i="19"/>
  <c r="AO38" i="19"/>
  <c r="AO60" i="19"/>
  <c r="AO88" i="19"/>
  <c r="AO77" i="19"/>
  <c r="AO110" i="19"/>
  <c r="AO115" i="19"/>
  <c r="AO100" i="19"/>
  <c r="AO28" i="19"/>
  <c r="AO52" i="19"/>
  <c r="AO40" i="19"/>
  <c r="AO42" i="19"/>
  <c r="AO70" i="19"/>
  <c r="AO64" i="19"/>
  <c r="AO82" i="19"/>
  <c r="AO118" i="19"/>
  <c r="AO108" i="19"/>
  <c r="AO27" i="19"/>
  <c r="AO51" i="19"/>
  <c r="AO48" i="19"/>
  <c r="AO44" i="19"/>
  <c r="AO56" i="19"/>
  <c r="AO94" i="19"/>
  <c r="AO117" i="19"/>
  <c r="AO39" i="19"/>
  <c r="AO15" i="19"/>
  <c r="AO65" i="19"/>
  <c r="AO98" i="19"/>
  <c r="AO119" i="19"/>
  <c r="AO41" i="19"/>
  <c r="AO18" i="19"/>
  <c r="AO73" i="19"/>
  <c r="AO102" i="19"/>
  <c r="AO96" i="19"/>
  <c r="AO9" i="19"/>
  <c r="AO6" i="19"/>
  <c r="AO22" i="19"/>
  <c r="AO71" i="19"/>
  <c r="AO86" i="19"/>
  <c r="AO112" i="19"/>
  <c r="AO11" i="19"/>
  <c r="AO50" i="19"/>
  <c r="AO29" i="19"/>
  <c r="AO92" i="19"/>
  <c r="AO59" i="19"/>
  <c r="AO97" i="19"/>
  <c r="AO14" i="19"/>
  <c r="AO8" i="19"/>
  <c r="AO49" i="19"/>
  <c r="AO66" i="19"/>
  <c r="AO109" i="19"/>
  <c r="AO17" i="19"/>
  <c r="AO10" i="19"/>
  <c r="AO75" i="19"/>
  <c r="AO113" i="19"/>
  <c r="AO25" i="19"/>
  <c r="AO46" i="19"/>
  <c r="AO79" i="19"/>
  <c r="AO107" i="19"/>
  <c r="AO31" i="19"/>
  <c r="AO93" i="19"/>
  <c r="AO35" i="19"/>
  <c r="AO83" i="19"/>
  <c r="AO105" i="19"/>
  <c r="AO33" i="19"/>
  <c r="AO87" i="19"/>
  <c r="AO54" i="19"/>
  <c r="AO91" i="19"/>
  <c r="AO101" i="19"/>
  <c r="AO37" i="19"/>
  <c r="AO58" i="19"/>
  <c r="AO89" i="19"/>
  <c r="J69" i="19"/>
  <c r="J93" i="19"/>
  <c r="J90" i="19"/>
  <c r="J78" i="19"/>
  <c r="J61" i="19"/>
  <c r="J73" i="19"/>
  <c r="J102" i="19"/>
  <c r="J98" i="19"/>
  <c r="J68" i="19"/>
  <c r="J86" i="19"/>
  <c r="J83" i="19"/>
  <c r="J107" i="19"/>
  <c r="J58" i="19"/>
  <c r="J54" i="19"/>
  <c r="J95" i="19"/>
  <c r="J111" i="19"/>
  <c r="J117" i="19"/>
  <c r="J67" i="19"/>
  <c r="J70" i="19"/>
  <c r="J76" i="19"/>
  <c r="J115" i="19"/>
  <c r="J120" i="19"/>
  <c r="J59" i="19"/>
  <c r="J79" i="19"/>
  <c r="J116" i="19"/>
  <c r="J118" i="19"/>
  <c r="J63" i="19"/>
  <c r="J91" i="19"/>
  <c r="J105" i="19"/>
  <c r="J82" i="19"/>
  <c r="J62" i="19"/>
  <c r="J84" i="19"/>
  <c r="J119" i="19"/>
  <c r="J66" i="19"/>
  <c r="J56" i="19"/>
  <c r="J96" i="19"/>
  <c r="J57" i="19"/>
  <c r="J113" i="19"/>
  <c r="J71" i="19"/>
  <c r="J75" i="19"/>
  <c r="J88" i="19"/>
  <c r="J106" i="19"/>
  <c r="J60" i="19"/>
  <c r="J112" i="19"/>
  <c r="J109" i="19"/>
  <c r="J49" i="19"/>
  <c r="J35" i="19"/>
  <c r="J47" i="19"/>
  <c r="J37" i="19"/>
  <c r="J72" i="19"/>
  <c r="J80" i="19"/>
  <c r="J36" i="19"/>
  <c r="J31" i="19"/>
  <c r="J52" i="19"/>
  <c r="J33" i="19"/>
  <c r="J77" i="19"/>
  <c r="J94" i="19"/>
  <c r="J20" i="19"/>
  <c r="J25" i="19"/>
  <c r="J28" i="19"/>
  <c r="J29" i="19"/>
  <c r="J81" i="19"/>
  <c r="J101" i="19"/>
  <c r="J45" i="19"/>
  <c r="J27" i="19"/>
  <c r="J12" i="19"/>
  <c r="J23" i="19"/>
  <c r="J89" i="19"/>
  <c r="J110" i="19"/>
  <c r="J50" i="19"/>
  <c r="J15" i="19"/>
  <c r="J42" i="19"/>
  <c r="J17" i="19"/>
  <c r="J85" i="19"/>
  <c r="J64" i="19"/>
  <c r="J6" i="19"/>
  <c r="J32" i="19"/>
  <c r="J100" i="19"/>
  <c r="J87" i="19"/>
  <c r="J34" i="19"/>
  <c r="J44" i="19"/>
  <c r="J97" i="19"/>
  <c r="J24" i="19"/>
  <c r="J51" i="19"/>
  <c r="J92" i="19"/>
  <c r="J18" i="19"/>
  <c r="J38" i="19"/>
  <c r="J99" i="19"/>
  <c r="J10" i="19"/>
  <c r="J30" i="19"/>
  <c r="J104" i="19"/>
  <c r="J9" i="19"/>
  <c r="J108" i="19"/>
  <c r="J40" i="19"/>
  <c r="J22" i="19"/>
  <c r="J74" i="19"/>
  <c r="J43" i="19"/>
  <c r="J114" i="19"/>
  <c r="J121" i="19"/>
  <c r="J8" i="19"/>
  <c r="J46" i="19"/>
  <c r="J26" i="19"/>
  <c r="J103" i="19"/>
  <c r="J7" i="19"/>
  <c r="J14" i="19"/>
  <c r="J122" i="19"/>
  <c r="AT32" i="19"/>
  <c r="AN43" i="19"/>
  <c r="BT9" i="19"/>
  <c r="AU23" i="19"/>
  <c r="AH38" i="19"/>
  <c r="L44" i="19"/>
  <c r="AR6" i="19"/>
  <c r="AR25" i="19"/>
  <c r="BL39" i="19"/>
  <c r="AT51" i="19"/>
  <c r="AT21" i="19"/>
  <c r="AN7" i="19"/>
  <c r="BT28" i="19"/>
  <c r="AU51" i="19"/>
  <c r="AU22" i="19"/>
  <c r="AH50" i="19"/>
  <c r="AX40" i="19"/>
  <c r="BA32" i="19"/>
  <c r="BA17" i="19"/>
  <c r="L36" i="19"/>
  <c r="AR19" i="19"/>
  <c r="I11" i="19"/>
  <c r="AL44" i="19"/>
  <c r="BL48" i="19"/>
  <c r="BO41" i="19"/>
  <c r="BP7" i="19"/>
  <c r="BP26" i="19"/>
  <c r="BM29" i="19"/>
  <c r="AJ15" i="19"/>
  <c r="S29" i="19"/>
  <c r="AP53" i="19"/>
  <c r="AO47" i="19"/>
  <c r="AF37" i="19"/>
  <c r="AS39" i="19"/>
  <c r="AU110" i="19"/>
  <c r="BJ65" i="19"/>
  <c r="AL102" i="19"/>
  <c r="BM79" i="19"/>
  <c r="AR78" i="19"/>
  <c r="AS112" i="19"/>
  <c r="AH85" i="19"/>
  <c r="AO57" i="19"/>
  <c r="I80" i="19"/>
  <c r="AT74" i="19"/>
  <c r="BO74" i="19"/>
  <c r="S68" i="19"/>
  <c r="AT46" i="19"/>
  <c r="AT6" i="19"/>
  <c r="AT17" i="19"/>
  <c r="AN29" i="19"/>
  <c r="BT47" i="19"/>
  <c r="AH31" i="19"/>
  <c r="AT38" i="19"/>
  <c r="AT50" i="19"/>
  <c r="AN38" i="19"/>
  <c r="AN27" i="19"/>
  <c r="BT48" i="19"/>
  <c r="BT43" i="19"/>
  <c r="AU52" i="19"/>
  <c r="AU47" i="19"/>
  <c r="AU8" i="19"/>
  <c r="AH39" i="19"/>
  <c r="AH37" i="19"/>
  <c r="AX10" i="19"/>
  <c r="AX38" i="19"/>
  <c r="BA24" i="19"/>
  <c r="BA11" i="19"/>
  <c r="L48" i="19"/>
  <c r="AR8" i="19"/>
  <c r="I49" i="19"/>
  <c r="I8" i="19"/>
  <c r="AL10" i="19"/>
  <c r="AL35" i="19"/>
  <c r="BL38" i="19"/>
  <c r="BL15" i="19"/>
  <c r="BO42" i="19"/>
  <c r="BO33" i="19"/>
  <c r="BP38" i="19"/>
  <c r="BP22" i="19"/>
  <c r="BM43" i="19"/>
  <c r="AJ40" i="19"/>
  <c r="S42" i="19"/>
  <c r="S23" i="19"/>
  <c r="BJ43" i="19"/>
  <c r="X30" i="19"/>
  <c r="J21" i="19"/>
  <c r="Z15" i="19"/>
  <c r="AO24" i="19"/>
  <c r="AF33" i="19"/>
  <c r="T14" i="19"/>
  <c r="AS35" i="19"/>
  <c r="AY95" i="19"/>
  <c r="BJ73" i="19"/>
  <c r="AL94" i="19"/>
  <c r="AS120" i="19"/>
  <c r="AH58" i="19"/>
  <c r="I111" i="19"/>
  <c r="BO61" i="19"/>
  <c r="Z65" i="19"/>
  <c r="L62" i="19"/>
  <c r="L86" i="19"/>
  <c r="L70" i="19"/>
  <c r="L108" i="19"/>
  <c r="L87" i="19"/>
  <c r="L120" i="19"/>
  <c r="L55" i="19"/>
  <c r="L90" i="19"/>
  <c r="L79" i="19"/>
  <c r="L112" i="19"/>
  <c r="L115" i="19"/>
  <c r="L110" i="19"/>
  <c r="L63" i="19"/>
  <c r="L94" i="19"/>
  <c r="L91" i="19"/>
  <c r="L116" i="19"/>
  <c r="L117" i="19"/>
  <c r="L118" i="19"/>
  <c r="L72" i="19"/>
  <c r="L71" i="19"/>
  <c r="L103" i="19"/>
  <c r="L105" i="19"/>
  <c r="L74" i="19"/>
  <c r="L121" i="19"/>
  <c r="L58" i="19"/>
  <c r="L80" i="19"/>
  <c r="L96" i="19"/>
  <c r="L84" i="19"/>
  <c r="L109" i="19"/>
  <c r="L75" i="19"/>
  <c r="L81" i="19"/>
  <c r="L122" i="19"/>
  <c r="L73" i="19"/>
  <c r="L83" i="19"/>
  <c r="L119" i="19"/>
  <c r="L78" i="19"/>
  <c r="L95" i="19"/>
  <c r="L107" i="19"/>
  <c r="L82" i="19"/>
  <c r="L100" i="19"/>
  <c r="L77" i="19"/>
  <c r="L60" i="19"/>
  <c r="L92" i="19"/>
  <c r="L99" i="19"/>
  <c r="L114" i="19"/>
  <c r="L64" i="19"/>
  <c r="L88" i="19"/>
  <c r="L57" i="19"/>
  <c r="L104" i="19"/>
  <c r="L31" i="19"/>
  <c r="L51" i="19"/>
  <c r="L49" i="19"/>
  <c r="L7" i="19"/>
  <c r="L66" i="19"/>
  <c r="L76" i="19"/>
  <c r="L68" i="19"/>
  <c r="L89" i="19"/>
  <c r="L67" i="19"/>
  <c r="L113" i="19"/>
  <c r="L13" i="19"/>
  <c r="L37" i="19"/>
  <c r="L16" i="19"/>
  <c r="L30" i="19"/>
  <c r="L97" i="19"/>
  <c r="L27" i="19"/>
  <c r="L8" i="19"/>
  <c r="L38" i="19"/>
  <c r="L101" i="19"/>
  <c r="L29" i="19"/>
  <c r="L12" i="19"/>
  <c r="L45" i="19"/>
  <c r="L61" i="19"/>
  <c r="L33" i="19"/>
  <c r="L20" i="19"/>
  <c r="L6" i="19"/>
  <c r="L93" i="19"/>
  <c r="L54" i="19"/>
  <c r="L35" i="19"/>
  <c r="L24" i="19"/>
  <c r="L10" i="19"/>
  <c r="L65" i="19"/>
  <c r="L11" i="19"/>
  <c r="L41" i="19"/>
  <c r="L32" i="19"/>
  <c r="L26" i="19"/>
  <c r="L111" i="19"/>
  <c r="AR68" i="19"/>
  <c r="AR80" i="19"/>
  <c r="AR83" i="19"/>
  <c r="AR115" i="19"/>
  <c r="AR97" i="19"/>
  <c r="AR71" i="19"/>
  <c r="AR84" i="19"/>
  <c r="AR95" i="19"/>
  <c r="AR119" i="19"/>
  <c r="AR60" i="19"/>
  <c r="AR55" i="19"/>
  <c r="AR66" i="19"/>
  <c r="AR88" i="19"/>
  <c r="AR99" i="19"/>
  <c r="AR82" i="19"/>
  <c r="AR112" i="19"/>
  <c r="AR59" i="19"/>
  <c r="AR70" i="19"/>
  <c r="AR92" i="19"/>
  <c r="AR103" i="19"/>
  <c r="AR106" i="19"/>
  <c r="AR116" i="19"/>
  <c r="AR54" i="19"/>
  <c r="AR77" i="19"/>
  <c r="AR100" i="19"/>
  <c r="AR91" i="19"/>
  <c r="AR114" i="19"/>
  <c r="AR105" i="19"/>
  <c r="AR81" i="19"/>
  <c r="AR67" i="19"/>
  <c r="AR122" i="19"/>
  <c r="AR85" i="19"/>
  <c r="AR75" i="19"/>
  <c r="AR87" i="19"/>
  <c r="AR31" i="19"/>
  <c r="AR45" i="19"/>
  <c r="AR53" i="19"/>
  <c r="AR49" i="19"/>
  <c r="AR89" i="19"/>
  <c r="AR86" i="19"/>
  <c r="AR108" i="19"/>
  <c r="AR93" i="19"/>
  <c r="AR94" i="19"/>
  <c r="AR120" i="19"/>
  <c r="AR63" i="19"/>
  <c r="AR74" i="19"/>
  <c r="AR79" i="19"/>
  <c r="AR121" i="19"/>
  <c r="AR13" i="19"/>
  <c r="AR37" i="19"/>
  <c r="AR16" i="19"/>
  <c r="AR18" i="19"/>
  <c r="AR69" i="19"/>
  <c r="AR111" i="19"/>
  <c r="AR9" i="19"/>
  <c r="AR39" i="19"/>
  <c r="AR28" i="19"/>
  <c r="AR38" i="19"/>
  <c r="AR61" i="19"/>
  <c r="AR110" i="19"/>
  <c r="AR11" i="19"/>
  <c r="AR41" i="19"/>
  <c r="AR32" i="19"/>
  <c r="AR42" i="19"/>
  <c r="AR72" i="19"/>
  <c r="AR118" i="19"/>
  <c r="AR15" i="19"/>
  <c r="AR43" i="19"/>
  <c r="AR36" i="19"/>
  <c r="AR7" i="19"/>
  <c r="AR96" i="19"/>
  <c r="AR76" i="19"/>
  <c r="AR98" i="19"/>
  <c r="AR17" i="19"/>
  <c r="AR51" i="19"/>
  <c r="AR40" i="19"/>
  <c r="AR44" i="19"/>
  <c r="AR109" i="19"/>
  <c r="AR64" i="19"/>
  <c r="AR113" i="19"/>
  <c r="AR21" i="19"/>
  <c r="AR50" i="19"/>
  <c r="AR47" i="19"/>
  <c r="AR57" i="19"/>
  <c r="AR101" i="19"/>
  <c r="L22" i="19"/>
  <c r="AL96" i="19"/>
  <c r="BT60" i="19"/>
  <c r="BT82" i="19"/>
  <c r="BT75" i="19"/>
  <c r="BT89" i="19"/>
  <c r="BT118" i="19"/>
  <c r="BT74" i="19"/>
  <c r="BT66" i="19"/>
  <c r="BT86" i="19"/>
  <c r="BT87" i="19"/>
  <c r="BT108" i="19"/>
  <c r="BT110" i="19"/>
  <c r="BT104" i="19"/>
  <c r="BT58" i="19"/>
  <c r="BT90" i="19"/>
  <c r="BT93" i="19"/>
  <c r="BT112" i="19"/>
  <c r="BT114" i="19"/>
  <c r="BT113" i="19"/>
  <c r="BT63" i="19"/>
  <c r="BT67" i="19"/>
  <c r="BT91" i="19"/>
  <c r="BT83" i="19"/>
  <c r="BT100" i="19"/>
  <c r="BT106" i="19"/>
  <c r="BT64" i="19"/>
  <c r="BT76" i="19"/>
  <c r="BT84" i="19"/>
  <c r="BT102" i="19"/>
  <c r="BT121" i="19"/>
  <c r="BT96" i="19"/>
  <c r="BT81" i="19"/>
  <c r="BT80" i="19"/>
  <c r="BT115" i="19"/>
  <c r="BT97" i="19"/>
  <c r="BT111" i="19"/>
  <c r="BT107" i="19"/>
  <c r="BT56" i="19"/>
  <c r="BT101" i="19"/>
  <c r="BT65" i="19"/>
  <c r="BT120" i="19"/>
  <c r="BT59" i="19"/>
  <c r="BT73" i="19"/>
  <c r="BT119" i="19"/>
  <c r="BT109" i="19"/>
  <c r="BT72" i="19"/>
  <c r="BT62" i="19"/>
  <c r="BT122" i="19"/>
  <c r="BT94" i="19"/>
  <c r="BT78" i="19"/>
  <c r="BT117" i="19"/>
  <c r="BT11" i="19"/>
  <c r="BT35" i="19"/>
  <c r="BT14" i="19"/>
  <c r="BT12" i="19"/>
  <c r="BT71" i="19"/>
  <c r="BT95" i="19"/>
  <c r="BT13" i="19"/>
  <c r="BT37" i="19"/>
  <c r="BT18" i="19"/>
  <c r="BT16" i="19"/>
  <c r="BT88" i="19"/>
  <c r="BT103" i="19"/>
  <c r="BT15" i="19"/>
  <c r="BT39" i="19"/>
  <c r="BT23" i="19"/>
  <c r="BT20" i="19"/>
  <c r="BT77" i="19"/>
  <c r="BT92" i="19"/>
  <c r="BT99" i="19"/>
  <c r="BT55" i="19"/>
  <c r="BT17" i="19"/>
  <c r="BT41" i="19"/>
  <c r="BT27" i="19"/>
  <c r="BT25" i="19"/>
  <c r="BT98" i="19"/>
  <c r="BT22" i="19"/>
  <c r="BT7" i="19"/>
  <c r="BT34" i="19"/>
  <c r="BT32" i="19"/>
  <c r="BT68" i="19"/>
  <c r="AT40" i="19"/>
  <c r="AH23" i="19"/>
  <c r="BL43" i="19"/>
  <c r="AJ43" i="19"/>
  <c r="X23" i="19"/>
  <c r="AS62" i="19"/>
  <c r="L85" i="19"/>
  <c r="AU60" i="19"/>
  <c r="AU54" i="19"/>
  <c r="AU89" i="19"/>
  <c r="AU75" i="19"/>
  <c r="AU111" i="19"/>
  <c r="AU83" i="19"/>
  <c r="AU64" i="19"/>
  <c r="AU67" i="19"/>
  <c r="AU93" i="19"/>
  <c r="AU95" i="19"/>
  <c r="AU115" i="19"/>
  <c r="AU98" i="19"/>
  <c r="AU55" i="19"/>
  <c r="AU71" i="19"/>
  <c r="AU68" i="19"/>
  <c r="AU88" i="19"/>
  <c r="AU119" i="19"/>
  <c r="AU109" i="19"/>
  <c r="AU59" i="19"/>
  <c r="AU73" i="19"/>
  <c r="AU97" i="19"/>
  <c r="AU70" i="19"/>
  <c r="AU94" i="19"/>
  <c r="AU121" i="19"/>
  <c r="AU57" i="19"/>
  <c r="AU82" i="19"/>
  <c r="AU74" i="19"/>
  <c r="AU108" i="19"/>
  <c r="AU106" i="19"/>
  <c r="AU117" i="19"/>
  <c r="AU62" i="19"/>
  <c r="AU101" i="19"/>
  <c r="AU102" i="19"/>
  <c r="AU65" i="19"/>
  <c r="AU79" i="19"/>
  <c r="AU107" i="19"/>
  <c r="AU69" i="19"/>
  <c r="AU91" i="19"/>
  <c r="AU105" i="19"/>
  <c r="AU72" i="19"/>
  <c r="AU84" i="19"/>
  <c r="AU118" i="19"/>
  <c r="AU61" i="19"/>
  <c r="AU96" i="19"/>
  <c r="AU113" i="19"/>
  <c r="AU80" i="19"/>
  <c r="AU114" i="19"/>
  <c r="AU10" i="19"/>
  <c r="AU34" i="19"/>
  <c r="AU11" i="19"/>
  <c r="AU35" i="19"/>
  <c r="AU56" i="19"/>
  <c r="AU92" i="19"/>
  <c r="AU12" i="19"/>
  <c r="AU36" i="19"/>
  <c r="AU13" i="19"/>
  <c r="AU37" i="19"/>
  <c r="AU63" i="19"/>
  <c r="AU112" i="19"/>
  <c r="AU14" i="19"/>
  <c r="AU38" i="19"/>
  <c r="AU15" i="19"/>
  <c r="AU39" i="19"/>
  <c r="AU78" i="19"/>
  <c r="AU66" i="19"/>
  <c r="AU116" i="19"/>
  <c r="AU16" i="19"/>
  <c r="AU40" i="19"/>
  <c r="AU17" i="19"/>
  <c r="AU41" i="19"/>
  <c r="AU120" i="19"/>
  <c r="AU86" i="19"/>
  <c r="AU76" i="19"/>
  <c r="AU20" i="19"/>
  <c r="AU7" i="19"/>
  <c r="AU21" i="19"/>
  <c r="AU45" i="19"/>
  <c r="AU90" i="19"/>
  <c r="AU103" i="19"/>
  <c r="AT24" i="19"/>
  <c r="AU26" i="19"/>
  <c r="AX50" i="19"/>
  <c r="L25" i="19"/>
  <c r="AJ39" i="19"/>
  <c r="BA67" i="19"/>
  <c r="BA79" i="19"/>
  <c r="BA94" i="19"/>
  <c r="BA106" i="19"/>
  <c r="BA105" i="19"/>
  <c r="BA122" i="19"/>
  <c r="BA70" i="19"/>
  <c r="BA83" i="19"/>
  <c r="BA98" i="19"/>
  <c r="BA110" i="19"/>
  <c r="BA115" i="19"/>
  <c r="BA74" i="19"/>
  <c r="BA87" i="19"/>
  <c r="BA102" i="19"/>
  <c r="BA114" i="19"/>
  <c r="BA116" i="19"/>
  <c r="BA55" i="19"/>
  <c r="BA91" i="19"/>
  <c r="BA78" i="19"/>
  <c r="BA118" i="19"/>
  <c r="BA108" i="19"/>
  <c r="BA58" i="19"/>
  <c r="BA76" i="19"/>
  <c r="BA99" i="19"/>
  <c r="BA60" i="19"/>
  <c r="BA90" i="19"/>
  <c r="BA121" i="19"/>
  <c r="BA88" i="19"/>
  <c r="BA72" i="19"/>
  <c r="BA117" i="19"/>
  <c r="BA92" i="19"/>
  <c r="BA89" i="19"/>
  <c r="BA120" i="19"/>
  <c r="BA54" i="19"/>
  <c r="BA65" i="19"/>
  <c r="BA97" i="19"/>
  <c r="BA77" i="19"/>
  <c r="BA62" i="19"/>
  <c r="BA75" i="19"/>
  <c r="BA66" i="19"/>
  <c r="BA85" i="19"/>
  <c r="BA61" i="19"/>
  <c r="BA103" i="19"/>
  <c r="BA104" i="19"/>
  <c r="BA112" i="19"/>
  <c r="BA57" i="19"/>
  <c r="BA86" i="19"/>
  <c r="BA59" i="19"/>
  <c r="BA69" i="19"/>
  <c r="BA31" i="19"/>
  <c r="BA50" i="19"/>
  <c r="BA47" i="19"/>
  <c r="BA44" i="19"/>
  <c r="BA68" i="19"/>
  <c r="BA82" i="19"/>
  <c r="BA64" i="19"/>
  <c r="BA71" i="19"/>
  <c r="BA73" i="19"/>
  <c r="BA100" i="19"/>
  <c r="BA15" i="19"/>
  <c r="BA37" i="19"/>
  <c r="BA16" i="19"/>
  <c r="BA30" i="19"/>
  <c r="BA109" i="19"/>
  <c r="BA19" i="19"/>
  <c r="BA53" i="19"/>
  <c r="BA7" i="19"/>
  <c r="BA113" i="19"/>
  <c r="BA21" i="19"/>
  <c r="BA52" i="19"/>
  <c r="BA48" i="19"/>
  <c r="BA111" i="19"/>
  <c r="BA23" i="19"/>
  <c r="BA6" i="19"/>
  <c r="BA12" i="19"/>
  <c r="BA84" i="19"/>
  <c r="BA80" i="19"/>
  <c r="BA107" i="19"/>
  <c r="BA28" i="19"/>
  <c r="BA51" i="19"/>
  <c r="BA22" i="19"/>
  <c r="BA119" i="19"/>
  <c r="BA95" i="19"/>
  <c r="BA27" i="19"/>
  <c r="BA14" i="19"/>
  <c r="BA49" i="19"/>
  <c r="BA63" i="19"/>
  <c r="BT6" i="19"/>
  <c r="AH49" i="19"/>
  <c r="AX27" i="19"/>
  <c r="BA40" i="19"/>
  <c r="BM38" i="19"/>
  <c r="AR20" i="19"/>
  <c r="AT34" i="19"/>
  <c r="AT43" i="19"/>
  <c r="AN44" i="19"/>
  <c r="AN30" i="19"/>
  <c r="AN25" i="19"/>
  <c r="BT45" i="19"/>
  <c r="BT33" i="19"/>
  <c r="AU53" i="19"/>
  <c r="AU44" i="19"/>
  <c r="AH10" i="19"/>
  <c r="AH6" i="19"/>
  <c r="AH48" i="19"/>
  <c r="AX48" i="19"/>
  <c r="BA42" i="19"/>
  <c r="BA20" i="19"/>
  <c r="BA9" i="19"/>
  <c r="L50" i="19"/>
  <c r="L9" i="19"/>
  <c r="AR52" i="19"/>
  <c r="I42" i="19"/>
  <c r="I45" i="19"/>
  <c r="AL50" i="19"/>
  <c r="AL24" i="19"/>
  <c r="BL34" i="19"/>
  <c r="BL11" i="19"/>
  <c r="BO38" i="19"/>
  <c r="BO25" i="19"/>
  <c r="BP30" i="19"/>
  <c r="BP19" i="19"/>
  <c r="BM41" i="19"/>
  <c r="S38" i="19"/>
  <c r="S21" i="19"/>
  <c r="X26" i="19"/>
  <c r="J41" i="19"/>
  <c r="Z52" i="19"/>
  <c r="AO20" i="19"/>
  <c r="T6" i="19"/>
  <c r="AS33" i="19"/>
  <c r="AY84" i="19"/>
  <c r="AU81" i="19"/>
  <c r="AL90" i="19"/>
  <c r="AR56" i="19"/>
  <c r="AS99" i="19"/>
  <c r="BT105" i="19"/>
  <c r="I107" i="19"/>
  <c r="BA93" i="19"/>
  <c r="BO60" i="19"/>
  <c r="Z59" i="19"/>
  <c r="T63" i="19"/>
  <c r="T56" i="19"/>
  <c r="T100" i="19"/>
  <c r="T79" i="19"/>
  <c r="T108" i="19"/>
  <c r="T57" i="19"/>
  <c r="T54" i="19"/>
  <c r="T77" i="19"/>
  <c r="T104" i="19"/>
  <c r="T83" i="19"/>
  <c r="T72" i="19"/>
  <c r="T97" i="19"/>
  <c r="T58" i="19"/>
  <c r="T81" i="19"/>
  <c r="T73" i="19"/>
  <c r="T107" i="19"/>
  <c r="T117" i="19"/>
  <c r="T66" i="19"/>
  <c r="T62" i="19"/>
  <c r="T85" i="19"/>
  <c r="T82" i="19"/>
  <c r="T111" i="19"/>
  <c r="T120" i="19"/>
  <c r="T74" i="19"/>
  <c r="T65" i="19"/>
  <c r="T93" i="19"/>
  <c r="T95" i="19"/>
  <c r="T119" i="19"/>
  <c r="T64" i="19"/>
  <c r="T105" i="19"/>
  <c r="T55" i="19"/>
  <c r="T84" i="19"/>
  <c r="T106" i="19"/>
  <c r="T113" i="19"/>
  <c r="T19" i="19"/>
  <c r="T43" i="19"/>
  <c r="T28" i="19"/>
  <c r="T7" i="19"/>
  <c r="T59" i="19"/>
  <c r="T88" i="19"/>
  <c r="T110" i="19"/>
  <c r="T116" i="19"/>
  <c r="T21" i="19"/>
  <c r="T50" i="19"/>
  <c r="T32" i="19"/>
  <c r="T10" i="19"/>
  <c r="T60" i="19"/>
  <c r="T92" i="19"/>
  <c r="T114" i="19"/>
  <c r="T78" i="19"/>
  <c r="T23" i="19"/>
  <c r="T47" i="19"/>
  <c r="T36" i="19"/>
  <c r="T18" i="19"/>
  <c r="T69" i="19"/>
  <c r="T96" i="19"/>
  <c r="T118" i="19"/>
  <c r="T25" i="19"/>
  <c r="T46" i="19"/>
  <c r="T40" i="19"/>
  <c r="T26" i="19"/>
  <c r="T71" i="19"/>
  <c r="T99" i="19"/>
  <c r="T112" i="19"/>
  <c r="T29" i="19"/>
  <c r="T51" i="19"/>
  <c r="T44" i="19"/>
  <c r="T42" i="19"/>
  <c r="T86" i="19"/>
  <c r="T39" i="19"/>
  <c r="T22" i="19"/>
  <c r="T68" i="19"/>
  <c r="T98" i="19"/>
  <c r="T41" i="19"/>
  <c r="T30" i="19"/>
  <c r="T75" i="19"/>
  <c r="T115" i="19"/>
  <c r="T9" i="19"/>
  <c r="T53" i="19"/>
  <c r="T38" i="19"/>
  <c r="T61" i="19"/>
  <c r="T90" i="19"/>
  <c r="T11" i="19"/>
  <c r="T49" i="19"/>
  <c r="T48" i="19"/>
  <c r="T70" i="19"/>
  <c r="T121" i="19"/>
  <c r="T13" i="19"/>
  <c r="T8" i="19"/>
  <c r="T34" i="19"/>
  <c r="T67" i="19"/>
  <c r="T27" i="19"/>
  <c r="T45" i="19"/>
  <c r="T91" i="19"/>
  <c r="T31" i="19"/>
  <c r="T102" i="19"/>
  <c r="T33" i="19"/>
  <c r="T122" i="19"/>
  <c r="T94" i="19"/>
  <c r="T35" i="19"/>
  <c r="T37" i="19"/>
  <c r="T109" i="19"/>
  <c r="T12" i="19"/>
  <c r="T101" i="19"/>
  <c r="T16" i="19"/>
  <c r="L18" i="19"/>
  <c r="AH69" i="19"/>
  <c r="AH82" i="19"/>
  <c r="AH98" i="19"/>
  <c r="AH107" i="19"/>
  <c r="AH79" i="19"/>
  <c r="AH121" i="19"/>
  <c r="AH62" i="19"/>
  <c r="AH70" i="19"/>
  <c r="AH67" i="19"/>
  <c r="AH111" i="19"/>
  <c r="AH109" i="19"/>
  <c r="AH88" i="19"/>
  <c r="AH71" i="19"/>
  <c r="AH75" i="19"/>
  <c r="AH83" i="19"/>
  <c r="AH115" i="19"/>
  <c r="AH101" i="19"/>
  <c r="AH60" i="19"/>
  <c r="AH87" i="19"/>
  <c r="AH74" i="19"/>
  <c r="AH119" i="19"/>
  <c r="AH104" i="19"/>
  <c r="AH55" i="19"/>
  <c r="AH68" i="19"/>
  <c r="AH92" i="19"/>
  <c r="AH108" i="19"/>
  <c r="AH84" i="19"/>
  <c r="AH61" i="19"/>
  <c r="AH64" i="19"/>
  <c r="AH100" i="19"/>
  <c r="AH97" i="19"/>
  <c r="AH103" i="19"/>
  <c r="AH65" i="19"/>
  <c r="AH72" i="19"/>
  <c r="AH102" i="19"/>
  <c r="AH105" i="19"/>
  <c r="AH19" i="19"/>
  <c r="AH33" i="19"/>
  <c r="AH57" i="19"/>
  <c r="AH56" i="19"/>
  <c r="AH113" i="19"/>
  <c r="AH54" i="19"/>
  <c r="AH66" i="19"/>
  <c r="AH117" i="19"/>
  <c r="AH77" i="19"/>
  <c r="AH90" i="19"/>
  <c r="AH120" i="19"/>
  <c r="AH43" i="19"/>
  <c r="AH46" i="19"/>
  <c r="AH47" i="19"/>
  <c r="AH93" i="19"/>
  <c r="AH110" i="19"/>
  <c r="AH35" i="19"/>
  <c r="AH51" i="19"/>
  <c r="AH53" i="19"/>
  <c r="AH73" i="19"/>
  <c r="AH106" i="19"/>
  <c r="AH24" i="19"/>
  <c r="AH22" i="19"/>
  <c r="AH40" i="19"/>
  <c r="AH80" i="19"/>
  <c r="AH114" i="19"/>
  <c r="AH7" i="19"/>
  <c r="AH29" i="19"/>
  <c r="AH36" i="19"/>
  <c r="AH76" i="19"/>
  <c r="AH96" i="19"/>
  <c r="AH118" i="19"/>
  <c r="AH52" i="19"/>
  <c r="AH11" i="19"/>
  <c r="AH32" i="19"/>
  <c r="AH78" i="19"/>
  <c r="AH112" i="19"/>
  <c r="AH86" i="19"/>
  <c r="AH8" i="19"/>
  <c r="AH34" i="19"/>
  <c r="AH41" i="19"/>
  <c r="AH27" i="19"/>
  <c r="AH59" i="19"/>
  <c r="AH116" i="19"/>
  <c r="BP25" i="19"/>
  <c r="X7" i="19"/>
  <c r="AY93" i="19"/>
  <c r="AJ72" i="19"/>
  <c r="AJ81" i="19"/>
  <c r="AJ92" i="19"/>
  <c r="AJ89" i="19"/>
  <c r="AJ80" i="19"/>
  <c r="AJ107" i="19"/>
  <c r="AJ62" i="19"/>
  <c r="AJ93" i="19"/>
  <c r="AJ85" i="19"/>
  <c r="AJ94" i="19"/>
  <c r="AJ109" i="19"/>
  <c r="AJ122" i="19"/>
  <c r="AJ57" i="19"/>
  <c r="AJ97" i="19"/>
  <c r="AJ98" i="19"/>
  <c r="AJ100" i="19"/>
  <c r="AJ84" i="19"/>
  <c r="AJ61" i="19"/>
  <c r="AJ101" i="19"/>
  <c r="AJ67" i="19"/>
  <c r="AJ91" i="19"/>
  <c r="AJ102" i="19"/>
  <c r="AJ56" i="19"/>
  <c r="AJ82" i="19"/>
  <c r="AJ75" i="19"/>
  <c r="AJ73" i="19"/>
  <c r="AJ103" i="19"/>
  <c r="AJ117" i="19"/>
  <c r="AJ64" i="19"/>
  <c r="AJ70" i="19"/>
  <c r="AJ116" i="19"/>
  <c r="AJ111" i="19"/>
  <c r="AJ29" i="19"/>
  <c r="AJ6" i="19"/>
  <c r="AJ47" i="19"/>
  <c r="AJ46" i="19"/>
  <c r="AJ66" i="19"/>
  <c r="AJ87" i="19"/>
  <c r="AJ65" i="19"/>
  <c r="AJ119" i="19"/>
  <c r="AJ31" i="19"/>
  <c r="AJ45" i="19"/>
  <c r="AJ49" i="19"/>
  <c r="AJ51" i="19"/>
  <c r="AJ58" i="19"/>
  <c r="AJ79" i="19"/>
  <c r="AJ95" i="19"/>
  <c r="AJ104" i="19"/>
  <c r="AJ9" i="19"/>
  <c r="AJ33" i="19"/>
  <c r="AJ8" i="19"/>
  <c r="AJ10" i="19"/>
  <c r="AJ63" i="19"/>
  <c r="AJ99" i="19"/>
  <c r="AJ110" i="19"/>
  <c r="AJ115" i="19"/>
  <c r="AJ11" i="19"/>
  <c r="AJ35" i="19"/>
  <c r="AJ12" i="19"/>
  <c r="AJ14" i="19"/>
  <c r="AJ69" i="19"/>
  <c r="AJ55" i="19"/>
  <c r="AJ106" i="19"/>
  <c r="AJ13" i="19"/>
  <c r="AJ37" i="19"/>
  <c r="AJ16" i="19"/>
  <c r="AJ18" i="19"/>
  <c r="AJ86" i="19"/>
  <c r="AJ112" i="19"/>
  <c r="AJ21" i="19"/>
  <c r="AJ24" i="19"/>
  <c r="AJ50" i="19"/>
  <c r="AJ76" i="19"/>
  <c r="AJ90" i="19"/>
  <c r="AJ121" i="19"/>
  <c r="AJ23" i="19"/>
  <c r="AJ28" i="19"/>
  <c r="AJ118" i="19"/>
  <c r="AJ54" i="19"/>
  <c r="AJ77" i="19"/>
  <c r="AJ25" i="19"/>
  <c r="AJ32" i="19"/>
  <c r="AJ68" i="19"/>
  <c r="AJ120" i="19"/>
  <c r="AJ27" i="19"/>
  <c r="AJ36" i="19"/>
  <c r="AJ88" i="19"/>
  <c r="AJ113" i="19"/>
  <c r="AJ41" i="19"/>
  <c r="AJ52" i="19"/>
  <c r="AJ59" i="19"/>
  <c r="AJ96" i="19"/>
  <c r="AT29" i="19"/>
  <c r="BT10" i="19"/>
  <c r="L14" i="19"/>
  <c r="AH91" i="19"/>
  <c r="AF55" i="19"/>
  <c r="AF75" i="19"/>
  <c r="AF80" i="19"/>
  <c r="AF99" i="19"/>
  <c r="AF97" i="19"/>
  <c r="AF105" i="19"/>
  <c r="AF59" i="19"/>
  <c r="AF60" i="19"/>
  <c r="AF84" i="19"/>
  <c r="AF103" i="19"/>
  <c r="AF101" i="19"/>
  <c r="AF108" i="19"/>
  <c r="AF63" i="19"/>
  <c r="AF67" i="19"/>
  <c r="AF88" i="19"/>
  <c r="AF83" i="19"/>
  <c r="AF106" i="19"/>
  <c r="AF109" i="19"/>
  <c r="AF54" i="19"/>
  <c r="AF70" i="19"/>
  <c r="AF92" i="19"/>
  <c r="AF78" i="19"/>
  <c r="AF110" i="19"/>
  <c r="AF112" i="19"/>
  <c r="AF58" i="19"/>
  <c r="AF77" i="19"/>
  <c r="AF96" i="19"/>
  <c r="AF87" i="19"/>
  <c r="AF114" i="19"/>
  <c r="AF113" i="19"/>
  <c r="AF64" i="19"/>
  <c r="AF76" i="19"/>
  <c r="AF56" i="19"/>
  <c r="AF121" i="19"/>
  <c r="AF65" i="19"/>
  <c r="AF100" i="19"/>
  <c r="AF98" i="19"/>
  <c r="AF94" i="19"/>
  <c r="AF69" i="19"/>
  <c r="AF72" i="19"/>
  <c r="AF61" i="19"/>
  <c r="AF57" i="19"/>
  <c r="AF66" i="19"/>
  <c r="AF118" i="19"/>
  <c r="AF71" i="19"/>
  <c r="AF79" i="19"/>
  <c r="AF116" i="19"/>
  <c r="AF89" i="19"/>
  <c r="AF102" i="19"/>
  <c r="AF19" i="19"/>
  <c r="AF43" i="19"/>
  <c r="AF30" i="19"/>
  <c r="AF28" i="19"/>
  <c r="AF93" i="19"/>
  <c r="AF120" i="19"/>
  <c r="AF21" i="19"/>
  <c r="AF53" i="19"/>
  <c r="AF34" i="19"/>
  <c r="AF32" i="19"/>
  <c r="AF73" i="19"/>
  <c r="AF122" i="19"/>
  <c r="AF23" i="19"/>
  <c r="AF7" i="19"/>
  <c r="AF38" i="19"/>
  <c r="AF36" i="19"/>
  <c r="AF74" i="19"/>
  <c r="AF117" i="19"/>
  <c r="AF25" i="19"/>
  <c r="AF49" i="19"/>
  <c r="AF42" i="19"/>
  <c r="AF40" i="19"/>
  <c r="AF91" i="19"/>
  <c r="AF90" i="19"/>
  <c r="AF29" i="19"/>
  <c r="AF44" i="19"/>
  <c r="AF6" i="19"/>
  <c r="AF50" i="19"/>
  <c r="AF119" i="19"/>
  <c r="AF13" i="19"/>
  <c r="AF10" i="19"/>
  <c r="AF46" i="19"/>
  <c r="AF104" i="19"/>
  <c r="AF15" i="19"/>
  <c r="AF14" i="19"/>
  <c r="AF51" i="19"/>
  <c r="AF82" i="19"/>
  <c r="AF17" i="19"/>
  <c r="AF18" i="19"/>
  <c r="AF62" i="19"/>
  <c r="AF27" i="19"/>
  <c r="AF22" i="19"/>
  <c r="AF68" i="19"/>
  <c r="AF31" i="19"/>
  <c r="AF26" i="19"/>
  <c r="AF39" i="19"/>
  <c r="AF41" i="19"/>
  <c r="AF81" i="19"/>
  <c r="AF52" i="19"/>
  <c r="AF86" i="19"/>
  <c r="AF85" i="19"/>
  <c r="AF48" i="19"/>
  <c r="AF47" i="19"/>
  <c r="AF95" i="19"/>
  <c r="AF45" i="19"/>
  <c r="AF107" i="19"/>
  <c r="BT51" i="19"/>
  <c r="AH42" i="19"/>
  <c r="AL41" i="19"/>
  <c r="BP48" i="19"/>
  <c r="AJ38" i="19"/>
  <c r="AP42" i="19"/>
  <c r="AF16" i="19"/>
  <c r="AL119" i="19"/>
  <c r="BJ64" i="19"/>
  <c r="BJ83" i="19"/>
  <c r="BJ94" i="19"/>
  <c r="BJ76" i="19"/>
  <c r="BJ116" i="19"/>
  <c r="BJ110" i="19"/>
  <c r="BJ62" i="19"/>
  <c r="BJ87" i="19"/>
  <c r="BJ98" i="19"/>
  <c r="BJ92" i="19"/>
  <c r="BJ120" i="19"/>
  <c r="BJ119" i="19"/>
  <c r="BJ67" i="19"/>
  <c r="BJ91" i="19"/>
  <c r="BJ102" i="19"/>
  <c r="BJ85" i="19"/>
  <c r="BJ115" i="19"/>
  <c r="BJ111" i="19"/>
  <c r="BJ55" i="19"/>
  <c r="BJ59" i="19"/>
  <c r="BJ54" i="19"/>
  <c r="BJ105" i="19"/>
  <c r="BJ100" i="19"/>
  <c r="BJ114" i="19"/>
  <c r="BJ69" i="19"/>
  <c r="BJ71" i="19"/>
  <c r="BJ84" i="19"/>
  <c r="BJ113" i="19"/>
  <c r="BJ122" i="19"/>
  <c r="BJ75" i="19"/>
  <c r="BJ97" i="19"/>
  <c r="BJ104" i="19"/>
  <c r="BJ31" i="19"/>
  <c r="BJ51" i="19"/>
  <c r="BJ49" i="19"/>
  <c r="BJ52" i="19"/>
  <c r="BJ79" i="19"/>
  <c r="BJ101" i="19"/>
  <c r="BJ88" i="19"/>
  <c r="BJ9" i="19"/>
  <c r="BJ33" i="19"/>
  <c r="BJ8" i="19"/>
  <c r="BJ10" i="19"/>
  <c r="BJ63" i="19"/>
  <c r="BJ81" i="19"/>
  <c r="BJ106" i="19"/>
  <c r="BJ11" i="19"/>
  <c r="BJ35" i="19"/>
  <c r="BJ12" i="19"/>
  <c r="BJ14" i="19"/>
  <c r="BJ57" i="19"/>
  <c r="BJ68" i="19"/>
  <c r="BJ95" i="19"/>
  <c r="BJ96" i="19"/>
  <c r="BJ13" i="19"/>
  <c r="BJ37" i="19"/>
  <c r="BJ16" i="19"/>
  <c r="BJ18" i="19"/>
  <c r="BJ61" i="19"/>
  <c r="BJ78" i="19"/>
  <c r="BJ109" i="19"/>
  <c r="BJ107" i="19"/>
  <c r="BJ15" i="19"/>
  <c r="BJ39" i="19"/>
  <c r="BJ20" i="19"/>
  <c r="BJ25" i="19"/>
  <c r="BJ86" i="19"/>
  <c r="BJ118" i="19"/>
  <c r="BJ17" i="19"/>
  <c r="BJ50" i="19"/>
  <c r="BJ38" i="19"/>
  <c r="BJ90" i="19"/>
  <c r="BJ93" i="19"/>
  <c r="BJ19" i="19"/>
  <c r="BJ6" i="19"/>
  <c r="BJ46" i="19"/>
  <c r="BJ74" i="19"/>
  <c r="BJ80" i="19"/>
  <c r="BJ21" i="19"/>
  <c r="BJ27" i="19"/>
  <c r="BJ47" i="19"/>
  <c r="BJ56" i="19"/>
  <c r="BJ22" i="19"/>
  <c r="BJ70" i="19"/>
  <c r="BJ26" i="19"/>
  <c r="BJ28" i="19"/>
  <c r="BJ7" i="19"/>
  <c r="BJ77" i="19"/>
  <c r="BJ60" i="19"/>
  <c r="BJ89" i="19"/>
  <c r="BJ24" i="19"/>
  <c r="BJ36" i="19"/>
  <c r="BJ66" i="19"/>
  <c r="BJ117" i="19"/>
  <c r="AN53" i="19"/>
  <c r="AU29" i="19"/>
  <c r="BA33" i="19"/>
  <c r="I17" i="19"/>
  <c r="AF12" i="19"/>
  <c r="AT23" i="19"/>
  <c r="AT41" i="19"/>
  <c r="AN49" i="19"/>
  <c r="AN10" i="19"/>
  <c r="AN23" i="19"/>
  <c r="BT50" i="19"/>
  <c r="BT31" i="19"/>
  <c r="AU43" i="19"/>
  <c r="AU48" i="19"/>
  <c r="AH14" i="19"/>
  <c r="AH12" i="19"/>
  <c r="AH44" i="19"/>
  <c r="AX11" i="19"/>
  <c r="BA34" i="19"/>
  <c r="BA8" i="19"/>
  <c r="L42" i="19"/>
  <c r="L52" i="19"/>
  <c r="AR34" i="19"/>
  <c r="AR46" i="19"/>
  <c r="I38" i="19"/>
  <c r="I43" i="19"/>
  <c r="AL40" i="19"/>
  <c r="AL17" i="19"/>
  <c r="BL30" i="19"/>
  <c r="BL9" i="19"/>
  <c r="BO30" i="19"/>
  <c r="BO28" i="19"/>
  <c r="BP36" i="19"/>
  <c r="BP17" i="19"/>
  <c r="BM39" i="19"/>
  <c r="AJ53" i="19"/>
  <c r="S27" i="19"/>
  <c r="S19" i="19"/>
  <c r="BJ48" i="19"/>
  <c r="X46" i="19"/>
  <c r="J11" i="19"/>
  <c r="AP28" i="19"/>
  <c r="AO16" i="19"/>
  <c r="AF9" i="19"/>
  <c r="T52" i="19"/>
  <c r="AS11" i="19"/>
  <c r="AY82" i="19"/>
  <c r="AU77" i="19"/>
  <c r="BM97" i="19"/>
  <c r="AR62" i="19"/>
  <c r="AS75" i="19"/>
  <c r="AO69" i="19"/>
  <c r="BT85" i="19"/>
  <c r="I75" i="19"/>
  <c r="T87" i="19"/>
  <c r="BA81" i="19"/>
  <c r="BO80" i="19"/>
  <c r="Z68" i="19"/>
  <c r="AP92" i="19"/>
  <c r="AG64" i="19"/>
  <c r="AG93" i="19"/>
  <c r="AG66" i="19"/>
  <c r="AG91" i="19"/>
  <c r="AG116" i="19"/>
  <c r="AG106" i="19"/>
  <c r="AG65" i="19"/>
  <c r="AG69" i="19"/>
  <c r="AG86" i="19"/>
  <c r="AG95" i="19"/>
  <c r="AG112" i="19"/>
  <c r="AG82" i="19"/>
  <c r="AG57" i="19"/>
  <c r="AG73" i="19"/>
  <c r="AG90" i="19"/>
  <c r="AG54" i="19"/>
  <c r="AG114" i="19"/>
  <c r="AG88" i="19"/>
  <c r="AG62" i="19"/>
  <c r="AG67" i="19"/>
  <c r="AG98" i="19"/>
  <c r="AG107" i="19"/>
  <c r="AG118" i="19"/>
  <c r="AG122" i="19"/>
  <c r="AG58" i="19"/>
  <c r="AG70" i="19"/>
  <c r="AG83" i="19"/>
  <c r="AG111" i="19"/>
  <c r="AG117" i="19"/>
  <c r="AG84" i="19"/>
  <c r="AG71" i="19"/>
  <c r="AG100" i="19"/>
  <c r="AG79" i="19"/>
  <c r="AG60" i="19"/>
  <c r="AG72" i="19"/>
  <c r="AG113" i="19"/>
  <c r="AG68" i="19"/>
  <c r="AG103" i="19"/>
  <c r="AG101" i="19"/>
  <c r="AG77" i="19"/>
  <c r="AG74" i="19"/>
  <c r="AG104" i="19"/>
  <c r="AG85" i="19"/>
  <c r="AG97" i="19"/>
  <c r="AG108" i="19"/>
  <c r="AG89" i="19"/>
  <c r="AG61" i="19"/>
  <c r="AG18" i="19"/>
  <c r="AG42" i="19"/>
  <c r="AG19" i="19"/>
  <c r="AG43" i="19"/>
  <c r="AG75" i="19"/>
  <c r="AG105" i="19"/>
  <c r="AG20" i="19"/>
  <c r="AG7" i="19"/>
  <c r="AG21" i="19"/>
  <c r="AG45" i="19"/>
  <c r="AG87" i="19"/>
  <c r="AG121" i="19"/>
  <c r="AG22" i="19"/>
  <c r="AG49" i="19"/>
  <c r="AG23" i="19"/>
  <c r="AG53" i="19"/>
  <c r="AG80" i="19"/>
  <c r="AG109" i="19"/>
  <c r="AG24" i="19"/>
  <c r="AG48" i="19"/>
  <c r="AG28" i="19"/>
  <c r="AG52" i="19"/>
  <c r="AG96" i="19"/>
  <c r="AG110" i="19"/>
  <c r="AG26" i="19"/>
  <c r="AG47" i="19"/>
  <c r="AG27" i="19"/>
  <c r="AG51" i="19"/>
  <c r="AG81" i="19"/>
  <c r="AG30" i="19"/>
  <c r="AG17" i="19"/>
  <c r="AG92" i="19"/>
  <c r="AG32" i="19"/>
  <c r="AG25" i="19"/>
  <c r="AG76" i="19"/>
  <c r="AG34" i="19"/>
  <c r="AG31" i="19"/>
  <c r="AG78" i="19"/>
  <c r="AG36" i="19"/>
  <c r="AG33" i="19"/>
  <c r="AG94" i="19"/>
  <c r="AG38" i="19"/>
  <c r="AG35" i="19"/>
  <c r="BC60" i="19"/>
  <c r="BC92" i="19"/>
  <c r="BC56" i="19"/>
  <c r="BC104" i="19"/>
  <c r="BC109" i="19"/>
  <c r="BC94" i="19"/>
  <c r="BC65" i="19"/>
  <c r="BC72" i="19"/>
  <c r="BC85" i="19"/>
  <c r="BC106" i="19"/>
  <c r="BC122" i="19"/>
  <c r="BC102" i="19"/>
  <c r="BC57" i="19"/>
  <c r="BC77" i="19"/>
  <c r="BC78" i="19"/>
  <c r="BC110" i="19"/>
  <c r="BC101" i="19"/>
  <c r="BC61" i="19"/>
  <c r="BC70" i="19"/>
  <c r="BC89" i="19"/>
  <c r="BC91" i="19"/>
  <c r="BC114" i="19"/>
  <c r="BC81" i="19"/>
  <c r="BC55" i="19"/>
  <c r="BC82" i="19"/>
  <c r="BC98" i="19"/>
  <c r="BC118" i="19"/>
  <c r="BC96" i="19"/>
  <c r="BC67" i="19"/>
  <c r="BC100" i="19"/>
  <c r="BC105" i="19"/>
  <c r="BC69" i="19"/>
  <c r="BC107" i="19"/>
  <c r="BC116" i="19"/>
  <c r="BC76" i="19"/>
  <c r="BC111" i="19"/>
  <c r="BC121" i="19"/>
  <c r="BC80" i="19"/>
  <c r="BC115" i="19"/>
  <c r="BC112" i="19"/>
  <c r="BC54" i="19"/>
  <c r="BC88" i="19"/>
  <c r="BC86" i="19"/>
  <c r="BC113" i="19"/>
  <c r="BC99" i="19"/>
  <c r="BC117" i="19"/>
  <c r="BC103" i="19"/>
  <c r="BC120" i="19"/>
  <c r="BC58" i="19"/>
  <c r="BC63" i="19"/>
  <c r="BC83" i="19"/>
  <c r="BC62" i="19"/>
  <c r="BC66" i="19"/>
  <c r="BC68" i="19"/>
  <c r="BC73" i="19"/>
  <c r="BC71" i="19"/>
  <c r="BC26" i="19"/>
  <c r="BC47" i="19"/>
  <c r="BC27" i="19"/>
  <c r="BC51" i="19"/>
  <c r="BC90" i="19"/>
  <c r="BC30" i="19"/>
  <c r="BC46" i="19"/>
  <c r="BC31" i="19"/>
  <c r="BC50" i="19"/>
  <c r="BC93" i="19"/>
  <c r="BC119" i="19"/>
  <c r="BC10" i="19"/>
  <c r="BC59" i="19"/>
  <c r="BC79" i="19"/>
  <c r="BC12" i="19"/>
  <c r="BC36" i="19"/>
  <c r="BC13" i="19"/>
  <c r="BC37" i="19"/>
  <c r="AV56" i="19"/>
  <c r="AV73" i="19"/>
  <c r="AV97" i="19"/>
  <c r="AV93" i="19"/>
  <c r="AV94" i="19"/>
  <c r="AV113" i="19"/>
  <c r="AV60" i="19"/>
  <c r="AV78" i="19"/>
  <c r="AV101" i="19"/>
  <c r="AV75" i="19"/>
  <c r="AV107" i="19"/>
  <c r="AV99" i="19"/>
  <c r="AV64" i="19"/>
  <c r="AV82" i="19"/>
  <c r="AV69" i="19"/>
  <c r="AV95" i="19"/>
  <c r="AV121" i="19"/>
  <c r="AV120" i="19"/>
  <c r="AV57" i="19"/>
  <c r="AV86" i="19"/>
  <c r="AV74" i="19"/>
  <c r="AV88" i="19"/>
  <c r="AV104" i="19"/>
  <c r="AV83" i="19"/>
  <c r="AV66" i="19"/>
  <c r="AV90" i="19"/>
  <c r="AV79" i="19"/>
  <c r="AV105" i="19"/>
  <c r="AV117" i="19"/>
  <c r="AV98" i="19"/>
  <c r="AV71" i="19"/>
  <c r="AV77" i="19"/>
  <c r="AV115" i="19"/>
  <c r="AV63" i="19"/>
  <c r="AV70" i="19"/>
  <c r="AV119" i="19"/>
  <c r="AV80" i="19"/>
  <c r="AV108" i="19"/>
  <c r="AV110" i="19"/>
  <c r="AV92" i="19"/>
  <c r="AV112" i="19"/>
  <c r="AV109" i="19"/>
  <c r="AV55" i="19"/>
  <c r="AV85" i="19"/>
  <c r="AV76" i="19"/>
  <c r="AV89" i="19"/>
  <c r="AV103" i="19"/>
  <c r="AV111" i="19"/>
  <c r="AV84" i="19"/>
  <c r="AV62" i="19"/>
  <c r="AV96" i="19"/>
  <c r="AV59" i="19"/>
  <c r="AV65" i="19"/>
  <c r="AV61" i="19"/>
  <c r="AV102" i="19"/>
  <c r="AV68" i="19"/>
  <c r="AV29" i="19"/>
  <c r="AV46" i="19"/>
  <c r="AV6" i="19"/>
  <c r="AV50" i="19"/>
  <c r="AV91" i="19"/>
  <c r="AV31" i="19"/>
  <c r="AV52" i="19"/>
  <c r="AV45" i="19"/>
  <c r="AV47" i="19"/>
  <c r="AV87" i="19"/>
  <c r="AV9" i="19"/>
  <c r="AV33" i="19"/>
  <c r="AV10" i="19"/>
  <c r="AV8" i="19"/>
  <c r="AV116" i="19"/>
  <c r="AV11" i="19"/>
  <c r="AV35" i="19"/>
  <c r="AV14" i="19"/>
  <c r="AV12" i="19"/>
  <c r="AV114" i="19"/>
  <c r="AV13" i="19"/>
  <c r="AV37" i="19"/>
  <c r="AV18" i="19"/>
  <c r="AV16" i="19"/>
  <c r="K69" i="19"/>
  <c r="K81" i="19"/>
  <c r="K84" i="19"/>
  <c r="K116" i="19"/>
  <c r="K114" i="19"/>
  <c r="K72" i="19"/>
  <c r="K85" i="19"/>
  <c r="K96" i="19"/>
  <c r="K120" i="19"/>
  <c r="K87" i="19"/>
  <c r="K56" i="19"/>
  <c r="K68" i="19"/>
  <c r="K89" i="19"/>
  <c r="K100" i="19"/>
  <c r="K105" i="19"/>
  <c r="K109" i="19"/>
  <c r="K60" i="19"/>
  <c r="K58" i="19"/>
  <c r="K93" i="19"/>
  <c r="K104" i="19"/>
  <c r="K98" i="19"/>
  <c r="K110" i="19"/>
  <c r="K55" i="19"/>
  <c r="K71" i="19"/>
  <c r="K97" i="19"/>
  <c r="K83" i="19"/>
  <c r="K111" i="19"/>
  <c r="K102" i="19"/>
  <c r="K73" i="19"/>
  <c r="K91" i="19"/>
  <c r="K74" i="19"/>
  <c r="K26" i="19"/>
  <c r="K51" i="19"/>
  <c r="K48" i="19"/>
  <c r="K44" i="19"/>
  <c r="K78" i="19"/>
  <c r="K88" i="19"/>
  <c r="K117" i="19"/>
  <c r="K31" i="19"/>
  <c r="K50" i="19"/>
  <c r="K47" i="19"/>
  <c r="K46" i="19"/>
  <c r="K82" i="19"/>
  <c r="K95" i="19"/>
  <c r="K80" i="19"/>
  <c r="K86" i="19"/>
  <c r="K76" i="19"/>
  <c r="K118" i="19"/>
  <c r="K64" i="19"/>
  <c r="K90" i="19"/>
  <c r="K92" i="19"/>
  <c r="K103" i="19"/>
  <c r="K13" i="19"/>
  <c r="K37" i="19"/>
  <c r="K16" i="19"/>
  <c r="K18" i="19"/>
  <c r="AE62" i="19"/>
  <c r="AE76" i="19"/>
  <c r="AE79" i="19"/>
  <c r="AE107" i="19"/>
  <c r="AE83" i="19"/>
  <c r="AE122" i="19"/>
  <c r="AE57" i="19"/>
  <c r="AE80" i="19"/>
  <c r="AE91" i="19"/>
  <c r="AE111" i="19"/>
  <c r="AE102" i="19"/>
  <c r="AE116" i="19"/>
  <c r="AE63" i="19"/>
  <c r="AE84" i="19"/>
  <c r="AE95" i="19"/>
  <c r="AE115" i="19"/>
  <c r="AE94" i="19"/>
  <c r="AE109" i="19"/>
  <c r="AE68" i="19"/>
  <c r="AE88" i="19"/>
  <c r="AE99" i="19"/>
  <c r="AE98" i="19"/>
  <c r="AE75" i="19"/>
  <c r="AE119" i="19"/>
  <c r="AE60" i="19"/>
  <c r="AE65" i="19"/>
  <c r="AE59" i="19"/>
  <c r="AE89" i="19"/>
  <c r="AE108" i="19"/>
  <c r="AE117" i="19"/>
  <c r="AE72" i="19"/>
  <c r="AE96" i="19"/>
  <c r="AE82" i="19"/>
  <c r="AE18" i="19"/>
  <c r="AE42" i="19"/>
  <c r="AE64" i="19"/>
  <c r="AE61" i="19"/>
  <c r="AE90" i="19"/>
  <c r="AE20" i="19"/>
  <c r="AE7" i="19"/>
  <c r="AE54" i="19"/>
  <c r="AE81" i="19"/>
  <c r="AE100" i="19"/>
  <c r="AE121" i="19"/>
  <c r="AE22" i="19"/>
  <c r="AE58" i="19"/>
  <c r="AE93" i="19"/>
  <c r="AE101" i="19"/>
  <c r="AE113" i="19"/>
  <c r="AE24" i="19"/>
  <c r="AE48" i="19"/>
  <c r="AE67" i="19"/>
  <c r="AE86" i="19"/>
  <c r="AE110" i="19"/>
  <c r="AE26" i="19"/>
  <c r="AE47" i="19"/>
  <c r="AE66" i="19"/>
  <c r="AE120" i="19"/>
  <c r="AE12" i="19"/>
  <c r="AE46" i="19"/>
  <c r="AE31" i="19"/>
  <c r="AE50" i="19"/>
  <c r="AE103" i="19"/>
  <c r="AE77" i="19"/>
  <c r="AE14" i="19"/>
  <c r="AE9" i="19"/>
  <c r="AE33" i="19"/>
  <c r="AE71" i="19"/>
  <c r="AE104" i="19"/>
  <c r="AE16" i="19"/>
  <c r="AE11" i="19"/>
  <c r="AE35" i="19"/>
  <c r="AE85" i="19"/>
  <c r="AE29" i="19"/>
  <c r="AE13" i="19"/>
  <c r="AE37" i="19"/>
  <c r="AE97" i="19"/>
  <c r="AE30" i="19"/>
  <c r="AE15" i="19"/>
  <c r="AE39" i="19"/>
  <c r="AB66" i="19"/>
  <c r="AB63" i="19"/>
  <c r="AB103" i="19"/>
  <c r="AB114" i="19"/>
  <c r="AB88" i="19"/>
  <c r="AB99" i="19"/>
  <c r="AB19" i="19"/>
  <c r="AB43" i="19"/>
  <c r="AB40" i="19"/>
  <c r="AB10" i="19"/>
  <c r="AB73" i="19"/>
  <c r="AB71" i="19"/>
  <c r="AB76" i="19"/>
  <c r="AB93" i="19"/>
  <c r="AB108" i="19"/>
  <c r="AB120" i="19"/>
  <c r="AB21" i="19"/>
  <c r="AB7" i="19"/>
  <c r="AB52" i="19"/>
  <c r="AB18" i="19"/>
  <c r="AB68" i="19"/>
  <c r="AB75" i="19"/>
  <c r="AB96" i="19"/>
  <c r="AB97" i="19"/>
  <c r="AB115" i="19"/>
  <c r="AB23" i="19"/>
  <c r="AB48" i="19"/>
  <c r="AB47" i="19"/>
  <c r="AB26" i="19"/>
  <c r="AB60" i="19"/>
  <c r="AB80" i="19"/>
  <c r="AB89" i="19"/>
  <c r="AB77" i="19"/>
  <c r="AB107" i="19"/>
  <c r="AB25" i="19"/>
  <c r="AB44" i="19"/>
  <c r="AB45" i="19"/>
  <c r="AB34" i="19"/>
  <c r="AB57" i="19"/>
  <c r="AB72" i="19"/>
  <c r="AB85" i="19"/>
  <c r="AB54" i="19"/>
  <c r="AB109" i="19"/>
  <c r="AB84" i="19"/>
  <c r="AB29" i="19"/>
  <c r="AB12" i="19"/>
  <c r="AB50" i="19"/>
  <c r="AB46" i="19"/>
  <c r="AB83" i="19"/>
  <c r="AB70" i="19"/>
  <c r="AB121" i="19"/>
  <c r="AB31" i="19"/>
  <c r="AB36" i="19"/>
  <c r="AB87" i="19"/>
  <c r="AB95" i="19"/>
  <c r="AB116" i="19"/>
  <c r="AB33" i="19"/>
  <c r="AB6" i="19"/>
  <c r="AB91" i="19"/>
  <c r="AB69" i="19"/>
  <c r="AB100" i="19"/>
  <c r="AB35" i="19"/>
  <c r="AB14" i="19"/>
  <c r="AB61" i="19"/>
  <c r="AB59" i="19"/>
  <c r="AB101" i="19"/>
  <c r="AB112" i="19"/>
  <c r="AB37" i="19"/>
  <c r="AB22" i="19"/>
  <c r="AB56" i="19"/>
  <c r="AB92" i="19"/>
  <c r="AB106" i="19"/>
  <c r="AB119" i="19"/>
  <c r="AB39" i="19"/>
  <c r="AB30" i="19"/>
  <c r="K38" i="19"/>
  <c r="K24" i="19"/>
  <c r="K33" i="19"/>
  <c r="BC53" i="19"/>
  <c r="BC17" i="19"/>
  <c r="BC32" i="19"/>
  <c r="AV48" i="19"/>
  <c r="AV41" i="19"/>
  <c r="AE52" i="19"/>
  <c r="AE44" i="19"/>
  <c r="AB53" i="19"/>
  <c r="AB15" i="19"/>
  <c r="AG6" i="19"/>
  <c r="AG16" i="19"/>
  <c r="K107" i="19"/>
  <c r="K65" i="19"/>
  <c r="AB110" i="19"/>
  <c r="AB55" i="19"/>
  <c r="AE112" i="19"/>
  <c r="AE70" i="19"/>
  <c r="AG99" i="19"/>
  <c r="AV54" i="19"/>
  <c r="BC97" i="19"/>
  <c r="K27" i="19"/>
  <c r="K12" i="19"/>
  <c r="K25" i="19"/>
  <c r="BC43" i="19"/>
  <c r="BC11" i="19"/>
  <c r="BC24" i="19"/>
  <c r="AV38" i="19"/>
  <c r="AV27" i="19"/>
  <c r="AE45" i="19"/>
  <c r="AE40" i="19"/>
  <c r="AB38" i="19"/>
  <c r="AB11" i="19"/>
  <c r="AG39" i="19"/>
  <c r="AG12" i="19"/>
  <c r="K108" i="19"/>
  <c r="K66" i="19"/>
  <c r="AB58" i="19"/>
  <c r="AB62" i="19"/>
  <c r="AE118" i="19"/>
  <c r="AG59" i="19"/>
  <c r="BC87" i="19"/>
  <c r="K28" i="19"/>
  <c r="K8" i="19"/>
  <c r="K23" i="19"/>
  <c r="BC41" i="19"/>
  <c r="BC9" i="19"/>
  <c r="BC22" i="19"/>
  <c r="AV34" i="19"/>
  <c r="AV25" i="19"/>
  <c r="AE43" i="19"/>
  <c r="AE38" i="19"/>
  <c r="AB32" i="19"/>
  <c r="AB9" i="19"/>
  <c r="AG37" i="19"/>
  <c r="AG10" i="19"/>
  <c r="K99" i="19"/>
  <c r="K57" i="19"/>
  <c r="AB122" i="19"/>
  <c r="AB102" i="19"/>
  <c r="AE114" i="19"/>
  <c r="AG55" i="19"/>
  <c r="BC75" i="19"/>
  <c r="K22" i="19"/>
  <c r="K6" i="19"/>
  <c r="K21" i="19"/>
  <c r="BC39" i="19"/>
  <c r="BC44" i="19"/>
  <c r="BC20" i="19"/>
  <c r="AV30" i="19"/>
  <c r="AV23" i="19"/>
  <c r="AE41" i="19"/>
  <c r="AE36" i="19"/>
  <c r="AB28" i="19"/>
  <c r="AG13" i="19"/>
  <c r="AG8" i="19"/>
  <c r="K79" i="19"/>
  <c r="K63" i="19"/>
  <c r="AB105" i="19"/>
  <c r="AB98" i="19"/>
  <c r="AE106" i="19"/>
  <c r="BC84" i="19"/>
  <c r="K14" i="19"/>
  <c r="K52" i="19"/>
  <c r="K19" i="19"/>
  <c r="BC35" i="19"/>
  <c r="BC48" i="19"/>
  <c r="BC18" i="19"/>
  <c r="AV44" i="19"/>
  <c r="AV26" i="19"/>
  <c r="AV21" i="19"/>
  <c r="AE27" i="19"/>
  <c r="AE34" i="19"/>
  <c r="AB24" i="19"/>
  <c r="AG14" i="19"/>
  <c r="K113" i="19"/>
  <c r="K70" i="19"/>
  <c r="K59" i="19"/>
  <c r="AB86" i="19"/>
  <c r="AB94" i="19"/>
  <c r="AE87" i="19"/>
  <c r="AV81" i="19"/>
  <c r="BC74" i="19"/>
  <c r="BS61" i="19"/>
  <c r="BS81" i="19"/>
  <c r="BS96" i="19"/>
  <c r="BS83" i="19"/>
  <c r="BS110" i="19"/>
  <c r="BS54" i="19"/>
  <c r="BS85" i="19"/>
  <c r="BS100" i="19"/>
  <c r="BS91" i="19"/>
  <c r="BS98" i="19"/>
  <c r="BS71" i="19"/>
  <c r="BS89" i="19"/>
  <c r="BS67" i="19"/>
  <c r="BS94" i="19"/>
  <c r="BS104" i="19"/>
  <c r="BS56" i="19"/>
  <c r="BS57" i="19"/>
  <c r="BS93" i="19"/>
  <c r="BS84" i="19"/>
  <c r="BS102" i="19"/>
  <c r="BS99" i="19"/>
  <c r="BS60" i="19"/>
  <c r="BS69" i="19"/>
  <c r="BS97" i="19"/>
  <c r="BS68" i="19"/>
  <c r="BS107" i="19"/>
  <c r="BS106" i="19"/>
  <c r="G60" i="19"/>
  <c r="G64" i="19"/>
  <c r="G96" i="19"/>
  <c r="G115" i="19"/>
  <c r="G105" i="19"/>
  <c r="G89" i="19"/>
  <c r="G56" i="19"/>
  <c r="G65" i="19"/>
  <c r="G72" i="19"/>
  <c r="G82" i="19"/>
  <c r="G77" i="19"/>
  <c r="G112" i="19"/>
  <c r="G66" i="19"/>
  <c r="G85" i="19"/>
  <c r="G81" i="19"/>
  <c r="G97" i="19"/>
  <c r="G104" i="19"/>
  <c r="G79" i="19"/>
  <c r="G70" i="19"/>
  <c r="G78" i="19"/>
  <c r="G101" i="19"/>
  <c r="G106" i="19"/>
  <c r="G109" i="19"/>
  <c r="G74" i="19"/>
  <c r="G90" i="19"/>
  <c r="G57" i="19"/>
  <c r="G110" i="19"/>
  <c r="G113" i="19"/>
  <c r="AI56" i="19"/>
  <c r="AI71" i="19"/>
  <c r="AI89" i="19"/>
  <c r="AI67" i="19"/>
  <c r="AI95" i="19"/>
  <c r="AI109" i="19"/>
  <c r="AI60" i="19"/>
  <c r="AI57" i="19"/>
  <c r="AI93" i="19"/>
  <c r="AI83" i="19"/>
  <c r="AI98" i="19"/>
  <c r="AI122" i="19"/>
  <c r="AI64" i="19"/>
  <c r="AI61" i="19"/>
  <c r="AI97" i="19"/>
  <c r="AI74" i="19"/>
  <c r="AI107" i="19"/>
  <c r="AI104" i="19"/>
  <c r="AI55" i="19"/>
  <c r="AI78" i="19"/>
  <c r="AI101" i="19"/>
  <c r="AI76" i="19"/>
  <c r="AI111" i="19"/>
  <c r="AI79" i="19"/>
  <c r="AI59" i="19"/>
  <c r="AI82" i="19"/>
  <c r="AI70" i="19"/>
  <c r="AI105" i="19"/>
  <c r="AI115" i="19"/>
  <c r="AI73" i="19"/>
  <c r="D6" i="34" l="1"/>
  <c r="H112" i="3"/>
  <c r="E6" i="34"/>
  <c r="L112" i="3"/>
  <c r="BV54" i="19"/>
  <c r="BV44" i="19"/>
  <c r="F44" i="1" s="1"/>
  <c r="H44" i="1" s="1"/>
  <c r="BV6" i="19"/>
  <c r="BW6" i="19" s="1"/>
  <c r="E6" i="1" s="1"/>
  <c r="BV34" i="19"/>
  <c r="F34" i="1" s="1"/>
  <c r="H34" i="1" s="1"/>
  <c r="BV83" i="19"/>
  <c r="F83" i="1" s="1"/>
  <c r="H83" i="1" s="1"/>
  <c r="BV26" i="19"/>
  <c r="BW26" i="19" s="1"/>
  <c r="E26" i="1" s="1"/>
  <c r="BV87" i="19"/>
  <c r="BW87" i="19" s="1"/>
  <c r="E87" i="1" s="1"/>
  <c r="BV7" i="19"/>
  <c r="BW7" i="19" s="1"/>
  <c r="E7" i="1" s="1"/>
  <c r="BV80" i="19"/>
  <c r="F80" i="1" s="1"/>
  <c r="H80" i="1" s="1"/>
  <c r="BV49" i="19"/>
  <c r="BW49" i="19" s="1"/>
  <c r="E49" i="1" s="1"/>
  <c r="BV55" i="19"/>
  <c r="BW55" i="19" s="1"/>
  <c r="E55" i="1" s="1"/>
  <c r="BV101" i="19"/>
  <c r="F101" i="1" s="1"/>
  <c r="H101" i="1" s="1"/>
  <c r="BV23" i="19"/>
  <c r="BW23" i="19" s="1"/>
  <c r="E23" i="1" s="1"/>
  <c r="BV63" i="19"/>
  <c r="BW63" i="19" s="1"/>
  <c r="E63" i="1" s="1"/>
  <c r="BV9" i="19"/>
  <c r="BW9" i="19" s="1"/>
  <c r="E9" i="1" s="1"/>
  <c r="BV45" i="19"/>
  <c r="BW45" i="19" s="1"/>
  <c r="E45" i="1" s="1"/>
  <c r="BV96" i="19"/>
  <c r="BW96" i="19" s="1"/>
  <c r="E96" i="1" s="1"/>
  <c r="BV73" i="19"/>
  <c r="BW73" i="19" s="1"/>
  <c r="E73" i="1" s="1"/>
  <c r="BV100" i="19"/>
  <c r="BW100" i="19" s="1"/>
  <c r="E100" i="1" s="1"/>
  <c r="BV75" i="19"/>
  <c r="BW75" i="19" s="1"/>
  <c r="E75" i="1" s="1"/>
  <c r="BV56" i="19"/>
  <c r="BW56" i="19" s="1"/>
  <c r="E56" i="1" s="1"/>
  <c r="BV15" i="19"/>
  <c r="BW15" i="19" s="1"/>
  <c r="E15" i="1" s="1"/>
  <c r="BV11" i="19"/>
  <c r="F11" i="1" s="1"/>
  <c r="H11" i="1" s="1"/>
  <c r="BV8" i="19"/>
  <c r="F8" i="1" s="1"/>
  <c r="H8" i="1" s="1"/>
  <c r="BV117" i="19"/>
  <c r="BW117" i="19" s="1"/>
  <c r="BV16" i="19"/>
  <c r="F16" i="1" s="1"/>
  <c r="H16" i="1" s="1"/>
  <c r="BV62" i="19"/>
  <c r="BW62" i="19" s="1"/>
  <c r="E62" i="1" s="1"/>
  <c r="BV77" i="19"/>
  <c r="F77" i="1" s="1"/>
  <c r="H77" i="1" s="1"/>
  <c r="BV14" i="19"/>
  <c r="F14" i="1" s="1"/>
  <c r="H14" i="1" s="1"/>
  <c r="BV52" i="19"/>
  <c r="BW52" i="19" s="1"/>
  <c r="E52" i="1" s="1"/>
  <c r="BV13" i="19"/>
  <c r="F13" i="1" s="1"/>
  <c r="H13" i="1" s="1"/>
  <c r="BV50" i="19"/>
  <c r="F50" i="1" s="1"/>
  <c r="H50" i="1" s="1"/>
  <c r="BV98" i="19"/>
  <c r="F98" i="1" s="1"/>
  <c r="H98" i="1" s="1"/>
  <c r="BV71" i="19"/>
  <c r="BW71" i="19" s="1"/>
  <c r="E71" i="1" s="1"/>
  <c r="BV59" i="19"/>
  <c r="BW59" i="19" s="1"/>
  <c r="E59" i="1" s="1"/>
  <c r="BV64" i="19"/>
  <c r="BW64" i="19" s="1"/>
  <c r="E64" i="1" s="1"/>
  <c r="BV109" i="19"/>
  <c r="BW109" i="19" s="1"/>
  <c r="E109" i="1" s="1"/>
  <c r="BV17" i="19"/>
  <c r="F17" i="1" s="1"/>
  <c r="H17" i="1" s="1"/>
  <c r="BV113" i="19"/>
  <c r="BW113" i="19" s="1"/>
  <c r="E113" i="1" s="1"/>
  <c r="BV94" i="19"/>
  <c r="BW94" i="19" s="1"/>
  <c r="E94" i="1" s="1"/>
  <c r="BV18" i="19"/>
  <c r="BW18" i="19" s="1"/>
  <c r="E18" i="1" s="1"/>
  <c r="BV35" i="19"/>
  <c r="F35" i="1" s="1"/>
  <c r="H35" i="1" s="1"/>
  <c r="BV106" i="19"/>
  <c r="BW106" i="19" s="1"/>
  <c r="E106" i="1" s="1"/>
  <c r="BV114" i="19"/>
  <c r="BW114" i="19" s="1"/>
  <c r="BV42" i="19"/>
  <c r="F42" i="1" s="1"/>
  <c r="H42" i="1" s="1"/>
  <c r="BV24" i="19"/>
  <c r="F24" i="1" s="1"/>
  <c r="H24" i="1" s="1"/>
  <c r="BV51" i="19"/>
  <c r="BW51" i="19" s="1"/>
  <c r="E51" i="1" s="1"/>
  <c r="BV90" i="19"/>
  <c r="F90" i="1" s="1"/>
  <c r="H90" i="1" s="1"/>
  <c r="BV22" i="19"/>
  <c r="BW22" i="19" s="1"/>
  <c r="E22" i="1" s="1"/>
  <c r="BV89" i="19"/>
  <c r="BW89" i="19" s="1"/>
  <c r="E89" i="1" s="1"/>
  <c r="BV46" i="19"/>
  <c r="BW46" i="19" s="1"/>
  <c r="E46" i="1" s="1"/>
  <c r="BV111" i="19"/>
  <c r="F111" i="1" s="1"/>
  <c r="H111" i="1" s="1"/>
  <c r="BV30" i="19"/>
  <c r="F30" i="1" s="1"/>
  <c r="H30" i="1" s="1"/>
  <c r="BV99" i="19"/>
  <c r="F99" i="1" s="1"/>
  <c r="H99" i="1" s="1"/>
  <c r="BV27" i="19"/>
  <c r="F27" i="1" s="1"/>
  <c r="H27" i="1" s="1"/>
  <c r="BV37" i="19"/>
  <c r="F37" i="1" s="1"/>
  <c r="H37" i="1" s="1"/>
  <c r="BV57" i="19"/>
  <c r="F57" i="1" s="1"/>
  <c r="H57" i="1" s="1"/>
  <c r="BV104" i="19"/>
  <c r="F104" i="1" s="1"/>
  <c r="H104" i="1" s="1"/>
  <c r="BV25" i="19"/>
  <c r="BW25" i="19" s="1"/>
  <c r="E25" i="1" s="1"/>
  <c r="BV103" i="19"/>
  <c r="BW103" i="19" s="1"/>
  <c r="E103" i="1" s="1"/>
  <c r="BV74" i="19"/>
  <c r="BW74" i="19" s="1"/>
  <c r="E74" i="1" s="1"/>
  <c r="BV81" i="19"/>
  <c r="F81" i="1" s="1"/>
  <c r="H81" i="1" s="1"/>
  <c r="BV82" i="19"/>
  <c r="F82" i="1" s="1"/>
  <c r="H82" i="1" s="1"/>
  <c r="BV66" i="19"/>
  <c r="BW66" i="19" s="1"/>
  <c r="E66" i="1" s="1"/>
  <c r="BV47" i="19"/>
  <c r="BW47" i="19" s="1"/>
  <c r="E47" i="1" s="1"/>
  <c r="BV40" i="19"/>
  <c r="F40" i="1" s="1"/>
  <c r="H40" i="1" s="1"/>
  <c r="BV10" i="19"/>
  <c r="F10" i="1" s="1"/>
  <c r="H10" i="1" s="1"/>
  <c r="BV12" i="19"/>
  <c r="BW12" i="19" s="1"/>
  <c r="E12" i="1" s="1"/>
  <c r="BV58" i="19"/>
  <c r="BW58" i="19" s="1"/>
  <c r="E58" i="1" s="1"/>
  <c r="BV97" i="19"/>
  <c r="BW97" i="19" s="1"/>
  <c r="E97" i="1" s="1"/>
  <c r="BV32" i="19"/>
  <c r="F32" i="1" s="1"/>
  <c r="H32" i="1" s="1"/>
  <c r="BV31" i="19"/>
  <c r="F31" i="1" s="1"/>
  <c r="H31" i="1" s="1"/>
  <c r="BV118" i="19"/>
  <c r="BW118" i="19" s="1"/>
  <c r="BV20" i="19"/>
  <c r="BW20" i="19" s="1"/>
  <c r="E20" i="1" s="1"/>
  <c r="BV39" i="19"/>
  <c r="BW39" i="19" s="1"/>
  <c r="E39" i="1" s="1"/>
  <c r="BV120" i="19"/>
  <c r="BW120" i="19" s="1"/>
  <c r="BV93" i="19"/>
  <c r="BW93" i="19" s="1"/>
  <c r="E93" i="1" s="1"/>
  <c r="BV72" i="19"/>
  <c r="F72" i="1" s="1"/>
  <c r="H72" i="1" s="1"/>
  <c r="BV108" i="19"/>
  <c r="BW108" i="19" s="1"/>
  <c r="E108" i="1" s="1"/>
  <c r="BV92" i="19"/>
  <c r="BW92" i="19" s="1"/>
  <c r="E92" i="1" s="1"/>
  <c r="BV36" i="19"/>
  <c r="BW36" i="19" s="1"/>
  <c r="E36" i="1" s="1"/>
  <c r="BV119" i="19"/>
  <c r="BW119" i="19" s="1"/>
  <c r="BV88" i="19"/>
  <c r="BW88" i="19" s="1"/>
  <c r="E88" i="1" s="1"/>
  <c r="BV48" i="19"/>
  <c r="BW48" i="19" s="1"/>
  <c r="E48" i="1" s="1"/>
  <c r="BV65" i="19"/>
  <c r="BW65" i="19" s="1"/>
  <c r="E65" i="1" s="1"/>
  <c r="BV116" i="19"/>
  <c r="BW116" i="19" s="1"/>
  <c r="BV102" i="19"/>
  <c r="BW102" i="19" s="1"/>
  <c r="E102" i="1" s="1"/>
  <c r="BV19" i="19"/>
  <c r="F19" i="1" s="1"/>
  <c r="H19" i="1" s="1"/>
  <c r="BV29" i="19"/>
  <c r="F29" i="1" s="1"/>
  <c r="H29" i="1" s="1"/>
  <c r="BV69" i="19"/>
  <c r="F69" i="1" s="1"/>
  <c r="H69" i="1" s="1"/>
  <c r="BV86" i="19"/>
  <c r="BW86" i="19" s="1"/>
  <c r="E86" i="1" s="1"/>
  <c r="BV78" i="19"/>
  <c r="BW78" i="19" s="1"/>
  <c r="E78" i="1" s="1"/>
  <c r="BV28" i="19"/>
  <c r="F28" i="1" s="1"/>
  <c r="H28" i="1" s="1"/>
  <c r="BV95" i="19"/>
  <c r="BW95" i="19" s="1"/>
  <c r="E95" i="1" s="1"/>
  <c r="BV76" i="19"/>
  <c r="F76" i="1" s="1"/>
  <c r="H76" i="1" s="1"/>
  <c r="BV43" i="19"/>
  <c r="BW43" i="19" s="1"/>
  <c r="E43" i="1" s="1"/>
  <c r="BV85" i="19"/>
  <c r="BW85" i="19" s="1"/>
  <c r="E85" i="1" s="1"/>
  <c r="BV121" i="19"/>
  <c r="BW121" i="19" s="1"/>
  <c r="BV115" i="19"/>
  <c r="BW115" i="19" s="1"/>
  <c r="BV112" i="19"/>
  <c r="BW112" i="19" s="1"/>
  <c r="E112" i="1" s="1"/>
  <c r="BV70" i="19"/>
  <c r="F70" i="1" s="1"/>
  <c r="H70" i="1" s="1"/>
  <c r="BV91" i="19"/>
  <c r="F91" i="1" s="1"/>
  <c r="H91" i="1" s="1"/>
  <c r="BV122" i="19"/>
  <c r="BW122" i="19" s="1"/>
  <c r="BV41" i="19"/>
  <c r="F41" i="1" s="1"/>
  <c r="H41" i="1" s="1"/>
  <c r="BV60" i="19"/>
  <c r="BW60" i="19" s="1"/>
  <c r="E60" i="1" s="1"/>
  <c r="BV79" i="19"/>
  <c r="BW79" i="19" s="1"/>
  <c r="E79" i="1" s="1"/>
  <c r="BV107" i="19"/>
  <c r="BW107" i="19" s="1"/>
  <c r="E107" i="1" s="1"/>
  <c r="BV21" i="19"/>
  <c r="BW21" i="19" s="1"/>
  <c r="E21" i="1" s="1"/>
  <c r="BV84" i="19"/>
  <c r="BW84" i="19" s="1"/>
  <c r="E84" i="1" s="1"/>
  <c r="BV110" i="19"/>
  <c r="BW110" i="19" s="1"/>
  <c r="E110" i="1" s="1"/>
  <c r="BV68" i="19"/>
  <c r="BW68" i="19" s="1"/>
  <c r="E68" i="1" s="1"/>
  <c r="BV33" i="19"/>
  <c r="BW33" i="19" s="1"/>
  <c r="E33" i="1" s="1"/>
  <c r="BV38" i="19"/>
  <c r="BW38" i="19" s="1"/>
  <c r="E38" i="1" s="1"/>
  <c r="BV61" i="19"/>
  <c r="BW61" i="19" s="1"/>
  <c r="E61" i="1" s="1"/>
  <c r="BV53" i="19"/>
  <c r="F53" i="1" s="1"/>
  <c r="H53" i="1" s="1"/>
  <c r="BV105" i="19"/>
  <c r="F105" i="1" s="1"/>
  <c r="H105" i="1" s="1"/>
  <c r="BV67" i="19"/>
  <c r="F67" i="1" s="1"/>
  <c r="H67" i="1" s="1"/>
  <c r="BW54" i="19"/>
  <c r="E54" i="1" s="1"/>
  <c r="F54" i="1"/>
  <c r="H54" i="1" s="1"/>
  <c r="F9" i="1"/>
  <c r="H9" i="1" s="1"/>
  <c r="D113" i="1"/>
  <c r="F6" i="1"/>
  <c r="BW82" i="19" l="1"/>
  <c r="E82" i="1" s="1"/>
  <c r="F46" i="1"/>
  <c r="H46" i="1" s="1"/>
  <c r="F93" i="1"/>
  <c r="H93" i="1" s="1"/>
  <c r="C6" i="34"/>
  <c r="D112" i="3"/>
  <c r="F68" i="1"/>
  <c r="H68" i="1" s="1"/>
  <c r="BW44" i="19"/>
  <c r="E44" i="1" s="1"/>
  <c r="BW34" i="19"/>
  <c r="E34" i="1" s="1"/>
  <c r="F62" i="1"/>
  <c r="H62" i="1" s="1"/>
  <c r="F39" i="1"/>
  <c r="H39" i="1" s="1"/>
  <c r="F96" i="1"/>
  <c r="H96" i="1" s="1"/>
  <c r="F94" i="1"/>
  <c r="H94" i="1" s="1"/>
  <c r="F102" i="1"/>
  <c r="H102" i="1" s="1"/>
  <c r="F112" i="1"/>
  <c r="H112" i="1" s="1"/>
  <c r="BW19" i="19"/>
  <c r="E19" i="1" s="1"/>
  <c r="BW111" i="19"/>
  <c r="E111" i="1" s="1"/>
  <c r="BW29" i="19"/>
  <c r="E29" i="1" s="1"/>
  <c r="BW30" i="19"/>
  <c r="E30" i="1" s="1"/>
  <c r="BW5" i="19"/>
  <c r="BW14" i="19"/>
  <c r="E14" i="1" s="1"/>
  <c r="BW83" i="19"/>
  <c r="E83" i="1" s="1"/>
  <c r="F33" i="1"/>
  <c r="H33" i="1" s="1"/>
  <c r="BW70" i="19"/>
  <c r="E70" i="1" s="1"/>
  <c r="F66" i="1"/>
  <c r="H66" i="1" s="1"/>
  <c r="F18" i="1"/>
  <c r="H18" i="1" s="1"/>
  <c r="BW77" i="19"/>
  <c r="E77" i="1" s="1"/>
  <c r="F45" i="1"/>
  <c r="H45" i="1" s="1"/>
  <c r="BW99" i="19"/>
  <c r="E99" i="1" s="1"/>
  <c r="F26" i="1"/>
  <c r="H26" i="1" s="1"/>
  <c r="BW91" i="19"/>
  <c r="E91" i="1" s="1"/>
  <c r="BW35" i="19"/>
  <c r="E35" i="1" s="1"/>
  <c r="BW72" i="19"/>
  <c r="E72" i="1" s="1"/>
  <c r="F61" i="1"/>
  <c r="H61" i="1" s="1"/>
  <c r="F73" i="1"/>
  <c r="H73" i="1" s="1"/>
  <c r="BW13" i="19"/>
  <c r="E13" i="1" s="1"/>
  <c r="BW80" i="19"/>
  <c r="E80" i="1" s="1"/>
  <c r="F47" i="1"/>
  <c r="H47" i="1" s="1"/>
  <c r="BW67" i="19"/>
  <c r="E67" i="1" s="1"/>
  <c r="F108" i="1"/>
  <c r="H108" i="1" s="1"/>
  <c r="F75" i="1"/>
  <c r="H75" i="1" s="1"/>
  <c r="F84" i="1"/>
  <c r="H84" i="1" s="1"/>
  <c r="BW31" i="19"/>
  <c r="E31" i="1" s="1"/>
  <c r="F103" i="1"/>
  <c r="H103" i="1" s="1"/>
  <c r="BW104" i="19"/>
  <c r="E104" i="1" s="1"/>
  <c r="F38" i="1"/>
  <c r="H38" i="1" s="1"/>
  <c r="F48" i="1"/>
  <c r="H48" i="1" s="1"/>
  <c r="BW41" i="19"/>
  <c r="E41" i="1" s="1"/>
  <c r="F100" i="1"/>
  <c r="H100" i="1" s="1"/>
  <c r="F87" i="1"/>
  <c r="H87" i="1" s="1"/>
  <c r="BW53" i="19"/>
  <c r="E53" i="1" s="1"/>
  <c r="F89" i="1"/>
  <c r="H89" i="1" s="1"/>
  <c r="BW17" i="19"/>
  <c r="E17" i="1" s="1"/>
  <c r="F63" i="1"/>
  <c r="H63" i="1" s="1"/>
  <c r="BW16" i="19"/>
  <c r="E16" i="1" s="1"/>
  <c r="BW90" i="19"/>
  <c r="E90" i="1" s="1"/>
  <c r="F109" i="1"/>
  <c r="H109" i="1" s="1"/>
  <c r="F20" i="1"/>
  <c r="H20" i="1" s="1"/>
  <c r="F74" i="1"/>
  <c r="H74" i="1" s="1"/>
  <c r="F64" i="1"/>
  <c r="H64" i="1" s="1"/>
  <c r="F65" i="1"/>
  <c r="H65" i="1" s="1"/>
  <c r="BW81" i="19"/>
  <c r="E81" i="1" s="1"/>
  <c r="F49" i="1"/>
  <c r="H49" i="1" s="1"/>
  <c r="F85" i="1"/>
  <c r="H85" i="1" s="1"/>
  <c r="F23" i="1"/>
  <c r="H23" i="1" s="1"/>
  <c r="F71" i="1"/>
  <c r="H71" i="1" s="1"/>
  <c r="F21" i="1"/>
  <c r="H21" i="1" s="1"/>
  <c r="F55" i="1"/>
  <c r="H55" i="1" s="1"/>
  <c r="BW8" i="19"/>
  <c r="E8" i="1" s="1"/>
  <c r="F22" i="1"/>
  <c r="H22" i="1" s="1"/>
  <c r="F43" i="1"/>
  <c r="H43" i="1" s="1"/>
  <c r="F7" i="1"/>
  <c r="H7" i="1" s="1"/>
  <c r="BW101" i="19"/>
  <c r="E101" i="1" s="1"/>
  <c r="F110" i="1"/>
  <c r="H110" i="1" s="1"/>
  <c r="F59" i="1"/>
  <c r="H59" i="1" s="1"/>
  <c r="BW98" i="19"/>
  <c r="E98" i="1" s="1"/>
  <c r="BW50" i="19"/>
  <c r="E50" i="1" s="1"/>
  <c r="BW10" i="19"/>
  <c r="E10" i="1" s="1"/>
  <c r="BW27" i="19"/>
  <c r="E27" i="1" s="1"/>
  <c r="BW40" i="19"/>
  <c r="E40" i="1" s="1"/>
  <c r="BW32" i="19"/>
  <c r="E32" i="1" s="1"/>
  <c r="F25" i="1"/>
  <c r="H25" i="1" s="1"/>
  <c r="F60" i="1"/>
  <c r="H60" i="1" s="1"/>
  <c r="BW69" i="19"/>
  <c r="E69" i="1" s="1"/>
  <c r="F107" i="1"/>
  <c r="H107" i="1" s="1"/>
  <c r="F79" i="1"/>
  <c r="H79" i="1" s="1"/>
  <c r="BW42" i="19"/>
  <c r="E42" i="1" s="1"/>
  <c r="BW24" i="19"/>
  <c r="E24" i="1" s="1"/>
  <c r="F36" i="1"/>
  <c r="H36" i="1" s="1"/>
  <c r="F15" i="1"/>
  <c r="H15" i="1" s="1"/>
  <c r="F95" i="1"/>
  <c r="H95" i="1" s="1"/>
  <c r="F88" i="1"/>
  <c r="H88" i="1" s="1"/>
  <c r="F86" i="1"/>
  <c r="H86" i="1" s="1"/>
  <c r="BW105" i="19"/>
  <c r="E105" i="1" s="1"/>
  <c r="F97" i="1"/>
  <c r="H97" i="1" s="1"/>
  <c r="BW28" i="19"/>
  <c r="E28" i="1" s="1"/>
  <c r="F58" i="1"/>
  <c r="H58" i="1" s="1"/>
  <c r="BW57" i="19"/>
  <c r="E57" i="1" s="1"/>
  <c r="BW76" i="19"/>
  <c r="E76" i="1" s="1"/>
  <c r="F12" i="1"/>
  <c r="H12" i="1" s="1"/>
  <c r="BW11" i="19"/>
  <c r="E11" i="1" s="1"/>
  <c r="BW37" i="19"/>
  <c r="E37" i="1" s="1"/>
  <c r="F52" i="1"/>
  <c r="H52" i="1" s="1"/>
  <c r="F56" i="1"/>
  <c r="H56" i="1" s="1"/>
  <c r="F92" i="1"/>
  <c r="H92" i="1" s="1"/>
  <c r="F51" i="1"/>
  <c r="H51" i="1" s="1"/>
  <c r="F78" i="1"/>
  <c r="H78" i="1" s="1"/>
  <c r="F106" i="1"/>
  <c r="H106" i="1" s="1"/>
  <c r="H6" i="1"/>
  <c r="I6" i="1" s="1" a="1"/>
  <c r="I6" i="1" l="1"/>
  <c r="I89" i="1"/>
  <c r="I14" i="1"/>
  <c r="I11" i="1"/>
  <c r="I33" i="1"/>
  <c r="I63" i="1"/>
  <c r="I43" i="1"/>
  <c r="I16" i="1"/>
  <c r="I48" i="1"/>
  <c r="I57" i="1"/>
  <c r="I13" i="1"/>
  <c r="I59" i="1"/>
  <c r="I15" i="1"/>
  <c r="I96" i="1"/>
  <c r="I82" i="1"/>
  <c r="I94" i="1"/>
  <c r="I87" i="1"/>
  <c r="I44" i="1"/>
  <c r="I70" i="1"/>
  <c r="I74" i="1"/>
  <c r="I103" i="1"/>
  <c r="I34" i="1"/>
  <c r="I27" i="1"/>
  <c r="I29" i="1"/>
  <c r="I30" i="1"/>
  <c r="I72" i="1"/>
  <c r="I88" i="1"/>
  <c r="I18" i="1"/>
  <c r="I83" i="1"/>
  <c r="I64" i="1"/>
  <c r="I58" i="1"/>
  <c r="I81" i="1"/>
  <c r="I53" i="1"/>
  <c r="I109" i="1"/>
  <c r="I106" i="1"/>
  <c r="I104" i="1"/>
  <c r="I98" i="1"/>
  <c r="I31" i="1"/>
  <c r="I111" i="1"/>
  <c r="I24" i="1"/>
  <c r="I21" i="1"/>
  <c r="I52" i="1"/>
  <c r="I112" i="1"/>
  <c r="I23" i="1"/>
  <c r="I28" i="1"/>
  <c r="I86" i="1"/>
  <c r="I99" i="1"/>
  <c r="I45" i="1"/>
  <c r="I54" i="1"/>
  <c r="I36" i="1"/>
  <c r="I41" i="1"/>
  <c r="I42" i="1"/>
  <c r="I97" i="1"/>
  <c r="I8" i="1"/>
  <c r="I49" i="1"/>
  <c r="I71" i="1"/>
  <c r="I35" i="1"/>
  <c r="I40" i="1"/>
  <c r="I17" i="1"/>
  <c r="I73" i="1"/>
  <c r="I46" i="1"/>
  <c r="I92" i="1"/>
  <c r="I61" i="1"/>
  <c r="I19" i="1"/>
  <c r="I75" i="1"/>
  <c r="I95" i="1"/>
  <c r="I102" i="1"/>
  <c r="I68" i="1"/>
  <c r="I56" i="1"/>
  <c r="I50" i="1"/>
  <c r="I32" i="1"/>
  <c r="I20" i="1"/>
  <c r="I107" i="1"/>
  <c r="I10" i="1"/>
  <c r="I77" i="1"/>
  <c r="I100" i="1"/>
  <c r="I76" i="1"/>
  <c r="I37" i="1"/>
  <c r="I105" i="1"/>
  <c r="I80" i="1"/>
  <c r="I108" i="1"/>
  <c r="I7" i="1"/>
  <c r="I39" i="1"/>
  <c r="I47" i="1"/>
  <c r="I90" i="1"/>
  <c r="I69" i="1"/>
  <c r="I78" i="1"/>
  <c r="I9" i="1"/>
  <c r="I101" i="1"/>
  <c r="I66" i="1"/>
  <c r="I60" i="1"/>
  <c r="I65" i="1"/>
  <c r="I51" i="1"/>
  <c r="I26" i="1"/>
  <c r="I12" i="1"/>
  <c r="I91" i="1"/>
  <c r="I85" i="1"/>
  <c r="I22" i="1"/>
  <c r="I110" i="1"/>
  <c r="I79" i="1"/>
  <c r="I62" i="1"/>
  <c r="I67" i="1"/>
  <c r="I93" i="1"/>
  <c r="I38" i="1"/>
  <c r="I55" i="1"/>
  <c r="I84" i="1"/>
  <c r="I25" i="1"/>
  <c r="F113" i="1"/>
  <c r="H113" i="1"/>
  <c r="E90" i="3" l="1"/>
  <c r="AK91" i="1"/>
  <c r="AF91" i="1"/>
  <c r="E72" i="3"/>
  <c r="AK73" i="1"/>
  <c r="AF73" i="1"/>
  <c r="AK29" i="1"/>
  <c r="E28" i="3"/>
  <c r="AF29" i="1"/>
  <c r="E38" i="3"/>
  <c r="AF39" i="1"/>
  <c r="AK39" i="1"/>
  <c r="E98" i="3"/>
  <c r="AK99" i="1"/>
  <c r="AF99" i="1"/>
  <c r="AF13" i="1"/>
  <c r="AK13" i="1"/>
  <c r="E12" i="3"/>
  <c r="AK26" i="1"/>
  <c r="E25" i="3"/>
  <c r="AF26" i="1"/>
  <c r="AK50" i="1"/>
  <c r="AF50" i="1"/>
  <c r="E49" i="3"/>
  <c r="E39" i="3"/>
  <c r="AF40" i="1"/>
  <c r="AK40" i="1"/>
  <c r="AF34" i="1"/>
  <c r="E33" i="3"/>
  <c r="AK34" i="1"/>
  <c r="AK51" i="1"/>
  <c r="AF51" i="1"/>
  <c r="E50" i="3"/>
  <c r="AF56" i="1"/>
  <c r="E55" i="3"/>
  <c r="AK56" i="1"/>
  <c r="AK28" i="1"/>
  <c r="AF28" i="1"/>
  <c r="E27" i="3"/>
  <c r="E102" i="3"/>
  <c r="AF103" i="1"/>
  <c r="AK103" i="1"/>
  <c r="E47" i="3"/>
  <c r="AK48" i="1"/>
  <c r="AF48" i="1"/>
  <c r="AF80" i="1"/>
  <c r="AK80" i="1"/>
  <c r="E79" i="3"/>
  <c r="AK71" i="1"/>
  <c r="AF71" i="1"/>
  <c r="E70" i="3"/>
  <c r="E80" i="3"/>
  <c r="AK81" i="1"/>
  <c r="AF81" i="1"/>
  <c r="E15" i="3"/>
  <c r="AF16" i="1"/>
  <c r="AK16" i="1"/>
  <c r="AF60" i="1"/>
  <c r="E59" i="3"/>
  <c r="AK60" i="1"/>
  <c r="AK49" i="1"/>
  <c r="AF49" i="1"/>
  <c r="E48" i="3"/>
  <c r="E57" i="3"/>
  <c r="AF58" i="1"/>
  <c r="AK58" i="1"/>
  <c r="E42" i="3"/>
  <c r="AF43" i="1"/>
  <c r="AK43" i="1"/>
  <c r="AF67" i="1"/>
  <c r="E66" i="3"/>
  <c r="AK67" i="1"/>
  <c r="E94" i="3"/>
  <c r="AK95" i="1"/>
  <c r="AF95" i="1"/>
  <c r="E51" i="3"/>
  <c r="AK52" i="1"/>
  <c r="AF52" i="1"/>
  <c r="AF44" i="1"/>
  <c r="AK44" i="1"/>
  <c r="E43" i="3"/>
  <c r="AF62" i="1"/>
  <c r="AK62" i="1"/>
  <c r="E61" i="3"/>
  <c r="E100" i="3"/>
  <c r="AF101" i="1"/>
  <c r="AK101" i="1"/>
  <c r="E75" i="3"/>
  <c r="AK76" i="1"/>
  <c r="AF76" i="1"/>
  <c r="E74" i="3"/>
  <c r="AF75" i="1"/>
  <c r="AK75" i="1"/>
  <c r="AK97" i="1"/>
  <c r="AF97" i="1"/>
  <c r="E96" i="3"/>
  <c r="E20" i="3"/>
  <c r="AK21" i="1"/>
  <c r="AF21" i="1"/>
  <c r="AF83" i="1"/>
  <c r="E82" i="3"/>
  <c r="AK83" i="1"/>
  <c r="AK87" i="1"/>
  <c r="AF87" i="1"/>
  <c r="E86" i="3"/>
  <c r="E32" i="3"/>
  <c r="AK33" i="1"/>
  <c r="AF33" i="1"/>
  <c r="AK79" i="1"/>
  <c r="AF79" i="1"/>
  <c r="E78" i="3"/>
  <c r="AF9" i="1"/>
  <c r="E8" i="3"/>
  <c r="AK9" i="1"/>
  <c r="E99" i="3"/>
  <c r="AK100" i="1"/>
  <c r="AF100" i="1"/>
  <c r="E18" i="3"/>
  <c r="AF19" i="1"/>
  <c r="AK19" i="1"/>
  <c r="AK42" i="1"/>
  <c r="AF42" i="1"/>
  <c r="E41" i="3"/>
  <c r="E23" i="3"/>
  <c r="AK24" i="1"/>
  <c r="AF24" i="1"/>
  <c r="AF18" i="1"/>
  <c r="E17" i="3"/>
  <c r="AK18" i="1"/>
  <c r="E93" i="3"/>
  <c r="AK94" i="1"/>
  <c r="AF94" i="1"/>
  <c r="E10" i="3"/>
  <c r="AK11" i="1"/>
  <c r="AF11" i="1"/>
  <c r="AK110" i="1"/>
  <c r="E109" i="3"/>
  <c r="AF110" i="1"/>
  <c r="E77" i="3"/>
  <c r="AF78" i="1"/>
  <c r="AK78" i="1"/>
  <c r="AF77" i="1"/>
  <c r="E76" i="3"/>
  <c r="AK77" i="1"/>
  <c r="E60" i="3"/>
  <c r="AF61" i="1"/>
  <c r="AK61" i="1"/>
  <c r="AK41" i="1"/>
  <c r="AF41" i="1"/>
  <c r="E40" i="3"/>
  <c r="E110" i="3"/>
  <c r="AK111" i="1"/>
  <c r="AF111" i="1"/>
  <c r="E87" i="3"/>
  <c r="AK88" i="1"/>
  <c r="AF88" i="1"/>
  <c r="E81" i="3"/>
  <c r="AK82" i="1"/>
  <c r="AF82" i="1"/>
  <c r="E13" i="3"/>
  <c r="AF14" i="1"/>
  <c r="AK14" i="1"/>
  <c r="AF20" i="1"/>
  <c r="AK20" i="1"/>
  <c r="E19" i="3"/>
  <c r="E103" i="3"/>
  <c r="AK104" i="1"/>
  <c r="AF104" i="1"/>
  <c r="AK59" i="1"/>
  <c r="AF59" i="1"/>
  <c r="E58" i="3"/>
  <c r="AK12" i="1"/>
  <c r="AF12" i="1"/>
  <c r="E11" i="3"/>
  <c r="AF32" i="1"/>
  <c r="E31" i="3"/>
  <c r="AK32" i="1"/>
  <c r="E16" i="3"/>
  <c r="AK17" i="1"/>
  <c r="AF17" i="1"/>
  <c r="E105" i="3"/>
  <c r="AK106" i="1"/>
  <c r="AF106" i="1"/>
  <c r="E83" i="3"/>
  <c r="AK84" i="1"/>
  <c r="AF84" i="1"/>
  <c r="AF7" i="1"/>
  <c r="E6" i="3"/>
  <c r="AK7" i="1"/>
  <c r="E85" i="3"/>
  <c r="AF86" i="1"/>
  <c r="AK86" i="1"/>
  <c r="E108" i="3"/>
  <c r="AF109" i="1"/>
  <c r="AK109" i="1"/>
  <c r="E56" i="3"/>
  <c r="AF57" i="1"/>
  <c r="AK57" i="1"/>
  <c r="E54" i="3"/>
  <c r="AF55" i="1"/>
  <c r="AK55" i="1"/>
  <c r="AK108" i="1"/>
  <c r="E107" i="3"/>
  <c r="AF108" i="1"/>
  <c r="E34" i="3"/>
  <c r="AK35" i="1"/>
  <c r="AF35" i="1"/>
  <c r="E52" i="3"/>
  <c r="AF53" i="1"/>
  <c r="AK53" i="1"/>
  <c r="E37" i="3"/>
  <c r="AK38" i="1"/>
  <c r="AF38" i="1"/>
  <c r="AK65" i="1"/>
  <c r="E64" i="3"/>
  <c r="AF65" i="1"/>
  <c r="AF68" i="1"/>
  <c r="AK68" i="1"/>
  <c r="E67" i="3"/>
  <c r="AK23" i="1"/>
  <c r="AF23" i="1"/>
  <c r="E22" i="3"/>
  <c r="AK74" i="1"/>
  <c r="AF74" i="1"/>
  <c r="E73" i="3"/>
  <c r="AK93" i="1"/>
  <c r="E92" i="3"/>
  <c r="AF93" i="1"/>
  <c r="E104" i="3"/>
  <c r="AK105" i="1"/>
  <c r="AF105" i="1"/>
  <c r="E101" i="3"/>
  <c r="AF102" i="1"/>
  <c r="AK102" i="1"/>
  <c r="E111" i="3"/>
  <c r="AK112" i="1"/>
  <c r="AF112" i="1"/>
  <c r="AK70" i="1"/>
  <c r="E69" i="3"/>
  <c r="AF70" i="1"/>
  <c r="E65" i="3"/>
  <c r="AF66" i="1"/>
  <c r="AK66" i="1"/>
  <c r="AF37" i="1"/>
  <c r="AK37" i="1"/>
  <c r="E36" i="3"/>
  <c r="AK8" i="1"/>
  <c r="AF8" i="1"/>
  <c r="E7" i="3"/>
  <c r="AF64" i="1"/>
  <c r="AK64" i="1"/>
  <c r="E63" i="3"/>
  <c r="E62" i="3"/>
  <c r="AK63" i="1"/>
  <c r="AF63" i="1"/>
  <c r="AF22" i="1"/>
  <c r="E21" i="3"/>
  <c r="AK22" i="1"/>
  <c r="AF69" i="1"/>
  <c r="E68" i="3"/>
  <c r="AK69" i="1"/>
  <c r="AF10" i="1"/>
  <c r="AK10" i="1"/>
  <c r="E9" i="3"/>
  <c r="E91" i="3"/>
  <c r="AF92" i="1"/>
  <c r="AK92" i="1"/>
  <c r="AK36" i="1"/>
  <c r="AF36" i="1"/>
  <c r="E35" i="3"/>
  <c r="E30" i="3"/>
  <c r="AF31" i="1"/>
  <c r="AK31" i="1"/>
  <c r="AK72" i="1"/>
  <c r="AF72" i="1"/>
  <c r="E71" i="3"/>
  <c r="AK96" i="1"/>
  <c r="AF96" i="1"/>
  <c r="E95" i="3"/>
  <c r="E88" i="3"/>
  <c r="AF89" i="1"/>
  <c r="AK89" i="1"/>
  <c r="AK47" i="1"/>
  <c r="AF47" i="1"/>
  <c r="E46" i="3"/>
  <c r="AF45" i="1"/>
  <c r="E44" i="3"/>
  <c r="AK45" i="1"/>
  <c r="AK25" i="1"/>
  <c r="E24" i="3"/>
  <c r="AF25" i="1"/>
  <c r="AF27" i="1"/>
  <c r="AK27" i="1"/>
  <c r="E26" i="3"/>
  <c r="AF85" i="1"/>
  <c r="E84" i="3"/>
  <c r="AK85" i="1"/>
  <c r="E89" i="3"/>
  <c r="AK90" i="1"/>
  <c r="AF90" i="1"/>
  <c r="AK107" i="1"/>
  <c r="E106" i="3"/>
  <c r="AF107" i="1"/>
  <c r="E45" i="3"/>
  <c r="AF46" i="1"/>
  <c r="AK46" i="1"/>
  <c r="E53" i="3"/>
  <c r="AK54" i="1"/>
  <c r="AF54" i="1"/>
  <c r="E97" i="3"/>
  <c r="AF98" i="1"/>
  <c r="AK98" i="1"/>
  <c r="AK30" i="1"/>
  <c r="AF30" i="1"/>
  <c r="E29" i="3"/>
  <c r="E14" i="3"/>
  <c r="AF15" i="1"/>
  <c r="AK15" i="1"/>
  <c r="E5" i="3"/>
  <c r="AK6" i="1"/>
  <c r="AF6" i="1"/>
  <c r="I113" i="1"/>
  <c r="E112" i="3" s="1"/>
  <c r="M110" i="1"/>
  <c r="I109" i="3" s="1"/>
  <c r="Q110" i="1"/>
  <c r="M109" i="3" s="1"/>
  <c r="J110" i="1"/>
  <c r="N110" i="1" s="1"/>
  <c r="Q76" i="1"/>
  <c r="M75" i="3" s="1"/>
  <c r="AF113" i="1" l="1"/>
  <c r="AK113" i="1"/>
  <c r="R110" i="1"/>
  <c r="M66" i="1"/>
  <c r="I65" i="3" s="1"/>
  <c r="Q66" i="1"/>
  <c r="M65" i="3" s="1"/>
  <c r="M9" i="1"/>
  <c r="I8" i="3" s="1"/>
  <c r="Q9" i="1"/>
  <c r="M8" i="3" s="1"/>
  <c r="M47" i="1"/>
  <c r="I46" i="3" s="1"/>
  <c r="Q47" i="1"/>
  <c r="M46" i="3" s="1"/>
  <c r="M108" i="1"/>
  <c r="I107" i="3" s="1"/>
  <c r="Q108" i="1"/>
  <c r="M107" i="3" s="1"/>
  <c r="M50" i="1"/>
  <c r="I49" i="3" s="1"/>
  <c r="Q50" i="1"/>
  <c r="M49" i="3" s="1"/>
  <c r="M34" i="1"/>
  <c r="I33" i="3" s="1"/>
  <c r="Q34" i="1"/>
  <c r="M33" i="3" s="1"/>
  <c r="M35" i="1"/>
  <c r="I34" i="3" s="1"/>
  <c r="Q35" i="1"/>
  <c r="M34" i="3" s="1"/>
  <c r="M27" i="1"/>
  <c r="I26" i="3" s="1"/>
  <c r="Q27" i="1"/>
  <c r="M26" i="3" s="1"/>
  <c r="M99" i="1"/>
  <c r="I98" i="3" s="1"/>
  <c r="Q99" i="1"/>
  <c r="M98" i="3" s="1"/>
  <c r="M98" i="1"/>
  <c r="I97" i="3" s="1"/>
  <c r="Q98" i="1"/>
  <c r="M97" i="3" s="1"/>
  <c r="M63" i="1"/>
  <c r="I62" i="3" s="1"/>
  <c r="Q63" i="1"/>
  <c r="M62" i="3" s="1"/>
  <c r="M7" i="1"/>
  <c r="I6" i="3" s="1"/>
  <c r="Q7" i="1"/>
  <c r="M6" i="3" s="1"/>
  <c r="M10" i="1"/>
  <c r="I9" i="3" s="1"/>
  <c r="Q10" i="1"/>
  <c r="M9" i="3" s="1"/>
  <c r="M104" i="1"/>
  <c r="I103" i="3" s="1"/>
  <c r="Q104" i="1"/>
  <c r="M103" i="3" s="1"/>
  <c r="M42" i="1"/>
  <c r="I41" i="3" s="1"/>
  <c r="Q42" i="1"/>
  <c r="M41" i="3" s="1"/>
  <c r="M56" i="1"/>
  <c r="I55" i="3" s="1"/>
  <c r="Q56" i="1"/>
  <c r="M55" i="3" s="1"/>
  <c r="M92" i="1"/>
  <c r="I91" i="3" s="1"/>
  <c r="Q92" i="1"/>
  <c r="M91" i="3" s="1"/>
  <c r="M77" i="1"/>
  <c r="I76" i="3" s="1"/>
  <c r="Q77" i="1"/>
  <c r="M76" i="3" s="1"/>
  <c r="M84" i="1"/>
  <c r="I83" i="3" s="1"/>
  <c r="Q84" i="1"/>
  <c r="M83" i="3" s="1"/>
  <c r="M26" i="1"/>
  <c r="I25" i="3" s="1"/>
  <c r="Q26" i="1"/>
  <c r="M25" i="3" s="1"/>
  <c r="M91" i="1"/>
  <c r="I90" i="3" s="1"/>
  <c r="Q91" i="1"/>
  <c r="M90" i="3" s="1"/>
  <c r="M45" i="1"/>
  <c r="I44" i="3" s="1"/>
  <c r="Q45" i="1"/>
  <c r="M44" i="3" s="1"/>
  <c r="M12" i="1"/>
  <c r="I11" i="3" s="1"/>
  <c r="Q12" i="1"/>
  <c r="M11" i="3" s="1"/>
  <c r="M70" i="1"/>
  <c r="I69" i="3" s="1"/>
  <c r="Q70" i="1"/>
  <c r="M69" i="3" s="1"/>
  <c r="M46" i="1"/>
  <c r="I45" i="3" s="1"/>
  <c r="Q46" i="1"/>
  <c r="M45" i="3" s="1"/>
  <c r="M105" i="1"/>
  <c r="I104" i="3" s="1"/>
  <c r="Q105" i="1"/>
  <c r="M104" i="3" s="1"/>
  <c r="M80" i="1"/>
  <c r="I79" i="3" s="1"/>
  <c r="Q80" i="1"/>
  <c r="M79" i="3" s="1"/>
  <c r="M109" i="1"/>
  <c r="I108" i="3" s="1"/>
  <c r="Q109" i="1"/>
  <c r="M108" i="3" s="1"/>
  <c r="M51" i="1"/>
  <c r="I50" i="3" s="1"/>
  <c r="Q51" i="1"/>
  <c r="M50" i="3" s="1"/>
  <c r="M41" i="1"/>
  <c r="I40" i="3" s="1"/>
  <c r="Q41" i="1"/>
  <c r="M40" i="3" s="1"/>
  <c r="M58" i="1"/>
  <c r="I57" i="3" s="1"/>
  <c r="Q58" i="1"/>
  <c r="M57" i="3" s="1"/>
  <c r="M65" i="1"/>
  <c r="I64" i="3" s="1"/>
  <c r="Q65" i="1"/>
  <c r="M64" i="3" s="1"/>
  <c r="M19" i="1"/>
  <c r="I18" i="3" s="1"/>
  <c r="Q19" i="1"/>
  <c r="M18" i="3" s="1"/>
  <c r="M88" i="1"/>
  <c r="I87" i="3" s="1"/>
  <c r="Q88" i="1"/>
  <c r="M87" i="3" s="1"/>
  <c r="M102" i="1"/>
  <c r="I101" i="3" s="1"/>
  <c r="Q102" i="1"/>
  <c r="M101" i="3" s="1"/>
  <c r="M107" i="1"/>
  <c r="I106" i="3" s="1"/>
  <c r="Q107" i="1"/>
  <c r="M106" i="3" s="1"/>
  <c r="M29" i="1"/>
  <c r="I28" i="3" s="1"/>
  <c r="Q29" i="1"/>
  <c r="M28" i="3" s="1"/>
  <c r="M20" i="1"/>
  <c r="I19" i="3" s="1"/>
  <c r="Q20" i="1"/>
  <c r="M19" i="3" s="1"/>
  <c r="M40" i="1"/>
  <c r="I39" i="3" s="1"/>
  <c r="Q40" i="1"/>
  <c r="M39" i="3" s="1"/>
  <c r="M106" i="1"/>
  <c r="I105" i="3" s="1"/>
  <c r="Q106" i="1"/>
  <c r="M105" i="3" s="1"/>
  <c r="M17" i="1"/>
  <c r="I16" i="3" s="1"/>
  <c r="Q17" i="1"/>
  <c r="M16" i="3" s="1"/>
  <c r="M44" i="1"/>
  <c r="I43" i="3" s="1"/>
  <c r="Q44" i="1"/>
  <c r="M43" i="3" s="1"/>
  <c r="M101" i="1"/>
  <c r="I100" i="3" s="1"/>
  <c r="Q101" i="1"/>
  <c r="M100" i="3" s="1"/>
  <c r="M48" i="1"/>
  <c r="I47" i="3" s="1"/>
  <c r="Q48" i="1"/>
  <c r="M47" i="3" s="1"/>
  <c r="M16" i="1"/>
  <c r="I15" i="3" s="1"/>
  <c r="Q16" i="1"/>
  <c r="M15" i="3" s="1"/>
  <c r="M57" i="1"/>
  <c r="I56" i="3" s="1"/>
  <c r="Q57" i="1"/>
  <c r="M56" i="3" s="1"/>
  <c r="M54" i="1"/>
  <c r="I53" i="3" s="1"/>
  <c r="Q54" i="1"/>
  <c r="M53" i="3" s="1"/>
  <c r="M72" i="1"/>
  <c r="I71" i="3" s="1"/>
  <c r="Q72" i="1"/>
  <c r="M71" i="3" s="1"/>
  <c r="M21" i="1"/>
  <c r="I20" i="3" s="1"/>
  <c r="Q21" i="1"/>
  <c r="M20" i="3" s="1"/>
  <c r="M100" i="1"/>
  <c r="I99" i="3" s="1"/>
  <c r="Q100" i="1"/>
  <c r="M99" i="3" s="1"/>
  <c r="M36" i="1"/>
  <c r="I35" i="3" s="1"/>
  <c r="Q36" i="1"/>
  <c r="M35" i="3" s="1"/>
  <c r="M38" i="1"/>
  <c r="I37" i="3" s="1"/>
  <c r="Q38" i="1"/>
  <c r="M37" i="3" s="1"/>
  <c r="M59" i="1"/>
  <c r="I58" i="3" s="1"/>
  <c r="Q59" i="1"/>
  <c r="M58" i="3" s="1"/>
  <c r="M93" i="1"/>
  <c r="I92" i="3" s="1"/>
  <c r="Q93" i="1"/>
  <c r="M92" i="3" s="1"/>
  <c r="M68" i="1"/>
  <c r="I67" i="3" s="1"/>
  <c r="Q68" i="1"/>
  <c r="M67" i="3" s="1"/>
  <c r="M13" i="1"/>
  <c r="I12" i="3" s="1"/>
  <c r="Q13" i="1"/>
  <c r="M12" i="3" s="1"/>
  <c r="M8" i="1"/>
  <c r="I7" i="3" s="1"/>
  <c r="Q8" i="1"/>
  <c r="M7" i="3" s="1"/>
  <c r="M11" i="1"/>
  <c r="I10" i="3" s="1"/>
  <c r="Q11" i="1"/>
  <c r="M10" i="3" s="1"/>
  <c r="M94" i="1"/>
  <c r="I93" i="3" s="1"/>
  <c r="Q94" i="1"/>
  <c r="M93" i="3" s="1"/>
  <c r="M30" i="1"/>
  <c r="I29" i="3" s="1"/>
  <c r="Q30" i="1"/>
  <c r="M29" i="3" s="1"/>
  <c r="M22" i="1"/>
  <c r="I21" i="3" s="1"/>
  <c r="Q22" i="1"/>
  <c r="M21" i="3" s="1"/>
  <c r="M14" i="1"/>
  <c r="I13" i="3" s="1"/>
  <c r="Q14" i="1"/>
  <c r="M13" i="3" s="1"/>
  <c r="M37" i="1"/>
  <c r="I36" i="3" s="1"/>
  <c r="Q37" i="1"/>
  <c r="M36" i="3" s="1"/>
  <c r="M64" i="1"/>
  <c r="I63" i="3" s="1"/>
  <c r="Q64" i="1"/>
  <c r="M63" i="3" s="1"/>
  <c r="M15" i="1"/>
  <c r="I14" i="3" s="1"/>
  <c r="Q15" i="1"/>
  <c r="M14" i="3" s="1"/>
  <c r="M6" i="1"/>
  <c r="I5" i="3" s="1"/>
  <c r="Q6" i="1"/>
  <c r="M5" i="3" s="1"/>
  <c r="M95" i="1"/>
  <c r="I94" i="3" s="1"/>
  <c r="Q95" i="1"/>
  <c r="M94" i="3" s="1"/>
  <c r="M31" i="1"/>
  <c r="I30" i="3" s="1"/>
  <c r="Q31" i="1"/>
  <c r="M30" i="3" s="1"/>
  <c r="M71" i="1"/>
  <c r="I70" i="3" s="1"/>
  <c r="Q71" i="1"/>
  <c r="M70" i="3" s="1"/>
  <c r="M97" i="1"/>
  <c r="I96" i="3" s="1"/>
  <c r="Q97" i="1"/>
  <c r="M96" i="3" s="1"/>
  <c r="M87" i="1"/>
  <c r="I86" i="3" s="1"/>
  <c r="Q87" i="1"/>
  <c r="M86" i="3" s="1"/>
  <c r="M86" i="1"/>
  <c r="I85" i="3" s="1"/>
  <c r="Q86" i="1"/>
  <c r="M85" i="3" s="1"/>
  <c r="M28" i="1"/>
  <c r="I27" i="3" s="1"/>
  <c r="Q28" i="1"/>
  <c r="M27" i="3" s="1"/>
  <c r="M23" i="1"/>
  <c r="I22" i="3" s="1"/>
  <c r="Q23" i="1"/>
  <c r="M22" i="3" s="1"/>
  <c r="M49" i="1"/>
  <c r="I48" i="3" s="1"/>
  <c r="Q49" i="1"/>
  <c r="M48" i="3" s="1"/>
  <c r="M81" i="1"/>
  <c r="I80" i="3" s="1"/>
  <c r="Q81" i="1"/>
  <c r="M80" i="3" s="1"/>
  <c r="M53" i="1"/>
  <c r="I52" i="3" s="1"/>
  <c r="Q53" i="1"/>
  <c r="M52" i="3" s="1"/>
  <c r="M52" i="1"/>
  <c r="I51" i="3" s="1"/>
  <c r="Q52" i="1"/>
  <c r="M51" i="3" s="1"/>
  <c r="M61" i="1"/>
  <c r="I60" i="3" s="1"/>
  <c r="Q61" i="1"/>
  <c r="M60" i="3" s="1"/>
  <c r="M39" i="1"/>
  <c r="I38" i="3" s="1"/>
  <c r="Q39" i="1"/>
  <c r="M38" i="3" s="1"/>
  <c r="M60" i="1"/>
  <c r="I59" i="3" s="1"/>
  <c r="Q60" i="1"/>
  <c r="M59" i="3" s="1"/>
  <c r="M79" i="1"/>
  <c r="I78" i="3" s="1"/>
  <c r="Q79" i="1"/>
  <c r="M78" i="3" s="1"/>
  <c r="M18" i="1"/>
  <c r="I17" i="3" s="1"/>
  <c r="Q18" i="1"/>
  <c r="M17" i="3" s="1"/>
  <c r="M90" i="1"/>
  <c r="I89" i="3" s="1"/>
  <c r="Q90" i="1"/>
  <c r="M89" i="3" s="1"/>
  <c r="M82" i="1"/>
  <c r="I81" i="3" s="1"/>
  <c r="Q82" i="1"/>
  <c r="M81" i="3" s="1"/>
  <c r="M32" i="1"/>
  <c r="I31" i="3" s="1"/>
  <c r="Q32" i="1"/>
  <c r="M31" i="3" s="1"/>
  <c r="M89" i="1"/>
  <c r="I88" i="3" s="1"/>
  <c r="Q89" i="1"/>
  <c r="M88" i="3" s="1"/>
  <c r="M85" i="1"/>
  <c r="I84" i="3" s="1"/>
  <c r="Q85" i="1"/>
  <c r="M84" i="3" s="1"/>
  <c r="M103" i="1"/>
  <c r="I102" i="3" s="1"/>
  <c r="Q103" i="1"/>
  <c r="M102" i="3" s="1"/>
  <c r="M74" i="1"/>
  <c r="I73" i="3" s="1"/>
  <c r="Q74" i="1"/>
  <c r="M73" i="3" s="1"/>
  <c r="M112" i="1"/>
  <c r="I111" i="3" s="1"/>
  <c r="Q112" i="1"/>
  <c r="M111" i="3" s="1"/>
  <c r="M24" i="1"/>
  <c r="I23" i="3" s="1"/>
  <c r="Q24" i="1"/>
  <c r="M23" i="3" s="1"/>
  <c r="M73" i="1"/>
  <c r="I72" i="3" s="1"/>
  <c r="Q73" i="1"/>
  <c r="M72" i="3" s="1"/>
  <c r="M83" i="1"/>
  <c r="I82" i="3" s="1"/>
  <c r="Q83" i="1"/>
  <c r="M82" i="3" s="1"/>
  <c r="M75" i="1"/>
  <c r="I74" i="3" s="1"/>
  <c r="Q75" i="1"/>
  <c r="M74" i="3" s="1"/>
  <c r="M96" i="1"/>
  <c r="I95" i="3" s="1"/>
  <c r="Q96" i="1"/>
  <c r="M95" i="3" s="1"/>
  <c r="M33" i="1"/>
  <c r="I32" i="3" s="1"/>
  <c r="Q33" i="1"/>
  <c r="M32" i="3" s="1"/>
  <c r="M43" i="1"/>
  <c r="I42" i="3" s="1"/>
  <c r="Q43" i="1"/>
  <c r="M42" i="3" s="1"/>
  <c r="M111" i="1"/>
  <c r="I110" i="3" s="1"/>
  <c r="Q111" i="1"/>
  <c r="M110" i="3" s="1"/>
  <c r="M67" i="1"/>
  <c r="I66" i="3" s="1"/>
  <c r="Q67" i="1"/>
  <c r="M66" i="3" s="1"/>
  <c r="M25" i="1"/>
  <c r="I24" i="3" s="1"/>
  <c r="Q25" i="1"/>
  <c r="M24" i="3" s="1"/>
  <c r="M55" i="1"/>
  <c r="I54" i="3" s="1"/>
  <c r="Q55" i="1"/>
  <c r="M54" i="3" s="1"/>
  <c r="M69" i="1"/>
  <c r="I68" i="3" s="1"/>
  <c r="Q69" i="1"/>
  <c r="M68" i="3" s="1"/>
  <c r="M78" i="1"/>
  <c r="I77" i="3" s="1"/>
  <c r="Q78" i="1"/>
  <c r="M77" i="3" s="1"/>
  <c r="M62" i="1"/>
  <c r="I61" i="3" s="1"/>
  <c r="Q62" i="1"/>
  <c r="M61" i="3" s="1"/>
  <c r="M76" i="1"/>
  <c r="I75" i="3" s="1"/>
  <c r="J90" i="1"/>
  <c r="J89" i="1"/>
  <c r="J103" i="1"/>
  <c r="J33" i="1"/>
  <c r="J111" i="1"/>
  <c r="J55" i="1"/>
  <c r="J62" i="1"/>
  <c r="J91" i="1"/>
  <c r="J26" i="1"/>
  <c r="J12" i="1"/>
  <c r="J70" i="1"/>
  <c r="J46" i="1"/>
  <c r="J108" i="1"/>
  <c r="J105" i="1"/>
  <c r="J100" i="1"/>
  <c r="J35" i="1"/>
  <c r="J59" i="1"/>
  <c r="J27" i="1"/>
  <c r="J51" i="1"/>
  <c r="J8" i="1"/>
  <c r="J98" i="1"/>
  <c r="J65" i="1"/>
  <c r="J19" i="1"/>
  <c r="J14" i="1"/>
  <c r="J104" i="1"/>
  <c r="J102" i="1"/>
  <c r="J42" i="1"/>
  <c r="J15" i="1"/>
  <c r="J6" i="1"/>
  <c r="J95" i="1"/>
  <c r="J56" i="1"/>
  <c r="J107" i="1"/>
  <c r="J29" i="1"/>
  <c r="J92" i="1"/>
  <c r="J31" i="1"/>
  <c r="J72" i="1"/>
  <c r="J21" i="1"/>
  <c r="J34" i="1"/>
  <c r="J38" i="1"/>
  <c r="J109" i="1"/>
  <c r="J68" i="1"/>
  <c r="J13" i="1"/>
  <c r="J41" i="1"/>
  <c r="J94" i="1"/>
  <c r="J63" i="1"/>
  <c r="J30" i="1"/>
  <c r="J10" i="1"/>
  <c r="J37" i="1"/>
  <c r="J64" i="1"/>
  <c r="J77" i="1"/>
  <c r="J71" i="1"/>
  <c r="J97" i="1"/>
  <c r="J87" i="1"/>
  <c r="J20" i="1"/>
  <c r="J86" i="1"/>
  <c r="J40" i="1"/>
  <c r="J28" i="1"/>
  <c r="J84" i="1"/>
  <c r="J82" i="1"/>
  <c r="J85" i="1"/>
  <c r="J74" i="1"/>
  <c r="J43" i="1"/>
  <c r="J25" i="1"/>
  <c r="J78" i="1"/>
  <c r="J101" i="1"/>
  <c r="J48" i="1"/>
  <c r="J16" i="1"/>
  <c r="J9" i="1"/>
  <c r="J47" i="1"/>
  <c r="J36" i="1"/>
  <c r="J18" i="1"/>
  <c r="J32" i="1"/>
  <c r="J112" i="1"/>
  <c r="J67" i="1"/>
  <c r="J69" i="1"/>
  <c r="J45" i="1"/>
  <c r="J66" i="1"/>
  <c r="J57" i="1"/>
  <c r="J54" i="1"/>
  <c r="J24" i="1"/>
  <c r="J50" i="1"/>
  <c r="J80" i="1"/>
  <c r="J93" i="1"/>
  <c r="J99" i="1"/>
  <c r="J11" i="1"/>
  <c r="J58" i="1"/>
  <c r="J7" i="1"/>
  <c r="J22" i="1"/>
  <c r="J88" i="1"/>
  <c r="J23" i="1"/>
  <c r="J106" i="1"/>
  <c r="J49" i="1"/>
  <c r="J17" i="1"/>
  <c r="J81" i="1"/>
  <c r="J53" i="1"/>
  <c r="J52" i="1"/>
  <c r="J61" i="1"/>
  <c r="J76" i="1"/>
  <c r="J73" i="1"/>
  <c r="J44" i="1"/>
  <c r="J39" i="1"/>
  <c r="J83" i="1"/>
  <c r="J75" i="1"/>
  <c r="J60" i="1"/>
  <c r="J96" i="1"/>
  <c r="J79" i="1"/>
  <c r="C7" i="34"/>
  <c r="R58" i="1" l="1"/>
  <c r="N58" i="1"/>
  <c r="R43" i="1"/>
  <c r="N43" i="1"/>
  <c r="M113" i="1"/>
  <c r="R61" i="1"/>
  <c r="N61" i="1"/>
  <c r="R54" i="1"/>
  <c r="N54" i="1"/>
  <c r="R86" i="1"/>
  <c r="N86" i="1"/>
  <c r="R56" i="1"/>
  <c r="N56" i="1"/>
  <c r="R62" i="1"/>
  <c r="N62" i="1"/>
  <c r="R99" i="1"/>
  <c r="N99" i="1"/>
  <c r="R85" i="1"/>
  <c r="N85" i="1"/>
  <c r="R72" i="1"/>
  <c r="N72" i="1"/>
  <c r="R46" i="1"/>
  <c r="N46" i="1"/>
  <c r="R53" i="1"/>
  <c r="N53" i="1"/>
  <c r="R18" i="1"/>
  <c r="N18" i="1"/>
  <c r="R10" i="1"/>
  <c r="N10" i="1"/>
  <c r="R70" i="1"/>
  <c r="N70" i="1"/>
  <c r="R81" i="1"/>
  <c r="N81" i="1"/>
  <c r="R22" i="1"/>
  <c r="N22" i="1"/>
  <c r="R80" i="1"/>
  <c r="N80" i="1"/>
  <c r="R45" i="1"/>
  <c r="N45" i="1"/>
  <c r="R36" i="1"/>
  <c r="N36" i="1"/>
  <c r="R78" i="1"/>
  <c r="N78" i="1"/>
  <c r="R84" i="1"/>
  <c r="N84" i="1"/>
  <c r="R97" i="1"/>
  <c r="N97" i="1"/>
  <c r="R30" i="1"/>
  <c r="N30" i="1"/>
  <c r="R109" i="1"/>
  <c r="N109" i="1"/>
  <c r="R92" i="1"/>
  <c r="N92" i="1"/>
  <c r="R15" i="1"/>
  <c r="N15" i="1"/>
  <c r="R65" i="1"/>
  <c r="N65" i="1"/>
  <c r="R35" i="1"/>
  <c r="N35" i="1"/>
  <c r="R12" i="1"/>
  <c r="N12" i="1"/>
  <c r="R33" i="1"/>
  <c r="N33" i="1"/>
  <c r="R49" i="1"/>
  <c r="N49" i="1"/>
  <c r="R9" i="1"/>
  <c r="N9" i="1"/>
  <c r="R94" i="1"/>
  <c r="N94" i="1"/>
  <c r="R8" i="1"/>
  <c r="N8" i="1"/>
  <c r="R89" i="1"/>
  <c r="N89" i="1"/>
  <c r="R112" i="1"/>
  <c r="N112" i="1"/>
  <c r="R64" i="1"/>
  <c r="N64" i="1"/>
  <c r="R104" i="1"/>
  <c r="N104" i="1"/>
  <c r="R90" i="1"/>
  <c r="N90" i="1"/>
  <c r="R23" i="1"/>
  <c r="N23" i="1"/>
  <c r="R48" i="1"/>
  <c r="N48" i="1"/>
  <c r="R13" i="1"/>
  <c r="N13" i="1"/>
  <c r="R27" i="1"/>
  <c r="N27" i="1"/>
  <c r="R88" i="1"/>
  <c r="N88" i="1"/>
  <c r="R101" i="1"/>
  <c r="N101" i="1"/>
  <c r="R6" i="1"/>
  <c r="N6" i="1"/>
  <c r="R111" i="1"/>
  <c r="N111" i="1"/>
  <c r="R79" i="1"/>
  <c r="N79" i="1"/>
  <c r="R44" i="1"/>
  <c r="N44" i="1"/>
  <c r="R76" i="1"/>
  <c r="N76" i="1"/>
  <c r="R67" i="1"/>
  <c r="N67" i="1"/>
  <c r="R77" i="1"/>
  <c r="N77" i="1"/>
  <c r="R107" i="1"/>
  <c r="N107" i="1"/>
  <c r="R91" i="1"/>
  <c r="N91" i="1"/>
  <c r="R106" i="1"/>
  <c r="N106" i="1"/>
  <c r="R16" i="1"/>
  <c r="N16" i="1"/>
  <c r="R41" i="1"/>
  <c r="N41" i="1"/>
  <c r="R51" i="1"/>
  <c r="N51" i="1"/>
  <c r="R75" i="1"/>
  <c r="N75" i="1"/>
  <c r="R57" i="1"/>
  <c r="N57" i="1"/>
  <c r="R20" i="1"/>
  <c r="N20" i="1"/>
  <c r="R14" i="1"/>
  <c r="N14" i="1"/>
  <c r="R83" i="1"/>
  <c r="N83" i="1"/>
  <c r="R66" i="1"/>
  <c r="N66" i="1"/>
  <c r="R87" i="1"/>
  <c r="N87" i="1"/>
  <c r="R68" i="1"/>
  <c r="N68" i="1"/>
  <c r="R19" i="1"/>
  <c r="N19" i="1"/>
  <c r="R39" i="1"/>
  <c r="N39" i="1"/>
  <c r="R17" i="1"/>
  <c r="N17" i="1"/>
  <c r="R7" i="1"/>
  <c r="N7" i="1"/>
  <c r="R50" i="1"/>
  <c r="N50" i="1"/>
  <c r="R69" i="1"/>
  <c r="N69" i="1"/>
  <c r="R47" i="1"/>
  <c r="N47" i="1"/>
  <c r="R25" i="1"/>
  <c r="N25" i="1"/>
  <c r="R28" i="1"/>
  <c r="N28" i="1"/>
  <c r="R71" i="1"/>
  <c r="N71" i="1"/>
  <c r="R63" i="1"/>
  <c r="N63" i="1"/>
  <c r="R38" i="1"/>
  <c r="N38" i="1"/>
  <c r="R29" i="1"/>
  <c r="N29" i="1"/>
  <c r="R42" i="1"/>
  <c r="N42" i="1"/>
  <c r="R98" i="1"/>
  <c r="N98" i="1"/>
  <c r="R100" i="1"/>
  <c r="N100" i="1"/>
  <c r="R26" i="1"/>
  <c r="N26" i="1"/>
  <c r="R103" i="1"/>
  <c r="N103" i="1"/>
  <c r="R24" i="1"/>
  <c r="N24" i="1"/>
  <c r="R40" i="1"/>
  <c r="N40" i="1"/>
  <c r="R34" i="1"/>
  <c r="N34" i="1"/>
  <c r="R102" i="1"/>
  <c r="N102" i="1"/>
  <c r="R105" i="1"/>
  <c r="N105" i="1"/>
  <c r="R60" i="1"/>
  <c r="N60" i="1"/>
  <c r="R11" i="1"/>
  <c r="N11" i="1"/>
  <c r="R74" i="1"/>
  <c r="N74" i="1"/>
  <c r="R21" i="1"/>
  <c r="N21" i="1"/>
  <c r="R108" i="1"/>
  <c r="N108" i="1"/>
  <c r="R52" i="1"/>
  <c r="N52" i="1"/>
  <c r="R32" i="1"/>
  <c r="N32" i="1"/>
  <c r="R37" i="1"/>
  <c r="N37" i="1"/>
  <c r="R95" i="1"/>
  <c r="N95" i="1"/>
  <c r="R55" i="1"/>
  <c r="N55" i="1"/>
  <c r="R93" i="1"/>
  <c r="N93" i="1"/>
  <c r="R82" i="1"/>
  <c r="N82" i="1"/>
  <c r="R31" i="1"/>
  <c r="N31" i="1"/>
  <c r="R59" i="1"/>
  <c r="N59" i="1"/>
  <c r="R96" i="1"/>
  <c r="N96" i="1"/>
  <c r="R73" i="1"/>
  <c r="N73" i="1"/>
  <c r="Q113" i="1"/>
  <c r="J113" i="1"/>
  <c r="E7" i="34" l="1"/>
  <c r="M112" i="3"/>
  <c r="D7" i="34"/>
  <c r="I112" i="3"/>
  <c r="R113" i="1"/>
  <c r="T113" i="1" s="1"/>
  <c r="V7" i="1" s="1"/>
  <c r="W7" i="1" s="1"/>
  <c r="N113" i="1"/>
  <c r="V80" i="1" l="1"/>
  <c r="W80" i="1" s="1"/>
  <c r="V57" i="1"/>
  <c r="W57" i="1" s="1"/>
  <c r="V25" i="1"/>
  <c r="W25" i="1" s="1"/>
  <c r="V38" i="1"/>
  <c r="W38" i="1" s="1"/>
  <c r="V56" i="1"/>
  <c r="W56" i="1" s="1"/>
  <c r="V85" i="1"/>
  <c r="W85" i="1" s="1"/>
  <c r="V68" i="1"/>
  <c r="W68" i="1" s="1"/>
  <c r="V53" i="1"/>
  <c r="W53" i="1" s="1"/>
  <c r="V31" i="1"/>
  <c r="W31" i="1" s="1"/>
  <c r="V111" i="1"/>
  <c r="W111" i="1" s="1"/>
  <c r="V55" i="1"/>
  <c r="W55" i="1" s="1"/>
  <c r="V83" i="1"/>
  <c r="W83" i="1" s="1"/>
  <c r="V64" i="1"/>
  <c r="W64" i="1" s="1"/>
  <c r="V12" i="1"/>
  <c r="W12" i="1" s="1"/>
  <c r="V75" i="1"/>
  <c r="W75" i="1" s="1"/>
  <c r="V19" i="1"/>
  <c r="W19" i="1" s="1"/>
  <c r="V101" i="1"/>
  <c r="W101" i="1" s="1"/>
  <c r="V51" i="1"/>
  <c r="W51" i="1" s="1"/>
  <c r="V9" i="1"/>
  <c r="W9" i="1" s="1"/>
  <c r="V10" i="1"/>
  <c r="W10" i="1" s="1"/>
  <c r="V78" i="1"/>
  <c r="W78" i="1" s="1"/>
  <c r="V41" i="1"/>
  <c r="W41" i="1" s="1"/>
  <c r="V30" i="1"/>
  <c r="W30" i="1" s="1"/>
  <c r="V52" i="1"/>
  <c r="W52" i="1" s="1"/>
  <c r="V105" i="1"/>
  <c r="W105" i="1" s="1"/>
  <c r="V102" i="1"/>
  <c r="W102" i="1" s="1"/>
  <c r="V77" i="1"/>
  <c r="W77" i="1" s="1"/>
  <c r="V39" i="1"/>
  <c r="W39" i="1" s="1"/>
  <c r="V46" i="1"/>
  <c r="W46" i="1" s="1"/>
  <c r="V107" i="1"/>
  <c r="W107" i="1" s="1"/>
  <c r="V97" i="1"/>
  <c r="W97" i="1" s="1"/>
  <c r="V58" i="1"/>
  <c r="W58" i="1" s="1"/>
  <c r="V70" i="1"/>
  <c r="W70" i="1" s="1"/>
  <c r="V18" i="1"/>
  <c r="W18" i="1" s="1"/>
  <c r="V35" i="1"/>
  <c r="W35" i="1" s="1"/>
  <c r="V14" i="1"/>
  <c r="W14" i="1" s="1"/>
  <c r="V16" i="1"/>
  <c r="W16" i="1" s="1"/>
  <c r="V28" i="1"/>
  <c r="W28" i="1" s="1"/>
  <c r="V11" i="1"/>
  <c r="W11" i="1" s="1"/>
  <c r="V99" i="1"/>
  <c r="W99" i="1" s="1"/>
  <c r="V110" i="1"/>
  <c r="W110" i="1" s="1"/>
  <c r="V91" i="1"/>
  <c r="W91" i="1" s="1"/>
  <c r="V63" i="1"/>
  <c r="W63" i="1" s="1"/>
  <c r="V26" i="1"/>
  <c r="W26" i="1" s="1"/>
  <c r="V21" i="1"/>
  <c r="W21" i="1" s="1"/>
  <c r="V22" i="1"/>
  <c r="W22" i="1" s="1"/>
  <c r="V50" i="1"/>
  <c r="W50" i="1" s="1"/>
  <c r="V66" i="1"/>
  <c r="W66" i="1" s="1"/>
  <c r="V20" i="1"/>
  <c r="W20" i="1" s="1"/>
  <c r="V92" i="1"/>
  <c r="W92" i="1" s="1"/>
  <c r="V36" i="1"/>
  <c r="W36" i="1" s="1"/>
  <c r="V59" i="1"/>
  <c r="W59" i="1" s="1"/>
  <c r="V13" i="1"/>
  <c r="W13" i="1" s="1"/>
  <c r="V45" i="1"/>
  <c r="W45" i="1" s="1"/>
  <c r="V84" i="1"/>
  <c r="W84" i="1" s="1"/>
  <c r="V23" i="1"/>
  <c r="W23" i="1" s="1"/>
  <c r="V37" i="1"/>
  <c r="W37" i="1" s="1"/>
  <c r="V100" i="1"/>
  <c r="W100" i="1" s="1"/>
  <c r="V34" i="1"/>
  <c r="W34" i="1" s="1"/>
  <c r="V62" i="1"/>
  <c r="W62" i="1" s="1"/>
  <c r="V74" i="1"/>
  <c r="W74" i="1" s="1"/>
  <c r="V15" i="1"/>
  <c r="W15" i="1" s="1"/>
  <c r="V87" i="1"/>
  <c r="W87" i="1" s="1"/>
  <c r="V96" i="1"/>
  <c r="W96" i="1" s="1"/>
  <c r="V42" i="1"/>
  <c r="W42" i="1" s="1"/>
  <c r="V49" i="1"/>
  <c r="W49" i="1" s="1"/>
  <c r="V61" i="1"/>
  <c r="W61" i="1" s="1"/>
  <c r="V60" i="1"/>
  <c r="W60" i="1" s="1"/>
  <c r="V69" i="1"/>
  <c r="W69" i="1" s="1"/>
  <c r="V72" i="1"/>
  <c r="W72" i="1" s="1"/>
  <c r="V112" i="1"/>
  <c r="W112" i="1" s="1"/>
  <c r="V6" i="1"/>
  <c r="W6" i="1" s="1"/>
  <c r="V32" i="1"/>
  <c r="W32" i="1" s="1"/>
  <c r="V40" i="1"/>
  <c r="W40" i="1" s="1"/>
  <c r="V47" i="1"/>
  <c r="W47" i="1" s="1"/>
  <c r="V81" i="1"/>
  <c r="W81" i="1" s="1"/>
  <c r="V103" i="1"/>
  <c r="W103" i="1" s="1"/>
  <c r="V109" i="1"/>
  <c r="W109" i="1" s="1"/>
  <c r="V93" i="1"/>
  <c r="W93" i="1" s="1"/>
  <c r="V90" i="1"/>
  <c r="W90" i="1" s="1"/>
  <c r="V108" i="1"/>
  <c r="W108" i="1" s="1"/>
  <c r="V86" i="1"/>
  <c r="W86" i="1" s="1"/>
  <c r="V79" i="1"/>
  <c r="W79" i="1" s="1"/>
  <c r="V8" i="1"/>
  <c r="W8" i="1" s="1"/>
  <c r="V104" i="1"/>
  <c r="W104" i="1" s="1"/>
  <c r="V27" i="1"/>
  <c r="W27" i="1" s="1"/>
  <c r="V94" i="1"/>
  <c r="W94" i="1" s="1"/>
  <c r="V88" i="1"/>
  <c r="W88" i="1" s="1"/>
  <c r="V95" i="1"/>
  <c r="W95" i="1" s="1"/>
  <c r="V54" i="1"/>
  <c r="W54" i="1" s="1"/>
  <c r="V44" i="1"/>
  <c r="W44" i="1" s="1"/>
  <c r="V89" i="1"/>
  <c r="W89" i="1" s="1"/>
  <c r="V24" i="1"/>
  <c r="W24" i="1" s="1"/>
  <c r="V48" i="1"/>
  <c r="W48" i="1" s="1"/>
  <c r="V65" i="1"/>
  <c r="W65" i="1" s="1"/>
  <c r="V106" i="1"/>
  <c r="W106" i="1" s="1"/>
  <c r="V17" i="1"/>
  <c r="W17" i="1" s="1"/>
  <c r="V29" i="1"/>
  <c r="W29" i="1" s="1"/>
  <c r="V98" i="1"/>
  <c r="W98" i="1" s="1"/>
  <c r="V43" i="1"/>
  <c r="W43" i="1" s="1"/>
  <c r="V73" i="1"/>
  <c r="W73" i="1" s="1"/>
  <c r="V82" i="1"/>
  <c r="W82" i="1" s="1"/>
  <c r="V33" i="1"/>
  <c r="W33" i="1" s="1"/>
  <c r="V67" i="1"/>
  <c r="W67" i="1" s="1"/>
  <c r="V76" i="1"/>
  <c r="W76" i="1" s="1"/>
  <c r="V71" i="1"/>
  <c r="W71" i="1" s="1"/>
  <c r="X6" i="1" a="1"/>
  <c r="X67" i="1" s="1"/>
  <c r="F66" i="3" s="1"/>
  <c r="AL67" i="1" l="1"/>
  <c r="AG67" i="1"/>
  <c r="Z67" i="1"/>
  <c r="J66" i="3" s="1"/>
  <c r="AB67" i="1"/>
  <c r="N66" i="3" s="1"/>
  <c r="W113" i="1"/>
  <c r="V113" i="1"/>
  <c r="Y67" i="1"/>
  <c r="G66" i="3" s="1"/>
  <c r="X106" i="1"/>
  <c r="F105" i="3" s="1"/>
  <c r="X85" i="1"/>
  <c r="F84" i="3" s="1"/>
  <c r="X62" i="1"/>
  <c r="F61" i="3" s="1"/>
  <c r="X54" i="1"/>
  <c r="F53" i="3" s="1"/>
  <c r="X47" i="1"/>
  <c r="F46" i="3" s="1"/>
  <c r="X22" i="1"/>
  <c r="F21" i="3" s="1"/>
  <c r="X17" i="1"/>
  <c r="F16" i="3" s="1"/>
  <c r="X88" i="1"/>
  <c r="F87" i="3" s="1"/>
  <c r="X14" i="1"/>
  <c r="F13" i="3" s="1"/>
  <c r="X12" i="1"/>
  <c r="F11" i="3" s="1"/>
  <c r="X38" i="1"/>
  <c r="F37" i="3" s="1"/>
  <c r="X100" i="1"/>
  <c r="F99" i="3" s="1"/>
  <c r="X39" i="1"/>
  <c r="F38" i="3" s="1"/>
  <c r="X40" i="1"/>
  <c r="F39" i="3" s="1"/>
  <c r="X63" i="1"/>
  <c r="F62" i="3" s="1"/>
  <c r="X20" i="1"/>
  <c r="F19" i="3" s="1"/>
  <c r="X59" i="1"/>
  <c r="F58" i="3" s="1"/>
  <c r="X51" i="1"/>
  <c r="F50" i="3" s="1"/>
  <c r="X48" i="1"/>
  <c r="F47" i="3" s="1"/>
  <c r="X103" i="1"/>
  <c r="F102" i="3" s="1"/>
  <c r="X19" i="1"/>
  <c r="F18" i="3" s="1"/>
  <c r="X29" i="1"/>
  <c r="F28" i="3" s="1"/>
  <c r="X69" i="1"/>
  <c r="F68" i="3" s="1"/>
  <c r="X49" i="1"/>
  <c r="F48" i="3" s="1"/>
  <c r="X56" i="1"/>
  <c r="F55" i="3" s="1"/>
  <c r="X96" i="1"/>
  <c r="F95" i="3" s="1"/>
  <c r="X107" i="1"/>
  <c r="F106" i="3" s="1"/>
  <c r="X110" i="1"/>
  <c r="F109" i="3" s="1"/>
  <c r="X99" i="1"/>
  <c r="F98" i="3" s="1"/>
  <c r="X112" i="1"/>
  <c r="F111" i="3" s="1"/>
  <c r="X18" i="1"/>
  <c r="F17" i="3" s="1"/>
  <c r="X65" i="1"/>
  <c r="F64" i="3" s="1"/>
  <c r="X9" i="1"/>
  <c r="F8" i="3" s="1"/>
  <c r="X24" i="1"/>
  <c r="F23" i="3" s="1"/>
  <c r="X109" i="1"/>
  <c r="F108" i="3" s="1"/>
  <c r="X87" i="1"/>
  <c r="F86" i="3" s="1"/>
  <c r="X25" i="1"/>
  <c r="F24" i="3" s="1"/>
  <c r="X31" i="1"/>
  <c r="F30" i="3" s="1"/>
  <c r="X23" i="1"/>
  <c r="F22" i="3" s="1"/>
  <c r="X50" i="1"/>
  <c r="F49" i="3" s="1"/>
  <c r="X84" i="1"/>
  <c r="F83" i="3" s="1"/>
  <c r="X95" i="1"/>
  <c r="F94" i="3" s="1"/>
  <c r="X80" i="1"/>
  <c r="F79" i="3" s="1"/>
  <c r="X60" i="1"/>
  <c r="F59" i="3" s="1"/>
  <c r="X79" i="1"/>
  <c r="F78" i="3" s="1"/>
  <c r="X37" i="1"/>
  <c r="F36" i="3" s="1"/>
  <c r="X41" i="1"/>
  <c r="F40" i="3" s="1"/>
  <c r="X111" i="1"/>
  <c r="F110" i="3" s="1"/>
  <c r="X7" i="1"/>
  <c r="F6" i="3" s="1"/>
  <c r="X78" i="1"/>
  <c r="F77" i="3" s="1"/>
  <c r="X70" i="1"/>
  <c r="F69" i="3" s="1"/>
  <c r="X33" i="1"/>
  <c r="F32" i="3" s="1"/>
  <c r="X36" i="1"/>
  <c r="F35" i="3" s="1"/>
  <c r="X32" i="1"/>
  <c r="F31" i="3" s="1"/>
  <c r="X45" i="1"/>
  <c r="F44" i="3" s="1"/>
  <c r="X43" i="1"/>
  <c r="F42" i="3" s="1"/>
  <c r="X91" i="1"/>
  <c r="F90" i="3" s="1"/>
  <c r="X75" i="1"/>
  <c r="F74" i="3" s="1"/>
  <c r="X8" i="1"/>
  <c r="F7" i="3" s="1"/>
  <c r="X74" i="1"/>
  <c r="F73" i="3" s="1"/>
  <c r="X94" i="1"/>
  <c r="F93" i="3" s="1"/>
  <c r="X26" i="1"/>
  <c r="F25" i="3" s="1"/>
  <c r="X52" i="1"/>
  <c r="F51" i="3" s="1"/>
  <c r="X27" i="1"/>
  <c r="F26" i="3" s="1"/>
  <c r="X93" i="1"/>
  <c r="F92" i="3" s="1"/>
  <c r="X44" i="1"/>
  <c r="F43" i="3" s="1"/>
  <c r="X42" i="1"/>
  <c r="F41" i="3" s="1"/>
  <c r="X105" i="1"/>
  <c r="F104" i="3" s="1"/>
  <c r="X101" i="1"/>
  <c r="F100" i="3" s="1"/>
  <c r="X89" i="1"/>
  <c r="F88" i="3" s="1"/>
  <c r="X61" i="1"/>
  <c r="F60" i="3" s="1"/>
  <c r="X71" i="1"/>
  <c r="F70" i="3" s="1"/>
  <c r="X73" i="1"/>
  <c r="F72" i="3" s="1"/>
  <c r="X10" i="1"/>
  <c r="F9" i="3" s="1"/>
  <c r="X53" i="1"/>
  <c r="F52" i="3" s="1"/>
  <c r="X15" i="1"/>
  <c r="F14" i="3" s="1"/>
  <c r="X108" i="1"/>
  <c r="F107" i="3" s="1"/>
  <c r="X6" i="1"/>
  <c r="F5" i="3" s="1"/>
  <c r="X72" i="1"/>
  <c r="F71" i="3" s="1"/>
  <c r="X55" i="1"/>
  <c r="F54" i="3" s="1"/>
  <c r="X57" i="1"/>
  <c r="F56" i="3" s="1"/>
  <c r="X58" i="1"/>
  <c r="F57" i="3" s="1"/>
  <c r="X34" i="1"/>
  <c r="F33" i="3" s="1"/>
  <c r="X30" i="1"/>
  <c r="F29" i="3" s="1"/>
  <c r="X35" i="1"/>
  <c r="F34" i="3" s="1"/>
  <c r="X28" i="1"/>
  <c r="F27" i="3" s="1"/>
  <c r="X68" i="1"/>
  <c r="F67" i="3" s="1"/>
  <c r="X90" i="1"/>
  <c r="F89" i="3" s="1"/>
  <c r="X97" i="1"/>
  <c r="F96" i="3" s="1"/>
  <c r="X77" i="1"/>
  <c r="F76" i="3" s="1"/>
  <c r="X81" i="1"/>
  <c r="F80" i="3" s="1"/>
  <c r="X21" i="1"/>
  <c r="F20" i="3" s="1"/>
  <c r="X98" i="1"/>
  <c r="F97" i="3" s="1"/>
  <c r="X16" i="1"/>
  <c r="F15" i="3" s="1"/>
  <c r="X82" i="1"/>
  <c r="F81" i="3" s="1"/>
  <c r="X13" i="1"/>
  <c r="F12" i="3" s="1"/>
  <c r="X11" i="1"/>
  <c r="F10" i="3" s="1"/>
  <c r="X66" i="1"/>
  <c r="F65" i="3" s="1"/>
  <c r="X102" i="1"/>
  <c r="F101" i="3" s="1"/>
  <c r="X92" i="1"/>
  <c r="F91" i="3" s="1"/>
  <c r="X76" i="1"/>
  <c r="F75" i="3" s="1"/>
  <c r="X46" i="1"/>
  <c r="F45" i="3" s="1"/>
  <c r="X104" i="1"/>
  <c r="F103" i="3" s="1"/>
  <c r="X86" i="1"/>
  <c r="F85" i="3" s="1"/>
  <c r="X83" i="1"/>
  <c r="F82" i="3" s="1"/>
  <c r="X64" i="1"/>
  <c r="F63" i="3" s="1"/>
  <c r="AL27" i="1" l="1"/>
  <c r="AG27" i="1"/>
  <c r="AG20" i="1"/>
  <c r="AL20" i="1"/>
  <c r="AL53" i="1"/>
  <c r="AG53" i="1"/>
  <c r="AG107" i="1"/>
  <c r="AL107" i="1"/>
  <c r="AG66" i="1"/>
  <c r="AL66" i="1"/>
  <c r="AL85" i="1"/>
  <c r="AG85" i="1"/>
  <c r="AL73" i="1"/>
  <c r="AG73" i="1"/>
  <c r="AL39" i="1"/>
  <c r="AG39" i="1"/>
  <c r="AG30" i="1"/>
  <c r="AL30" i="1"/>
  <c r="AG71" i="1"/>
  <c r="AL71" i="1"/>
  <c r="AL111" i="1"/>
  <c r="AG111" i="1"/>
  <c r="AL87" i="1"/>
  <c r="AG87" i="1"/>
  <c r="AL100" i="1"/>
  <c r="AG100" i="1"/>
  <c r="AM67" i="1"/>
  <c r="Q66" i="3" s="1"/>
  <c r="AH67" i="1"/>
  <c r="P66" i="3" s="1"/>
  <c r="AL16" i="1"/>
  <c r="AG16" i="1"/>
  <c r="AL75" i="1"/>
  <c r="AG75" i="1"/>
  <c r="AL101" i="1"/>
  <c r="AG101" i="1"/>
  <c r="AL15" i="1"/>
  <c r="AG15" i="1"/>
  <c r="AG110" i="1"/>
  <c r="AL110" i="1"/>
  <c r="AG68" i="1"/>
  <c r="AL68" i="1"/>
  <c r="AG70" i="1"/>
  <c r="AL70" i="1"/>
  <c r="AG26" i="1"/>
  <c r="AL26" i="1"/>
  <c r="AG40" i="1"/>
  <c r="AL40" i="1"/>
  <c r="AG94" i="1"/>
  <c r="AL94" i="1"/>
  <c r="AG82" i="1"/>
  <c r="AL82" i="1"/>
  <c r="AG34" i="1"/>
  <c r="AL34" i="1"/>
  <c r="AL61" i="1"/>
  <c r="AG61" i="1"/>
  <c r="AG8" i="1"/>
  <c r="AL8" i="1"/>
  <c r="AL109" i="1"/>
  <c r="AG109" i="1"/>
  <c r="AG38" i="1"/>
  <c r="AL38" i="1"/>
  <c r="AL64" i="1"/>
  <c r="AG64" i="1"/>
  <c r="AG89" i="1"/>
  <c r="AL89" i="1"/>
  <c r="AG24" i="1"/>
  <c r="AL24" i="1"/>
  <c r="AL12" i="1"/>
  <c r="AG12" i="1"/>
  <c r="AL57" i="1"/>
  <c r="AG57" i="1"/>
  <c r="AG79" i="1"/>
  <c r="AL79" i="1"/>
  <c r="AG14" i="1"/>
  <c r="AL14" i="1"/>
  <c r="AG86" i="1"/>
  <c r="AL86" i="1"/>
  <c r="AL21" i="1"/>
  <c r="AG21" i="1"/>
  <c r="AG55" i="1"/>
  <c r="AL55" i="1"/>
  <c r="AL105" i="1"/>
  <c r="AG105" i="1"/>
  <c r="AL43" i="1"/>
  <c r="AG43" i="1"/>
  <c r="AL60" i="1"/>
  <c r="AG60" i="1"/>
  <c r="AL65" i="1"/>
  <c r="AG65" i="1"/>
  <c r="AL103" i="1"/>
  <c r="AG103" i="1"/>
  <c r="AL88" i="1"/>
  <c r="AG88" i="1"/>
  <c r="AG92" i="1"/>
  <c r="AL92" i="1"/>
  <c r="AG50" i="1"/>
  <c r="AL50" i="1"/>
  <c r="AG54" i="1"/>
  <c r="AL54" i="1"/>
  <c r="AL52" i="1"/>
  <c r="AG52" i="1"/>
  <c r="AL63" i="1"/>
  <c r="AG63" i="1"/>
  <c r="AG10" i="1"/>
  <c r="AL10" i="1"/>
  <c r="AG96" i="1"/>
  <c r="AL96" i="1"/>
  <c r="AG35" i="1"/>
  <c r="AL35" i="1"/>
  <c r="AG56" i="1"/>
  <c r="AL56" i="1"/>
  <c r="AG98" i="1"/>
  <c r="AL98" i="1"/>
  <c r="AL91" i="1"/>
  <c r="AG91" i="1"/>
  <c r="AL19" i="1"/>
  <c r="AG19" i="1"/>
  <c r="AL81" i="1"/>
  <c r="AG81" i="1"/>
  <c r="AG42" i="1"/>
  <c r="AL42" i="1"/>
  <c r="AG80" i="1"/>
  <c r="AL80" i="1"/>
  <c r="AG48" i="1"/>
  <c r="AL48" i="1"/>
  <c r="AG46" i="1"/>
  <c r="AL46" i="1"/>
  <c r="AG6" i="1"/>
  <c r="AL6" i="1"/>
  <c r="AG44" i="1"/>
  <c r="AL44" i="1"/>
  <c r="AG32" i="1"/>
  <c r="AL32" i="1"/>
  <c r="AG95" i="1"/>
  <c r="AL95" i="1"/>
  <c r="AG112" i="1"/>
  <c r="AL112" i="1"/>
  <c r="AL51" i="1"/>
  <c r="AG51" i="1"/>
  <c r="AG22" i="1"/>
  <c r="AL22" i="1"/>
  <c r="AG90" i="1"/>
  <c r="AL90" i="1"/>
  <c r="AL33" i="1"/>
  <c r="AG33" i="1"/>
  <c r="AG102" i="1"/>
  <c r="AL102" i="1"/>
  <c r="AG23" i="1"/>
  <c r="AL23" i="1"/>
  <c r="AG62" i="1"/>
  <c r="AL62" i="1"/>
  <c r="AL28" i="1"/>
  <c r="AG28" i="1"/>
  <c r="AG78" i="1"/>
  <c r="AL78" i="1"/>
  <c r="AG31" i="1"/>
  <c r="AL31" i="1"/>
  <c r="AG11" i="1"/>
  <c r="AL11" i="1"/>
  <c r="AG7" i="1"/>
  <c r="AL7" i="1"/>
  <c r="AL25" i="1"/>
  <c r="AG25" i="1"/>
  <c r="AG106" i="1"/>
  <c r="AL106" i="1"/>
  <c r="AL13" i="1"/>
  <c r="AG13" i="1"/>
  <c r="AG74" i="1"/>
  <c r="AL74" i="1"/>
  <c r="AL49" i="1"/>
  <c r="AG49" i="1"/>
  <c r="AG41" i="1"/>
  <c r="AL41" i="1"/>
  <c r="AL69" i="1"/>
  <c r="AG69" i="1"/>
  <c r="AG58" i="1"/>
  <c r="AL58" i="1"/>
  <c r="AL37" i="1"/>
  <c r="AG37" i="1"/>
  <c r="AL29" i="1"/>
  <c r="AG29" i="1"/>
  <c r="AG83" i="1"/>
  <c r="AL83" i="1"/>
  <c r="AL9" i="1"/>
  <c r="AG9" i="1"/>
  <c r="AG104" i="1"/>
  <c r="AL104" i="1"/>
  <c r="AL72" i="1"/>
  <c r="AG72" i="1"/>
  <c r="AL45" i="1"/>
  <c r="AG45" i="1"/>
  <c r="AG18" i="1"/>
  <c r="AL18" i="1"/>
  <c r="AG17" i="1"/>
  <c r="AL17" i="1"/>
  <c r="AG77" i="1"/>
  <c r="AL77" i="1"/>
  <c r="AG76" i="1"/>
  <c r="AL76" i="1"/>
  <c r="AL97" i="1"/>
  <c r="AG97" i="1"/>
  <c r="AL108" i="1"/>
  <c r="AG108" i="1"/>
  <c r="AL93" i="1"/>
  <c r="AG93" i="1"/>
  <c r="AG36" i="1"/>
  <c r="AL36" i="1"/>
  <c r="AL84" i="1"/>
  <c r="AG84" i="1"/>
  <c r="AL99" i="1"/>
  <c r="AG99" i="1"/>
  <c r="AG59" i="1"/>
  <c r="AL59" i="1"/>
  <c r="AG47" i="1"/>
  <c r="AL47" i="1"/>
  <c r="Z104" i="1"/>
  <c r="J103" i="3" s="1"/>
  <c r="AB104" i="1"/>
  <c r="N103" i="3" s="1"/>
  <c r="Z42" i="1"/>
  <c r="J41" i="3" s="1"/>
  <c r="AB42" i="1"/>
  <c r="N41" i="3" s="1"/>
  <c r="Z80" i="1"/>
  <c r="J79" i="3" s="1"/>
  <c r="AB80" i="1"/>
  <c r="N79" i="3" s="1"/>
  <c r="Z46" i="1"/>
  <c r="J45" i="3" s="1"/>
  <c r="AB46" i="1"/>
  <c r="N45" i="3" s="1"/>
  <c r="Z32" i="1"/>
  <c r="J31" i="3" s="1"/>
  <c r="AB32" i="1"/>
  <c r="N31" i="3" s="1"/>
  <c r="Z22" i="1"/>
  <c r="J21" i="3" s="1"/>
  <c r="AB22" i="1"/>
  <c r="N21" i="3" s="1"/>
  <c r="Z108" i="1"/>
  <c r="J107" i="3" s="1"/>
  <c r="AB108" i="1"/>
  <c r="N107" i="3" s="1"/>
  <c r="Z47" i="1"/>
  <c r="J46" i="3" s="1"/>
  <c r="AB47" i="1"/>
  <c r="N46" i="3" s="1"/>
  <c r="Z92" i="1"/>
  <c r="J91" i="3" s="1"/>
  <c r="AB92" i="1"/>
  <c r="N91" i="3" s="1"/>
  <c r="Z27" i="1"/>
  <c r="J26" i="3" s="1"/>
  <c r="AB27" i="1"/>
  <c r="N26" i="3" s="1"/>
  <c r="Z54" i="1"/>
  <c r="J53" i="3" s="1"/>
  <c r="AB54" i="1"/>
  <c r="N53" i="3" s="1"/>
  <c r="Z68" i="1"/>
  <c r="J67" i="3" s="1"/>
  <c r="AB68" i="1"/>
  <c r="N67" i="3" s="1"/>
  <c r="Z53" i="1"/>
  <c r="J52" i="3" s="1"/>
  <c r="AB53" i="1"/>
  <c r="N52" i="3" s="1"/>
  <c r="Z23" i="1"/>
  <c r="J22" i="3" s="1"/>
  <c r="AB23" i="1"/>
  <c r="N22" i="3" s="1"/>
  <c r="Z107" i="1"/>
  <c r="J106" i="3" s="1"/>
  <c r="AB107" i="1"/>
  <c r="N106" i="3" s="1"/>
  <c r="Z63" i="1"/>
  <c r="J62" i="3" s="1"/>
  <c r="AB63" i="1"/>
  <c r="N62" i="3" s="1"/>
  <c r="Z26" i="1"/>
  <c r="J25" i="3" s="1"/>
  <c r="AB26" i="1"/>
  <c r="N25" i="3" s="1"/>
  <c r="Z85" i="1"/>
  <c r="J84" i="3" s="1"/>
  <c r="AB85" i="1"/>
  <c r="N84" i="3" s="1"/>
  <c r="Z11" i="1"/>
  <c r="J10" i="3" s="1"/>
  <c r="AB11" i="1"/>
  <c r="N10" i="3" s="1"/>
  <c r="Z35" i="1"/>
  <c r="J34" i="3" s="1"/>
  <c r="AB35" i="1"/>
  <c r="N34" i="3" s="1"/>
  <c r="Z73" i="1"/>
  <c r="J72" i="3" s="1"/>
  <c r="AB73" i="1"/>
  <c r="N72" i="3" s="1"/>
  <c r="Z7" i="1"/>
  <c r="J6" i="3" s="1"/>
  <c r="AB7" i="1"/>
  <c r="N6" i="3" s="1"/>
  <c r="Z25" i="1"/>
  <c r="J24" i="3" s="1"/>
  <c r="AB25" i="1"/>
  <c r="N24" i="3" s="1"/>
  <c r="Z56" i="1"/>
  <c r="J55" i="3" s="1"/>
  <c r="AB56" i="1"/>
  <c r="N55" i="3" s="1"/>
  <c r="Z39" i="1"/>
  <c r="J38" i="3" s="1"/>
  <c r="AB39" i="1"/>
  <c r="N38" i="3" s="1"/>
  <c r="Z106" i="1"/>
  <c r="J105" i="3" s="1"/>
  <c r="AB106" i="1"/>
  <c r="N105" i="3" s="1"/>
  <c r="Z13" i="1"/>
  <c r="J12" i="3" s="1"/>
  <c r="AB13" i="1"/>
  <c r="N12" i="3" s="1"/>
  <c r="Z30" i="1"/>
  <c r="J29" i="3" s="1"/>
  <c r="AB30" i="1"/>
  <c r="N29" i="3" s="1"/>
  <c r="Z71" i="1"/>
  <c r="J70" i="3" s="1"/>
  <c r="AB71" i="1"/>
  <c r="N70" i="3" s="1"/>
  <c r="Z74" i="1"/>
  <c r="J73" i="3" s="1"/>
  <c r="AB74" i="1"/>
  <c r="N73" i="3" s="1"/>
  <c r="Z111" i="1"/>
  <c r="J110" i="3" s="1"/>
  <c r="AB111" i="1"/>
  <c r="N110" i="3" s="1"/>
  <c r="Z87" i="1"/>
  <c r="J86" i="3" s="1"/>
  <c r="AB87" i="1"/>
  <c r="N86" i="3" s="1"/>
  <c r="Z49" i="1"/>
  <c r="J48" i="3" s="1"/>
  <c r="AB49" i="1"/>
  <c r="N48" i="3" s="1"/>
  <c r="Z100" i="1"/>
  <c r="J99" i="3" s="1"/>
  <c r="AB100" i="1"/>
  <c r="N99" i="3" s="1"/>
  <c r="AA67" i="1"/>
  <c r="K66" i="3" s="1"/>
  <c r="AC67" i="1"/>
  <c r="O66" i="3" s="1"/>
  <c r="Z72" i="1"/>
  <c r="J71" i="3" s="1"/>
  <c r="AB72" i="1"/>
  <c r="N71" i="3" s="1"/>
  <c r="Z18" i="1"/>
  <c r="J17" i="3" s="1"/>
  <c r="AB18" i="1"/>
  <c r="N17" i="3" s="1"/>
  <c r="Z77" i="1"/>
  <c r="J76" i="3" s="1"/>
  <c r="AB77" i="1"/>
  <c r="N76" i="3" s="1"/>
  <c r="Z95" i="1"/>
  <c r="J94" i="3" s="1"/>
  <c r="AB95" i="1"/>
  <c r="N94" i="3" s="1"/>
  <c r="Z76" i="1"/>
  <c r="J75" i="3" s="1"/>
  <c r="AB76" i="1"/>
  <c r="N75" i="3" s="1"/>
  <c r="Z84" i="1"/>
  <c r="J83" i="3" s="1"/>
  <c r="AB84" i="1"/>
  <c r="N83" i="3" s="1"/>
  <c r="Z33" i="1"/>
  <c r="J32" i="3" s="1"/>
  <c r="AB33" i="1"/>
  <c r="N32" i="3" s="1"/>
  <c r="Z45" i="1"/>
  <c r="J44" i="3" s="1"/>
  <c r="AB45" i="1"/>
  <c r="N44" i="3" s="1"/>
  <c r="Z17" i="1"/>
  <c r="J16" i="3" s="1"/>
  <c r="AB17" i="1"/>
  <c r="N16" i="3" s="1"/>
  <c r="Z44" i="1"/>
  <c r="J43" i="3" s="1"/>
  <c r="AB44" i="1"/>
  <c r="N43" i="3" s="1"/>
  <c r="Z51" i="1"/>
  <c r="J50" i="3" s="1"/>
  <c r="AB51" i="1"/>
  <c r="N50" i="3" s="1"/>
  <c r="Z93" i="1"/>
  <c r="J92" i="3" s="1"/>
  <c r="AB93" i="1"/>
  <c r="N92" i="3" s="1"/>
  <c r="Z59" i="1"/>
  <c r="J58" i="3" s="1"/>
  <c r="AB59" i="1"/>
  <c r="N58" i="3" s="1"/>
  <c r="Z90" i="1"/>
  <c r="J89" i="3" s="1"/>
  <c r="AB90" i="1"/>
  <c r="N89" i="3" s="1"/>
  <c r="Z50" i="1"/>
  <c r="J49" i="3" s="1"/>
  <c r="AB50" i="1"/>
  <c r="N49" i="3" s="1"/>
  <c r="Z20" i="1"/>
  <c r="J19" i="3" s="1"/>
  <c r="AB20" i="1"/>
  <c r="N19" i="3" s="1"/>
  <c r="Z52" i="1"/>
  <c r="J51" i="3" s="1"/>
  <c r="AB52" i="1"/>
  <c r="N51" i="3" s="1"/>
  <c r="Z34" i="1"/>
  <c r="J33" i="3" s="1"/>
  <c r="AB34" i="1"/>
  <c r="N33" i="3" s="1"/>
  <c r="Z8" i="1"/>
  <c r="J7" i="3" s="1"/>
  <c r="AB8" i="1"/>
  <c r="N7" i="3" s="1"/>
  <c r="Z41" i="1"/>
  <c r="J40" i="3" s="1"/>
  <c r="AB41" i="1"/>
  <c r="N40" i="3" s="1"/>
  <c r="Z109" i="1"/>
  <c r="J108" i="3" s="1"/>
  <c r="AB109" i="1"/>
  <c r="N108" i="3" s="1"/>
  <c r="Z69" i="1"/>
  <c r="J68" i="3" s="1"/>
  <c r="AB69" i="1"/>
  <c r="N68" i="3" s="1"/>
  <c r="Z38" i="1"/>
  <c r="J37" i="3" s="1"/>
  <c r="AB38" i="1"/>
  <c r="N37" i="3" s="1"/>
  <c r="Z64" i="1"/>
  <c r="J63" i="3" s="1"/>
  <c r="AB64" i="1"/>
  <c r="N63" i="3" s="1"/>
  <c r="Z16" i="1"/>
  <c r="J15" i="3" s="1"/>
  <c r="AB16" i="1"/>
  <c r="N15" i="3" s="1"/>
  <c r="Z58" i="1"/>
  <c r="J57" i="3" s="1"/>
  <c r="AB58" i="1"/>
  <c r="N57" i="3" s="1"/>
  <c r="Z89" i="1"/>
  <c r="J88" i="3" s="1"/>
  <c r="AB89" i="1"/>
  <c r="N88" i="3" s="1"/>
  <c r="Z75" i="1"/>
  <c r="J74" i="3" s="1"/>
  <c r="AB75" i="1"/>
  <c r="N74" i="3" s="1"/>
  <c r="Z24" i="1"/>
  <c r="J23" i="3" s="1"/>
  <c r="AB24" i="1"/>
  <c r="N23" i="3" s="1"/>
  <c r="Z29" i="1"/>
  <c r="J28" i="3" s="1"/>
  <c r="AB29" i="1"/>
  <c r="N28" i="3" s="1"/>
  <c r="Z12" i="1"/>
  <c r="J11" i="3" s="1"/>
  <c r="AB12" i="1"/>
  <c r="N11" i="3" s="1"/>
  <c r="Z81" i="1"/>
  <c r="J80" i="3" s="1"/>
  <c r="AB81" i="1"/>
  <c r="N80" i="3" s="1"/>
  <c r="Z48" i="1"/>
  <c r="J47" i="3" s="1"/>
  <c r="AB48" i="1"/>
  <c r="N47" i="3" s="1"/>
  <c r="Y6" i="1"/>
  <c r="G5" i="3" s="1"/>
  <c r="AB6" i="1"/>
  <c r="N5" i="3" s="1"/>
  <c r="Z112" i="1"/>
  <c r="J111" i="3" s="1"/>
  <c r="AB112" i="1"/>
  <c r="N111" i="3" s="1"/>
  <c r="Z97" i="1"/>
  <c r="J96" i="3" s="1"/>
  <c r="AB97" i="1"/>
  <c r="N96" i="3" s="1"/>
  <c r="Z36" i="1"/>
  <c r="J35" i="3" s="1"/>
  <c r="AB36" i="1"/>
  <c r="N35" i="3" s="1"/>
  <c r="Z99" i="1"/>
  <c r="J98" i="3" s="1"/>
  <c r="AB99" i="1"/>
  <c r="N98" i="3" s="1"/>
  <c r="Z15" i="1"/>
  <c r="J14" i="3" s="1"/>
  <c r="AB15" i="1"/>
  <c r="N14" i="3" s="1"/>
  <c r="Z110" i="1"/>
  <c r="J109" i="3" s="1"/>
  <c r="AB110" i="1"/>
  <c r="N109" i="3" s="1"/>
  <c r="Z102" i="1"/>
  <c r="J101" i="3" s="1"/>
  <c r="AB102" i="1"/>
  <c r="N101" i="3" s="1"/>
  <c r="Z70" i="1"/>
  <c r="J69" i="3" s="1"/>
  <c r="AB70" i="1"/>
  <c r="N69" i="3" s="1"/>
  <c r="Z62" i="1"/>
  <c r="J61" i="3" s="1"/>
  <c r="AB62" i="1"/>
  <c r="N61" i="3" s="1"/>
  <c r="Z66" i="1"/>
  <c r="J65" i="3" s="1"/>
  <c r="AB66" i="1"/>
  <c r="N65" i="3" s="1"/>
  <c r="Z28" i="1"/>
  <c r="J27" i="3" s="1"/>
  <c r="AB28" i="1"/>
  <c r="N27" i="3" s="1"/>
  <c r="Z10" i="1"/>
  <c r="J9" i="3" s="1"/>
  <c r="AB10" i="1"/>
  <c r="N9" i="3" s="1"/>
  <c r="Z78" i="1"/>
  <c r="J77" i="3" s="1"/>
  <c r="AB78" i="1"/>
  <c r="N77" i="3" s="1"/>
  <c r="Z31" i="1"/>
  <c r="J30" i="3" s="1"/>
  <c r="AB31" i="1"/>
  <c r="N30" i="3" s="1"/>
  <c r="Z96" i="1"/>
  <c r="J95" i="3" s="1"/>
  <c r="AB96" i="1"/>
  <c r="N95" i="3" s="1"/>
  <c r="Z40" i="1"/>
  <c r="J39" i="3" s="1"/>
  <c r="AB40" i="1"/>
  <c r="N39" i="3" s="1"/>
  <c r="Z94" i="1"/>
  <c r="J93" i="3" s="1"/>
  <c r="AB94" i="1"/>
  <c r="N93" i="3" s="1"/>
  <c r="Z82" i="1"/>
  <c r="J81" i="3" s="1"/>
  <c r="AB82" i="1"/>
  <c r="N81" i="3" s="1"/>
  <c r="Z61" i="1"/>
  <c r="J60" i="3" s="1"/>
  <c r="AB61" i="1"/>
  <c r="N60" i="3" s="1"/>
  <c r="Z37" i="1"/>
  <c r="J36" i="3" s="1"/>
  <c r="AB37" i="1"/>
  <c r="N36" i="3" s="1"/>
  <c r="Z83" i="1"/>
  <c r="J82" i="3" s="1"/>
  <c r="AB83" i="1"/>
  <c r="N82" i="3" s="1"/>
  <c r="Z98" i="1"/>
  <c r="J97" i="3" s="1"/>
  <c r="AB98" i="1"/>
  <c r="N97" i="3" s="1"/>
  <c r="Z57" i="1"/>
  <c r="J56" i="3" s="1"/>
  <c r="AB57" i="1"/>
  <c r="N56" i="3" s="1"/>
  <c r="Z101" i="1"/>
  <c r="J100" i="3" s="1"/>
  <c r="AB101" i="1"/>
  <c r="N100" i="3" s="1"/>
  <c r="Z91" i="1"/>
  <c r="J90" i="3" s="1"/>
  <c r="AB91" i="1"/>
  <c r="N90" i="3" s="1"/>
  <c r="Z79" i="1"/>
  <c r="J78" i="3" s="1"/>
  <c r="AB79" i="1"/>
  <c r="N78" i="3" s="1"/>
  <c r="Z9" i="1"/>
  <c r="J8" i="3" s="1"/>
  <c r="AB9" i="1"/>
  <c r="N8" i="3" s="1"/>
  <c r="Z19" i="1"/>
  <c r="J18" i="3" s="1"/>
  <c r="AB19" i="1"/>
  <c r="N18" i="3" s="1"/>
  <c r="Z14" i="1"/>
  <c r="J13" i="3" s="1"/>
  <c r="AB14" i="1"/>
  <c r="N13" i="3" s="1"/>
  <c r="Z86" i="1"/>
  <c r="J85" i="3" s="1"/>
  <c r="AB86" i="1"/>
  <c r="N85" i="3" s="1"/>
  <c r="Z21" i="1"/>
  <c r="J20" i="3" s="1"/>
  <c r="AB21" i="1"/>
  <c r="N20" i="3" s="1"/>
  <c r="Z55" i="1"/>
  <c r="J54" i="3" s="1"/>
  <c r="AB55" i="1"/>
  <c r="N54" i="3" s="1"/>
  <c r="Z105" i="1"/>
  <c r="J104" i="3" s="1"/>
  <c r="AB105" i="1"/>
  <c r="N104" i="3" s="1"/>
  <c r="Z43" i="1"/>
  <c r="J42" i="3" s="1"/>
  <c r="AB43" i="1"/>
  <c r="N42" i="3" s="1"/>
  <c r="Z60" i="1"/>
  <c r="J59" i="3" s="1"/>
  <c r="AB60" i="1"/>
  <c r="N59" i="3" s="1"/>
  <c r="Z65" i="1"/>
  <c r="J64" i="3" s="1"/>
  <c r="AB65" i="1"/>
  <c r="N64" i="3" s="1"/>
  <c r="Z103" i="1"/>
  <c r="J102" i="3" s="1"/>
  <c r="AB103" i="1"/>
  <c r="N102" i="3" s="1"/>
  <c r="Z88" i="1"/>
  <c r="J87" i="3" s="1"/>
  <c r="AB88" i="1"/>
  <c r="N87" i="3" s="1"/>
  <c r="Z6" i="1"/>
  <c r="J5" i="3" s="1"/>
  <c r="Y40" i="1"/>
  <c r="G39" i="3" s="1"/>
  <c r="Y10" i="1"/>
  <c r="G9" i="3" s="1"/>
  <c r="Y28" i="1"/>
  <c r="G27" i="3" s="1"/>
  <c r="Y31" i="1"/>
  <c r="G30" i="3" s="1"/>
  <c r="Y18" i="1"/>
  <c r="G17" i="3" s="1"/>
  <c r="Y44" i="1"/>
  <c r="G43" i="3" s="1"/>
  <c r="Y59" i="1"/>
  <c r="G58" i="3" s="1"/>
  <c r="Y92" i="1"/>
  <c r="G91" i="3" s="1"/>
  <c r="Y90" i="1"/>
  <c r="G89" i="3" s="1"/>
  <c r="Y15" i="1"/>
  <c r="G14" i="3" s="1"/>
  <c r="Y27" i="1"/>
  <c r="G26" i="3" s="1"/>
  <c r="Y33" i="1"/>
  <c r="G32" i="3" s="1"/>
  <c r="Y50" i="1"/>
  <c r="G49" i="3" s="1"/>
  <c r="Y110" i="1"/>
  <c r="G109" i="3" s="1"/>
  <c r="Y20" i="1"/>
  <c r="G19" i="3" s="1"/>
  <c r="Y54" i="1"/>
  <c r="G53" i="3" s="1"/>
  <c r="Y16" i="1"/>
  <c r="G15" i="3" s="1"/>
  <c r="Y58" i="1"/>
  <c r="G57" i="3" s="1"/>
  <c r="Y37" i="1"/>
  <c r="G36" i="3" s="1"/>
  <c r="Y24" i="1"/>
  <c r="G23" i="3" s="1"/>
  <c r="Y29" i="1"/>
  <c r="G28" i="3" s="1"/>
  <c r="Y12" i="1"/>
  <c r="G11" i="3" s="1"/>
  <c r="Y83" i="1"/>
  <c r="G82" i="3" s="1"/>
  <c r="Y57" i="1"/>
  <c r="G56" i="3" s="1"/>
  <c r="Y91" i="1"/>
  <c r="G90" i="3" s="1"/>
  <c r="Y9" i="1"/>
  <c r="G8" i="3" s="1"/>
  <c r="Y19" i="1"/>
  <c r="G18" i="3" s="1"/>
  <c r="Y21" i="1"/>
  <c r="G20" i="3" s="1"/>
  <c r="Y43" i="1"/>
  <c r="G42" i="3" s="1"/>
  <c r="Y65" i="1"/>
  <c r="G64" i="3" s="1"/>
  <c r="Y104" i="1"/>
  <c r="G103" i="3" s="1"/>
  <c r="Y42" i="1"/>
  <c r="G41" i="3" s="1"/>
  <c r="Y80" i="1"/>
  <c r="G79" i="3" s="1"/>
  <c r="Y48" i="1"/>
  <c r="G47" i="3" s="1"/>
  <c r="Y46" i="1"/>
  <c r="G45" i="3" s="1"/>
  <c r="Y32" i="1"/>
  <c r="G31" i="3" s="1"/>
  <c r="Y112" i="1"/>
  <c r="G111" i="3" s="1"/>
  <c r="Y97" i="1"/>
  <c r="G96" i="3" s="1"/>
  <c r="Y53" i="1"/>
  <c r="G52" i="3" s="1"/>
  <c r="Y66" i="1"/>
  <c r="G65" i="3" s="1"/>
  <c r="Y26" i="1"/>
  <c r="G25" i="3" s="1"/>
  <c r="Y96" i="1"/>
  <c r="G95" i="3" s="1"/>
  <c r="Y85" i="1"/>
  <c r="G84" i="3" s="1"/>
  <c r="Y89" i="1"/>
  <c r="G88" i="3" s="1"/>
  <c r="Y22" i="1"/>
  <c r="G21" i="3" s="1"/>
  <c r="Y76" i="1"/>
  <c r="G75" i="3" s="1"/>
  <c r="Y36" i="1"/>
  <c r="G35" i="3" s="1"/>
  <c r="Y47" i="1"/>
  <c r="G46" i="3" s="1"/>
  <c r="Y102" i="1"/>
  <c r="G101" i="3" s="1"/>
  <c r="Y11" i="1"/>
  <c r="G10" i="3" s="1"/>
  <c r="Y35" i="1"/>
  <c r="G34" i="3" s="1"/>
  <c r="Y73" i="1"/>
  <c r="G72" i="3" s="1"/>
  <c r="Y94" i="1"/>
  <c r="G93" i="3" s="1"/>
  <c r="Y7" i="1"/>
  <c r="G6" i="3" s="1"/>
  <c r="Y25" i="1"/>
  <c r="G24" i="3" s="1"/>
  <c r="Y56" i="1"/>
  <c r="G55" i="3" s="1"/>
  <c r="Y39" i="1"/>
  <c r="G38" i="3" s="1"/>
  <c r="Y106" i="1"/>
  <c r="G105" i="3" s="1"/>
  <c r="Y75" i="1"/>
  <c r="G74" i="3" s="1"/>
  <c r="Y105" i="1"/>
  <c r="G104" i="3" s="1"/>
  <c r="Y103" i="1"/>
  <c r="G102" i="3" s="1"/>
  <c r="Y72" i="1"/>
  <c r="G71" i="3" s="1"/>
  <c r="Y17" i="1"/>
  <c r="G16" i="3" s="1"/>
  <c r="Y93" i="1"/>
  <c r="G92" i="3" s="1"/>
  <c r="Y84" i="1"/>
  <c r="G83" i="3" s="1"/>
  <c r="Y63" i="1"/>
  <c r="G62" i="3" s="1"/>
  <c r="Y13" i="1"/>
  <c r="G12" i="3" s="1"/>
  <c r="Y30" i="1"/>
  <c r="G29" i="3" s="1"/>
  <c r="Y71" i="1"/>
  <c r="G70" i="3" s="1"/>
  <c r="Y74" i="1"/>
  <c r="G73" i="3" s="1"/>
  <c r="Y111" i="1"/>
  <c r="G110" i="3" s="1"/>
  <c r="Y87" i="1"/>
  <c r="G86" i="3" s="1"/>
  <c r="Y49" i="1"/>
  <c r="G48" i="3" s="1"/>
  <c r="Y100" i="1"/>
  <c r="G99" i="3" s="1"/>
  <c r="Y64" i="1"/>
  <c r="G63" i="3" s="1"/>
  <c r="Y98" i="1"/>
  <c r="G97" i="3" s="1"/>
  <c r="Y101" i="1"/>
  <c r="G100" i="3" s="1"/>
  <c r="Y79" i="1"/>
  <c r="G78" i="3" s="1"/>
  <c r="Y14" i="1"/>
  <c r="G13" i="3" s="1"/>
  <c r="Y86" i="1"/>
  <c r="G85" i="3" s="1"/>
  <c r="Y55" i="1"/>
  <c r="G54" i="3" s="1"/>
  <c r="Y60" i="1"/>
  <c r="G59" i="3" s="1"/>
  <c r="Y88" i="1"/>
  <c r="G87" i="3" s="1"/>
  <c r="Y81" i="1"/>
  <c r="G80" i="3" s="1"/>
  <c r="Y45" i="1"/>
  <c r="G44" i="3" s="1"/>
  <c r="Y77" i="1"/>
  <c r="G76" i="3" s="1"/>
  <c r="Y95" i="1"/>
  <c r="G94" i="3" s="1"/>
  <c r="Y51" i="1"/>
  <c r="G50" i="3" s="1"/>
  <c r="Y108" i="1"/>
  <c r="G107" i="3" s="1"/>
  <c r="Y99" i="1"/>
  <c r="G98" i="3" s="1"/>
  <c r="Y68" i="1"/>
  <c r="G67" i="3" s="1"/>
  <c r="Y52" i="1"/>
  <c r="G51" i="3" s="1"/>
  <c r="Y70" i="1"/>
  <c r="G69" i="3" s="1"/>
  <c r="Y23" i="1"/>
  <c r="G22" i="3" s="1"/>
  <c r="Y107" i="1"/>
  <c r="G106" i="3" s="1"/>
  <c r="Y62" i="1"/>
  <c r="G61" i="3" s="1"/>
  <c r="Y78" i="1"/>
  <c r="G77" i="3" s="1"/>
  <c r="Y82" i="1"/>
  <c r="G81" i="3" s="1"/>
  <c r="Y34" i="1"/>
  <c r="G33" i="3" s="1"/>
  <c r="Y61" i="1"/>
  <c r="G60" i="3" s="1"/>
  <c r="Y8" i="1"/>
  <c r="G7" i="3" s="1"/>
  <c r="Y41" i="1"/>
  <c r="G40" i="3" s="1"/>
  <c r="Y109" i="1"/>
  <c r="G108" i="3" s="1"/>
  <c r="Y69" i="1"/>
  <c r="G68" i="3" s="1"/>
  <c r="Y38" i="1"/>
  <c r="G37" i="3" s="1"/>
  <c r="X113" i="1"/>
  <c r="AA6" i="1"/>
  <c r="K5" i="3" s="1"/>
  <c r="C8" i="34" l="1"/>
  <c r="F112" i="3"/>
  <c r="G114" i="3" s="1"/>
  <c r="AM99" i="1"/>
  <c r="Q98" i="3" s="1"/>
  <c r="AH99" i="1"/>
  <c r="P98" i="3" s="1"/>
  <c r="AM105" i="1"/>
  <c r="Q104" i="3" s="1"/>
  <c r="AH105" i="1"/>
  <c r="P104" i="3" s="1"/>
  <c r="AM57" i="1"/>
  <c r="Q56" i="3" s="1"/>
  <c r="AH57" i="1"/>
  <c r="P56" i="3" s="1"/>
  <c r="AM101" i="1"/>
  <c r="Q100" i="3" s="1"/>
  <c r="AH101" i="1"/>
  <c r="P100" i="3" s="1"/>
  <c r="AH46" i="1"/>
  <c r="P45" i="3" s="1"/>
  <c r="AM46" i="1"/>
  <c r="Q45" i="3" s="1"/>
  <c r="AH23" i="1"/>
  <c r="P22" i="3" s="1"/>
  <c r="AM23" i="1"/>
  <c r="Q22" i="3" s="1"/>
  <c r="AH106" i="1"/>
  <c r="P105" i="3" s="1"/>
  <c r="AM106" i="1"/>
  <c r="Q105" i="3" s="1"/>
  <c r="AH54" i="1"/>
  <c r="P53" i="3" s="1"/>
  <c r="AM54" i="1"/>
  <c r="Q53" i="3" s="1"/>
  <c r="AG113" i="1"/>
  <c r="AH70" i="1"/>
  <c r="P69" i="3" s="1"/>
  <c r="AM70" i="1"/>
  <c r="Q69" i="3" s="1"/>
  <c r="AM55" i="1"/>
  <c r="Q54" i="3" s="1"/>
  <c r="AH55" i="1"/>
  <c r="P54" i="3" s="1"/>
  <c r="AH71" i="1"/>
  <c r="P70" i="3" s="1"/>
  <c r="AM71" i="1"/>
  <c r="Q70" i="3" s="1"/>
  <c r="AH17" i="1"/>
  <c r="P16" i="3" s="1"/>
  <c r="AM17" i="1"/>
  <c r="Q16" i="3" s="1"/>
  <c r="AM39" i="1"/>
  <c r="Q38" i="3" s="1"/>
  <c r="AH39" i="1"/>
  <c r="P38" i="3" s="1"/>
  <c r="AH35" i="1"/>
  <c r="P34" i="3" s="1"/>
  <c r="AM35" i="1"/>
  <c r="Q34" i="3" s="1"/>
  <c r="AH22" i="1"/>
  <c r="P21" i="3" s="1"/>
  <c r="AM22" i="1"/>
  <c r="Q21" i="3" s="1"/>
  <c r="AM53" i="1"/>
  <c r="Q52" i="3" s="1"/>
  <c r="AH53" i="1"/>
  <c r="P52" i="3" s="1"/>
  <c r="AH80" i="1"/>
  <c r="P79" i="3" s="1"/>
  <c r="AM80" i="1"/>
  <c r="Q79" i="3" s="1"/>
  <c r="AM19" i="1"/>
  <c r="Q18" i="3" s="1"/>
  <c r="AH19" i="1"/>
  <c r="P18" i="3" s="1"/>
  <c r="AH29" i="1"/>
  <c r="P28" i="3" s="1"/>
  <c r="AM29" i="1"/>
  <c r="Q28" i="3" s="1"/>
  <c r="AH20" i="1"/>
  <c r="P19" i="3" s="1"/>
  <c r="AM20" i="1"/>
  <c r="Q19" i="3" s="1"/>
  <c r="AH90" i="1"/>
  <c r="P89" i="3" s="1"/>
  <c r="AM90" i="1"/>
  <c r="Q89" i="3" s="1"/>
  <c r="AH10" i="1"/>
  <c r="P9" i="3" s="1"/>
  <c r="AM10" i="1"/>
  <c r="Q9" i="3" s="1"/>
  <c r="AM87" i="1"/>
  <c r="Q86" i="3" s="1"/>
  <c r="AH87" i="1"/>
  <c r="P86" i="3" s="1"/>
  <c r="AM65" i="1"/>
  <c r="Q64" i="3" s="1"/>
  <c r="AH65" i="1"/>
  <c r="P64" i="3" s="1"/>
  <c r="AM108" i="1"/>
  <c r="Q107" i="3" s="1"/>
  <c r="AH108" i="1"/>
  <c r="P107" i="3" s="1"/>
  <c r="AM111" i="1"/>
  <c r="Q110" i="3" s="1"/>
  <c r="AH111" i="1"/>
  <c r="P110" i="3" s="1"/>
  <c r="AH26" i="1"/>
  <c r="P25" i="3" s="1"/>
  <c r="AM26" i="1"/>
  <c r="Q25" i="3" s="1"/>
  <c r="AM27" i="1"/>
  <c r="Q26" i="3" s="1"/>
  <c r="AH27" i="1"/>
  <c r="P26" i="3" s="1"/>
  <c r="AH31" i="1"/>
  <c r="P30" i="3" s="1"/>
  <c r="AM31" i="1"/>
  <c r="Q30" i="3" s="1"/>
  <c r="AM61" i="1"/>
  <c r="Q60" i="3" s="1"/>
  <c r="AH61" i="1"/>
  <c r="P60" i="3" s="1"/>
  <c r="AC93" i="1"/>
  <c r="O92" i="3" s="1"/>
  <c r="AM93" i="1"/>
  <c r="Q92" i="3" s="1"/>
  <c r="AH93" i="1"/>
  <c r="P92" i="3" s="1"/>
  <c r="AM48" i="1"/>
  <c r="Q47" i="3" s="1"/>
  <c r="AH48" i="1"/>
  <c r="P47" i="3" s="1"/>
  <c r="AH95" i="1"/>
  <c r="P94" i="3" s="1"/>
  <c r="AM95" i="1"/>
  <c r="Q94" i="3" s="1"/>
  <c r="AM64" i="1"/>
  <c r="Q63" i="3" s="1"/>
  <c r="AH64" i="1"/>
  <c r="P63" i="3" s="1"/>
  <c r="AC40" i="1"/>
  <c r="O39" i="3" s="1"/>
  <c r="AM40" i="1"/>
  <c r="Q39" i="3" s="1"/>
  <c r="AH40" i="1"/>
  <c r="P39" i="3" s="1"/>
  <c r="AM81" i="1"/>
  <c r="Q80" i="3" s="1"/>
  <c r="AH81" i="1"/>
  <c r="P80" i="3" s="1"/>
  <c r="AM96" i="1"/>
  <c r="Q95" i="3" s="1"/>
  <c r="AH96" i="1"/>
  <c r="P95" i="3" s="1"/>
  <c r="AH107" i="1"/>
  <c r="P106" i="3" s="1"/>
  <c r="AM107" i="1"/>
  <c r="Q106" i="3" s="1"/>
  <c r="AH94" i="1"/>
  <c r="P93" i="3" s="1"/>
  <c r="AM94" i="1"/>
  <c r="Q93" i="3" s="1"/>
  <c r="AH18" i="1"/>
  <c r="P17" i="3" s="1"/>
  <c r="AM18" i="1"/>
  <c r="Q17" i="3" s="1"/>
  <c r="AH60" i="1"/>
  <c r="P59" i="3" s="1"/>
  <c r="AM60" i="1"/>
  <c r="Q59" i="3" s="1"/>
  <c r="AH12" i="1"/>
  <c r="P11" i="3" s="1"/>
  <c r="AM12" i="1"/>
  <c r="Q11" i="3" s="1"/>
  <c r="AL113" i="1"/>
  <c r="AM100" i="1"/>
  <c r="Q99" i="3" s="1"/>
  <c r="AH100" i="1"/>
  <c r="P99" i="3" s="1"/>
  <c r="AH72" i="1"/>
  <c r="P71" i="3" s="1"/>
  <c r="AM72" i="1"/>
  <c r="Q71" i="3" s="1"/>
  <c r="AH56" i="1"/>
  <c r="P55" i="3" s="1"/>
  <c r="AM56" i="1"/>
  <c r="Q55" i="3" s="1"/>
  <c r="AH89" i="1"/>
  <c r="P88" i="3" s="1"/>
  <c r="AM89" i="1"/>
  <c r="Q88" i="3" s="1"/>
  <c r="AM97" i="1"/>
  <c r="Q96" i="3" s="1"/>
  <c r="AH97" i="1"/>
  <c r="P96" i="3" s="1"/>
  <c r="AH42" i="1"/>
  <c r="P41" i="3" s="1"/>
  <c r="AM42" i="1"/>
  <c r="Q41" i="3" s="1"/>
  <c r="AM9" i="1"/>
  <c r="Q8" i="3" s="1"/>
  <c r="AH9" i="1"/>
  <c r="P8" i="3" s="1"/>
  <c r="AH24" i="1"/>
  <c r="P23" i="3" s="1"/>
  <c r="AM24" i="1"/>
  <c r="Q23" i="3" s="1"/>
  <c r="AM92" i="1"/>
  <c r="Q91" i="3" s="1"/>
  <c r="AH92" i="1"/>
  <c r="P91" i="3" s="1"/>
  <c r="AC6" i="1"/>
  <c r="O5" i="3" s="1"/>
  <c r="AM6" i="1"/>
  <c r="Q5" i="3" s="1"/>
  <c r="AH6" i="1"/>
  <c r="P5" i="3" s="1"/>
  <c r="AH41" i="1"/>
  <c r="P40" i="3" s="1"/>
  <c r="AM41" i="1"/>
  <c r="Q40" i="3" s="1"/>
  <c r="AM63" i="1"/>
  <c r="Q62" i="3" s="1"/>
  <c r="AH63" i="1"/>
  <c r="P62" i="3" s="1"/>
  <c r="AC32" i="1"/>
  <c r="O31" i="3" s="1"/>
  <c r="AH32" i="1"/>
  <c r="P31" i="3" s="1"/>
  <c r="AM32" i="1"/>
  <c r="Q31" i="3" s="1"/>
  <c r="AH44" i="1"/>
  <c r="P43" i="3" s="1"/>
  <c r="AM44" i="1"/>
  <c r="Q43" i="3" s="1"/>
  <c r="AM84" i="1"/>
  <c r="Q83" i="3" s="1"/>
  <c r="AH84" i="1"/>
  <c r="P83" i="3" s="1"/>
  <c r="AH83" i="1"/>
  <c r="P82" i="3" s="1"/>
  <c r="AM83" i="1"/>
  <c r="Q82" i="3" s="1"/>
  <c r="AH74" i="1"/>
  <c r="P73" i="3" s="1"/>
  <c r="AM74" i="1"/>
  <c r="Q73" i="3" s="1"/>
  <c r="AH66" i="1"/>
  <c r="P65" i="3" s="1"/>
  <c r="AM66" i="1"/>
  <c r="Q65" i="3" s="1"/>
  <c r="AH38" i="1"/>
  <c r="P37" i="3" s="1"/>
  <c r="AM38" i="1"/>
  <c r="Q37" i="3" s="1"/>
  <c r="AH52" i="1"/>
  <c r="P51" i="3" s="1"/>
  <c r="AM52" i="1"/>
  <c r="Q51" i="3" s="1"/>
  <c r="AH30" i="1"/>
  <c r="P29" i="3" s="1"/>
  <c r="AM30" i="1"/>
  <c r="Q29" i="3" s="1"/>
  <c r="AH11" i="1"/>
  <c r="P10" i="3" s="1"/>
  <c r="AM11" i="1"/>
  <c r="Q10" i="3" s="1"/>
  <c r="AH110" i="1"/>
  <c r="P109" i="3" s="1"/>
  <c r="AM110" i="1"/>
  <c r="Q109" i="3" s="1"/>
  <c r="AH79" i="1"/>
  <c r="P78" i="3" s="1"/>
  <c r="AM79" i="1"/>
  <c r="Q78" i="3" s="1"/>
  <c r="AH47" i="1"/>
  <c r="P46" i="3" s="1"/>
  <c r="AM47" i="1"/>
  <c r="Q46" i="3" s="1"/>
  <c r="AH58" i="1"/>
  <c r="P57" i="3" s="1"/>
  <c r="AM58" i="1"/>
  <c r="Q57" i="3" s="1"/>
  <c r="AM88" i="1"/>
  <c r="Q87" i="3" s="1"/>
  <c r="AH88" i="1"/>
  <c r="P87" i="3" s="1"/>
  <c r="AH36" i="1"/>
  <c r="P35" i="3" s="1"/>
  <c r="AM36" i="1"/>
  <c r="Q35" i="3" s="1"/>
  <c r="AM43" i="1"/>
  <c r="Q42" i="3" s="1"/>
  <c r="AH43" i="1"/>
  <c r="P42" i="3" s="1"/>
  <c r="AH98" i="1"/>
  <c r="P97" i="3" s="1"/>
  <c r="AM98" i="1"/>
  <c r="Q97" i="3" s="1"/>
  <c r="AM73" i="1"/>
  <c r="Q72" i="3" s="1"/>
  <c r="AH73" i="1"/>
  <c r="P72" i="3" s="1"/>
  <c r="AM21" i="1"/>
  <c r="Q20" i="3" s="1"/>
  <c r="AH21" i="1"/>
  <c r="P20" i="3" s="1"/>
  <c r="AC28" i="1"/>
  <c r="O27" i="3" s="1"/>
  <c r="AM28" i="1"/>
  <c r="Q27" i="3" s="1"/>
  <c r="AH28" i="1"/>
  <c r="P27" i="3" s="1"/>
  <c r="AH34" i="1"/>
  <c r="P33" i="3" s="1"/>
  <c r="AM34" i="1"/>
  <c r="Q33" i="3" s="1"/>
  <c r="AH82" i="1"/>
  <c r="P81" i="3" s="1"/>
  <c r="AM82" i="1"/>
  <c r="Q81" i="3" s="1"/>
  <c r="AH77" i="1"/>
  <c r="P76" i="3" s="1"/>
  <c r="AM77" i="1"/>
  <c r="Q76" i="3" s="1"/>
  <c r="AM109" i="1"/>
  <c r="Q108" i="3" s="1"/>
  <c r="AH109" i="1"/>
  <c r="P108" i="3" s="1"/>
  <c r="AM68" i="1"/>
  <c r="Q67" i="3" s="1"/>
  <c r="AH68" i="1"/>
  <c r="P67" i="3" s="1"/>
  <c r="AH14" i="1"/>
  <c r="P13" i="3" s="1"/>
  <c r="AM14" i="1"/>
  <c r="Q13" i="3" s="1"/>
  <c r="AM13" i="1"/>
  <c r="Q12" i="3" s="1"/>
  <c r="AH13" i="1"/>
  <c r="P12" i="3" s="1"/>
  <c r="AM103" i="1"/>
  <c r="Q102" i="3" s="1"/>
  <c r="AH103" i="1"/>
  <c r="P102" i="3" s="1"/>
  <c r="AM25" i="1"/>
  <c r="Q24" i="3" s="1"/>
  <c r="AH25" i="1"/>
  <c r="P24" i="3" s="1"/>
  <c r="AM85" i="1"/>
  <c r="Q84" i="3" s="1"/>
  <c r="AH85" i="1"/>
  <c r="P84" i="3" s="1"/>
  <c r="AM112" i="1"/>
  <c r="Q111" i="3" s="1"/>
  <c r="AH112" i="1"/>
  <c r="P111" i="3" s="1"/>
  <c r="AM104" i="1"/>
  <c r="Q103" i="3" s="1"/>
  <c r="AH104" i="1"/>
  <c r="P103" i="3" s="1"/>
  <c r="AH91" i="1"/>
  <c r="P90" i="3" s="1"/>
  <c r="AM91" i="1"/>
  <c r="Q90" i="3" s="1"/>
  <c r="AM37" i="1"/>
  <c r="Q36" i="3" s="1"/>
  <c r="AH37" i="1"/>
  <c r="P36" i="3" s="1"/>
  <c r="AH50" i="1"/>
  <c r="P49" i="3" s="1"/>
  <c r="AM50" i="1"/>
  <c r="Q49" i="3" s="1"/>
  <c r="AH59" i="1"/>
  <c r="P58" i="3" s="1"/>
  <c r="AM59" i="1"/>
  <c r="Q58" i="3" s="1"/>
  <c r="AH62" i="1"/>
  <c r="P61" i="3" s="1"/>
  <c r="AM62" i="1"/>
  <c r="Q61" i="3" s="1"/>
  <c r="AM7" i="1"/>
  <c r="Q6" i="3" s="1"/>
  <c r="AH7" i="1"/>
  <c r="P6" i="3" s="1"/>
  <c r="AM33" i="1"/>
  <c r="Q32" i="3" s="1"/>
  <c r="AH33" i="1"/>
  <c r="P32" i="3" s="1"/>
  <c r="AH8" i="1"/>
  <c r="P7" i="3" s="1"/>
  <c r="AM8" i="1"/>
  <c r="Q7" i="3" s="1"/>
  <c r="AM75" i="1"/>
  <c r="Q74" i="3" s="1"/>
  <c r="AH75" i="1"/>
  <c r="P74" i="3" s="1"/>
  <c r="AH16" i="1"/>
  <c r="P15" i="3" s="1"/>
  <c r="AM16" i="1"/>
  <c r="Q15" i="3" s="1"/>
  <c r="AM51" i="1"/>
  <c r="Q50" i="3" s="1"/>
  <c r="AH51" i="1"/>
  <c r="P50" i="3" s="1"/>
  <c r="AM76" i="1"/>
  <c r="Q75" i="3" s="1"/>
  <c r="AH76" i="1"/>
  <c r="P75" i="3" s="1"/>
  <c r="AM15" i="1"/>
  <c r="Q14" i="3" s="1"/>
  <c r="AH15" i="1"/>
  <c r="P14" i="3" s="1"/>
  <c r="AM69" i="1"/>
  <c r="Q68" i="3" s="1"/>
  <c r="AH69" i="1"/>
  <c r="P68" i="3" s="1"/>
  <c r="AH86" i="1"/>
  <c r="P85" i="3" s="1"/>
  <c r="AM86" i="1"/>
  <c r="Q85" i="3" s="1"/>
  <c r="AH78" i="1"/>
  <c r="P77" i="3" s="1"/>
  <c r="AM78" i="1"/>
  <c r="Q77" i="3" s="1"/>
  <c r="AM45" i="1"/>
  <c r="Q44" i="3" s="1"/>
  <c r="AH45" i="1"/>
  <c r="P44" i="3" s="1"/>
  <c r="AM49" i="1"/>
  <c r="Q48" i="3" s="1"/>
  <c r="AH49" i="1"/>
  <c r="P48" i="3" s="1"/>
  <c r="AH102" i="1"/>
  <c r="P101" i="3" s="1"/>
  <c r="AM102" i="1"/>
  <c r="Q101" i="3" s="1"/>
  <c r="AA88" i="1"/>
  <c r="K87" i="3" s="1"/>
  <c r="AC88" i="1"/>
  <c r="O87" i="3" s="1"/>
  <c r="AA94" i="1"/>
  <c r="K93" i="3" s="1"/>
  <c r="AC94" i="1"/>
  <c r="O93" i="3" s="1"/>
  <c r="AA43" i="1"/>
  <c r="K42" i="3" s="1"/>
  <c r="AC43" i="1"/>
  <c r="O42" i="3" s="1"/>
  <c r="AA18" i="1"/>
  <c r="K17" i="3" s="1"/>
  <c r="AC18" i="1"/>
  <c r="O17" i="3" s="1"/>
  <c r="AA31" i="1"/>
  <c r="K30" i="3" s="1"/>
  <c r="AC31" i="1"/>
  <c r="O30" i="3" s="1"/>
  <c r="AA51" i="1"/>
  <c r="K50" i="3" s="1"/>
  <c r="AC51" i="1"/>
  <c r="O50" i="3" s="1"/>
  <c r="AA73" i="1"/>
  <c r="K72" i="3" s="1"/>
  <c r="AC73" i="1"/>
  <c r="O72" i="3" s="1"/>
  <c r="AA54" i="1"/>
  <c r="K53" i="3" s="1"/>
  <c r="AC54" i="1"/>
  <c r="O53" i="3" s="1"/>
  <c r="AA70" i="1"/>
  <c r="K69" i="3" s="1"/>
  <c r="AC70" i="1"/>
  <c r="O69" i="3" s="1"/>
  <c r="AA35" i="1"/>
  <c r="K34" i="3" s="1"/>
  <c r="AC35" i="1"/>
  <c r="O34" i="3" s="1"/>
  <c r="AA77" i="1"/>
  <c r="K76" i="3" s="1"/>
  <c r="AC77" i="1"/>
  <c r="O76" i="3" s="1"/>
  <c r="AA30" i="1"/>
  <c r="K29" i="3" s="1"/>
  <c r="AC30" i="1"/>
  <c r="O29" i="3" s="1"/>
  <c r="AA72" i="1"/>
  <c r="K71" i="3" s="1"/>
  <c r="AC72" i="1"/>
  <c r="O71" i="3" s="1"/>
  <c r="AA56" i="1"/>
  <c r="K55" i="3" s="1"/>
  <c r="AC56" i="1"/>
  <c r="O55" i="3" s="1"/>
  <c r="AA11" i="1"/>
  <c r="K10" i="3" s="1"/>
  <c r="AC11" i="1"/>
  <c r="O10" i="3" s="1"/>
  <c r="AA89" i="1"/>
  <c r="K88" i="3" s="1"/>
  <c r="AC89" i="1"/>
  <c r="O88" i="3" s="1"/>
  <c r="AA97" i="1"/>
  <c r="K96" i="3" s="1"/>
  <c r="AC97" i="1"/>
  <c r="O96" i="3" s="1"/>
  <c r="AA42" i="1"/>
  <c r="K41" i="3" s="1"/>
  <c r="AC42" i="1"/>
  <c r="O41" i="3" s="1"/>
  <c r="AA9" i="1"/>
  <c r="K8" i="3" s="1"/>
  <c r="AC9" i="1"/>
  <c r="O8" i="3" s="1"/>
  <c r="AA24" i="1"/>
  <c r="K23" i="3" s="1"/>
  <c r="AC24" i="1"/>
  <c r="O23" i="3" s="1"/>
  <c r="AA110" i="1"/>
  <c r="K109" i="3" s="1"/>
  <c r="AC110" i="1"/>
  <c r="O109" i="3" s="1"/>
  <c r="AA92" i="1"/>
  <c r="K91" i="3" s="1"/>
  <c r="AC92" i="1"/>
  <c r="O91" i="3" s="1"/>
  <c r="AA107" i="1"/>
  <c r="K106" i="3" s="1"/>
  <c r="AC107" i="1"/>
  <c r="O106" i="3" s="1"/>
  <c r="AA75" i="1"/>
  <c r="K74" i="3" s="1"/>
  <c r="AC75" i="1"/>
  <c r="O74" i="3" s="1"/>
  <c r="AA83" i="1"/>
  <c r="K82" i="3" s="1"/>
  <c r="AC83" i="1"/>
  <c r="O82" i="3" s="1"/>
  <c r="AA23" i="1"/>
  <c r="K22" i="3" s="1"/>
  <c r="AC23" i="1"/>
  <c r="O22" i="3" s="1"/>
  <c r="AA106" i="1"/>
  <c r="K105" i="3" s="1"/>
  <c r="AC106" i="1"/>
  <c r="O105" i="3" s="1"/>
  <c r="AA12" i="1"/>
  <c r="K11" i="3" s="1"/>
  <c r="AC12" i="1"/>
  <c r="O11" i="3" s="1"/>
  <c r="AA55" i="1"/>
  <c r="K54" i="3" s="1"/>
  <c r="AC55" i="1"/>
  <c r="O54" i="3" s="1"/>
  <c r="AA22" i="1"/>
  <c r="K21" i="3" s="1"/>
  <c r="AC22" i="1"/>
  <c r="O21" i="3" s="1"/>
  <c r="AA69" i="1"/>
  <c r="K68" i="3" s="1"/>
  <c r="AC69" i="1"/>
  <c r="O68" i="3" s="1"/>
  <c r="AA101" i="1"/>
  <c r="K100" i="3" s="1"/>
  <c r="AC101" i="1"/>
  <c r="O100" i="3" s="1"/>
  <c r="AA36" i="1"/>
  <c r="K35" i="3" s="1"/>
  <c r="AC36" i="1"/>
  <c r="O35" i="3" s="1"/>
  <c r="AA16" i="1"/>
  <c r="K15" i="3" s="1"/>
  <c r="AC16" i="1"/>
  <c r="O15" i="3" s="1"/>
  <c r="AA98" i="1"/>
  <c r="K97" i="3" s="1"/>
  <c r="AC98" i="1"/>
  <c r="O97" i="3" s="1"/>
  <c r="AA66" i="1"/>
  <c r="K65" i="3" s="1"/>
  <c r="AC66" i="1"/>
  <c r="O65" i="3" s="1"/>
  <c r="AA15" i="1"/>
  <c r="K14" i="3" s="1"/>
  <c r="AC15" i="1"/>
  <c r="O14" i="3" s="1"/>
  <c r="AA38" i="1"/>
  <c r="K37" i="3" s="1"/>
  <c r="AC38" i="1"/>
  <c r="O37" i="3" s="1"/>
  <c r="AA71" i="1"/>
  <c r="K70" i="3" s="1"/>
  <c r="AC71" i="1"/>
  <c r="O70" i="3" s="1"/>
  <c r="AA29" i="1"/>
  <c r="K28" i="3" s="1"/>
  <c r="AC29" i="1"/>
  <c r="O28" i="3" s="1"/>
  <c r="AB113" i="1"/>
  <c r="AA52" i="1"/>
  <c r="K51" i="3" s="1"/>
  <c r="AC52" i="1"/>
  <c r="O51" i="3" s="1"/>
  <c r="AA68" i="1"/>
  <c r="K67" i="3" s="1"/>
  <c r="AC68" i="1"/>
  <c r="O67" i="3" s="1"/>
  <c r="AA14" i="1"/>
  <c r="K13" i="3" s="1"/>
  <c r="AC14" i="1"/>
  <c r="O13" i="3" s="1"/>
  <c r="AA49" i="1"/>
  <c r="K48" i="3" s="1"/>
  <c r="AC49" i="1"/>
  <c r="O48" i="3" s="1"/>
  <c r="AA13" i="1"/>
  <c r="K12" i="3" s="1"/>
  <c r="AC13" i="1"/>
  <c r="O12" i="3" s="1"/>
  <c r="AA103" i="1"/>
  <c r="K102" i="3" s="1"/>
  <c r="AC103" i="1"/>
  <c r="O102" i="3" s="1"/>
  <c r="AA25" i="1"/>
  <c r="K24" i="3" s="1"/>
  <c r="AC25" i="1"/>
  <c r="O24" i="3" s="1"/>
  <c r="AA102" i="1"/>
  <c r="K101" i="3" s="1"/>
  <c r="AC102" i="1"/>
  <c r="O101" i="3" s="1"/>
  <c r="AA85" i="1"/>
  <c r="K84" i="3" s="1"/>
  <c r="AC85" i="1"/>
  <c r="O84" i="3" s="1"/>
  <c r="AA112" i="1"/>
  <c r="K111" i="3" s="1"/>
  <c r="AC112" i="1"/>
  <c r="O111" i="3" s="1"/>
  <c r="AA104" i="1"/>
  <c r="K103" i="3" s="1"/>
  <c r="AC104" i="1"/>
  <c r="O103" i="3" s="1"/>
  <c r="AA91" i="1"/>
  <c r="K90" i="3" s="1"/>
  <c r="AC91" i="1"/>
  <c r="O90" i="3" s="1"/>
  <c r="AA37" i="1"/>
  <c r="K36" i="3" s="1"/>
  <c r="AC37" i="1"/>
  <c r="O36" i="3" s="1"/>
  <c r="AA50" i="1"/>
  <c r="K49" i="3" s="1"/>
  <c r="AC50" i="1"/>
  <c r="O49" i="3" s="1"/>
  <c r="AA59" i="1"/>
  <c r="K58" i="3" s="1"/>
  <c r="AC59" i="1"/>
  <c r="O58" i="3" s="1"/>
  <c r="AA48" i="1"/>
  <c r="K47" i="3" s="1"/>
  <c r="AC48" i="1"/>
  <c r="O47" i="3" s="1"/>
  <c r="AA34" i="1"/>
  <c r="K33" i="3" s="1"/>
  <c r="AC34" i="1"/>
  <c r="O33" i="3" s="1"/>
  <c r="AA17" i="1"/>
  <c r="K16" i="3" s="1"/>
  <c r="AC17" i="1"/>
  <c r="O16" i="3" s="1"/>
  <c r="AA80" i="1"/>
  <c r="K79" i="3" s="1"/>
  <c r="AC80" i="1"/>
  <c r="O79" i="3" s="1"/>
  <c r="AA10" i="1"/>
  <c r="K9" i="3" s="1"/>
  <c r="AC10" i="1"/>
  <c r="O9" i="3" s="1"/>
  <c r="AA100" i="1"/>
  <c r="K99" i="3" s="1"/>
  <c r="AC100" i="1"/>
  <c r="O99" i="3" s="1"/>
  <c r="AA109" i="1"/>
  <c r="K108" i="3" s="1"/>
  <c r="AC109" i="1"/>
  <c r="O108" i="3" s="1"/>
  <c r="AA8" i="1"/>
  <c r="K7" i="3" s="1"/>
  <c r="AC8" i="1"/>
  <c r="O7" i="3" s="1"/>
  <c r="AA111" i="1"/>
  <c r="K110" i="3" s="1"/>
  <c r="AC111" i="1"/>
  <c r="O110" i="3" s="1"/>
  <c r="AA46" i="1"/>
  <c r="K45" i="3" s="1"/>
  <c r="AC46" i="1"/>
  <c r="O45" i="3" s="1"/>
  <c r="AA61" i="1"/>
  <c r="K60" i="3" s="1"/>
  <c r="AC61" i="1"/>
  <c r="O60" i="3" s="1"/>
  <c r="AA74" i="1"/>
  <c r="K73" i="3" s="1"/>
  <c r="AC74" i="1"/>
  <c r="O73" i="3" s="1"/>
  <c r="AA21" i="1"/>
  <c r="K20" i="3" s="1"/>
  <c r="AC21" i="1"/>
  <c r="O20" i="3" s="1"/>
  <c r="AA64" i="1"/>
  <c r="K63" i="3" s="1"/>
  <c r="AC64" i="1"/>
  <c r="O63" i="3" s="1"/>
  <c r="AA53" i="1"/>
  <c r="K52" i="3" s="1"/>
  <c r="AC53" i="1"/>
  <c r="O52" i="3" s="1"/>
  <c r="AA20" i="1"/>
  <c r="K19" i="3" s="1"/>
  <c r="AC20" i="1"/>
  <c r="O19" i="3" s="1"/>
  <c r="AA82" i="1"/>
  <c r="K81" i="3" s="1"/>
  <c r="AC82" i="1"/>
  <c r="O81" i="3" s="1"/>
  <c r="AA78" i="1"/>
  <c r="K77" i="3" s="1"/>
  <c r="AC78" i="1"/>
  <c r="O77" i="3" s="1"/>
  <c r="AA41" i="1"/>
  <c r="K40" i="3" s="1"/>
  <c r="AC41" i="1"/>
  <c r="O40" i="3" s="1"/>
  <c r="AA62" i="1"/>
  <c r="K61" i="3" s="1"/>
  <c r="AC62" i="1"/>
  <c r="O61" i="3" s="1"/>
  <c r="AA99" i="1"/>
  <c r="K98" i="3" s="1"/>
  <c r="AC99" i="1"/>
  <c r="O98" i="3" s="1"/>
  <c r="AA81" i="1"/>
  <c r="K80" i="3" s="1"/>
  <c r="AC81" i="1"/>
  <c r="O80" i="3" s="1"/>
  <c r="AA79" i="1"/>
  <c r="K78" i="3" s="1"/>
  <c r="AC79" i="1"/>
  <c r="O78" i="3" s="1"/>
  <c r="AA87" i="1"/>
  <c r="K86" i="3" s="1"/>
  <c r="AC87" i="1"/>
  <c r="O86" i="3" s="1"/>
  <c r="AA63" i="1"/>
  <c r="K62" i="3" s="1"/>
  <c r="AC63" i="1"/>
  <c r="O62" i="3" s="1"/>
  <c r="AA105" i="1"/>
  <c r="K104" i="3" s="1"/>
  <c r="AC105" i="1"/>
  <c r="O104" i="3" s="1"/>
  <c r="AA7" i="1"/>
  <c r="K6" i="3" s="1"/>
  <c r="AC7" i="1"/>
  <c r="AA47" i="1"/>
  <c r="K46" i="3" s="1"/>
  <c r="AC47" i="1"/>
  <c r="O46" i="3" s="1"/>
  <c r="AA96" i="1"/>
  <c r="K95" i="3" s="1"/>
  <c r="AC96" i="1"/>
  <c r="O95" i="3" s="1"/>
  <c r="AA65" i="1"/>
  <c r="K64" i="3" s="1"/>
  <c r="AC65" i="1"/>
  <c r="O64" i="3" s="1"/>
  <c r="AA57" i="1"/>
  <c r="K56" i="3" s="1"/>
  <c r="AC57" i="1"/>
  <c r="O56" i="3" s="1"/>
  <c r="AA58" i="1"/>
  <c r="K57" i="3" s="1"/>
  <c r="AC58" i="1"/>
  <c r="O57" i="3" s="1"/>
  <c r="AA33" i="1"/>
  <c r="K32" i="3" s="1"/>
  <c r="AC33" i="1"/>
  <c r="O32" i="3" s="1"/>
  <c r="AA44" i="1"/>
  <c r="K43" i="3" s="1"/>
  <c r="AC44" i="1"/>
  <c r="O43" i="3" s="1"/>
  <c r="AA108" i="1"/>
  <c r="K107" i="3" s="1"/>
  <c r="AC108" i="1"/>
  <c r="O107" i="3" s="1"/>
  <c r="AA84" i="1"/>
  <c r="K83" i="3" s="1"/>
  <c r="AC84" i="1"/>
  <c r="O83" i="3" s="1"/>
  <c r="AA26" i="1"/>
  <c r="K25" i="3" s="1"/>
  <c r="AC26" i="1"/>
  <c r="O25" i="3" s="1"/>
  <c r="AA27" i="1"/>
  <c r="K26" i="3" s="1"/>
  <c r="AC27" i="1"/>
  <c r="O26" i="3" s="1"/>
  <c r="AA60" i="1"/>
  <c r="K59" i="3" s="1"/>
  <c r="AC60" i="1"/>
  <c r="O59" i="3" s="1"/>
  <c r="AA76" i="1"/>
  <c r="K75" i="3" s="1"/>
  <c r="AC76" i="1"/>
  <c r="O75" i="3" s="1"/>
  <c r="AA95" i="1"/>
  <c r="K94" i="3" s="1"/>
  <c r="AC95" i="1"/>
  <c r="O94" i="3" s="1"/>
  <c r="AA39" i="1"/>
  <c r="K38" i="3" s="1"/>
  <c r="AC39" i="1"/>
  <c r="O38" i="3" s="1"/>
  <c r="AA19" i="1"/>
  <c r="K18" i="3" s="1"/>
  <c r="AC19" i="1"/>
  <c r="O18" i="3" s="1"/>
  <c r="AA90" i="1"/>
  <c r="K89" i="3" s="1"/>
  <c r="AC90" i="1"/>
  <c r="O89" i="3" s="1"/>
  <c r="AA86" i="1"/>
  <c r="K85" i="3" s="1"/>
  <c r="AC86" i="1"/>
  <c r="O85" i="3" s="1"/>
  <c r="AA45" i="1"/>
  <c r="K44" i="3" s="1"/>
  <c r="AC45" i="1"/>
  <c r="O44" i="3" s="1"/>
  <c r="AA93" i="1"/>
  <c r="K92" i="3" s="1"/>
  <c r="AA28" i="1"/>
  <c r="K27" i="3" s="1"/>
  <c r="AA40" i="1"/>
  <c r="K39" i="3" s="1"/>
  <c r="AA32" i="1"/>
  <c r="K31" i="3" s="1"/>
  <c r="Z113" i="1"/>
  <c r="Y113" i="1"/>
  <c r="D8" i="34" l="1"/>
  <c r="J112" i="3"/>
  <c r="K114" i="3" s="1"/>
  <c r="C9" i="34"/>
  <c r="C10" i="34" s="1"/>
  <c r="G112" i="3"/>
  <c r="AC113" i="1"/>
  <c r="O6" i="3"/>
  <c r="E8" i="34"/>
  <c r="N112" i="3"/>
  <c r="O114" i="3" s="1"/>
  <c r="AM113" i="1"/>
  <c r="AH113" i="1"/>
  <c r="P112" i="3" s="1"/>
  <c r="AA113" i="1"/>
  <c r="AJ113" i="1"/>
  <c r="E9" i="34" l="1"/>
  <c r="O112" i="3"/>
  <c r="D9" i="34"/>
  <c r="K112" i="3"/>
  <c r="C11" i="34"/>
  <c r="Q11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<sst xmlns="http://schemas.openxmlformats.org/spreadsheetml/2006/main" count="4417" uniqueCount="867">
  <si>
    <t>雇用者
所得率</t>
  </si>
  <si>
    <t>その他の製造工業製品</t>
  </si>
  <si>
    <t>建設</t>
  </si>
  <si>
    <t>商業</t>
  </si>
  <si>
    <t>金融・保険</t>
  </si>
  <si>
    <t>公務</t>
  </si>
  <si>
    <t>民間消費支出構成比</t>
  </si>
  <si>
    <t>林業</t>
  </si>
  <si>
    <t>漁業</t>
  </si>
  <si>
    <t>家計外消費支出（行）</t>
  </si>
  <si>
    <t>雇用者所得</t>
  </si>
  <si>
    <t>営業余剰</t>
  </si>
  <si>
    <t>資本減耗引当</t>
  </si>
  <si>
    <t>粗付加価値部門計</t>
  </si>
  <si>
    <t xml:space="preserve"> </t>
    <phoneticPr fontId="2"/>
  </si>
  <si>
    <t>ＳＲＣ住宅</t>
  </si>
  <si>
    <t>Ｓ在来住宅</t>
  </si>
  <si>
    <t>Ｓ量産住宅</t>
  </si>
  <si>
    <t>非住宅建築</t>
  </si>
  <si>
    <t>木造事務所</t>
  </si>
  <si>
    <t>ＳＲＣ工場</t>
  </si>
  <si>
    <t>ＲＣ事務所</t>
  </si>
  <si>
    <t>ＣＢ非住宅</t>
  </si>
  <si>
    <t>港湾・漁港</t>
  </si>
  <si>
    <t>工事費計</t>
    <rPh sb="0" eb="3">
      <t>コウジヒ</t>
    </rPh>
    <rPh sb="3" eb="4">
      <t>ケイ</t>
    </rPh>
    <phoneticPr fontId="2"/>
  </si>
  <si>
    <t>内生部門計</t>
  </si>
  <si>
    <t>（控除）経常補助金</t>
  </si>
  <si>
    <t>雇用係数（百万円当り）</t>
  </si>
  <si>
    <t>逆行列係数表</t>
    <rPh sb="0" eb="3">
      <t>ギャクギョウレツ</t>
    </rPh>
    <rPh sb="3" eb="5">
      <t>ケイスウ</t>
    </rPh>
    <rPh sb="5" eb="6">
      <t>ヒョウ</t>
    </rPh>
    <phoneticPr fontId="2"/>
  </si>
  <si>
    <t>備考</t>
  </si>
  <si>
    <t>生産誘発額</t>
    <rPh sb="0" eb="2">
      <t>セイサン</t>
    </rPh>
    <rPh sb="2" eb="5">
      <t>ユウハツガク</t>
    </rPh>
    <phoneticPr fontId="2"/>
  </si>
  <si>
    <t>建      設</t>
  </si>
  <si>
    <t>建　　　築</t>
  </si>
  <si>
    <t>Ｒ Ｃ 住 宅</t>
  </si>
  <si>
    <t>Ｒ Ｃ 在 来
住       宅</t>
  </si>
  <si>
    <t>Ｒ Ｃ 量 産
住       宅</t>
  </si>
  <si>
    <t>Ｓ  住  宅</t>
  </si>
  <si>
    <t>Ｃ Ｂ 住 宅</t>
  </si>
  <si>
    <t>非住宅建築
（ 木 造 ）</t>
  </si>
  <si>
    <t>木 造 工 場</t>
  </si>
  <si>
    <t>非住宅建築
（非木造）</t>
  </si>
  <si>
    <t>Ｓ  Ｒ  Ｃ
事  務  所</t>
  </si>
  <si>
    <t>Ｒ Ｃ 工 場</t>
  </si>
  <si>
    <t>Ｒ Ｃ 学 校</t>
  </si>
  <si>
    <t>Ｓ  工  場</t>
  </si>
  <si>
    <t>Ｓ 事 務 所</t>
  </si>
  <si>
    <t>土    木</t>
  </si>
  <si>
    <t>公 共 事 業</t>
  </si>
  <si>
    <t>道 路 関 係
公 共 事 業</t>
  </si>
  <si>
    <t>道    路</t>
  </si>
  <si>
    <t>一 般 道 路</t>
  </si>
  <si>
    <t>道 路 改 良</t>
  </si>
  <si>
    <t>道 路 舗 装</t>
  </si>
  <si>
    <t>道 路 橋 梁</t>
  </si>
  <si>
    <t>道 路 補 修</t>
  </si>
  <si>
    <t>街 路 改 良</t>
  </si>
  <si>
    <t>街 路 舗 装</t>
  </si>
  <si>
    <t>街 路 橋 梁</t>
  </si>
  <si>
    <t>有 料 道 路</t>
  </si>
  <si>
    <t>高 速 有 料
道         路</t>
  </si>
  <si>
    <t>一 般 有 料
道         路</t>
  </si>
  <si>
    <t>区 画 整 理</t>
  </si>
  <si>
    <t>河川・下水
道・その他
の公共事業</t>
  </si>
  <si>
    <t>治     水</t>
  </si>
  <si>
    <t>河 川 改 修</t>
  </si>
  <si>
    <t>海     岸</t>
  </si>
  <si>
    <t>砂     防</t>
  </si>
  <si>
    <t>下 水 道</t>
  </si>
  <si>
    <t>空     港</t>
  </si>
  <si>
    <t>公     園</t>
  </si>
  <si>
    <t>災 害 復 旧</t>
  </si>
  <si>
    <t>農 林 関 係
公 共 事 業</t>
  </si>
  <si>
    <t>そ の 他 の
土 木 建 設</t>
  </si>
  <si>
    <t>鉄 道 軌 道
建         設</t>
  </si>
  <si>
    <t>電 力 施 設
建         設</t>
  </si>
  <si>
    <t>電 気 通 信
施 設 建 設</t>
  </si>
  <si>
    <t>上・工業用
水       道</t>
  </si>
  <si>
    <t>土 地 造 成</t>
  </si>
  <si>
    <t>そ の 他 の
土        木</t>
  </si>
  <si>
    <t>（単位：百万円）</t>
  </si>
  <si>
    <t>　</t>
  </si>
  <si>
    <t>民間消費支出</t>
  </si>
  <si>
    <t>一般政府消費支出</t>
  </si>
  <si>
    <t>在庫純増</t>
  </si>
  <si>
    <t>輸出</t>
  </si>
  <si>
    <t>最終需要計</t>
  </si>
  <si>
    <t>需要合計</t>
  </si>
  <si>
    <t>（控除）輸入</t>
  </si>
  <si>
    <t>間接税(除関税)</t>
  </si>
  <si>
    <t>行和</t>
  </si>
  <si>
    <t>各種係数表</t>
  </si>
  <si>
    <t>（百万円）</t>
  </si>
  <si>
    <t>（人／百万円）</t>
  </si>
  <si>
    <t>粗付加価値率</t>
  </si>
  <si>
    <t>雇用者所得率</t>
  </si>
  <si>
    <t>移輸入率</t>
  </si>
  <si>
    <t>Ａ</t>
  </si>
  <si>
    <t>Ｂ</t>
  </si>
  <si>
    <t>Ｃ＝Ｂ／Ａ</t>
  </si>
  <si>
    <t>Ｄ＝１－Ｃ</t>
  </si>
  <si>
    <t>粗付加価値率</t>
    <rPh sb="0" eb="3">
      <t>ソフカ</t>
    </rPh>
    <rPh sb="3" eb="5">
      <t>カチ</t>
    </rPh>
    <rPh sb="5" eb="6">
      <t>リツ</t>
    </rPh>
    <phoneticPr fontId="2"/>
  </si>
  <si>
    <t>雇用者所得率</t>
    <rPh sb="0" eb="3">
      <t>コヨウシャ</t>
    </rPh>
    <rPh sb="3" eb="6">
      <t>ショトクリツ</t>
    </rPh>
    <phoneticPr fontId="2"/>
  </si>
  <si>
    <t>民間消費支出構成比</t>
    <rPh sb="0" eb="2">
      <t>ミンカン</t>
    </rPh>
    <rPh sb="2" eb="4">
      <t>ショウヒ</t>
    </rPh>
    <rPh sb="4" eb="6">
      <t>シシュツ</t>
    </rPh>
    <rPh sb="6" eb="9">
      <t>コウセイヒ</t>
    </rPh>
    <phoneticPr fontId="2"/>
  </si>
  <si>
    <t>工事費（入力総額）</t>
  </si>
  <si>
    <t>1 建設</t>
    <rPh sb="2" eb="4">
      <t>ケンセツ</t>
    </rPh>
    <phoneticPr fontId="2"/>
  </si>
  <si>
    <t>2 建築</t>
    <rPh sb="2" eb="4">
      <t>ケンチク</t>
    </rPh>
    <phoneticPr fontId="2"/>
  </si>
  <si>
    <t>3 住宅建築</t>
    <rPh sb="2" eb="4">
      <t>ジュウタク</t>
    </rPh>
    <rPh sb="4" eb="6">
      <t>ケンチク</t>
    </rPh>
    <phoneticPr fontId="2"/>
  </si>
  <si>
    <t>4 住宅建築（木造）　</t>
    <rPh sb="2" eb="4">
      <t>ジュウタク</t>
    </rPh>
    <rPh sb="4" eb="6">
      <t>ケンチク</t>
    </rPh>
    <rPh sb="7" eb="9">
      <t>モクゾウ</t>
    </rPh>
    <phoneticPr fontId="2"/>
  </si>
  <si>
    <t>5 木造在来住宅</t>
    <rPh sb="2" eb="4">
      <t>モクゾウ</t>
    </rPh>
    <rPh sb="4" eb="6">
      <t>ザイライ</t>
    </rPh>
    <rPh sb="6" eb="8">
      <t>ジュウタク</t>
    </rPh>
    <phoneticPr fontId="2"/>
  </si>
  <si>
    <t>6 木造量産住宅</t>
    <rPh sb="2" eb="4">
      <t>モクゾウ</t>
    </rPh>
    <rPh sb="4" eb="6">
      <t>リョウサン</t>
    </rPh>
    <rPh sb="6" eb="8">
      <t>ジュウタク</t>
    </rPh>
    <phoneticPr fontId="2"/>
  </si>
  <si>
    <t>7 住宅建築（非木造）</t>
    <rPh sb="2" eb="4">
      <t>ジュウタク</t>
    </rPh>
    <rPh sb="4" eb="6">
      <t>ケンチク</t>
    </rPh>
    <rPh sb="7" eb="8">
      <t>ヒ</t>
    </rPh>
    <rPh sb="8" eb="10">
      <t>モクゾウ</t>
    </rPh>
    <phoneticPr fontId="2"/>
  </si>
  <si>
    <t>8 ＳＲＣ住宅</t>
    <rPh sb="5" eb="7">
      <t>ジュウタク</t>
    </rPh>
    <phoneticPr fontId="2"/>
  </si>
  <si>
    <t>9 ＲＣ住宅</t>
    <rPh sb="4" eb="6">
      <t>ジュウタク</t>
    </rPh>
    <phoneticPr fontId="2"/>
  </si>
  <si>
    <t>10 ＲＣ在来住宅</t>
    <rPh sb="5" eb="7">
      <t>ザイライ</t>
    </rPh>
    <rPh sb="7" eb="9">
      <t>ジュウタク</t>
    </rPh>
    <phoneticPr fontId="2"/>
  </si>
  <si>
    <t>11 ＲＣ量産住宅</t>
    <rPh sb="5" eb="7">
      <t>リョウサン</t>
    </rPh>
    <rPh sb="7" eb="9">
      <t>ジュウタク</t>
    </rPh>
    <phoneticPr fontId="2"/>
  </si>
  <si>
    <t>12 Ｓ住宅</t>
    <rPh sb="4" eb="6">
      <t>ジュウタク</t>
    </rPh>
    <phoneticPr fontId="2"/>
  </si>
  <si>
    <t>13 Ｓ在来住宅</t>
    <rPh sb="4" eb="6">
      <t>ザイライ</t>
    </rPh>
    <rPh sb="6" eb="8">
      <t>ジュウタク</t>
    </rPh>
    <phoneticPr fontId="2"/>
  </si>
  <si>
    <t>14 Ｓ量産住宅</t>
    <rPh sb="4" eb="6">
      <t>リョウサン</t>
    </rPh>
    <rPh sb="6" eb="8">
      <t>ジュウタク</t>
    </rPh>
    <phoneticPr fontId="2"/>
  </si>
  <si>
    <t>15 ＣＢ住宅</t>
    <rPh sb="5" eb="7">
      <t>ジュウタク</t>
    </rPh>
    <phoneticPr fontId="2"/>
  </si>
  <si>
    <t>16 非住宅建築</t>
    <rPh sb="3" eb="4">
      <t>ヒ</t>
    </rPh>
    <rPh sb="4" eb="6">
      <t>ジュウタク</t>
    </rPh>
    <rPh sb="6" eb="8">
      <t>ケンチク</t>
    </rPh>
    <phoneticPr fontId="2"/>
  </si>
  <si>
    <t>17 非住宅建築（木造）　</t>
    <rPh sb="3" eb="4">
      <t>ヒ</t>
    </rPh>
    <rPh sb="4" eb="6">
      <t>ジュウタク</t>
    </rPh>
    <rPh sb="6" eb="8">
      <t>ケンチク</t>
    </rPh>
    <rPh sb="9" eb="11">
      <t>モクゾウ</t>
    </rPh>
    <phoneticPr fontId="2"/>
  </si>
  <si>
    <t>18 木造工場</t>
    <rPh sb="3" eb="5">
      <t>モクゾウ</t>
    </rPh>
    <rPh sb="5" eb="7">
      <t>コウジョウ</t>
    </rPh>
    <phoneticPr fontId="2"/>
  </si>
  <si>
    <t>19 木造事務所</t>
    <rPh sb="3" eb="5">
      <t>モクゾウ</t>
    </rPh>
    <rPh sb="5" eb="7">
      <t>ジム</t>
    </rPh>
    <rPh sb="7" eb="8">
      <t>ショ</t>
    </rPh>
    <phoneticPr fontId="2"/>
  </si>
  <si>
    <t>20 非住宅建築（非木造）</t>
    <rPh sb="3" eb="4">
      <t>ヒ</t>
    </rPh>
    <rPh sb="4" eb="6">
      <t>ジュウタク</t>
    </rPh>
    <rPh sb="6" eb="8">
      <t>ケンチク</t>
    </rPh>
    <rPh sb="9" eb="10">
      <t>ヒ</t>
    </rPh>
    <rPh sb="10" eb="12">
      <t>モクゾウ</t>
    </rPh>
    <phoneticPr fontId="2"/>
  </si>
  <si>
    <t>21 ＳＲＣ工場</t>
    <rPh sb="6" eb="8">
      <t>コウジョウ</t>
    </rPh>
    <phoneticPr fontId="2"/>
  </si>
  <si>
    <t>22 ＳＲＣ事務所</t>
    <rPh sb="6" eb="8">
      <t>ジム</t>
    </rPh>
    <rPh sb="8" eb="9">
      <t>ショ</t>
    </rPh>
    <phoneticPr fontId="2"/>
  </si>
  <si>
    <t>23 ＲＣ工場</t>
    <rPh sb="5" eb="7">
      <t>コウジョウ</t>
    </rPh>
    <phoneticPr fontId="2"/>
  </si>
  <si>
    <t>24 ＲＣ学校</t>
    <rPh sb="5" eb="7">
      <t>ガッコウ</t>
    </rPh>
    <phoneticPr fontId="2"/>
  </si>
  <si>
    <t>25 ＲＣ事務所</t>
    <rPh sb="5" eb="7">
      <t>ジム</t>
    </rPh>
    <rPh sb="7" eb="8">
      <t>ショ</t>
    </rPh>
    <phoneticPr fontId="2"/>
  </si>
  <si>
    <t>26 Ｓ工場</t>
    <rPh sb="4" eb="6">
      <t>コウジョウ</t>
    </rPh>
    <phoneticPr fontId="2"/>
  </si>
  <si>
    <t>27 Ｓ事務所</t>
    <rPh sb="4" eb="6">
      <t>ジム</t>
    </rPh>
    <rPh sb="6" eb="7">
      <t>ショ</t>
    </rPh>
    <phoneticPr fontId="2"/>
  </si>
  <si>
    <t>28 ＣＢ非住宅</t>
    <rPh sb="5" eb="6">
      <t>ヒ</t>
    </rPh>
    <rPh sb="6" eb="8">
      <t>ジュウタク</t>
    </rPh>
    <phoneticPr fontId="2"/>
  </si>
  <si>
    <t>29 土木＝（公共事業＋その他の土木建設）</t>
    <rPh sb="3" eb="5">
      <t>ドボク</t>
    </rPh>
    <rPh sb="7" eb="9">
      <t>コウキョウ</t>
    </rPh>
    <rPh sb="9" eb="11">
      <t>ジギョウ</t>
    </rPh>
    <rPh sb="14" eb="15">
      <t>タ</t>
    </rPh>
    <rPh sb="16" eb="18">
      <t>ドボク</t>
    </rPh>
    <rPh sb="18" eb="20">
      <t>ケンセツ</t>
    </rPh>
    <phoneticPr fontId="2"/>
  </si>
  <si>
    <t>30 公共事業</t>
  </si>
  <si>
    <t>31 道路関係公共事業</t>
    <rPh sb="3" eb="5">
      <t>ドウロ</t>
    </rPh>
    <rPh sb="5" eb="7">
      <t>カンケイ</t>
    </rPh>
    <rPh sb="7" eb="9">
      <t>コウキョウ</t>
    </rPh>
    <rPh sb="9" eb="11">
      <t>ジギョウ</t>
    </rPh>
    <phoneticPr fontId="2"/>
  </si>
  <si>
    <t>32 道路</t>
    <rPh sb="3" eb="5">
      <t>ドウロ</t>
    </rPh>
    <phoneticPr fontId="2"/>
  </si>
  <si>
    <t>33 一般道路</t>
    <rPh sb="3" eb="5">
      <t>イッパン</t>
    </rPh>
    <rPh sb="5" eb="7">
      <t>ドウロ</t>
    </rPh>
    <phoneticPr fontId="2"/>
  </si>
  <si>
    <t>34 道路改良</t>
    <rPh sb="3" eb="5">
      <t>ドウロ</t>
    </rPh>
    <rPh sb="5" eb="7">
      <t>カイリョウ</t>
    </rPh>
    <phoneticPr fontId="2"/>
  </si>
  <si>
    <t>35 道路舗装</t>
    <rPh sb="3" eb="5">
      <t>ドウロ</t>
    </rPh>
    <rPh sb="5" eb="7">
      <t>ホソウ</t>
    </rPh>
    <phoneticPr fontId="2"/>
  </si>
  <si>
    <t>36 道路橋梁</t>
    <rPh sb="3" eb="5">
      <t>ドウロ</t>
    </rPh>
    <rPh sb="5" eb="7">
      <t>キョウリョウ</t>
    </rPh>
    <phoneticPr fontId="2"/>
  </si>
  <si>
    <t>37 道路補修</t>
    <rPh sb="3" eb="5">
      <t>ドウロ</t>
    </rPh>
    <rPh sb="5" eb="7">
      <t>ホシュウ</t>
    </rPh>
    <phoneticPr fontId="2"/>
  </si>
  <si>
    <t>38 道路改良</t>
    <rPh sb="3" eb="5">
      <t>ドウロ</t>
    </rPh>
    <rPh sb="5" eb="7">
      <t>カイリョウ</t>
    </rPh>
    <phoneticPr fontId="2"/>
  </si>
  <si>
    <t>39 街路舗装</t>
    <rPh sb="3" eb="5">
      <t>ガイロ</t>
    </rPh>
    <rPh sb="5" eb="7">
      <t>ホソウ</t>
    </rPh>
    <phoneticPr fontId="2"/>
  </si>
  <si>
    <t>40 街路橋梁</t>
    <rPh sb="3" eb="5">
      <t>ガイロ</t>
    </rPh>
    <rPh sb="5" eb="7">
      <t>キョウリョウ</t>
    </rPh>
    <phoneticPr fontId="2"/>
  </si>
  <si>
    <t>41 有料道路</t>
    <rPh sb="3" eb="5">
      <t>ユウリョウ</t>
    </rPh>
    <rPh sb="5" eb="7">
      <t>ドウロ</t>
    </rPh>
    <phoneticPr fontId="2"/>
  </si>
  <si>
    <t>42 高速有料道路</t>
    <rPh sb="3" eb="5">
      <t>コウソク</t>
    </rPh>
    <rPh sb="5" eb="7">
      <t>ユウリョウ</t>
    </rPh>
    <rPh sb="7" eb="9">
      <t>ドウロ</t>
    </rPh>
    <phoneticPr fontId="2"/>
  </si>
  <si>
    <t>43 日本道路公団</t>
    <rPh sb="3" eb="5">
      <t>ニホン</t>
    </rPh>
    <rPh sb="5" eb="7">
      <t>ドウロ</t>
    </rPh>
    <rPh sb="7" eb="9">
      <t>コウダン</t>
    </rPh>
    <phoneticPr fontId="2"/>
  </si>
  <si>
    <t>44 首都高速道路公団</t>
    <rPh sb="3" eb="5">
      <t>シュト</t>
    </rPh>
    <rPh sb="5" eb="7">
      <t>コウソク</t>
    </rPh>
    <rPh sb="7" eb="9">
      <t>ドウロ</t>
    </rPh>
    <rPh sb="9" eb="11">
      <t>コウダン</t>
    </rPh>
    <phoneticPr fontId="2"/>
  </si>
  <si>
    <t>45 阪神高速道路公団</t>
    <rPh sb="3" eb="5">
      <t>ハンシン</t>
    </rPh>
    <rPh sb="5" eb="7">
      <t>コウソク</t>
    </rPh>
    <rPh sb="7" eb="9">
      <t>ドウロ</t>
    </rPh>
    <rPh sb="9" eb="11">
      <t>コウダン</t>
    </rPh>
    <phoneticPr fontId="2"/>
  </si>
  <si>
    <t>46 本州四国道路公団</t>
    <rPh sb="3" eb="5">
      <t>ホンシュウ</t>
    </rPh>
    <rPh sb="5" eb="7">
      <t>シコク</t>
    </rPh>
    <rPh sb="7" eb="9">
      <t>ドウロ</t>
    </rPh>
    <rPh sb="9" eb="11">
      <t>コウダン</t>
    </rPh>
    <phoneticPr fontId="2"/>
  </si>
  <si>
    <t>47 一般有料道路</t>
  </si>
  <si>
    <t>48 日本道路公団</t>
    <rPh sb="3" eb="5">
      <t>ニホン</t>
    </rPh>
    <rPh sb="5" eb="7">
      <t>ドウロ</t>
    </rPh>
    <rPh sb="7" eb="9">
      <t>コウダン</t>
    </rPh>
    <phoneticPr fontId="2"/>
  </si>
  <si>
    <t>49 地方道路公団</t>
    <rPh sb="3" eb="5">
      <t>チホウ</t>
    </rPh>
    <rPh sb="5" eb="7">
      <t>ドウロ</t>
    </rPh>
    <rPh sb="7" eb="9">
      <t>コウダン</t>
    </rPh>
    <phoneticPr fontId="2"/>
  </si>
  <si>
    <t>50 区画整理</t>
    <rPh sb="3" eb="5">
      <t>クカク</t>
    </rPh>
    <rPh sb="5" eb="7">
      <t>セイリ</t>
    </rPh>
    <phoneticPr fontId="2"/>
  </si>
  <si>
    <t>51 河川・下水道・その他の公共事業</t>
    <rPh sb="3" eb="5">
      <t>カセン</t>
    </rPh>
    <rPh sb="6" eb="9">
      <t>ゲスイドウ</t>
    </rPh>
    <rPh sb="12" eb="13">
      <t>タ</t>
    </rPh>
    <rPh sb="14" eb="16">
      <t>コウキョウ</t>
    </rPh>
    <rPh sb="16" eb="18">
      <t>ジギョウ</t>
    </rPh>
    <phoneticPr fontId="2"/>
  </si>
  <si>
    <t>52 治水</t>
    <rPh sb="3" eb="5">
      <t>チスイ</t>
    </rPh>
    <phoneticPr fontId="2"/>
  </si>
  <si>
    <t>53 河川改修</t>
    <rPh sb="3" eb="5">
      <t>カセン</t>
    </rPh>
    <rPh sb="5" eb="7">
      <t>カイシュウ</t>
    </rPh>
    <phoneticPr fontId="2"/>
  </si>
  <si>
    <t>54 河川総合</t>
    <rPh sb="3" eb="5">
      <t>カセン</t>
    </rPh>
    <rPh sb="5" eb="7">
      <t>ソウゴウ</t>
    </rPh>
    <phoneticPr fontId="2"/>
  </si>
  <si>
    <t>55 海岸</t>
    <rPh sb="3" eb="5">
      <t>カイガン</t>
    </rPh>
    <phoneticPr fontId="2"/>
  </si>
  <si>
    <t>56 砂防</t>
    <rPh sb="3" eb="5">
      <t>サボウ</t>
    </rPh>
    <phoneticPr fontId="2"/>
  </si>
  <si>
    <t>57 下水道</t>
    <rPh sb="3" eb="6">
      <t>ゲスイドウ</t>
    </rPh>
    <phoneticPr fontId="2"/>
  </si>
  <si>
    <t>58 港湾・漁港</t>
    <rPh sb="3" eb="5">
      <t>コウワン</t>
    </rPh>
    <rPh sb="6" eb="8">
      <t>ギョコウ</t>
    </rPh>
    <phoneticPr fontId="2"/>
  </si>
  <si>
    <t>59 空港</t>
    <rPh sb="3" eb="5">
      <t>クウコウ</t>
    </rPh>
    <phoneticPr fontId="2"/>
  </si>
  <si>
    <t>60 環境衛生</t>
    <rPh sb="3" eb="5">
      <t>カンキョウ</t>
    </rPh>
    <rPh sb="5" eb="7">
      <t>エイセイ</t>
    </rPh>
    <phoneticPr fontId="2"/>
  </si>
  <si>
    <t>61 公園</t>
    <rPh sb="3" eb="5">
      <t>コウエン</t>
    </rPh>
    <phoneticPr fontId="2"/>
  </si>
  <si>
    <t>62 災害復旧</t>
    <rPh sb="3" eb="5">
      <t>サイガイ</t>
    </rPh>
    <rPh sb="5" eb="7">
      <t>フッキュウ</t>
    </rPh>
    <phoneticPr fontId="2"/>
  </si>
  <si>
    <t>63 農林関係公共事業</t>
    <rPh sb="3" eb="5">
      <t>ノウリン</t>
    </rPh>
    <rPh sb="5" eb="7">
      <t>カンケイ</t>
    </rPh>
    <rPh sb="7" eb="9">
      <t>コウキョウ</t>
    </rPh>
    <rPh sb="9" eb="11">
      <t>ジギョウ</t>
    </rPh>
    <phoneticPr fontId="2"/>
  </si>
  <si>
    <t>65 鉄道軌道建設</t>
    <rPh sb="3" eb="5">
      <t>テツドウ</t>
    </rPh>
    <rPh sb="5" eb="7">
      <t>キドウ</t>
    </rPh>
    <rPh sb="7" eb="9">
      <t>ケンセツ</t>
    </rPh>
    <phoneticPr fontId="2"/>
  </si>
  <si>
    <t>66 電力施設建設</t>
    <rPh sb="3" eb="5">
      <t>デンリョク</t>
    </rPh>
    <rPh sb="5" eb="7">
      <t>シセツ</t>
    </rPh>
    <rPh sb="7" eb="9">
      <t>ケンセツ</t>
    </rPh>
    <phoneticPr fontId="2"/>
  </si>
  <si>
    <t>67 電機通信施設建設</t>
    <rPh sb="3" eb="5">
      <t>デンキ</t>
    </rPh>
    <rPh sb="5" eb="7">
      <t>ツウシン</t>
    </rPh>
    <rPh sb="7" eb="9">
      <t>シセツ</t>
    </rPh>
    <rPh sb="9" eb="11">
      <t>ケンセツ</t>
    </rPh>
    <phoneticPr fontId="2"/>
  </si>
  <si>
    <t>68 上・工業用水道</t>
    <rPh sb="3" eb="4">
      <t>ジョウ</t>
    </rPh>
    <rPh sb="5" eb="8">
      <t>コウギョウヨウ</t>
    </rPh>
    <rPh sb="8" eb="10">
      <t>スイドウ</t>
    </rPh>
    <phoneticPr fontId="2"/>
  </si>
  <si>
    <t>69 土地造成</t>
    <rPh sb="3" eb="5">
      <t>トチ</t>
    </rPh>
    <rPh sb="5" eb="7">
      <t>ゾウセイ</t>
    </rPh>
    <phoneticPr fontId="2"/>
  </si>
  <si>
    <t>70 その他の土木</t>
    <rPh sb="5" eb="6">
      <t>タ</t>
    </rPh>
    <rPh sb="7" eb="9">
      <t>ドボク</t>
    </rPh>
    <phoneticPr fontId="2"/>
  </si>
  <si>
    <t>内容</t>
  </si>
  <si>
    <t>６以外の住宅</t>
  </si>
  <si>
    <t>プレハブ工法住宅及びツーバイフォー工法住宅</t>
  </si>
  <si>
    <t>主要構造部が非木造の居住専用建築物、居住産業併用建築物の新築、増築及び改築</t>
  </si>
  <si>
    <t>主要構造部が鉄骨鉄筋コンクリート造りのもの</t>
  </si>
  <si>
    <t>主要構造部が鉄筋コンクリート造りのもの</t>
  </si>
  <si>
    <t>１１以外の住宅</t>
  </si>
  <si>
    <t>プレハブ工法住宅</t>
  </si>
  <si>
    <t>主要構造部が鉄骨造またはその他の金属で作られたもの</t>
  </si>
  <si>
    <t>１４以外の住宅</t>
  </si>
  <si>
    <t>主要構造物がコンクリート・ブロック造及び他の分類に該当しないもの</t>
  </si>
  <si>
    <t>木造建築物のうち、４以外の建築物の新築、増築及び改築</t>
  </si>
  <si>
    <t>工場、作業場及び倉庫</t>
  </si>
  <si>
    <t>事務所、店舗、学校、病院及び他に分類されないもの</t>
  </si>
  <si>
    <t>非木造の建築物のうち、７以外の建築物の新築、増築及び改築</t>
  </si>
  <si>
    <t>主要構造物が鉄骨鉄筋コンクリート造の工場、作業場、および倉庫</t>
  </si>
  <si>
    <t>主要構造物が鉄骨鉄筋コンクリート造の事務所、店舗、学校、病院及びその他２１に該当しないもの</t>
  </si>
  <si>
    <t>主要構造物が鉄筋コンクリート造の工場、作業場、および倉庫</t>
  </si>
  <si>
    <t>主要構造物が鉄筋コンクリート造の事務所、店舗、病院及びその他２３、２４に該当しないもの</t>
  </si>
  <si>
    <t>主要構造物が鉄骨またはその他の金属で作られた工場、作業場、倉庫</t>
  </si>
  <si>
    <t>主要構造物が鉄骨またはその他の金属で作られた事務所、店舗、病院、学校及びその他２６に該当しないもの</t>
  </si>
  <si>
    <t>主要構造物が、コンクリートブロック造及び他の分類に該当しないもの</t>
  </si>
  <si>
    <t>農林関係公共事業を除く公共事業</t>
  </si>
  <si>
    <t>国及び地方公共団体の行う道路改良事業</t>
  </si>
  <si>
    <t>国及び地方公共団体の行う道路舗装新設事業</t>
  </si>
  <si>
    <t>国及び地方公共団体の行う道路橋梁整備事業</t>
  </si>
  <si>
    <t>国及び地方公共団体の行う道路補修事業</t>
  </si>
  <si>
    <t>国及び地方公共団体の行う道路改良事業、街路補修事業</t>
  </si>
  <si>
    <t>国及び地方公共団体の行う街路舗装新設事業</t>
  </si>
  <si>
    <t>国及び地方公共団体の行う街路橋梁整備事業</t>
  </si>
  <si>
    <t>日本道路公団の行う一般有料道路建設事業、補修修繕事業</t>
  </si>
  <si>
    <t>地方公共団体及び地方道路公社の行う一般有料道路建設事業、補修修繕事業</t>
  </si>
  <si>
    <t>国及び地方公共団体の行う土地区画整理事業</t>
  </si>
  <si>
    <t>国及び地方公共団体の行う河川事業</t>
  </si>
  <si>
    <t>国及び地方公共団体の行う河川総合開発事業並びに水資源開発事業団の行う事業</t>
  </si>
  <si>
    <t>国及び地方公共団体の行う海岸事業</t>
  </si>
  <si>
    <t>国及び地方公共団体の行う砂防事業及び地すべり対策事業</t>
  </si>
  <si>
    <t>地方公共団体及び地方公営企業の行う下水道事業の構築物の建設事業</t>
  </si>
  <si>
    <t>国及び地方公共団体の行う港湾事業、漁港事業、沿岸漁場整備事業及び離島電気事業</t>
  </si>
  <si>
    <t>国、地方公共団体、新東京国際空港公団及び関西国際空港株式会社の行う空港整備事業</t>
  </si>
  <si>
    <t>地方公共団体の行う環境衛生事業（廃棄物処理事業）</t>
  </si>
  <si>
    <t>国及び地方公共団体の行う公園及び緑地保全事業</t>
  </si>
  <si>
    <t>国及び地方公共団体等の３１～５９の事業の行う災害復旧事業及び鉱害普及事業</t>
  </si>
  <si>
    <t>国、地方公共団体等の行う農業土木事業、林道事業、治山事業及びこれらの事業の災害復旧事業</t>
  </si>
  <si>
    <t>ＪＲ、日本鉄道建設公団、公営鉄道、私鉄、帝都高速度交通営団及び本州四国連絡橋公団の行う鉄道軌道に関する構築物の新設工事及び施設保全の取替補修工事</t>
  </si>
  <si>
    <t>９電力株式会社、沖縄電力株式会社、電源開発株式会社、地方公営企業　その他の電気事業者の行う電気事業及び日本原子力発電株式会社の発送配電施設に関する構築物の建設及び施設保全で取替補修工事</t>
  </si>
  <si>
    <t>第一種電機事業者の行う電気通信線路施設等に関する構築物の新設工事及び施設保全で取替補修工事</t>
  </si>
  <si>
    <t>地方公営企業等の行う上水道事業における建設事業、工業用水道事業及び簡易水道事業</t>
  </si>
  <si>
    <t>住宅・都市整備公団、地域振興整備公団、地方公共団体、港湾整備関係等及び民間の行う土地造成、臨海部土地造成事業等</t>
  </si>
  <si>
    <t>民間企業等が行う土木建築物の建設事業</t>
  </si>
  <si>
    <t>民間ガス会社及び地方公営企業の行うガス事業の貯槽の建設工事</t>
  </si>
  <si>
    <t>地方公共団体の行う一般失業対策事業のうちの建設投資的事業</t>
  </si>
  <si>
    <t>駐車場建設事業及び上記以外のその他の土木</t>
  </si>
  <si>
    <t>64 その他の土木建設</t>
    <rPh sb="7" eb="9">
      <t>ドボク</t>
    </rPh>
    <rPh sb="9" eb="11">
      <t>ケンセツ</t>
    </rPh>
    <phoneticPr fontId="2"/>
  </si>
  <si>
    <t>建設需要：原材料需要</t>
  </si>
  <si>
    <t>2+29</t>
    <phoneticPr fontId="2"/>
  </si>
  <si>
    <t>3+16</t>
    <phoneticPr fontId="2"/>
  </si>
  <si>
    <t>4+7</t>
    <phoneticPr fontId="2"/>
  </si>
  <si>
    <t>5+6</t>
    <phoneticPr fontId="2"/>
  </si>
  <si>
    <t>建築基準法第２条に規定する主要構造物（以下「主要構造物」という。）が居住専用建築物、居住産業併用建築物（居住の用に供せられる部分をいう。以下同じ。）の新築、増築及び改築</t>
    <phoneticPr fontId="2"/>
  </si>
  <si>
    <t>8+9+12+15</t>
    <phoneticPr fontId="2"/>
  </si>
  <si>
    <t>10+11</t>
    <phoneticPr fontId="2"/>
  </si>
  <si>
    <t>13+14</t>
    <phoneticPr fontId="2"/>
  </si>
  <si>
    <t>17+20</t>
    <phoneticPr fontId="2"/>
  </si>
  <si>
    <t>18+19</t>
    <phoneticPr fontId="2"/>
  </si>
  <si>
    <t>21～28</t>
    <phoneticPr fontId="2"/>
  </si>
  <si>
    <t>30+64</t>
    <phoneticPr fontId="2"/>
  </si>
  <si>
    <t>31+51+63</t>
    <phoneticPr fontId="2"/>
  </si>
  <si>
    <t>32+50</t>
    <phoneticPr fontId="2"/>
  </si>
  <si>
    <t>33+41</t>
    <phoneticPr fontId="2"/>
  </si>
  <si>
    <t>34～40</t>
    <phoneticPr fontId="2"/>
  </si>
  <si>
    <t>42+47</t>
    <phoneticPr fontId="2"/>
  </si>
  <si>
    <t>43～46</t>
    <phoneticPr fontId="2"/>
  </si>
  <si>
    <t>48～51の公団の行う高速自動車国道建設事業、補修修繕事業</t>
    <phoneticPr fontId="2"/>
  </si>
  <si>
    <t>48+49</t>
    <phoneticPr fontId="2"/>
  </si>
  <si>
    <t>52+57～62</t>
    <phoneticPr fontId="2"/>
  </si>
  <si>
    <t>53～56</t>
    <phoneticPr fontId="2"/>
  </si>
  <si>
    <t>65～70</t>
    <phoneticPr fontId="2"/>
  </si>
  <si>
    <t>（その他土木建設）</t>
    <rPh sb="3" eb="4">
      <t>タ</t>
    </rPh>
    <rPh sb="4" eb="6">
      <t>ドボク</t>
    </rPh>
    <rPh sb="6" eb="8">
      <t>ケンセツ</t>
    </rPh>
    <phoneticPr fontId="2"/>
  </si>
  <si>
    <t>原材料投入係数</t>
    <rPh sb="0" eb="3">
      <t>ゲンザイリョウ</t>
    </rPh>
    <rPh sb="3" eb="5">
      <t>トウニュウ</t>
    </rPh>
    <rPh sb="5" eb="7">
      <t>ケイスウ</t>
    </rPh>
    <phoneticPr fontId="2"/>
  </si>
  <si>
    <t>就業係数（百万円当り）</t>
    <rPh sb="0" eb="2">
      <t>シュウギョウ</t>
    </rPh>
    <rPh sb="2" eb="4">
      <t>ケイスウ</t>
    </rPh>
    <phoneticPr fontId="2"/>
  </si>
  <si>
    <t>雇用係数</t>
    <rPh sb="0" eb="2">
      <t>コヨウ</t>
    </rPh>
    <phoneticPr fontId="2"/>
  </si>
  <si>
    <t>はん用機械</t>
  </si>
  <si>
    <t>生産用機械</t>
  </si>
  <si>
    <t>業務用機械</t>
  </si>
  <si>
    <t>第17表　一般分類建設部門取引額表（生産者価格）</t>
    <rPh sb="5" eb="7">
      <t>イッパン</t>
    </rPh>
    <rPh sb="7" eb="9">
      <t>ブンルイ</t>
    </rPh>
    <rPh sb="9" eb="11">
      <t>ケンセツ</t>
    </rPh>
    <rPh sb="11" eb="13">
      <t>ブモン</t>
    </rPh>
    <rPh sb="13" eb="16">
      <t>トリヒキガク</t>
    </rPh>
    <rPh sb="16" eb="17">
      <t>ヒョウ</t>
    </rPh>
    <rPh sb="18" eb="21">
      <t>セイサンシャ</t>
    </rPh>
    <rPh sb="21" eb="23">
      <t>カカク</t>
    </rPh>
    <phoneticPr fontId="2"/>
  </si>
  <si>
    <t>（単位：100万円）</t>
    <rPh sb="1" eb="3">
      <t>タンイ</t>
    </rPh>
    <rPh sb="7" eb="9">
      <t>マンエン</t>
    </rPh>
    <phoneticPr fontId="2"/>
  </si>
  <si>
    <t>東日本高速
道路 （株）、
中日本高速
道路 （株）、
西日本高速
道路 （株）</t>
  </si>
  <si>
    <t>首 都 高 速
道 路 （株）</t>
  </si>
  <si>
    <t>阪 神 高 速
道 路 （株）</t>
  </si>
  <si>
    <t>本 州 四 国 
連 絡 高 速
道 路 （株）</t>
  </si>
  <si>
    <t>耕種農業</t>
  </si>
  <si>
    <t>畜産</t>
  </si>
  <si>
    <t>農業サービス</t>
  </si>
  <si>
    <t>石炭・原油・天然ガス</t>
  </si>
  <si>
    <t>食料品</t>
  </si>
  <si>
    <t>飼料・有機質肥料（別掲を除く。）</t>
  </si>
  <si>
    <t>たばこ</t>
  </si>
  <si>
    <t>繊維工業製品</t>
  </si>
  <si>
    <t>家具・装備品</t>
  </si>
  <si>
    <t>パルプ・紙・板紙・加工紙</t>
  </si>
  <si>
    <t>紙加工品</t>
  </si>
  <si>
    <t>化学肥料</t>
  </si>
  <si>
    <t>合成樹脂</t>
  </si>
  <si>
    <t>化学繊維</t>
  </si>
  <si>
    <t>石油製品</t>
  </si>
  <si>
    <t>石炭製品</t>
  </si>
  <si>
    <t>プラスチック製品</t>
  </si>
  <si>
    <t>ゴム製品</t>
  </si>
  <si>
    <t>ガラス・ガラス製品</t>
  </si>
  <si>
    <t>セメント・セメント製品</t>
  </si>
  <si>
    <t>陶磁器</t>
  </si>
  <si>
    <t>その他の窯業・土石製品</t>
  </si>
  <si>
    <t>銑鉄・粗鋼</t>
  </si>
  <si>
    <t>鋼材</t>
  </si>
  <si>
    <t>非鉄金属製錬・精製</t>
  </si>
  <si>
    <t>非鉄金属加工製品</t>
  </si>
  <si>
    <t>その他の金属製品</t>
  </si>
  <si>
    <t>自動車部品・同附属品</t>
  </si>
  <si>
    <t>船舶・同修理</t>
  </si>
  <si>
    <t>その他の輸送機械・同修理</t>
  </si>
  <si>
    <t>建築</t>
  </si>
  <si>
    <t>建設補修</t>
  </si>
  <si>
    <t>電力</t>
  </si>
  <si>
    <t>ガス・熱供給</t>
  </si>
  <si>
    <t>水道</t>
  </si>
  <si>
    <t>廃棄物処理</t>
  </si>
  <si>
    <t>不動産仲介及び賃貸</t>
  </si>
  <si>
    <t>住宅賃貸料</t>
  </si>
  <si>
    <t>鉄道輸送</t>
  </si>
  <si>
    <t>自家輸送</t>
  </si>
  <si>
    <t>水運</t>
  </si>
  <si>
    <t>航空輸送</t>
  </si>
  <si>
    <t>倉庫</t>
  </si>
  <si>
    <t>放送</t>
  </si>
  <si>
    <t>教育</t>
  </si>
  <si>
    <t>研究</t>
  </si>
  <si>
    <t>物品賃貸サービス</t>
  </si>
  <si>
    <t>広告</t>
  </si>
  <si>
    <t>自動車整備・機械修理</t>
  </si>
  <si>
    <t>その他の対個人サービス</t>
  </si>
  <si>
    <t>国内生産額</t>
  </si>
  <si>
    <t>投入係数</t>
    <phoneticPr fontId="2"/>
  </si>
  <si>
    <t xml:space="preserve"> </t>
    <phoneticPr fontId="2"/>
  </si>
  <si>
    <t>事務用品</t>
  </si>
  <si>
    <t>分類不明</t>
  </si>
  <si>
    <t>列和</t>
  </si>
  <si>
    <t>就業係数</t>
    <phoneticPr fontId="2"/>
  </si>
  <si>
    <t>雇用係数</t>
    <phoneticPr fontId="2"/>
  </si>
  <si>
    <t>従業者</t>
    <rPh sb="0" eb="3">
      <t>ジュウギョウシャ</t>
    </rPh>
    <phoneticPr fontId="2"/>
  </si>
  <si>
    <t>雇用者</t>
    <rPh sb="0" eb="3">
      <t>コヨウシャ</t>
    </rPh>
    <phoneticPr fontId="2"/>
  </si>
  <si>
    <t>A</t>
    <phoneticPr fontId="2"/>
  </si>
  <si>
    <t>B</t>
    <phoneticPr fontId="2"/>
  </si>
  <si>
    <t>C</t>
    <phoneticPr fontId="2"/>
  </si>
  <si>
    <t>D</t>
    <phoneticPr fontId="2"/>
  </si>
  <si>
    <t>E</t>
    <phoneticPr fontId="2"/>
  </si>
  <si>
    <t>F</t>
    <phoneticPr fontId="2"/>
  </si>
  <si>
    <t>G=Σ(A:E)/Ｆ</t>
    <phoneticPr fontId="2"/>
  </si>
  <si>
    <t>H=A/F</t>
    <phoneticPr fontId="2"/>
  </si>
  <si>
    <t>B=A/ΣA</t>
    <phoneticPr fontId="2"/>
  </si>
  <si>
    <t xml:space="preserve"> </t>
    <phoneticPr fontId="2"/>
  </si>
  <si>
    <t>住宅建築</t>
  </si>
  <si>
    <t>住宅建築
（木造）</t>
  </si>
  <si>
    <t>木造在来
住宅</t>
  </si>
  <si>
    <t>木造量産
住宅</t>
  </si>
  <si>
    <t>住宅建築
（非木造）</t>
  </si>
  <si>
    <t>地 方 公 社 等</t>
    <rPh sb="4" eb="5">
      <t>コウ</t>
    </rPh>
    <rPh sb="6" eb="7">
      <t>シャ</t>
    </rPh>
    <rPh sb="8" eb="9">
      <t>トウ</t>
    </rPh>
    <phoneticPr fontId="2"/>
  </si>
  <si>
    <t>河 川 総 合 開 発</t>
    <rPh sb="8" eb="9">
      <t>カイ</t>
    </rPh>
    <rPh sb="10" eb="11">
      <t>ハツ</t>
    </rPh>
    <phoneticPr fontId="2"/>
  </si>
  <si>
    <t>011</t>
  </si>
  <si>
    <t>012</t>
  </si>
  <si>
    <t>013</t>
  </si>
  <si>
    <t>015</t>
  </si>
  <si>
    <t>017</t>
  </si>
  <si>
    <t>061</t>
  </si>
  <si>
    <t>062</t>
  </si>
  <si>
    <t>その他の鉱業</t>
  </si>
  <si>
    <t>111</t>
  </si>
  <si>
    <t>112</t>
  </si>
  <si>
    <t>飲料</t>
  </si>
  <si>
    <t>113</t>
  </si>
  <si>
    <t>114</t>
  </si>
  <si>
    <t>151</t>
  </si>
  <si>
    <t>152</t>
  </si>
  <si>
    <t>衣服・その他の繊維既製品</t>
  </si>
  <si>
    <t>161</t>
  </si>
  <si>
    <t>木材・木製品</t>
  </si>
  <si>
    <t>162</t>
  </si>
  <si>
    <t>163</t>
  </si>
  <si>
    <t>164</t>
  </si>
  <si>
    <t>191</t>
  </si>
  <si>
    <t>印刷・製版・製本</t>
  </si>
  <si>
    <t>201</t>
  </si>
  <si>
    <t>202</t>
  </si>
  <si>
    <t>無機化学工業製品</t>
  </si>
  <si>
    <t>203</t>
  </si>
  <si>
    <t>石油化学系基礎製品</t>
  </si>
  <si>
    <t>204</t>
  </si>
  <si>
    <t>有機化学工業製品（石油化学系基礎製品・合成樹脂を除く。）</t>
  </si>
  <si>
    <t>205</t>
  </si>
  <si>
    <t>206</t>
  </si>
  <si>
    <t>207</t>
  </si>
  <si>
    <t>医薬品</t>
  </si>
  <si>
    <t>208</t>
  </si>
  <si>
    <t>化学最終製品（医薬品を除く。）</t>
  </si>
  <si>
    <t>211</t>
  </si>
  <si>
    <t>212</t>
  </si>
  <si>
    <t>221</t>
  </si>
  <si>
    <t>222</t>
  </si>
  <si>
    <t>231</t>
  </si>
  <si>
    <t>なめし革・革製品・毛皮</t>
  </si>
  <si>
    <t>251</t>
  </si>
  <si>
    <t>252</t>
  </si>
  <si>
    <t>253</t>
  </si>
  <si>
    <t>259</t>
  </si>
  <si>
    <t>261</t>
  </si>
  <si>
    <t>262</t>
  </si>
  <si>
    <t>263</t>
  </si>
  <si>
    <t>鋳鍛造品（鉄）</t>
  </si>
  <si>
    <t>269</t>
  </si>
  <si>
    <t>その他の鉄鋼製品</t>
  </si>
  <si>
    <t>271</t>
  </si>
  <si>
    <t>272</t>
  </si>
  <si>
    <t>281</t>
  </si>
  <si>
    <t>建設用・建築用金属製品</t>
  </si>
  <si>
    <t>289</t>
  </si>
  <si>
    <t>291</t>
  </si>
  <si>
    <t>301</t>
  </si>
  <si>
    <t>311</t>
  </si>
  <si>
    <t>321</t>
  </si>
  <si>
    <t>電子デバイス</t>
  </si>
  <si>
    <t>329</t>
  </si>
  <si>
    <t>その他の電子部品</t>
  </si>
  <si>
    <t>331</t>
  </si>
  <si>
    <t>産業用電気機器</t>
  </si>
  <si>
    <t>332</t>
  </si>
  <si>
    <t>民生用電気機器</t>
  </si>
  <si>
    <t>333</t>
  </si>
  <si>
    <t>電子応用装置・電気計測器</t>
  </si>
  <si>
    <t>339</t>
  </si>
  <si>
    <t>その他の電気機械</t>
  </si>
  <si>
    <t>341</t>
  </si>
  <si>
    <t>通信・映像・音響機器</t>
  </si>
  <si>
    <t>342</t>
  </si>
  <si>
    <t>電子計算機・同附属装置</t>
  </si>
  <si>
    <t>351</t>
  </si>
  <si>
    <t>乗用車</t>
  </si>
  <si>
    <t>352</t>
  </si>
  <si>
    <t>その他の自動車</t>
  </si>
  <si>
    <t>353</t>
  </si>
  <si>
    <t>354</t>
  </si>
  <si>
    <t>359</t>
  </si>
  <si>
    <t>391</t>
  </si>
  <si>
    <t>392</t>
  </si>
  <si>
    <t>再生資源回収・加工処理</t>
  </si>
  <si>
    <t>411</t>
  </si>
  <si>
    <t>412</t>
  </si>
  <si>
    <t>413</t>
  </si>
  <si>
    <t>公共事業</t>
  </si>
  <si>
    <t>419</t>
  </si>
  <si>
    <t>その他の土木建設</t>
  </si>
  <si>
    <t>461</t>
  </si>
  <si>
    <t>462</t>
  </si>
  <si>
    <t>471</t>
  </si>
  <si>
    <t>481</t>
  </si>
  <si>
    <t>511</t>
  </si>
  <si>
    <t>531</t>
  </si>
  <si>
    <t>551</t>
  </si>
  <si>
    <t>552</t>
  </si>
  <si>
    <t>553</t>
  </si>
  <si>
    <t>住宅賃貸料（帰属家賃）</t>
  </si>
  <si>
    <t>571</t>
  </si>
  <si>
    <t>572</t>
  </si>
  <si>
    <t>道路輸送（自家輸送を除く。）</t>
  </si>
  <si>
    <t>573</t>
  </si>
  <si>
    <t>574</t>
  </si>
  <si>
    <t>575</t>
  </si>
  <si>
    <t>576</t>
  </si>
  <si>
    <t>貨物利用運送</t>
  </si>
  <si>
    <t>577</t>
  </si>
  <si>
    <t>578</t>
  </si>
  <si>
    <t>運輸附帯サービス</t>
  </si>
  <si>
    <t>579</t>
  </si>
  <si>
    <t>郵便・信書便</t>
  </si>
  <si>
    <t>591</t>
  </si>
  <si>
    <t>通信</t>
  </si>
  <si>
    <t>592</t>
  </si>
  <si>
    <t>593</t>
  </si>
  <si>
    <t>情報サービス</t>
  </si>
  <si>
    <t>594</t>
  </si>
  <si>
    <t>インターネット附随サービス</t>
  </si>
  <si>
    <t>595</t>
  </si>
  <si>
    <t>映像・音声・文字情報制作</t>
  </si>
  <si>
    <t>611</t>
  </si>
  <si>
    <t>631</t>
  </si>
  <si>
    <t>632</t>
  </si>
  <si>
    <t>641</t>
  </si>
  <si>
    <t>医療</t>
  </si>
  <si>
    <t>642</t>
  </si>
  <si>
    <t>保健衛生</t>
  </si>
  <si>
    <t>643</t>
  </si>
  <si>
    <t>社会保険・社会福祉</t>
  </si>
  <si>
    <t>644</t>
  </si>
  <si>
    <t>介護</t>
  </si>
  <si>
    <t>659</t>
  </si>
  <si>
    <t>他に分類されない会員制団体</t>
  </si>
  <si>
    <t>661</t>
  </si>
  <si>
    <t>662</t>
  </si>
  <si>
    <t>663</t>
  </si>
  <si>
    <t>669</t>
  </si>
  <si>
    <t>その他の対事業所サービス</t>
  </si>
  <si>
    <t>671</t>
  </si>
  <si>
    <t>宿泊業</t>
  </si>
  <si>
    <t>672</t>
  </si>
  <si>
    <t>飲食サービス</t>
  </si>
  <si>
    <t>673</t>
  </si>
  <si>
    <t>洗濯・理容・美容・浴場業</t>
  </si>
  <si>
    <t>674</t>
  </si>
  <si>
    <t>娯楽サービス</t>
  </si>
  <si>
    <t>679</t>
  </si>
  <si>
    <t>681</t>
  </si>
  <si>
    <t>691</t>
  </si>
  <si>
    <t>700</t>
  </si>
  <si>
    <t>711</t>
  </si>
  <si>
    <t>911</t>
  </si>
  <si>
    <t>921</t>
  </si>
  <si>
    <t>931</t>
  </si>
  <si>
    <t>932</t>
  </si>
  <si>
    <t>資本減耗引当（社会資本等減耗分）</t>
  </si>
  <si>
    <t>941</t>
  </si>
  <si>
    <t>間接税（関税・輸入品商品税を除く。）</t>
  </si>
  <si>
    <t>951</t>
  </si>
  <si>
    <t>960</t>
  </si>
  <si>
    <t>970</t>
  </si>
  <si>
    <t>廃棄物処理
施設</t>
  </si>
  <si>
    <t>ＲＣ住宅</t>
  </si>
  <si>
    <t>ＲＣ在来
住宅</t>
  </si>
  <si>
    <t>ＲＣ量産
住宅</t>
  </si>
  <si>
    <t>Ｓ住宅</t>
  </si>
  <si>
    <t>ＣＢ住宅</t>
  </si>
  <si>
    <t>非住宅建築
（木造）</t>
  </si>
  <si>
    <t>木造工場</t>
  </si>
  <si>
    <t>ＳＲＣ
事務所</t>
  </si>
  <si>
    <t>ＲＣ工場</t>
  </si>
  <si>
    <t>ＲＣ学校</t>
  </si>
  <si>
    <t>Ｓ工場</t>
  </si>
  <si>
    <t>Ｓ事務所</t>
  </si>
  <si>
    <t>土木</t>
  </si>
  <si>
    <t>道路関係
公共事業</t>
  </si>
  <si>
    <t>道路</t>
  </si>
  <si>
    <t>一般道路</t>
  </si>
  <si>
    <t>道路改良</t>
  </si>
  <si>
    <t>道路舗装</t>
  </si>
  <si>
    <t>道路橋梁</t>
  </si>
  <si>
    <t>道路補修</t>
  </si>
  <si>
    <t>街路改良</t>
  </si>
  <si>
    <t>街路舗装</t>
  </si>
  <si>
    <t>街路橋梁</t>
  </si>
  <si>
    <t>有料道路</t>
  </si>
  <si>
    <t>高速有料
道路</t>
  </si>
  <si>
    <t>日本道路
公団</t>
  </si>
  <si>
    <t>首都高速
道路公団</t>
  </si>
  <si>
    <t>阪神高速
道路公団</t>
  </si>
  <si>
    <t>本州四国
連絡橋公団</t>
  </si>
  <si>
    <t>一般有料
道路</t>
  </si>
  <si>
    <t>地方道路
公社等</t>
  </si>
  <si>
    <t>区画整理</t>
  </si>
  <si>
    <t>治水</t>
  </si>
  <si>
    <t>河川改修</t>
  </si>
  <si>
    <t>河川総合</t>
  </si>
  <si>
    <t>海岸</t>
  </si>
  <si>
    <t>砂防</t>
  </si>
  <si>
    <t>下水道</t>
  </si>
  <si>
    <t>空港</t>
  </si>
  <si>
    <t>環境衛生</t>
  </si>
  <si>
    <t>公園</t>
  </si>
  <si>
    <t>災害復旧</t>
  </si>
  <si>
    <t>農林関係
公共事業</t>
  </si>
  <si>
    <t>その他の
土木建設</t>
  </si>
  <si>
    <t>鉄道軌道
建設</t>
  </si>
  <si>
    <t>電力施設
建設</t>
  </si>
  <si>
    <t>電気通信
施設建設</t>
  </si>
  <si>
    <t>上・工業用
水道</t>
  </si>
  <si>
    <t>土地造成</t>
  </si>
  <si>
    <t>その他の
土木</t>
  </si>
  <si>
    <t>住宅建築（非木造）</t>
    <phoneticPr fontId="2"/>
  </si>
  <si>
    <t>感応度係数</t>
  </si>
  <si>
    <t>影響力係数</t>
  </si>
  <si>
    <t>平成27年(2015年)産業連関表 逆行列係数表[ I - ( I - M^ )A ]-1　(統合中分類)</t>
  </si>
  <si>
    <t>平成27年(2015年)産業連関表 投入係数表(統合中分類)</t>
  </si>
  <si>
    <t>721</t>
  </si>
  <si>
    <t>741</t>
  </si>
  <si>
    <t>751</t>
  </si>
  <si>
    <t>761</t>
  </si>
  <si>
    <t>780</t>
  </si>
  <si>
    <t>790</t>
  </si>
  <si>
    <t>801</t>
  </si>
  <si>
    <t>820</t>
  </si>
  <si>
    <t>830</t>
  </si>
  <si>
    <t>家計外消費支出（列）</t>
  </si>
  <si>
    <t>平成27年(2015年)産業連関表 取引基本表(生産者価格評価)(統合中分類)</t>
  </si>
  <si>
    <t>備考（参照WS)</t>
    <rPh sb="0" eb="2">
      <t>ビコウ</t>
    </rPh>
    <rPh sb="3" eb="5">
      <t>サンショウ</t>
    </rPh>
    <phoneticPr fontId="2"/>
  </si>
  <si>
    <t>最終需要推計</t>
    <rPh sb="0" eb="2">
      <t>サイシュウ</t>
    </rPh>
    <rPh sb="2" eb="4">
      <t>ジュヨウ</t>
    </rPh>
    <rPh sb="4" eb="6">
      <t>スイケイ</t>
    </rPh>
    <phoneticPr fontId="2"/>
  </si>
  <si>
    <t>(建設)投入分析WS</t>
  </si>
  <si>
    <t>分析係数</t>
    <rPh sb="0" eb="2">
      <t>ブンセキ</t>
    </rPh>
    <rPh sb="2" eb="4">
      <t>ケイスウ</t>
    </rPh>
    <phoneticPr fontId="2"/>
  </si>
  <si>
    <t>域内需要合計</t>
    <rPh sb="0" eb="1">
      <t>イキ</t>
    </rPh>
    <phoneticPr fontId="2"/>
  </si>
  <si>
    <t>直接効果と一次間接波及額の合計に雇用者所得率をかけて雇用者所得誘発額を算出</t>
    <rPh sb="0" eb="2">
      <t>チョクセツ</t>
    </rPh>
    <rPh sb="2" eb="4">
      <t>コウカ</t>
    </rPh>
    <rPh sb="5" eb="7">
      <t>イチジ</t>
    </rPh>
    <rPh sb="7" eb="9">
      <t>カンセツ</t>
    </rPh>
    <rPh sb="9" eb="11">
      <t>ハキュウ</t>
    </rPh>
    <rPh sb="11" eb="12">
      <t>ガク</t>
    </rPh>
    <rPh sb="13" eb="15">
      <t>ゴウケイ</t>
    </rPh>
    <rPh sb="16" eb="19">
      <t>コヨウシャ</t>
    </rPh>
    <rPh sb="19" eb="22">
      <t>ショトクリツ</t>
    </rPh>
    <rPh sb="26" eb="29">
      <t>コヨウシャ</t>
    </rPh>
    <rPh sb="29" eb="31">
      <t>ショトク</t>
    </rPh>
    <rPh sb="31" eb="34">
      <t>ユウハツガク</t>
    </rPh>
    <rPh sb="35" eb="37">
      <t>サンシュツ</t>
    </rPh>
    <phoneticPr fontId="2"/>
  </si>
  <si>
    <t>雇用者所得誘発額に平均消費性向をかけて民間消費需要増加額を算出</t>
    <rPh sb="9" eb="11">
      <t>ヘイキン</t>
    </rPh>
    <rPh sb="11" eb="13">
      <t>ショウヒ</t>
    </rPh>
    <rPh sb="13" eb="15">
      <t>セイコウ</t>
    </rPh>
    <rPh sb="19" eb="21">
      <t>ミンカン</t>
    </rPh>
    <rPh sb="21" eb="23">
      <t>ショウヒ</t>
    </rPh>
    <rPh sb="23" eb="25">
      <t>ジュヨウ</t>
    </rPh>
    <rPh sb="25" eb="27">
      <t>ゾウカ</t>
    </rPh>
    <rPh sb="27" eb="28">
      <t>ガク</t>
    </rPh>
    <rPh sb="29" eb="31">
      <t>サンシュツ</t>
    </rPh>
    <phoneticPr fontId="2"/>
  </si>
  <si>
    <t>SRC住宅などの工事費用に(建設)投入係数を掛けて１０７部門ごとの中間投入額としての需要増加額を計算する</t>
    <rPh sb="3" eb="5">
      <t>ジュウタク</t>
    </rPh>
    <rPh sb="8" eb="12">
      <t>コウジヒヨウ</t>
    </rPh>
    <rPh sb="22" eb="23">
      <t>カ</t>
    </rPh>
    <rPh sb="28" eb="30">
      <t>ブモン</t>
    </rPh>
    <rPh sb="33" eb="35">
      <t>チュウカン</t>
    </rPh>
    <rPh sb="35" eb="38">
      <t>トウニュウガク</t>
    </rPh>
    <rPh sb="42" eb="46">
      <t>ジュヨウゾウカ</t>
    </rPh>
    <rPh sb="46" eb="47">
      <t>ガク</t>
    </rPh>
    <rPh sb="48" eb="50">
      <t>ケイサン</t>
    </rPh>
    <phoneticPr fontId="2"/>
  </si>
  <si>
    <t>中間投入額としての需要増加額に県内自給率をかけ県内需要増加額を算出</t>
    <rPh sb="15" eb="17">
      <t>ケンナイ</t>
    </rPh>
    <rPh sb="17" eb="20">
      <t>ジキュウリツ</t>
    </rPh>
    <rPh sb="23" eb="25">
      <t>ケンナイ</t>
    </rPh>
    <rPh sb="25" eb="30">
      <t>ジュヨウゾウカガク</t>
    </rPh>
    <rPh sb="31" eb="33">
      <t>サンシュツ</t>
    </rPh>
    <phoneticPr fontId="2"/>
  </si>
  <si>
    <t>県内需要増加額に逆行列をかけ一次間接波及効果額を算出</t>
    <rPh sb="8" eb="11">
      <t>ギャクギョウレツ</t>
    </rPh>
    <rPh sb="14" eb="16">
      <t>イチジ</t>
    </rPh>
    <rPh sb="16" eb="18">
      <t>カンセツ</t>
    </rPh>
    <rPh sb="18" eb="22">
      <t>ハキュウコウカ</t>
    </rPh>
    <rPh sb="22" eb="23">
      <t>ガク</t>
    </rPh>
    <rPh sb="24" eb="26">
      <t>サンシュツ</t>
    </rPh>
    <phoneticPr fontId="2"/>
  </si>
  <si>
    <t>民間消費需要増加額に民間消費支出構成比をかけて１０７部門の民間消費需要増加額を算出</t>
    <rPh sb="10" eb="12">
      <t>ミンカン</t>
    </rPh>
    <rPh sb="12" eb="14">
      <t>ショウヒ</t>
    </rPh>
    <rPh sb="14" eb="16">
      <t>シシュツ</t>
    </rPh>
    <rPh sb="16" eb="19">
      <t>コウセイヒ</t>
    </rPh>
    <rPh sb="26" eb="28">
      <t>ブモン</t>
    </rPh>
    <rPh sb="29" eb="31">
      <t>ミンカン</t>
    </rPh>
    <rPh sb="31" eb="33">
      <t>ショウヒ</t>
    </rPh>
    <rPh sb="33" eb="35">
      <t>ジュヨウ</t>
    </rPh>
    <rPh sb="35" eb="38">
      <t>ゾウカガク</t>
    </rPh>
    <rPh sb="39" eb="41">
      <t>サンシュツ</t>
    </rPh>
    <phoneticPr fontId="2"/>
  </si>
  <si>
    <t>１０７部門の民間消費需要増加額に県内自給率をかけて１０７部門の県内民間消費需要増加額を算出</t>
    <rPh sb="3" eb="5">
      <t>ブモン</t>
    </rPh>
    <rPh sb="6" eb="8">
      <t>ミンカン</t>
    </rPh>
    <rPh sb="8" eb="10">
      <t>ショウヒ</t>
    </rPh>
    <rPh sb="10" eb="12">
      <t>ジュヨウ</t>
    </rPh>
    <rPh sb="12" eb="14">
      <t>ゾウカ</t>
    </rPh>
    <rPh sb="14" eb="15">
      <t>ガク</t>
    </rPh>
    <rPh sb="16" eb="18">
      <t>ケンナイ</t>
    </rPh>
    <rPh sb="18" eb="21">
      <t>ジキュウリツ</t>
    </rPh>
    <rPh sb="28" eb="30">
      <t>ブモン</t>
    </rPh>
    <rPh sb="31" eb="33">
      <t>ケンナイ</t>
    </rPh>
    <rPh sb="33" eb="35">
      <t>ミンカン</t>
    </rPh>
    <rPh sb="35" eb="37">
      <t>ショウヒ</t>
    </rPh>
    <rPh sb="37" eb="39">
      <t>ジュヨウ</t>
    </rPh>
    <rPh sb="39" eb="42">
      <t>ゾウカガク</t>
    </rPh>
    <rPh sb="43" eb="45">
      <t>サンシュツ</t>
    </rPh>
    <phoneticPr fontId="2"/>
  </si>
  <si>
    <t>１０７部門の県内民間消費需要増加額に逆行列係数をかけて二次間接波及効果額を算出</t>
    <rPh sb="18" eb="21">
      <t>ギャクギョウレツ</t>
    </rPh>
    <rPh sb="21" eb="23">
      <t>ケイスウ</t>
    </rPh>
    <rPh sb="27" eb="29">
      <t>ニジ</t>
    </rPh>
    <rPh sb="29" eb="31">
      <t>カンセツ</t>
    </rPh>
    <rPh sb="31" eb="33">
      <t>ハキュウ</t>
    </rPh>
    <rPh sb="33" eb="36">
      <t>コウカガク</t>
    </rPh>
    <rPh sb="37" eb="39">
      <t>サンシュツ</t>
    </rPh>
    <phoneticPr fontId="2"/>
  </si>
  <si>
    <t>利用の手引</t>
    <rPh sb="0" eb="2">
      <t>リヨウ</t>
    </rPh>
    <rPh sb="3" eb="5">
      <t>テビ</t>
    </rPh>
    <phoneticPr fontId="2"/>
  </si>
  <si>
    <t>１　はじめに</t>
    <phoneticPr fontId="2"/>
  </si>
  <si>
    <t>２　利用方法</t>
    <rPh sb="2" eb="4">
      <t>リヨウ</t>
    </rPh>
    <rPh sb="4" eb="6">
      <t>ホウホウ</t>
    </rPh>
    <phoneticPr fontId="2"/>
  </si>
  <si>
    <t>２　留意事項</t>
    <phoneticPr fontId="2"/>
  </si>
  <si>
    <t>　産業連関表分析はあくまで経済モデル分析の一つであり、下記のような仮定や前提条件があります。</t>
    <rPh sb="1" eb="3">
      <t>サンギョウ</t>
    </rPh>
    <rPh sb="3" eb="6">
      <t>レンカンヒョウ</t>
    </rPh>
    <rPh sb="6" eb="8">
      <t>ブンセキ</t>
    </rPh>
    <rPh sb="13" eb="15">
      <t>ケイザイ</t>
    </rPh>
    <rPh sb="18" eb="20">
      <t>ブンセキ</t>
    </rPh>
    <rPh sb="21" eb="22">
      <t>ヒト</t>
    </rPh>
    <rPh sb="27" eb="29">
      <t>カキ</t>
    </rPh>
    <rPh sb="33" eb="35">
      <t>カテイ</t>
    </rPh>
    <rPh sb="36" eb="38">
      <t>ゼンテイ</t>
    </rPh>
    <rPh sb="38" eb="40">
      <t>ジョウケン</t>
    </rPh>
    <phoneticPr fontId="2"/>
  </si>
  <si>
    <t>①　全ての生産は最終需要を満たすために行われるものとします。</t>
    <rPh sb="2" eb="3">
      <t>スベ</t>
    </rPh>
    <rPh sb="5" eb="7">
      <t>セイサン</t>
    </rPh>
    <rPh sb="8" eb="10">
      <t>サイシュウ</t>
    </rPh>
    <rPh sb="10" eb="12">
      <t>ジュヨウ</t>
    </rPh>
    <rPh sb="13" eb="14">
      <t>ミ</t>
    </rPh>
    <rPh sb="19" eb="20">
      <t>オコナ</t>
    </rPh>
    <phoneticPr fontId="2"/>
  </si>
  <si>
    <t>②　生産を行う上での「制約条件（ボトルネック）」は一切ないものとします。</t>
    <rPh sb="2" eb="4">
      <t>セイサン</t>
    </rPh>
    <rPh sb="5" eb="6">
      <t>オコナ</t>
    </rPh>
    <rPh sb="7" eb="8">
      <t>ウエ</t>
    </rPh>
    <rPh sb="11" eb="13">
      <t>セイヤク</t>
    </rPh>
    <rPh sb="13" eb="15">
      <t>ジョウケン</t>
    </rPh>
    <rPh sb="25" eb="27">
      <t>イッサイ</t>
    </rPh>
    <phoneticPr fontId="2"/>
  </si>
  <si>
    <t>③　産業連関表対象年（平成２７年）と分析対象時点での産業構造は完全には一致しませんが、短期的には変化せず一定であるものとします。</t>
    <rPh sb="2" eb="4">
      <t>サンギョウ</t>
    </rPh>
    <rPh sb="4" eb="7">
      <t>レンカンヒョウ</t>
    </rPh>
    <rPh sb="7" eb="9">
      <t>タイショウ</t>
    </rPh>
    <rPh sb="9" eb="10">
      <t>ネン</t>
    </rPh>
    <rPh sb="11" eb="13">
      <t>ヘイセイ</t>
    </rPh>
    <rPh sb="15" eb="16">
      <t>ネン</t>
    </rPh>
    <rPh sb="18" eb="20">
      <t>ブンセキ</t>
    </rPh>
    <rPh sb="20" eb="22">
      <t>タイショウ</t>
    </rPh>
    <rPh sb="22" eb="24">
      <t>ジテン</t>
    </rPh>
    <rPh sb="26" eb="28">
      <t>サンギョウ</t>
    </rPh>
    <rPh sb="28" eb="30">
      <t>コウゾウ</t>
    </rPh>
    <rPh sb="31" eb="33">
      <t>カンゼン</t>
    </rPh>
    <rPh sb="35" eb="37">
      <t>イッチ</t>
    </rPh>
    <rPh sb="43" eb="46">
      <t>タンキテキ</t>
    </rPh>
    <rPh sb="48" eb="50">
      <t>ヘンカ</t>
    </rPh>
    <phoneticPr fontId="2"/>
  </si>
  <si>
    <t>④　規模に関して収穫は一定である（投入額と生産額に線形的な比例関係がある）ものとします。</t>
    <rPh sb="2" eb="4">
      <t>キボ</t>
    </rPh>
    <rPh sb="5" eb="6">
      <t>カン</t>
    </rPh>
    <rPh sb="8" eb="10">
      <t>シュウカク</t>
    </rPh>
    <rPh sb="11" eb="13">
      <t>イッテイ</t>
    </rPh>
    <rPh sb="17" eb="19">
      <t>トウニュウ</t>
    </rPh>
    <rPh sb="19" eb="20">
      <t>ガク</t>
    </rPh>
    <rPh sb="21" eb="24">
      <t>セイサンガク</t>
    </rPh>
    <rPh sb="25" eb="28">
      <t>センケイテキ</t>
    </rPh>
    <rPh sb="29" eb="31">
      <t>ヒレイ</t>
    </rPh>
    <rPh sb="31" eb="33">
      <t>カンケイ</t>
    </rPh>
    <phoneticPr fontId="2"/>
  </si>
  <si>
    <t>⑤　生産波及は途中で中断することなく、最後まで波及するものとします。追加需要の増加には全て生産増で対応し、在庫の取り崩し等による波及の中断がないものとします。</t>
    <rPh sb="2" eb="4">
      <t>セイサン</t>
    </rPh>
    <rPh sb="4" eb="6">
      <t>ハキュウ</t>
    </rPh>
    <rPh sb="7" eb="9">
      <t>トチュウ</t>
    </rPh>
    <rPh sb="10" eb="12">
      <t>チュウダン</t>
    </rPh>
    <rPh sb="19" eb="21">
      <t>サイゴ</t>
    </rPh>
    <rPh sb="23" eb="25">
      <t>ハキュウ</t>
    </rPh>
    <phoneticPr fontId="2"/>
  </si>
  <si>
    <t>⑥　各部門が生産活動を個別に行った効果の和は、それらの部門が同時に行ったときの総効果に等しいものとします。</t>
    <rPh sb="2" eb="5">
      <t>カクブモン</t>
    </rPh>
    <rPh sb="6" eb="8">
      <t>セイサン</t>
    </rPh>
    <rPh sb="8" eb="10">
      <t>カツドウ</t>
    </rPh>
    <rPh sb="11" eb="13">
      <t>コベツ</t>
    </rPh>
    <rPh sb="14" eb="15">
      <t>オコナ</t>
    </rPh>
    <rPh sb="17" eb="19">
      <t>コウカ</t>
    </rPh>
    <rPh sb="20" eb="21">
      <t>ワ</t>
    </rPh>
    <rPh sb="27" eb="29">
      <t>ブモン</t>
    </rPh>
    <rPh sb="30" eb="32">
      <t>ドウジ</t>
    </rPh>
    <rPh sb="33" eb="34">
      <t>オコナ</t>
    </rPh>
    <rPh sb="39" eb="40">
      <t>ソウ</t>
    </rPh>
    <rPh sb="40" eb="42">
      <t>コウカ</t>
    </rPh>
    <rPh sb="43" eb="44">
      <t>ヒト</t>
    </rPh>
    <phoneticPr fontId="2"/>
  </si>
  <si>
    <t>⑦　価格は産業連関表対象年（平成２７年）の価格により、分析対象時点の価格を考慮しません。</t>
    <rPh sb="2" eb="4">
      <t>カカク</t>
    </rPh>
    <rPh sb="5" eb="7">
      <t>サンギョウ</t>
    </rPh>
    <rPh sb="7" eb="10">
      <t>レンカンヒョウ</t>
    </rPh>
    <rPh sb="10" eb="12">
      <t>タイショウ</t>
    </rPh>
    <rPh sb="12" eb="13">
      <t>ネン</t>
    </rPh>
    <rPh sb="14" eb="16">
      <t>ヘイセイ</t>
    </rPh>
    <rPh sb="18" eb="19">
      <t>ネン</t>
    </rPh>
    <rPh sb="21" eb="23">
      <t>カカク</t>
    </rPh>
    <rPh sb="27" eb="29">
      <t>ブンセキ</t>
    </rPh>
    <rPh sb="29" eb="31">
      <t>タイショウ</t>
    </rPh>
    <rPh sb="31" eb="33">
      <t>ジテン</t>
    </rPh>
    <rPh sb="34" eb="36">
      <t>カカク</t>
    </rPh>
    <rPh sb="37" eb="39">
      <t>コウリョ</t>
    </rPh>
    <phoneticPr fontId="2"/>
  </si>
  <si>
    <t>⑧　生産波及効果が達成される期間は不明です。</t>
    <rPh sb="2" eb="4">
      <t>セイサン</t>
    </rPh>
    <rPh sb="4" eb="8">
      <t>ハキュウコウカ</t>
    </rPh>
    <rPh sb="9" eb="11">
      <t>タッセイ</t>
    </rPh>
    <rPh sb="14" eb="16">
      <t>キカン</t>
    </rPh>
    <rPh sb="17" eb="19">
      <t>フメイ</t>
    </rPh>
    <phoneticPr fontId="2"/>
  </si>
  <si>
    <t>建設部門分類表</t>
  </si>
  <si>
    <t>消費転換率</t>
    <rPh sb="0" eb="2">
      <t>ショウヒ</t>
    </rPh>
    <rPh sb="2" eb="5">
      <t>テンカンリツ</t>
    </rPh>
    <phoneticPr fontId="2"/>
  </si>
  <si>
    <t>(注）</t>
    <rPh sb="1" eb="2">
      <t>チュウ</t>
    </rPh>
    <phoneticPr fontId="2"/>
  </si>
  <si>
    <t>簡易分析結果</t>
  </si>
  <si>
    <t>生産誘発額</t>
  </si>
  <si>
    <t>直接効果</t>
  </si>
  <si>
    <t>第1次間接波及効果</t>
  </si>
  <si>
    <t>第2次生産波及効果</t>
    <phoneticPr fontId="2"/>
  </si>
  <si>
    <t>総合効果</t>
    <phoneticPr fontId="2"/>
  </si>
  <si>
    <t>四捨五入しているため、内訳の計と合計が一致しない場合があります。</t>
  </si>
  <si>
    <t>波及効果倍率は当初設定の需要増加額に対するものです。</t>
  </si>
  <si>
    <t>分析結果</t>
    <rPh sb="0" eb="4">
      <t>ブンセキケッカ</t>
    </rPh>
    <phoneticPr fontId="2"/>
  </si>
  <si>
    <t>就業誘発者数</t>
    <rPh sb="0" eb="2">
      <t>シュウギョウ</t>
    </rPh>
    <rPh sb="2" eb="4">
      <t>ユウハツ</t>
    </rPh>
    <rPh sb="4" eb="5">
      <t>シャ</t>
    </rPh>
    <rPh sb="5" eb="6">
      <t>スウ</t>
    </rPh>
    <phoneticPr fontId="2"/>
  </si>
  <si>
    <t>雇用誘発者数</t>
    <rPh sb="0" eb="2">
      <t>コヨウ</t>
    </rPh>
    <rPh sb="2" eb="4">
      <t>ユウハツ</t>
    </rPh>
    <rPh sb="4" eb="5">
      <t>シャ</t>
    </rPh>
    <rPh sb="5" eb="6">
      <t>スウ</t>
    </rPh>
    <phoneticPr fontId="2"/>
  </si>
  <si>
    <t>(人)</t>
    <rPh sb="1" eb="2">
      <t>ニン</t>
    </rPh>
    <phoneticPr fontId="2"/>
  </si>
  <si>
    <t>合計</t>
    <rPh sb="0" eb="2">
      <t>ゴウケイ</t>
    </rPh>
    <phoneticPr fontId="2"/>
  </si>
  <si>
    <t>参考　　　　　　　　　　　平均消費性向　全国</t>
    <rPh sb="0" eb="2">
      <t>サンコウ</t>
    </rPh>
    <rPh sb="20" eb="22">
      <t>ゼンコク</t>
    </rPh>
    <phoneticPr fontId="3"/>
  </si>
  <si>
    <t>2013（平成25）年平均</t>
    <rPh sb="5" eb="7">
      <t>ヘイセイ</t>
    </rPh>
    <rPh sb="10" eb="11">
      <t>ネン</t>
    </rPh>
    <rPh sb="11" eb="13">
      <t>ヘイキン</t>
    </rPh>
    <phoneticPr fontId="3"/>
  </si>
  <si>
    <t>2014（平成26）年平均</t>
    <rPh sb="5" eb="7">
      <t>ヘイセイ</t>
    </rPh>
    <rPh sb="10" eb="11">
      <t>ネン</t>
    </rPh>
    <rPh sb="11" eb="13">
      <t>ヘイキン</t>
    </rPh>
    <phoneticPr fontId="3"/>
  </si>
  <si>
    <t>2015（平成27）年平均</t>
    <rPh sb="5" eb="7">
      <t>ヘイセイ</t>
    </rPh>
    <rPh sb="10" eb="11">
      <t>ネン</t>
    </rPh>
    <rPh sb="11" eb="13">
      <t>ヘイキン</t>
    </rPh>
    <phoneticPr fontId="3"/>
  </si>
  <si>
    <t>2016（平成28）年平均</t>
    <rPh sb="5" eb="7">
      <t>ヘイセイ</t>
    </rPh>
    <rPh sb="10" eb="11">
      <t>ネン</t>
    </rPh>
    <rPh sb="11" eb="13">
      <t>ヘイキン</t>
    </rPh>
    <phoneticPr fontId="3"/>
  </si>
  <si>
    <t>2017（平成29）年平均</t>
    <rPh sb="5" eb="7">
      <t>ヘイセイ</t>
    </rPh>
    <rPh sb="10" eb="11">
      <t>ネン</t>
    </rPh>
    <rPh sb="11" eb="13">
      <t>ヘイキン</t>
    </rPh>
    <phoneticPr fontId="3"/>
  </si>
  <si>
    <t>2018（平成30）年平均</t>
    <rPh sb="5" eb="7">
      <t>ヘイセイ</t>
    </rPh>
    <rPh sb="10" eb="11">
      <t>ネン</t>
    </rPh>
    <rPh sb="11" eb="13">
      <t>ヘイキン</t>
    </rPh>
    <phoneticPr fontId="3"/>
  </si>
  <si>
    <t>2019（令和元）年平均</t>
    <rPh sb="5" eb="7">
      <t>レイワ</t>
    </rPh>
    <rPh sb="7" eb="8">
      <t>ガン</t>
    </rPh>
    <rPh sb="9" eb="10">
      <t>ネン</t>
    </rPh>
    <rPh sb="10" eb="12">
      <t>ヘイキン</t>
    </rPh>
    <phoneticPr fontId="3"/>
  </si>
  <si>
    <t>2020（令和２）年平均</t>
    <rPh sb="5" eb="7">
      <t>レイワ</t>
    </rPh>
    <rPh sb="9" eb="10">
      <t>ネン</t>
    </rPh>
    <rPh sb="10" eb="12">
      <t>ヘイキン</t>
    </rPh>
    <phoneticPr fontId="3"/>
  </si>
  <si>
    <t>2021（令和３）年平均</t>
    <rPh sb="5" eb="7">
      <t>レイワ</t>
    </rPh>
    <rPh sb="9" eb="10">
      <t>ネン</t>
    </rPh>
    <rPh sb="10" eb="12">
      <t>ヘイキン</t>
    </rPh>
    <phoneticPr fontId="3"/>
  </si>
  <si>
    <t>2022（令和４）年平均</t>
    <rPh sb="5" eb="7">
      <t>レイワ</t>
    </rPh>
    <rPh sb="9" eb="10">
      <t>ネン</t>
    </rPh>
    <rPh sb="10" eb="12">
      <t>ヘイキン</t>
    </rPh>
    <phoneticPr fontId="3"/>
  </si>
  <si>
    <t>総務省「家計調査」</t>
    <rPh sb="0" eb="3">
      <t>ソウムショウ</t>
    </rPh>
    <rPh sb="4" eb="6">
      <t>カケイ</t>
    </rPh>
    <rPh sb="6" eb="8">
      <t>チョウサ</t>
    </rPh>
    <phoneticPr fontId="3"/>
  </si>
  <si>
    <t>雇用者所得のうち消費に向けられる割合を設定します。</t>
    <rPh sb="0" eb="3">
      <t>コヨウシャ</t>
    </rPh>
    <rPh sb="3" eb="5">
      <t>ショトク</t>
    </rPh>
    <rPh sb="8" eb="10">
      <t>ショウヒ</t>
    </rPh>
    <rPh sb="11" eb="12">
      <t>ム</t>
    </rPh>
    <rPh sb="16" eb="18">
      <t>ワリアイ</t>
    </rPh>
    <rPh sb="19" eb="21">
      <t>セッテイ</t>
    </rPh>
    <phoneticPr fontId="2"/>
  </si>
  <si>
    <t>入力欄 ↓</t>
    <rPh sb="2" eb="3">
      <t>ラン</t>
    </rPh>
    <phoneticPr fontId="2"/>
  </si>
  <si>
    <t>平均消費性向</t>
    <phoneticPr fontId="2"/>
  </si>
  <si>
    <t>民間消費による域内需要増加額</t>
    <rPh sb="7" eb="8">
      <t>イキ</t>
    </rPh>
    <phoneticPr fontId="2"/>
  </si>
  <si>
    <t>域内自給率</t>
    <rPh sb="0" eb="1">
      <t>イキ</t>
    </rPh>
    <phoneticPr fontId="2"/>
  </si>
  <si>
    <t>「平成27年建設部門分析用産業連関表」　第19表　一般分類建設部門投入係数表（生産者価格）</t>
    <rPh sb="6" eb="8">
      <t>ケンセツ</t>
    </rPh>
    <rPh sb="8" eb="10">
      <t>ブモン</t>
    </rPh>
    <rPh sb="10" eb="13">
      <t>ブンセキヨウ</t>
    </rPh>
    <rPh sb="13" eb="15">
      <t>サンギョウ</t>
    </rPh>
    <rPh sb="15" eb="17">
      <t>レンカン</t>
    </rPh>
    <rPh sb="17" eb="18">
      <t>ヒョウ</t>
    </rPh>
    <phoneticPr fontId="2"/>
  </si>
  <si>
    <t>（百万円）</t>
    <phoneticPr fontId="2"/>
  </si>
  <si>
    <t>統合中分類（107部門）</t>
    <phoneticPr fontId="2"/>
  </si>
  <si>
    <t>(百万円）</t>
    <rPh sb="1" eb="2">
      <t>ヒャク</t>
    </rPh>
    <rPh sb="2" eb="4">
      <t>マンエン</t>
    </rPh>
    <phoneticPr fontId="2"/>
  </si>
  <si>
    <t>「平成27年建設部門分析用産業連関表」　第17表　一般分類建設部門取引額表（生産者価格）</t>
    <rPh sb="6" eb="8">
      <t>ケンセツ</t>
    </rPh>
    <rPh sb="8" eb="10">
      <t>ブモン</t>
    </rPh>
    <rPh sb="10" eb="13">
      <t>ブンセキヨウ</t>
    </rPh>
    <rPh sb="13" eb="15">
      <t>サンギョウ</t>
    </rPh>
    <rPh sb="15" eb="17">
      <t>レンカン</t>
    </rPh>
    <rPh sb="17" eb="18">
      <t>ヒョウ</t>
    </rPh>
    <phoneticPr fontId="2"/>
  </si>
  <si>
    <t>https://www.e-stat.go.jp/stat-search/files?page=1&amp;layout=datalist&amp;toukei=00600920&amp;tstat=000001077955&amp;cycle=7&amp;tclass1=000001138808&amp;tclass2=000001138811&amp;tclass3val=0</t>
    <phoneticPr fontId="2"/>
  </si>
  <si>
    <t>粗付加価値率</t>
    <rPh sb="0" eb="6">
      <t>アラフカカチリツ</t>
    </rPh>
    <phoneticPr fontId="1"/>
  </si>
  <si>
    <t>雇用者取得率</t>
    <rPh sb="0" eb="3">
      <t>コヨウシャ</t>
    </rPh>
    <rPh sb="3" eb="6">
      <t>シュトクリツ</t>
    </rPh>
    <phoneticPr fontId="1"/>
  </si>
  <si>
    <t>民間消費出構成</t>
    <rPh sb="0" eb="2">
      <t>ミンカン</t>
    </rPh>
    <rPh sb="2" eb="7">
      <t>ショウヒシュツコウセイ</t>
    </rPh>
    <phoneticPr fontId="1"/>
  </si>
  <si>
    <t>国内生産額</t>
    <rPh sb="0" eb="1">
      <t>クニ</t>
    </rPh>
    <phoneticPr fontId="2"/>
  </si>
  <si>
    <t>|移輸入計|</t>
    <phoneticPr fontId="2"/>
  </si>
  <si>
    <t>従業者総数</t>
  </si>
  <si>
    <t>個人業主</t>
  </si>
  <si>
    <t>家族従業者</t>
  </si>
  <si>
    <t>有給役員_x000D_
雇用者</t>
  </si>
  <si>
    <t>有給役員</t>
  </si>
  <si>
    <t>雇用者</t>
  </si>
  <si>
    <t>常用雇用者</t>
  </si>
  <si>
    <t>臨時雇用者</t>
  </si>
  <si>
    <t>正社員・
正職員</t>
    <phoneticPr fontId="23"/>
  </si>
  <si>
    <t>正社員・_x000D_
正職員以外</t>
  </si>
  <si>
    <t>耕種農業</t>
    <phoneticPr fontId="23"/>
  </si>
  <si>
    <t>畜産</t>
    <phoneticPr fontId="23"/>
  </si>
  <si>
    <t>農業サービス</t>
    <phoneticPr fontId="23"/>
  </si>
  <si>
    <t>林業</t>
    <phoneticPr fontId="23"/>
  </si>
  <si>
    <t>漁業</t>
    <phoneticPr fontId="23"/>
  </si>
  <si>
    <t>石炭・原油・天然ガス</t>
    <phoneticPr fontId="23"/>
  </si>
  <si>
    <t>その他の鉱業</t>
    <phoneticPr fontId="23"/>
  </si>
  <si>
    <t>食料品</t>
    <phoneticPr fontId="23"/>
  </si>
  <si>
    <t>飲料</t>
    <phoneticPr fontId="23"/>
  </si>
  <si>
    <t>飼料・有機質肥料（別掲を除く。）</t>
    <phoneticPr fontId="23"/>
  </si>
  <si>
    <t>たばこ</t>
    <phoneticPr fontId="23"/>
  </si>
  <si>
    <t>繊維工業製品</t>
    <phoneticPr fontId="23"/>
  </si>
  <si>
    <t>衣服・その他の繊維既製品</t>
    <phoneticPr fontId="23"/>
  </si>
  <si>
    <t>木材・木製品</t>
    <phoneticPr fontId="23"/>
  </si>
  <si>
    <t>家具・装備品</t>
    <phoneticPr fontId="23"/>
  </si>
  <si>
    <t>パルプ・紙・板紙・加工紙</t>
    <phoneticPr fontId="23"/>
  </si>
  <si>
    <t>紙加工品</t>
    <phoneticPr fontId="23"/>
  </si>
  <si>
    <t>印刷・製版・製本</t>
    <phoneticPr fontId="23"/>
  </si>
  <si>
    <t>化学肥料</t>
    <phoneticPr fontId="23"/>
  </si>
  <si>
    <t>無機化学工業製品</t>
    <phoneticPr fontId="23"/>
  </si>
  <si>
    <t>石油化学系基礎製品</t>
    <phoneticPr fontId="23"/>
  </si>
  <si>
    <t>有機化学工業製品（石油化学系基礎製品・合成樹脂を除く。）</t>
    <phoneticPr fontId="23"/>
  </si>
  <si>
    <t>合成樹脂</t>
    <phoneticPr fontId="23"/>
  </si>
  <si>
    <t>化学繊維</t>
    <phoneticPr fontId="23"/>
  </si>
  <si>
    <t>医薬品</t>
    <phoneticPr fontId="23"/>
  </si>
  <si>
    <t>化学最終製品（医薬品を除く。）</t>
    <phoneticPr fontId="23"/>
  </si>
  <si>
    <t>石油製品</t>
    <phoneticPr fontId="23"/>
  </si>
  <si>
    <t>石炭製品</t>
    <phoneticPr fontId="23"/>
  </si>
  <si>
    <t>プラスチック製品</t>
    <phoneticPr fontId="23"/>
  </si>
  <si>
    <t>ゴム製品</t>
    <phoneticPr fontId="23"/>
  </si>
  <si>
    <t>なめし革・革製品・毛皮</t>
    <phoneticPr fontId="23"/>
  </si>
  <si>
    <t>ガラス・ガラス製品</t>
    <phoneticPr fontId="23"/>
  </si>
  <si>
    <t>セメント・セメント製品</t>
    <phoneticPr fontId="23"/>
  </si>
  <si>
    <t>陶磁器</t>
    <phoneticPr fontId="23"/>
  </si>
  <si>
    <t>その他の窯業・土石製品</t>
    <phoneticPr fontId="23"/>
  </si>
  <si>
    <t>銑鉄・粗鋼</t>
    <phoneticPr fontId="23"/>
  </si>
  <si>
    <t>鋼材</t>
    <phoneticPr fontId="23"/>
  </si>
  <si>
    <t>鋳鍛造品（鉄）</t>
    <phoneticPr fontId="23"/>
  </si>
  <si>
    <t>その他の鉄鋼製品</t>
    <phoneticPr fontId="23"/>
  </si>
  <si>
    <t>非鉄金属製錬・精製</t>
    <phoneticPr fontId="23"/>
  </si>
  <si>
    <t>非鉄金属加工製品</t>
    <phoneticPr fontId="23"/>
  </si>
  <si>
    <t>建設用・建築用金属製品</t>
    <phoneticPr fontId="23"/>
  </si>
  <si>
    <t>その他の金属製品</t>
    <phoneticPr fontId="23"/>
  </si>
  <si>
    <t>はん用機械</t>
    <phoneticPr fontId="23"/>
  </si>
  <si>
    <t>生産用機械</t>
    <phoneticPr fontId="23"/>
  </si>
  <si>
    <t>業務用機械</t>
    <phoneticPr fontId="23"/>
  </si>
  <si>
    <t>電子デバイス</t>
    <phoneticPr fontId="23"/>
  </si>
  <si>
    <t>その他の電子部品</t>
    <phoneticPr fontId="23"/>
  </si>
  <si>
    <t>産業用電気機器</t>
    <phoneticPr fontId="23"/>
  </si>
  <si>
    <t>民生用電気機器</t>
    <phoneticPr fontId="23"/>
  </si>
  <si>
    <t>電子応用装置・電気計測器</t>
    <phoneticPr fontId="23"/>
  </si>
  <si>
    <t>その他の電気機械</t>
    <phoneticPr fontId="23"/>
  </si>
  <si>
    <t>通信・映像・音響機器</t>
    <phoneticPr fontId="23"/>
  </si>
  <si>
    <t>電子計算機・同附属装置</t>
    <phoneticPr fontId="23"/>
  </si>
  <si>
    <t>乗用車</t>
    <phoneticPr fontId="23"/>
  </si>
  <si>
    <t>その他の自動車</t>
    <phoneticPr fontId="23"/>
  </si>
  <si>
    <t>自動車部品・同附属品</t>
    <phoneticPr fontId="23"/>
  </si>
  <si>
    <t>船舶・同修理</t>
    <phoneticPr fontId="23"/>
  </si>
  <si>
    <t>その他の輸送機械・同修理</t>
    <phoneticPr fontId="23"/>
  </si>
  <si>
    <t>その他の製造工業製品</t>
    <phoneticPr fontId="23"/>
  </si>
  <si>
    <t>再生資源回収・加工処理</t>
    <phoneticPr fontId="23"/>
  </si>
  <si>
    <t>建築</t>
    <phoneticPr fontId="23"/>
  </si>
  <si>
    <t>建設補修</t>
    <phoneticPr fontId="23"/>
  </si>
  <si>
    <t>公共事業</t>
    <phoneticPr fontId="23"/>
  </si>
  <si>
    <t>その他の土木建設</t>
    <phoneticPr fontId="23"/>
  </si>
  <si>
    <t>電力</t>
    <phoneticPr fontId="23"/>
  </si>
  <si>
    <t>ガス・熱供給</t>
    <phoneticPr fontId="23"/>
  </si>
  <si>
    <t>水道</t>
    <phoneticPr fontId="23"/>
  </si>
  <si>
    <t>廃棄物処理</t>
    <phoneticPr fontId="23"/>
  </si>
  <si>
    <t>商業</t>
    <phoneticPr fontId="23"/>
  </si>
  <si>
    <t>金融・保険</t>
    <phoneticPr fontId="23"/>
  </si>
  <si>
    <t>不動産仲介及び賃貸</t>
    <phoneticPr fontId="23"/>
  </si>
  <si>
    <t>住宅賃貸料</t>
    <phoneticPr fontId="23"/>
  </si>
  <si>
    <t>鉄道輸送</t>
    <phoneticPr fontId="23"/>
  </si>
  <si>
    <t>道路輸送（自家輸送を除く。）</t>
    <phoneticPr fontId="23"/>
  </si>
  <si>
    <t>水運</t>
    <phoneticPr fontId="23"/>
  </si>
  <si>
    <t>航空輸送</t>
    <phoneticPr fontId="23"/>
  </si>
  <si>
    <t>貨物利用運送</t>
    <phoneticPr fontId="23"/>
  </si>
  <si>
    <t>倉庫</t>
    <phoneticPr fontId="23"/>
  </si>
  <si>
    <t>運輸附帯サービス</t>
    <phoneticPr fontId="23"/>
  </si>
  <si>
    <t>郵便・信書便</t>
    <phoneticPr fontId="23"/>
  </si>
  <si>
    <t>通信</t>
    <phoneticPr fontId="23"/>
  </si>
  <si>
    <t>放送</t>
    <phoneticPr fontId="23"/>
  </si>
  <si>
    <t>情報サービス</t>
    <phoneticPr fontId="23"/>
  </si>
  <si>
    <t>インターネット附随サービス</t>
    <phoneticPr fontId="23"/>
  </si>
  <si>
    <t>映像・音声・文字情報制作</t>
    <phoneticPr fontId="23"/>
  </si>
  <si>
    <t>公務</t>
    <phoneticPr fontId="23"/>
  </si>
  <si>
    <t>教育</t>
    <phoneticPr fontId="23"/>
  </si>
  <si>
    <t>研究</t>
    <phoneticPr fontId="23"/>
  </si>
  <si>
    <t>医療</t>
    <phoneticPr fontId="23"/>
  </si>
  <si>
    <t>保健衛生</t>
    <phoneticPr fontId="23"/>
  </si>
  <si>
    <t>社会保険・社会福祉</t>
    <phoneticPr fontId="23"/>
  </si>
  <si>
    <t>介護</t>
    <phoneticPr fontId="23"/>
  </si>
  <si>
    <t>他に分類されない会員制団体</t>
    <phoneticPr fontId="23"/>
  </si>
  <si>
    <t>物品賃貸サービス</t>
    <phoneticPr fontId="23"/>
  </si>
  <si>
    <t>広告</t>
    <phoneticPr fontId="23"/>
  </si>
  <si>
    <t>自動車整備・機械修理</t>
    <phoneticPr fontId="23"/>
  </si>
  <si>
    <t>その他の対事業所サービス</t>
    <phoneticPr fontId="23"/>
  </si>
  <si>
    <t>宿泊業</t>
    <phoneticPr fontId="23"/>
  </si>
  <si>
    <t>飲食サービス</t>
    <phoneticPr fontId="23"/>
  </si>
  <si>
    <t>洗濯・理容・美容・浴場業</t>
    <phoneticPr fontId="23"/>
  </si>
  <si>
    <t>娯楽サービス</t>
    <phoneticPr fontId="23"/>
  </si>
  <si>
    <t>その他の対個人サービス</t>
    <phoneticPr fontId="23"/>
  </si>
  <si>
    <t>分類不明</t>
    <phoneticPr fontId="23"/>
  </si>
  <si>
    <t>工事の種類</t>
    <phoneticPr fontId="2"/>
  </si>
  <si>
    <t>雇用者所得誘発額</t>
    <rPh sb="5" eb="8">
      <t>ユウハツガク</t>
    </rPh>
    <phoneticPr fontId="2"/>
  </si>
  <si>
    <t>3×4</t>
    <phoneticPr fontId="2"/>
  </si>
  <si>
    <t>1×2</t>
    <phoneticPr fontId="2"/>
  </si>
  <si>
    <t>1+6</t>
    <phoneticPr fontId="2"/>
  </si>
  <si>
    <t>6×8</t>
    <phoneticPr fontId="2"/>
  </si>
  <si>
    <t>6×11</t>
    <phoneticPr fontId="2"/>
  </si>
  <si>
    <t>1×8</t>
    <phoneticPr fontId="2"/>
  </si>
  <si>
    <t>1×11</t>
    <phoneticPr fontId="2"/>
  </si>
  <si>
    <t>直接効果</t>
    <rPh sb="0" eb="2">
      <t>チョクセツ</t>
    </rPh>
    <rPh sb="2" eb="4">
      <t>コウカ</t>
    </rPh>
    <phoneticPr fontId="2"/>
  </si>
  <si>
    <t>需要
増加額</t>
    <phoneticPr fontId="2"/>
  </si>
  <si>
    <t>国内需要
増加額</t>
    <rPh sb="0" eb="1">
      <t>クニ</t>
    </rPh>
    <phoneticPr fontId="2"/>
  </si>
  <si>
    <t>粗付加
価値率</t>
    <phoneticPr fontId="2"/>
  </si>
  <si>
    <t>7×8</t>
    <phoneticPr fontId="2"/>
  </si>
  <si>
    <t>雇用者所得誘発額(1次間接効果)</t>
    <phoneticPr fontId="2"/>
  </si>
  <si>
    <t>7×11</t>
    <phoneticPr fontId="2"/>
  </si>
  <si>
    <t>民間消費による需要増加額</t>
    <phoneticPr fontId="2"/>
  </si>
  <si>
    <t>14×15</t>
    <phoneticPr fontId="2"/>
  </si>
  <si>
    <t>逆行列係数×20</t>
    <rPh sb="0" eb="3">
      <t>ギャクギョウレツ</t>
    </rPh>
    <rPh sb="3" eb="5">
      <t>ケイスウ</t>
    </rPh>
    <phoneticPr fontId="2"/>
  </si>
  <si>
    <t>雇用者所得誘発額(2次間接効果)</t>
    <phoneticPr fontId="2"/>
  </si>
  <si>
    <t>雇用者所得誘発額(直接効果+1次間及効果)</t>
    <rPh sb="11" eb="13">
      <t>コウカ</t>
    </rPh>
    <phoneticPr fontId="2"/>
  </si>
  <si>
    <t>雇用者所得誘発額(直接効果+1次間接効果+2次間接効果)</t>
    <rPh sb="11" eb="13">
      <t>コウカ</t>
    </rPh>
    <rPh sb="22" eb="23">
      <t>ツギ</t>
    </rPh>
    <rPh sb="23" eb="27">
      <t>カンセツコウカ</t>
    </rPh>
    <phoneticPr fontId="2"/>
  </si>
  <si>
    <t>雇用者所得誘発額(直接効果)</t>
    <rPh sb="11" eb="13">
      <t>コウカ</t>
    </rPh>
    <phoneticPr fontId="2"/>
  </si>
  <si>
    <t>逆行列係数×5</t>
    <rPh sb="0" eb="3">
      <t>ギャクギョウレツ</t>
    </rPh>
    <rPh sb="3" eb="5">
      <t>ケイスウ</t>
    </rPh>
    <phoneticPr fontId="2"/>
  </si>
  <si>
    <t>国内自給率</t>
    <rPh sb="0" eb="1">
      <t>クニ</t>
    </rPh>
    <rPh sb="1" eb="2">
      <t>ナイ</t>
    </rPh>
    <phoneticPr fontId="2"/>
  </si>
  <si>
    <t>②【入力２】シートで２次波及効果を計算するための消費転換率を設定して下さい。</t>
    <rPh sb="2" eb="4">
      <t>ニュウリョク</t>
    </rPh>
    <rPh sb="11" eb="12">
      <t>ジ</t>
    </rPh>
    <rPh sb="12" eb="16">
      <t>ハキュウコウカ</t>
    </rPh>
    <rPh sb="17" eb="19">
      <t>ケイサン</t>
    </rPh>
    <rPh sb="24" eb="26">
      <t>ショウヒ</t>
    </rPh>
    <rPh sb="26" eb="29">
      <t>テンカンリツ</t>
    </rPh>
    <rPh sb="30" eb="32">
      <t>セッテイ</t>
    </rPh>
    <rPh sb="34" eb="35">
      <t>クダ</t>
    </rPh>
    <phoneticPr fontId="2"/>
  </si>
  <si>
    <t>１次間接</t>
    <rPh sb="1" eb="2">
      <t>ジ</t>
    </rPh>
    <rPh sb="2" eb="4">
      <t>カンセツ</t>
    </rPh>
    <phoneticPr fontId="2"/>
  </si>
  <si>
    <t>２次間接</t>
    <rPh sb="1" eb="2">
      <t>ジ</t>
    </rPh>
    <rPh sb="2" eb="4">
      <t>カンセツ</t>
    </rPh>
    <phoneticPr fontId="2"/>
  </si>
  <si>
    <t>雇用者所得誘発額</t>
    <rPh sb="0" eb="3">
      <t>コヨウシャ</t>
    </rPh>
    <rPh sb="3" eb="5">
      <t>ショトク</t>
    </rPh>
    <rPh sb="5" eb="8">
      <t>ユウハツガク</t>
    </rPh>
    <phoneticPr fontId="2"/>
  </si>
  <si>
    <t>③　分析結果は【簡易分析結果】、【分析結果】の各シートになります。
　計算の流れは【効果推計】シートを参照して下さい。</t>
    <rPh sb="2" eb="4">
      <t>ブンセキ</t>
    </rPh>
    <rPh sb="4" eb="6">
      <t>ケッカ</t>
    </rPh>
    <rPh sb="8" eb="10">
      <t>カンイ</t>
    </rPh>
    <rPh sb="10" eb="12">
      <t>ブンセキ</t>
    </rPh>
    <rPh sb="12" eb="14">
      <t>ケッカ</t>
    </rPh>
    <rPh sb="17" eb="19">
      <t>ブンセキ</t>
    </rPh>
    <rPh sb="19" eb="21">
      <t>ケッカ</t>
    </rPh>
    <rPh sb="23" eb="24">
      <t>カク</t>
    </rPh>
    <rPh sb="42" eb="44">
      <t>コウカ</t>
    </rPh>
    <rPh sb="44" eb="46">
      <t>スイケイ</t>
    </rPh>
    <phoneticPr fontId="2"/>
  </si>
  <si>
    <t>（このファイルは数式等がある分析用ファイルで，14シートあります。)</t>
    <phoneticPr fontId="2"/>
  </si>
  <si>
    <t>経済波及効果推計</t>
    <rPh sb="0" eb="2">
      <t>ケイザイ</t>
    </rPh>
    <rPh sb="2" eb="6">
      <t>ハキュウコウカ</t>
    </rPh>
    <rPh sb="6" eb="8">
      <t>スイケイ</t>
    </rPh>
    <phoneticPr fontId="2"/>
  </si>
  <si>
    <t>↓投資額 工事費 最終需要額入力欄</t>
    <rPh sb="14" eb="15">
      <t>イ</t>
    </rPh>
    <rPh sb="15" eb="16">
      <t>チカラ</t>
    </rPh>
    <phoneticPr fontId="2"/>
  </si>
  <si>
    <t>工事費</t>
    <phoneticPr fontId="2"/>
  </si>
  <si>
    <t>(百万円)</t>
  </si>
  <si>
    <t>粗付加価値誘発額</t>
    <rPh sb="5" eb="7">
      <t>ユウハツ</t>
    </rPh>
    <phoneticPr fontId="2"/>
  </si>
  <si>
    <t>計</t>
    <rPh sb="0" eb="1">
      <t>ケイ</t>
    </rPh>
    <phoneticPr fontId="2"/>
  </si>
  <si>
    <t>粗付加価値誘発額</t>
    <rPh sb="0" eb="1">
      <t>アラ</t>
    </rPh>
    <rPh sb="1" eb="3">
      <t>フカ</t>
    </rPh>
    <rPh sb="3" eb="5">
      <t>カチ</t>
    </rPh>
    <rPh sb="5" eb="7">
      <t>ユウハツ</t>
    </rPh>
    <rPh sb="7" eb="8">
      <t>ガク</t>
    </rPh>
    <phoneticPr fontId="2"/>
  </si>
  <si>
    <t>生産誘発額
直接効果</t>
    <rPh sb="0" eb="2">
      <t>セイサン</t>
    </rPh>
    <rPh sb="2" eb="5">
      <t>ユウハツガク</t>
    </rPh>
    <rPh sb="6" eb="8">
      <t>チョクセツ</t>
    </rPh>
    <rPh sb="8" eb="10">
      <t>コウカ</t>
    </rPh>
    <phoneticPr fontId="2"/>
  </si>
  <si>
    <t>生産誘発額
1次
間接効果</t>
    <phoneticPr fontId="2"/>
  </si>
  <si>
    <t>生産誘発額
直接+1次
間接効果</t>
    <phoneticPr fontId="2"/>
  </si>
  <si>
    <t>生産誘発額
2次間接効果</t>
    <phoneticPr fontId="2"/>
  </si>
  <si>
    <t>生産誘発額計（直接効果+1次間接効果+2次間接効果）</t>
    <rPh sb="5" eb="6">
      <t>ケイ</t>
    </rPh>
    <rPh sb="9" eb="11">
      <t>コウカ</t>
    </rPh>
    <rPh sb="14" eb="18">
      <t>カンセツコウカ</t>
    </rPh>
    <phoneticPr fontId="2"/>
  </si>
  <si>
    <t>粗付加価値誘発額(直接効果)</t>
    <rPh sb="5" eb="7">
      <t>ユウハツ</t>
    </rPh>
    <phoneticPr fontId="2"/>
  </si>
  <si>
    <t>粗付加価値誘発額(１次間接効果)</t>
    <rPh sb="5" eb="7">
      <t>ユウハツ</t>
    </rPh>
    <rPh sb="11" eb="13">
      <t>カンセツ</t>
    </rPh>
    <rPh sb="13" eb="15">
      <t>コウカ</t>
    </rPh>
    <phoneticPr fontId="2"/>
  </si>
  <si>
    <t>粗付加価値
誘発額(直接効果＋１次間接効果)</t>
    <rPh sb="6" eb="8">
      <t>ユウハツ</t>
    </rPh>
    <rPh sb="10" eb="12">
      <t>チョクセツ</t>
    </rPh>
    <rPh sb="12" eb="14">
      <t>コウカ</t>
    </rPh>
    <rPh sb="17" eb="19">
      <t>カンセツ</t>
    </rPh>
    <rPh sb="19" eb="21">
      <t>コウカ</t>
    </rPh>
    <phoneticPr fontId="2"/>
  </si>
  <si>
    <t>粗付加価値誘発額(２次間接効果)</t>
    <rPh sb="5" eb="7">
      <t>ユウハツ</t>
    </rPh>
    <rPh sb="11" eb="15">
      <t>カンセツコウカ</t>
    </rPh>
    <phoneticPr fontId="2"/>
  </si>
  <si>
    <t>粗付加価値誘発額計</t>
    <rPh sb="0" eb="1">
      <t>ソ</t>
    </rPh>
    <rPh sb="1" eb="3">
      <t>フカ</t>
    </rPh>
    <rPh sb="3" eb="5">
      <t>カチ</t>
    </rPh>
    <rPh sb="5" eb="8">
      <t>ユウハツガク</t>
    </rPh>
    <rPh sb="8" eb="9">
      <t>ケイ</t>
    </rPh>
    <phoneticPr fontId="2"/>
  </si>
  <si>
    <t>就業誘発者数直接効果</t>
    <rPh sb="6" eb="8">
      <t>チョクセツ</t>
    </rPh>
    <rPh sb="8" eb="10">
      <t>コウカ</t>
    </rPh>
    <phoneticPr fontId="2"/>
  </si>
  <si>
    <t>就業誘発者数1次間接効果</t>
    <rPh sb="7" eb="8">
      <t>ジ</t>
    </rPh>
    <rPh sb="8" eb="12">
      <t>カンセツコウカ</t>
    </rPh>
    <phoneticPr fontId="2"/>
  </si>
  <si>
    <t>就業誘発者数２間接効果次</t>
    <rPh sb="7" eb="9">
      <t>カンセツ</t>
    </rPh>
    <rPh sb="9" eb="11">
      <t>コウカ</t>
    </rPh>
    <rPh sb="11" eb="12">
      <t>ジ</t>
    </rPh>
    <phoneticPr fontId="2"/>
  </si>
  <si>
    <t>就業誘発者数計</t>
    <rPh sb="6" eb="7">
      <t>ケイ</t>
    </rPh>
    <phoneticPr fontId="2"/>
  </si>
  <si>
    <t>雇用誘発者数直接効果</t>
    <rPh sb="6" eb="10">
      <t>チョクセツコウカ</t>
    </rPh>
    <phoneticPr fontId="2"/>
  </si>
  <si>
    <t>雇用誘発者数１次間接効果</t>
    <rPh sb="6" eb="8">
      <t>イチジ</t>
    </rPh>
    <rPh sb="8" eb="12">
      <t>カンセツコウカ</t>
    </rPh>
    <phoneticPr fontId="2"/>
  </si>
  <si>
    <t>雇用誘発者数２次間接効果</t>
    <rPh sb="6" eb="8">
      <t>ニジ</t>
    </rPh>
    <rPh sb="8" eb="12">
      <t>カンセツコウカ</t>
    </rPh>
    <phoneticPr fontId="2"/>
  </si>
  <si>
    <t>雇用誘発者数計</t>
    <rPh sb="6" eb="7">
      <t>ケイ</t>
    </rPh>
    <phoneticPr fontId="2"/>
  </si>
  <si>
    <t>推計方法概要</t>
    <rPh sb="0" eb="2">
      <t>スイケイ</t>
    </rPh>
    <rPh sb="2" eb="4">
      <t>ホウホウ</t>
    </rPh>
    <rPh sb="4" eb="6">
      <t>ガイヨウ</t>
    </rPh>
    <phoneticPr fontId="2"/>
  </si>
  <si>
    <t>必要となる原材料を、
(建設)投入係数表から推計</t>
    <phoneticPr fontId="2"/>
  </si>
  <si>
    <t>取引基本表より</t>
  </si>
  <si>
    <t>取引基本表より</t>
    <rPh sb="0" eb="2">
      <t>トリヒキ</t>
    </rPh>
    <rPh sb="2" eb="5">
      <t>キホンヒョウ</t>
    </rPh>
    <phoneticPr fontId="2"/>
  </si>
  <si>
    <t>雇用票より</t>
    <rPh sb="0" eb="3">
      <t>コヨウヒョウ</t>
    </rPh>
    <phoneticPr fontId="2"/>
  </si>
  <si>
    <t>B</t>
    <phoneticPr fontId="2"/>
  </si>
  <si>
    <t>C</t>
    <phoneticPr fontId="2"/>
  </si>
  <si>
    <t>Ｄ＝B／A</t>
    <phoneticPr fontId="2"/>
  </si>
  <si>
    <t>Ｅ＝C／A</t>
    <phoneticPr fontId="2"/>
  </si>
  <si>
    <t>粗付加価値率は、SNAに合わせるため家計外消費を除いています。</t>
    <rPh sb="0" eb="3">
      <t>ソフカ</t>
    </rPh>
    <rPh sb="3" eb="5">
      <t>カチ</t>
    </rPh>
    <rPh sb="5" eb="6">
      <t>リツ</t>
    </rPh>
    <rPh sb="12" eb="13">
      <t>ア</t>
    </rPh>
    <rPh sb="18" eb="21">
      <t>カケイガイ</t>
    </rPh>
    <rPh sb="21" eb="23">
      <t>ショウヒ</t>
    </rPh>
    <rPh sb="24" eb="25">
      <t>ノゾ</t>
    </rPh>
    <phoneticPr fontId="2"/>
  </si>
  <si>
    <t>雇　　用　　表　（統合中分類）</t>
    <phoneticPr fontId="23"/>
  </si>
  <si>
    <r>
      <t>雇用誘発者数</t>
    </r>
    <r>
      <rPr>
        <sz val="9"/>
        <color theme="1"/>
        <rFont val="游ゴシック Light"/>
        <family val="3"/>
        <charset val="128"/>
      </rPr>
      <t>（人）</t>
    </r>
    <rPh sb="4" eb="5">
      <t>モノ</t>
    </rPh>
    <phoneticPr fontId="2"/>
  </si>
  <si>
    <r>
      <t>波及効果倍率（対直接効果）</t>
    </r>
    <r>
      <rPr>
        <sz val="9"/>
        <color theme="1"/>
        <rFont val="游ゴシック Light"/>
        <family val="3"/>
        <charset val="128"/>
      </rPr>
      <t>（倍）</t>
    </r>
    <phoneticPr fontId="2"/>
  </si>
  <si>
    <t>（100万円）</t>
    <phoneticPr fontId="2"/>
  </si>
  <si>
    <t>合計</t>
    <rPh sb="0" eb="2">
      <t>ゴウケイ</t>
    </rPh>
    <phoneticPr fontId="23"/>
  </si>
  <si>
    <t>811</t>
  </si>
  <si>
    <t>移出</t>
    <rPh sb="0" eb="2">
      <t>イシュツ</t>
    </rPh>
    <phoneticPr fontId="1"/>
  </si>
  <si>
    <t>移輸出計</t>
    <rPh sb="0" eb="1">
      <t>イ</t>
    </rPh>
    <rPh sb="1" eb="3">
      <t>ユシュツ</t>
    </rPh>
    <rPh sb="3" eb="4">
      <t>ケイ</t>
    </rPh>
    <phoneticPr fontId="1"/>
  </si>
  <si>
    <t>881</t>
  </si>
  <si>
    <t>890</t>
  </si>
  <si>
    <t>（控除）移入</t>
  </si>
  <si>
    <t>（控除）移輸入計</t>
  </si>
  <si>
    <t>73１</t>
  </si>
  <si>
    <t>県内総固定資本形成（公的）</t>
  </si>
  <si>
    <t>県内総固定資本形成（民間）</t>
  </si>
  <si>
    <t>県内最終需要計</t>
  </si>
  <si>
    <t>県内需要合計</t>
  </si>
  <si>
    <t>840</t>
  </si>
  <si>
    <t>900</t>
  </si>
  <si>
    <t>最終需要部門計</t>
    <rPh sb="4" eb="6">
      <t>ブモン</t>
    </rPh>
    <phoneticPr fontId="1"/>
  </si>
  <si>
    <t>県内生産額</t>
  </si>
  <si>
    <t>県内生産額</t>
    <rPh sb="0" eb="1">
      <t>ケン</t>
    </rPh>
    <phoneticPr fontId="2"/>
  </si>
  <si>
    <t>①　あらかじめ建設等の投資額の工事費の需要増加額と各部門の内訳を設定し、【入力１】シートにその金額を入力して下さい。（単位：百万円）
　既に架空の2500億円の建設投資額が入力してありますので、変更入力してください。</t>
    <rPh sb="7" eb="9">
      <t>ケンセツ</t>
    </rPh>
    <rPh sb="9" eb="10">
      <t>ナド</t>
    </rPh>
    <rPh sb="11" eb="14">
      <t>トウシガク</t>
    </rPh>
    <rPh sb="15" eb="18">
      <t>コウジヒ</t>
    </rPh>
    <rPh sb="19" eb="21">
      <t>ジュヨウ</t>
    </rPh>
    <rPh sb="21" eb="24">
      <t>ゾウカガク</t>
    </rPh>
    <rPh sb="25" eb="28">
      <t>カクブモン</t>
    </rPh>
    <rPh sb="29" eb="31">
      <t>ウチワケ</t>
    </rPh>
    <rPh sb="32" eb="34">
      <t>セッテイ</t>
    </rPh>
    <phoneticPr fontId="2"/>
  </si>
  <si>
    <t>71（民間構築物）</t>
    <rPh sb="3" eb="5">
      <t>ミンカン</t>
    </rPh>
    <rPh sb="5" eb="7">
      <t>コウチク</t>
    </rPh>
    <rPh sb="7" eb="8">
      <t>ブツ</t>
    </rPh>
    <phoneticPr fontId="2"/>
  </si>
  <si>
    <t>72（ガス）</t>
    <phoneticPr fontId="2"/>
  </si>
  <si>
    <t>73（一般失対）</t>
    <rPh sb="3" eb="5">
      <t>イッパン</t>
    </rPh>
    <rPh sb="5" eb="6">
      <t>シツ</t>
    </rPh>
    <rPh sb="6" eb="7">
      <t>タイ</t>
    </rPh>
    <phoneticPr fontId="2"/>
  </si>
  <si>
    <t>74（駐車場）</t>
    <rPh sb="3" eb="6">
      <t>チュウシャジョウ</t>
    </rPh>
    <phoneticPr fontId="2"/>
  </si>
  <si>
    <t>71～74</t>
    <phoneticPr fontId="2"/>
  </si>
  <si>
    <t>17×18</t>
    <phoneticPr fontId="2"/>
  </si>
  <si>
    <t>19×4</t>
    <phoneticPr fontId="2"/>
  </si>
  <si>
    <t>7+21</t>
    <phoneticPr fontId="2"/>
  </si>
  <si>
    <t>21×8</t>
    <phoneticPr fontId="2"/>
  </si>
  <si>
    <t>22×8</t>
    <phoneticPr fontId="2"/>
  </si>
  <si>
    <t>21×12</t>
    <phoneticPr fontId="2"/>
  </si>
  <si>
    <t>22×12</t>
    <phoneticPr fontId="2"/>
  </si>
  <si>
    <t>27×1</t>
    <phoneticPr fontId="2"/>
  </si>
  <si>
    <t>27×6</t>
    <phoneticPr fontId="2"/>
  </si>
  <si>
    <t>27×21</t>
    <phoneticPr fontId="2"/>
  </si>
  <si>
    <t>27×22</t>
    <phoneticPr fontId="2"/>
  </si>
  <si>
    <t>32×1</t>
    <phoneticPr fontId="2"/>
  </si>
  <si>
    <t>32×6</t>
    <phoneticPr fontId="2"/>
  </si>
  <si>
    <t>32×21</t>
    <phoneticPr fontId="2"/>
  </si>
  <si>
    <t>32×22</t>
    <phoneticPr fontId="2"/>
  </si>
  <si>
    <t>　この分析ツールは、「平成２７年（２０１５年）愛知県産業連関表」統合中分類（107部門）を用いて、県内の建設等の投資額の工事費の需要増加がもたらす、県内への経済波及効果を測定するために作成したものです。該当する産業部門にその需要増加額を入力することで、生産誘発効果を第２次波及効果まで測定できます。
　分析ツールの使用と分析結果については各利用者の責任においてご利用をお願いします。</t>
    <rPh sb="3" eb="5">
      <t>ブンセキ</t>
    </rPh>
    <rPh sb="11" eb="13">
      <t>ヘイセイ</t>
    </rPh>
    <rPh sb="15" eb="16">
      <t>ネン</t>
    </rPh>
    <rPh sb="21" eb="22">
      <t>ネン</t>
    </rPh>
    <rPh sb="23" eb="26">
      <t>アイチケン</t>
    </rPh>
    <rPh sb="26" eb="28">
      <t>サンギョウ</t>
    </rPh>
    <rPh sb="28" eb="31">
      <t>レンカンヒョウ</t>
    </rPh>
    <rPh sb="32" eb="34">
      <t>トウゴウ</t>
    </rPh>
    <rPh sb="34" eb="37">
      <t>チュウブンルイ</t>
    </rPh>
    <rPh sb="41" eb="43">
      <t>ブモン</t>
    </rPh>
    <rPh sb="45" eb="46">
      <t>モチ</t>
    </rPh>
    <rPh sb="49" eb="50">
      <t>ケン</t>
    </rPh>
    <rPh sb="52" eb="54">
      <t>ケンセツ</t>
    </rPh>
    <rPh sb="54" eb="55">
      <t>ナド</t>
    </rPh>
    <rPh sb="56" eb="59">
      <t>トウシガク</t>
    </rPh>
    <rPh sb="60" eb="63">
      <t>コウジヒ</t>
    </rPh>
    <rPh sb="74" eb="75">
      <t>ケン</t>
    </rPh>
    <rPh sb="101" eb="103">
      <t>ガイトウ</t>
    </rPh>
    <rPh sb="185" eb="186">
      <t>ネガ</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</si>
</sst>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76" formatCode="0_ "/>
    <numFmt numFmtId="177" formatCode="0.000000_ "/>
    <numFmt numFmtId="178" formatCode="0.0_);[Red]\(0.0\)"/>
    <numFmt numFmtId="179" formatCode="0.000_);[Red]\(0.000\)"/>
    <numFmt numFmtId="180" formatCode="0.000000_);[Red]\(0.000000\)"/>
    <numFmt numFmtId="181" formatCode="#,##0.000000_ ;[Red]\-#,##0.000000\ "/>
    <numFmt numFmtId="182" formatCode="#,##0_ "/>
    <numFmt numFmtId="183" formatCode="#,##0.0;[Red]\-#,##0.0"/>
    <numFmt numFmtId="184" formatCode="###0;\-###0;&quot;   -  &quot;"/>
    <numFmt numFmtId="185" formatCode="#,##0;&quot;▲ &quot;#,##0"/>
    <numFmt numFmtId="186" formatCode="#,##0.000000;&quot;▲ &quot;#,##0.000000"/>
    <numFmt numFmtId="187" formatCode="#,##0.000000;[Red]\-#,##0.000000"/>
    <numFmt numFmtId="188" formatCode="#,##0.0;&quot;▲ &quot;#,##0.0"/>
    <numFmt numFmtId="189" formatCode="0_);[Red]\(0\)"/>
    <numFmt numFmtId="190" formatCode="0.000_ "/>
    <numFmt numFmtId="191" formatCode="0.000000;&quot;▲ &quot;0.000000"/>
    <numFmt numFmtId="192" formatCode="#,##0_);[Red]\(#,##0\)"/>
    <numFmt numFmtId="193" formatCode="0.000000_ ;[Red]\-0.000000\ "/>
    <numFmt numFmtId="194" formatCode="#,##0.00_ "/>
  </numFmts>
  <fonts count="32" x14ac:knownFonts="1">
    <font>
      <sz val="11"/>
      <name val="ＭＳ Ｐゴシック"/>
      <family val="3"/>
      <charset val="128"/>
    </font>
    <font>
      <sz val="11"/>
      <name val="ＭＳ Ｐゴシック"/>
      <family val="3"/>
      <charset val="128"/>
    </font>
    <font>
      <sz val="6"/>
      <name val="ＭＳ Ｐゴシック"/>
      <family val="3"/>
      <charset val="128"/>
    </font>
    <font>
      <b/>
      <sz val="12"/>
      <color indexed="8"/>
      <name val="ＭＳ 明朝"/>
      <family val="1"/>
      <charset val="128"/>
    </font>
    <font>
      <u/>
      <sz val="11"/>
      <color indexed="12"/>
      <name val="ＭＳ Ｐゴシック"/>
      <family val="3"/>
      <charset val="128"/>
    </font>
    <font>
      <sz val="14"/>
      <name val="ＭＳ Ｐゴシック"/>
      <family val="3"/>
      <charset val="128"/>
    </font>
    <font>
      <sz val="10"/>
      <name val="游ゴシック Light"/>
      <family val="3"/>
      <charset val="128"/>
    </font>
    <font>
      <u/>
      <sz val="10"/>
      <color indexed="12"/>
      <name val="游ゴシック Light"/>
      <family val="3"/>
      <charset val="128"/>
    </font>
    <font>
      <b/>
      <sz val="10"/>
      <name val="游ゴシック Light"/>
      <family val="3"/>
      <charset val="128"/>
    </font>
    <font>
      <sz val="10"/>
      <color indexed="10"/>
      <name val="游ゴシック Light"/>
      <family val="3"/>
      <charset val="128"/>
    </font>
    <font>
      <sz val="12"/>
      <name val="游ゴシック Light"/>
      <family val="3"/>
      <charset val="128"/>
    </font>
    <font>
      <sz val="9"/>
      <name val="游ゴシック Light"/>
      <family val="3"/>
      <charset val="128"/>
    </font>
    <font>
      <sz val="10"/>
      <color theme="1"/>
      <name val="游ゴシック Light"/>
      <family val="3"/>
      <charset val="128"/>
    </font>
    <font>
      <b/>
      <sz val="12"/>
      <name val="游ゴシック Light"/>
      <family val="3"/>
      <charset val="128"/>
    </font>
    <font>
      <sz val="12"/>
      <color theme="1"/>
      <name val="游ゴシック Light"/>
      <family val="3"/>
      <charset val="128"/>
    </font>
    <font>
      <b/>
      <sz val="14"/>
      <color theme="1"/>
      <name val="游ゴシック Light"/>
      <family val="3"/>
      <charset val="128"/>
    </font>
    <font>
      <b/>
      <sz val="12"/>
      <color theme="1"/>
      <name val="游ゴシック Light"/>
      <family val="3"/>
      <charset val="128"/>
    </font>
    <font>
      <sz val="11"/>
      <color theme="1"/>
      <name val="游ゴシック Light"/>
      <family val="3"/>
      <charset val="128"/>
    </font>
    <font>
      <sz val="14"/>
      <color theme="1"/>
      <name val="游ゴシック Light"/>
      <family val="3"/>
      <charset val="128"/>
    </font>
    <font>
      <sz val="10"/>
      <color rgb="FF000000"/>
      <name val="游ゴシック Light"/>
      <family val="3"/>
      <charset val="128"/>
    </font>
    <font>
      <sz val="9"/>
      <name val="ＭＳ 明朝"/>
      <family val="1"/>
      <charset val="128"/>
    </font>
    <font>
      <b/>
      <sz val="11"/>
      <name val="游ゴシック Light"/>
      <family val="3"/>
      <charset val="128"/>
    </font>
    <font>
      <b/>
      <sz val="9"/>
      <color rgb="FF0070C0"/>
      <name val="游ゴシック Light"/>
      <family val="3"/>
      <charset val="128"/>
    </font>
    <font>
      <sz val="6"/>
      <name val="ＭＳ Ｐゴシック"/>
      <family val="2"/>
      <charset val="128"/>
      <scheme val="minor"/>
    </font>
    <font>
      <sz val="9"/>
      <color theme="1"/>
      <name val="游ゴシック Light"/>
      <family val="3"/>
      <charset val="128"/>
    </font>
    <font>
      <b/>
      <sz val="11"/>
      <color theme="1"/>
      <name val="游ゴシック Light"/>
      <family val="3"/>
      <charset val="128"/>
    </font>
    <font>
      <b/>
      <sz val="10"/>
      <color theme="1"/>
      <name val="游ゴシック Light"/>
      <family val="3"/>
      <charset val="128"/>
    </font>
    <font>
      <sz val="10"/>
      <name val="ＭＳ Ｐゴシック"/>
      <family val="3"/>
      <charset val="128"/>
    </font>
    <font>
      <sz val="11"/>
      <name val="游ゴシック Light"/>
      <family val="3"/>
      <charset val="128"/>
    </font>
    <font>
      <sz val="9"/>
      <color theme="0" tint="-0.499984740745262"/>
      <name val="游ゴシック Light"/>
      <family val="3"/>
      <charset val="128"/>
    </font>
    <font>
      <sz val="16"/>
      <name val="游ゴシック Light"/>
      <family val="3"/>
      <charset val="128"/>
    </font>
    <font>
      <sz val="18"/>
      <color theme="1"/>
      <name val="游ゴシック Light"/>
      <family val="3"/>
      <charset val="128"/>
    </font>
  </fonts>
  <fills count="15">
    <fill>
      <patternFill patternType="none"/>
    </fill>
    <fill>
      <patternFill patternType="gray125"/>
    </fill>
    <fill>
      <patternFill patternType="solid">
        <fgColor indexed="42"/>
        <bgColor indexed="64"/>
      </patternFill>
    </fill>
    <fill>
      <patternFill patternType="solid">
        <fgColor theme="0"/>
        <bgColor indexed="64"/>
      </patternFill>
    </fill>
    <fill>
      <patternFill patternType="solid">
        <fgColor theme="9" tint="0.79998168889431442"/>
        <bgColor indexed="64"/>
      </patternFill>
    </fill>
    <fill>
      <patternFill patternType="solid">
        <fgColor rgb="FFFFC000"/>
        <bgColor indexed="64"/>
      </patternFill>
    </fill>
    <fill>
      <patternFill patternType="solid">
        <fgColor rgb="FFFFFFCC"/>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rgb="FFCCFFCC"/>
        <bgColor indexed="64"/>
      </patternFill>
    </fill>
    <fill>
      <patternFill patternType="solid">
        <fgColor rgb="FFCCECFF"/>
        <bgColor indexed="64"/>
      </patternFill>
    </fill>
    <fill>
      <patternFill patternType="solid">
        <fgColor theme="5" tint="0.79998168889431442"/>
        <bgColor indexed="64"/>
      </patternFill>
    </fill>
    <fill>
      <patternFill patternType="solid">
        <fgColor theme="0" tint="-0.34998626667073579"/>
        <bgColor indexed="64"/>
      </patternFill>
    </fill>
    <fill>
      <patternFill patternType="solid">
        <fgColor rgb="FFFFFF00"/>
        <bgColor indexed="64"/>
      </patternFill>
    </fill>
    <fill>
      <patternFill patternType="solid">
        <fgColor theme="8" tint="0.79998168889431442"/>
        <bgColor indexed="64"/>
      </patternFill>
    </fill>
  </fills>
  <borders count="7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medium">
        <color indexed="64"/>
      </left>
      <right style="medium">
        <color indexed="64"/>
      </right>
      <top style="medium">
        <color indexed="64"/>
      </top>
      <bottom style="medium">
        <color indexed="64"/>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right style="thin">
        <color theme="0" tint="-0.499984740745262"/>
      </right>
      <top style="thin">
        <color theme="0" tint="-0.499984740745262"/>
      </top>
      <bottom style="thin">
        <color theme="0" tint="-0.499984740745262"/>
      </bottom>
      <diagonal/>
    </border>
    <border>
      <left style="medium">
        <color indexed="64"/>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style="medium">
        <color indexed="64"/>
      </right>
      <top style="thin">
        <color theme="0" tint="-0.499984740745262"/>
      </top>
      <bottom style="medium">
        <color indexed="64"/>
      </bottom>
      <diagonal/>
    </border>
    <border>
      <left style="medium">
        <color indexed="64"/>
      </left>
      <right style="medium">
        <color indexed="64"/>
      </right>
      <top/>
      <bottom style="thin">
        <color theme="0" tint="-0.499984740745262"/>
      </bottom>
      <diagonal/>
    </border>
    <border>
      <left style="thin">
        <color theme="0" tint="-0.499984740745262"/>
      </left>
      <right/>
      <top style="medium">
        <color indexed="64"/>
      </top>
      <bottom style="medium">
        <color indexed="64"/>
      </bottom>
      <diagonal/>
    </border>
    <border>
      <left/>
      <right style="thin">
        <color theme="0" tint="-0.499984740745262"/>
      </right>
      <top style="medium">
        <color indexed="64"/>
      </top>
      <bottom style="medium">
        <color indexed="64"/>
      </bottom>
      <diagonal/>
    </border>
    <border>
      <left style="medium">
        <color indexed="64"/>
      </left>
      <right style="medium">
        <color indexed="64"/>
      </right>
      <top style="thin">
        <color theme="0" tint="-0.499984740745262"/>
      </top>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diagonal/>
    </border>
    <border>
      <left style="thin">
        <color theme="0" tint="-0.499984740745262"/>
      </left>
      <right style="medium">
        <color indexed="64"/>
      </right>
      <top style="thin">
        <color theme="0" tint="-0.499984740745262"/>
      </top>
      <bottom/>
      <diagonal/>
    </border>
    <border>
      <left style="medium">
        <color indexed="64"/>
      </left>
      <right style="thin">
        <color theme="0" tint="-0.499984740745262"/>
      </right>
      <top/>
      <bottom style="thin">
        <color theme="0" tint="-0.499984740745262"/>
      </bottom>
      <diagonal/>
    </border>
    <border>
      <left style="thin">
        <color theme="0" tint="-0.499984740745262"/>
      </left>
      <right style="medium">
        <color indexed="64"/>
      </right>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top style="medium">
        <color indexed="64"/>
      </top>
      <bottom style="thin">
        <color theme="0" tint="-0.499984740745262"/>
      </bottom>
      <diagonal/>
    </border>
    <border>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top style="thin">
        <color theme="0" tint="-0.499984740745262"/>
      </top>
      <bottom style="medium">
        <color indexed="64"/>
      </bottom>
      <diagonal/>
    </border>
    <border>
      <left/>
      <right style="thin">
        <color theme="0" tint="-0.499984740745262"/>
      </right>
      <top style="thin">
        <color theme="0" tint="-0.499984740745262"/>
      </top>
      <bottom style="medium">
        <color indexed="64"/>
      </bottom>
      <diagonal/>
    </border>
    <border>
      <left/>
      <right/>
      <top style="thin">
        <color theme="0" tint="-0.499984740745262"/>
      </top>
      <bottom style="thin">
        <color theme="0" tint="-0.499984740745262"/>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indexed="64"/>
      </right>
      <top style="thin">
        <color indexed="64"/>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theme="0" tint="-0.499984740745262"/>
      </left>
      <right style="thin">
        <color indexed="64"/>
      </right>
      <top/>
      <bottom style="thin">
        <color theme="0" tint="-0.499984740745262"/>
      </bottom>
      <diagonal/>
    </border>
    <border>
      <left/>
      <right style="thin">
        <color theme="0" tint="-0.499984740745262"/>
      </right>
      <top style="thin">
        <color indexed="64"/>
      </top>
      <bottom/>
      <diagonal/>
    </border>
    <border>
      <left/>
      <right style="thin">
        <color theme="0" tint="-0.499984740745262"/>
      </right>
      <top/>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s>
  <cellStyleXfs count="5">
    <xf numFmtId="0" fontId="0" fillId="0" borderId="0"/>
    <xf numFmtId="0" fontId="4" fillId="0" borderId="0" applyNumberFormat="0" applyFill="0" applyBorder="0" applyAlignment="0" applyProtection="0">
      <alignment vertical="top"/>
      <protection locked="0"/>
    </xf>
    <xf numFmtId="38" fontId="1" fillId="0" borderId="0" applyFont="0" applyFill="0" applyBorder="0" applyAlignment="0" applyProtection="0"/>
    <xf numFmtId="0" fontId="5" fillId="0" borderId="0"/>
    <xf numFmtId="0" fontId="20" fillId="0" borderId="0"/>
  </cellStyleXfs>
  <cellXfs count="468">
    <xf numFmtId="0" fontId="0" fillId="0" borderId="0" xfId="0"/>
    <xf numFmtId="0" fontId="6" fillId="0" borderId="0" xfId="0" applyFont="1"/>
    <xf numFmtId="0" fontId="6" fillId="0" borderId="0" xfId="0" applyFont="1" applyAlignment="1">
      <alignment vertical="center"/>
    </xf>
    <xf numFmtId="0" fontId="6" fillId="0" borderId="0" xfId="0" applyFont="1" applyAlignment="1">
      <alignment horizontal="center" vertical="center"/>
    </xf>
    <xf numFmtId="49" fontId="6" fillId="0" borderId="2" xfId="0" applyNumberFormat="1" applyFont="1" applyBorder="1" applyAlignment="1">
      <alignment horizontal="center" vertical="center"/>
    </xf>
    <xf numFmtId="49" fontId="6" fillId="0" borderId="0" xfId="0" applyNumberFormat="1" applyFont="1" applyBorder="1" applyAlignment="1">
      <alignment horizontal="center" vertical="center"/>
    </xf>
    <xf numFmtId="0" fontId="8" fillId="0" borderId="0" xfId="0" applyFont="1" applyAlignment="1">
      <alignment vertical="center"/>
    </xf>
    <xf numFmtId="0" fontId="6" fillId="0" borderId="0" xfId="0" applyFont="1" applyAlignment="1">
      <alignment vertical="center" wrapText="1"/>
    </xf>
    <xf numFmtId="0" fontId="6" fillId="4" borderId="28" xfId="0" applyFont="1" applyFill="1" applyBorder="1" applyAlignment="1">
      <alignment horizontal="center" vertical="center"/>
    </xf>
    <xf numFmtId="0" fontId="6" fillId="4" borderId="28" xfId="0" applyFont="1" applyFill="1" applyBorder="1" applyAlignment="1">
      <alignment vertical="center" wrapText="1"/>
    </xf>
    <xf numFmtId="0" fontId="8" fillId="0" borderId="0" xfId="0" applyFont="1" applyAlignment="1">
      <alignment horizontal="left" vertical="center"/>
    </xf>
    <xf numFmtId="0" fontId="11" fillId="0" borderId="0" xfId="0" applyFont="1" applyAlignment="1">
      <alignment vertical="center" wrapText="1"/>
    </xf>
    <xf numFmtId="0" fontId="6" fillId="0" borderId="0" xfId="0" applyFont="1" applyAlignment="1">
      <alignment horizontal="center" vertical="center" wrapText="1"/>
    </xf>
    <xf numFmtId="0" fontId="6" fillId="0" borderId="28" xfId="0" applyFont="1" applyBorder="1" applyAlignment="1">
      <alignment horizontal="center" vertical="center"/>
    </xf>
    <xf numFmtId="0" fontId="6" fillId="0" borderId="28" xfId="0" applyFont="1" applyBorder="1" applyAlignment="1">
      <alignment horizontal="center" vertical="center" wrapText="1"/>
    </xf>
    <xf numFmtId="0" fontId="6" fillId="2" borderId="28" xfId="0" applyFont="1" applyFill="1" applyBorder="1" applyAlignment="1">
      <alignment horizontal="center" vertical="center" wrapText="1"/>
    </xf>
    <xf numFmtId="49" fontId="6" fillId="0" borderId="7" xfId="0" applyNumberFormat="1" applyFont="1" applyBorder="1" applyAlignment="1">
      <alignment horizontal="center" vertical="center"/>
    </xf>
    <xf numFmtId="0" fontId="6" fillId="7" borderId="28" xfId="0" applyFont="1" applyFill="1" applyBorder="1" applyAlignment="1">
      <alignment horizontal="center" vertical="center" wrapText="1"/>
    </xf>
    <xf numFmtId="0" fontId="6" fillId="0" borderId="28" xfId="0" applyFont="1" applyBorder="1" applyAlignment="1">
      <alignment vertical="center"/>
    </xf>
    <xf numFmtId="0" fontId="6" fillId="0" borderId="0" xfId="0" applyFont="1" applyFill="1"/>
    <xf numFmtId="0" fontId="6" fillId="0" borderId="0" xfId="0" applyFont="1" applyFill="1" applyAlignment="1">
      <alignment horizontal="right"/>
    </xf>
    <xf numFmtId="49" fontId="6" fillId="0" borderId="0" xfId="0" applyNumberFormat="1" applyFont="1" applyFill="1"/>
    <xf numFmtId="0" fontId="6" fillId="0" borderId="10" xfId="0" applyFont="1" applyBorder="1" applyAlignment="1">
      <alignment vertical="center"/>
    </xf>
    <xf numFmtId="49" fontId="13" fillId="0" borderId="0" xfId="0" applyNumberFormat="1" applyFont="1" applyFill="1" applyAlignment="1">
      <alignment vertical="center"/>
    </xf>
    <xf numFmtId="0" fontId="6" fillId="0" borderId="0" xfId="0" applyFont="1" applyFill="1" applyAlignment="1">
      <alignment vertical="center"/>
    </xf>
    <xf numFmtId="0" fontId="6" fillId="0" borderId="0" xfId="0" applyFont="1" applyFill="1" applyAlignment="1">
      <alignment horizontal="right" vertical="center"/>
    </xf>
    <xf numFmtId="0" fontId="6" fillId="0" borderId="48" xfId="0" applyFont="1" applyFill="1" applyBorder="1" applyAlignment="1">
      <alignment horizontal="center" vertical="center"/>
    </xf>
    <xf numFmtId="0" fontId="6" fillId="0" borderId="57" xfId="0" applyFont="1" applyFill="1" applyBorder="1" applyAlignment="1">
      <alignment horizontal="center" vertical="center"/>
    </xf>
    <xf numFmtId="0" fontId="6" fillId="0" borderId="26" xfId="0" applyFont="1" applyFill="1" applyBorder="1" applyAlignment="1">
      <alignment horizontal="left" vertical="center" wrapText="1"/>
    </xf>
    <xf numFmtId="0" fontId="6" fillId="0" borderId="50" xfId="0" applyFont="1" applyFill="1" applyBorder="1" applyAlignment="1">
      <alignment horizontal="left" vertical="center" wrapText="1"/>
    </xf>
    <xf numFmtId="0" fontId="6" fillId="0" borderId="60" xfId="0" applyFont="1" applyFill="1" applyBorder="1" applyAlignment="1">
      <alignment horizontal="left" vertical="center" wrapText="1"/>
    </xf>
    <xf numFmtId="0" fontId="6" fillId="0" borderId="61" xfId="0" applyFont="1" applyFill="1" applyBorder="1" applyAlignment="1">
      <alignment horizontal="left" vertical="center" wrapText="1"/>
    </xf>
    <xf numFmtId="0" fontId="6" fillId="0" borderId="43" xfId="0" applyFont="1" applyFill="1" applyBorder="1" applyAlignment="1">
      <alignment horizontal="left" vertical="center" wrapText="1"/>
    </xf>
    <xf numFmtId="0" fontId="6" fillId="0" borderId="62" xfId="0" applyFont="1" applyFill="1" applyBorder="1" applyAlignment="1">
      <alignment horizontal="left" vertical="center" wrapText="1"/>
    </xf>
    <xf numFmtId="0" fontId="6" fillId="0" borderId="0" xfId="0" applyFont="1" applyFill="1" applyAlignment="1">
      <alignment horizontal="left" vertical="center" wrapText="1"/>
    </xf>
    <xf numFmtId="49" fontId="6" fillId="0" borderId="48" xfId="0" applyNumberFormat="1" applyFont="1" applyFill="1" applyBorder="1" applyAlignment="1">
      <alignment vertical="center"/>
    </xf>
    <xf numFmtId="0" fontId="6" fillId="0" borderId="49" xfId="0" applyFont="1" applyFill="1" applyBorder="1" applyAlignment="1">
      <alignment vertical="center"/>
    </xf>
    <xf numFmtId="49" fontId="6" fillId="0" borderId="51" xfId="0" applyNumberFormat="1" applyFont="1" applyFill="1" applyBorder="1" applyAlignment="1">
      <alignment vertical="center"/>
    </xf>
    <xf numFmtId="0" fontId="6" fillId="0" borderId="52" xfId="0" applyFont="1" applyFill="1" applyBorder="1" applyAlignment="1">
      <alignment vertical="center"/>
    </xf>
    <xf numFmtId="185" fontId="6" fillId="0" borderId="28" xfId="0" applyNumberFormat="1" applyFont="1" applyFill="1" applyBorder="1" applyAlignment="1">
      <alignment vertical="center"/>
    </xf>
    <xf numFmtId="0" fontId="6" fillId="0" borderId="52" xfId="0" applyFont="1" applyFill="1" applyBorder="1" applyAlignment="1">
      <alignment vertical="center" shrinkToFit="1"/>
    </xf>
    <xf numFmtId="0" fontId="6" fillId="0" borderId="51" xfId="0" applyFont="1" applyFill="1" applyBorder="1" applyAlignment="1">
      <alignment horizontal="left" vertical="center"/>
    </xf>
    <xf numFmtId="0" fontId="6" fillId="0" borderId="51" xfId="0" applyFont="1" applyFill="1" applyBorder="1" applyAlignment="1">
      <alignment vertical="center"/>
    </xf>
    <xf numFmtId="0" fontId="6" fillId="0" borderId="53" xfId="0" applyFont="1" applyFill="1" applyBorder="1" applyAlignment="1">
      <alignment vertical="center"/>
    </xf>
    <xf numFmtId="0" fontId="6" fillId="0" borderId="54" xfId="0" applyFont="1" applyFill="1" applyBorder="1" applyAlignment="1">
      <alignment vertical="center"/>
    </xf>
    <xf numFmtId="185" fontId="6" fillId="0" borderId="35" xfId="0" applyNumberFormat="1" applyFont="1" applyFill="1" applyBorder="1" applyAlignment="1">
      <alignment vertical="center"/>
    </xf>
    <xf numFmtId="0" fontId="6" fillId="0" borderId="37" xfId="0" applyFont="1" applyFill="1" applyBorder="1" applyAlignment="1">
      <alignment vertical="center"/>
    </xf>
    <xf numFmtId="0" fontId="6" fillId="0" borderId="39" xfId="0" applyFont="1" applyFill="1" applyBorder="1" applyAlignment="1">
      <alignment vertical="center"/>
    </xf>
    <xf numFmtId="0" fontId="6" fillId="0" borderId="55" xfId="0" applyFont="1" applyFill="1" applyBorder="1" applyAlignment="1">
      <alignment vertical="center"/>
    </xf>
    <xf numFmtId="0" fontId="6" fillId="0" borderId="56" xfId="0" applyFont="1" applyFill="1" applyBorder="1" applyAlignment="1">
      <alignment vertical="center"/>
    </xf>
    <xf numFmtId="49" fontId="6" fillId="0" borderId="37" xfId="0" applyNumberFormat="1" applyFont="1" applyFill="1" applyBorder="1" applyAlignment="1">
      <alignment vertical="center"/>
    </xf>
    <xf numFmtId="49" fontId="6" fillId="0" borderId="0" xfId="0" applyNumberFormat="1" applyFont="1" applyFill="1" applyAlignment="1">
      <alignment vertical="center"/>
    </xf>
    <xf numFmtId="0" fontId="6" fillId="0" borderId="28" xfId="0" applyFont="1" applyFill="1" applyBorder="1" applyAlignment="1">
      <alignment horizontal="center"/>
    </xf>
    <xf numFmtId="0" fontId="6" fillId="0" borderId="28" xfId="0" applyFont="1" applyFill="1" applyBorder="1"/>
    <xf numFmtId="49" fontId="6" fillId="0" borderId="28" xfId="0" applyNumberFormat="1" applyFont="1" applyFill="1" applyBorder="1"/>
    <xf numFmtId="0" fontId="6" fillId="0" borderId="28" xfId="0" applyFont="1" applyFill="1" applyBorder="1" applyAlignment="1">
      <alignment shrinkToFit="1"/>
    </xf>
    <xf numFmtId="0" fontId="6" fillId="0" borderId="28" xfId="0" applyFont="1" applyFill="1" applyBorder="1" applyAlignment="1">
      <alignment horizontal="left"/>
    </xf>
    <xf numFmtId="0" fontId="6" fillId="0" borderId="28" xfId="0" applyFont="1" applyFill="1" applyBorder="1" applyAlignment="1">
      <alignment vertical="center"/>
    </xf>
    <xf numFmtId="49" fontId="6" fillId="0" borderId="28" xfId="0" applyNumberFormat="1" applyFont="1" applyFill="1" applyBorder="1" applyAlignment="1">
      <alignment vertical="center"/>
    </xf>
    <xf numFmtId="0" fontId="6" fillId="0" borderId="0" xfId="0" applyFont="1" applyFill="1" applyAlignment="1">
      <alignment horizontal="center"/>
    </xf>
    <xf numFmtId="0" fontId="6" fillId="0" borderId="28" xfId="0" applyFont="1" applyFill="1" applyBorder="1" applyAlignment="1">
      <alignment horizontal="left" vertical="top" wrapText="1"/>
    </xf>
    <xf numFmtId="0" fontId="6" fillId="0" borderId="0" xfId="0" applyFont="1" applyFill="1" applyAlignment="1">
      <alignment horizontal="left" vertical="top" wrapText="1"/>
    </xf>
    <xf numFmtId="0" fontId="10" fillId="0" borderId="0" xfId="0" applyFont="1" applyFill="1"/>
    <xf numFmtId="0" fontId="6" fillId="0" borderId="0" xfId="0" applyFont="1" applyFill="1" applyAlignment="1">
      <alignment vertical="center" shrinkToFit="1"/>
    </xf>
    <xf numFmtId="38" fontId="8" fillId="8" borderId="28" xfId="2" applyFont="1" applyFill="1" applyBorder="1" applyAlignment="1">
      <alignment vertical="center"/>
    </xf>
    <xf numFmtId="0" fontId="14" fillId="0" borderId="0" xfId="0" applyFont="1" applyAlignment="1">
      <alignment vertical="center"/>
    </xf>
    <xf numFmtId="0" fontId="14" fillId="0" borderId="0" xfId="0" applyFont="1" applyAlignment="1">
      <alignment vertical="top" wrapText="1"/>
    </xf>
    <xf numFmtId="0" fontId="15" fillId="0" borderId="0" xfId="0" applyFont="1" applyAlignment="1" applyProtection="1">
      <alignment horizontal="center" vertical="top" wrapText="1"/>
      <protection locked="0"/>
    </xf>
    <xf numFmtId="0" fontId="16" fillId="0" borderId="0" xfId="0" applyFont="1" applyAlignment="1">
      <alignment horizontal="left" vertical="top" wrapText="1"/>
    </xf>
    <xf numFmtId="0" fontId="16" fillId="0" borderId="0" xfId="0" applyFont="1" applyAlignment="1">
      <alignment vertical="top" wrapText="1"/>
    </xf>
    <xf numFmtId="0" fontId="16" fillId="0" borderId="0" xfId="0" applyFont="1" applyAlignment="1" applyProtection="1">
      <alignment vertical="top" wrapText="1"/>
      <protection locked="0"/>
    </xf>
    <xf numFmtId="0" fontId="14" fillId="0" borderId="0" xfId="0" applyFont="1" applyAlignment="1" applyProtection="1">
      <alignment vertical="top" wrapText="1"/>
      <protection locked="0"/>
    </xf>
    <xf numFmtId="49" fontId="6" fillId="0" borderId="0" xfId="0" applyNumberFormat="1" applyFont="1" applyAlignment="1">
      <alignment vertical="center"/>
    </xf>
    <xf numFmtId="49" fontId="6" fillId="0" borderId="7" xfId="0" applyNumberFormat="1" applyFont="1" applyFill="1" applyBorder="1" applyAlignment="1">
      <alignment horizontal="center" vertical="center"/>
    </xf>
    <xf numFmtId="49" fontId="6" fillId="0" borderId="7" xfId="0" applyNumberFormat="1" applyFont="1" applyBorder="1" applyAlignment="1">
      <alignment vertical="center"/>
    </xf>
    <xf numFmtId="49" fontId="6" fillId="0" borderId="4" xfId="0" applyNumberFormat="1" applyFont="1" applyBorder="1" applyAlignment="1">
      <alignment horizontal="center" vertical="center"/>
    </xf>
    <xf numFmtId="49" fontId="6" fillId="0" borderId="13" xfId="0" applyNumberFormat="1" applyFont="1" applyBorder="1" applyAlignment="1">
      <alignment vertical="center"/>
    </xf>
    <xf numFmtId="49" fontId="6" fillId="0" borderId="4" xfId="0" applyNumberFormat="1" applyFont="1" applyBorder="1" applyAlignment="1">
      <alignment vertical="center"/>
    </xf>
    <xf numFmtId="49" fontId="6" fillId="0" borderId="1" xfId="0" applyNumberFormat="1" applyFont="1" applyBorder="1" applyAlignment="1">
      <alignment vertical="center"/>
    </xf>
    <xf numFmtId="49" fontId="6" fillId="0" borderId="10" xfId="0" applyNumberFormat="1" applyFont="1" applyFill="1" applyBorder="1" applyAlignment="1">
      <alignment vertical="center"/>
    </xf>
    <xf numFmtId="49" fontId="6" fillId="0" borderId="10" xfId="0" applyNumberFormat="1" applyFont="1" applyBorder="1" applyAlignment="1">
      <alignment vertical="center"/>
    </xf>
    <xf numFmtId="49" fontId="6" fillId="6" borderId="1" xfId="0" applyNumberFormat="1" applyFont="1" applyFill="1" applyBorder="1" applyAlignment="1">
      <alignment vertical="center"/>
    </xf>
    <xf numFmtId="49" fontId="6" fillId="6" borderId="2" xfId="0" applyNumberFormat="1" applyFont="1" applyFill="1" applyBorder="1" applyAlignment="1">
      <alignment vertical="center"/>
    </xf>
    <xf numFmtId="49" fontId="6" fillId="6" borderId="6" xfId="0" applyNumberFormat="1" applyFont="1" applyFill="1" applyBorder="1" applyAlignment="1">
      <alignment vertical="center"/>
    </xf>
    <xf numFmtId="49" fontId="6" fillId="6" borderId="7" xfId="0" applyNumberFormat="1" applyFont="1" applyFill="1" applyBorder="1" applyAlignment="1">
      <alignment vertical="center"/>
    </xf>
    <xf numFmtId="49" fontId="6" fillId="0" borderId="8" xfId="0" applyNumberFormat="1" applyFont="1" applyBorder="1" applyAlignment="1">
      <alignment vertical="center"/>
    </xf>
    <xf numFmtId="49" fontId="6" fillId="6" borderId="11" xfId="0" applyNumberFormat="1" applyFont="1" applyFill="1" applyBorder="1" applyAlignment="1">
      <alignment vertical="center"/>
    </xf>
    <xf numFmtId="49" fontId="6" fillId="6" borderId="10" xfId="0" applyNumberFormat="1" applyFont="1" applyFill="1" applyBorder="1" applyAlignment="1">
      <alignment vertical="center"/>
    </xf>
    <xf numFmtId="49" fontId="6" fillId="0" borderId="4" xfId="0" applyNumberFormat="1" applyFont="1" applyFill="1" applyBorder="1" applyAlignment="1">
      <alignment vertical="center"/>
    </xf>
    <xf numFmtId="49" fontId="6" fillId="0" borderId="13" xfId="0" applyNumberFormat="1" applyFont="1" applyFill="1" applyBorder="1" applyAlignment="1">
      <alignment vertical="center"/>
    </xf>
    <xf numFmtId="49" fontId="6" fillId="0" borderId="15" xfId="0" applyNumberFormat="1" applyFont="1" applyFill="1" applyBorder="1" applyAlignment="1">
      <alignment vertical="center"/>
    </xf>
    <xf numFmtId="49" fontId="6" fillId="0" borderId="6" xfId="0" applyNumberFormat="1" applyFont="1" applyBorder="1" applyAlignment="1">
      <alignment vertical="center"/>
    </xf>
    <xf numFmtId="49" fontId="6" fillId="0" borderId="15" xfId="0" applyNumberFormat="1" applyFont="1" applyBorder="1" applyAlignment="1">
      <alignment vertical="center"/>
    </xf>
    <xf numFmtId="49" fontId="6" fillId="6" borderId="4" xfId="0" applyNumberFormat="1" applyFont="1" applyFill="1" applyBorder="1" applyAlignment="1">
      <alignment vertical="center"/>
    </xf>
    <xf numFmtId="49" fontId="6" fillId="0" borderId="5" xfId="0" applyNumberFormat="1" applyFont="1" applyBorder="1" applyAlignment="1">
      <alignment vertical="center"/>
    </xf>
    <xf numFmtId="49" fontId="6" fillId="0" borderId="2" xfId="0" applyNumberFormat="1" applyFont="1" applyBorder="1" applyAlignment="1">
      <alignment vertical="center"/>
    </xf>
    <xf numFmtId="49" fontId="6" fillId="6" borderId="16" xfId="0" applyNumberFormat="1" applyFont="1" applyFill="1" applyBorder="1" applyAlignment="1">
      <alignment vertical="center"/>
    </xf>
    <xf numFmtId="49" fontId="6" fillId="6" borderId="17" xfId="0" applyNumberFormat="1" applyFont="1" applyFill="1" applyBorder="1" applyAlignment="1">
      <alignment vertical="center"/>
    </xf>
    <xf numFmtId="49" fontId="6" fillId="6" borderId="18" xfId="0" applyNumberFormat="1" applyFont="1" applyFill="1" applyBorder="1" applyAlignment="1">
      <alignment vertical="center"/>
    </xf>
    <xf numFmtId="49" fontId="6" fillId="0" borderId="7" xfId="0" applyNumberFormat="1" applyFont="1" applyFill="1" applyBorder="1" applyAlignment="1">
      <alignment vertical="center"/>
    </xf>
    <xf numFmtId="0" fontId="6" fillId="0" borderId="11" xfId="0" applyFont="1" applyBorder="1" applyAlignment="1" applyProtection="1">
      <alignment vertical="center"/>
      <protection locked="0"/>
    </xf>
    <xf numFmtId="0" fontId="6" fillId="0" borderId="10" xfId="0" applyFont="1" applyFill="1" applyBorder="1" applyAlignment="1">
      <alignment vertical="center"/>
    </xf>
    <xf numFmtId="0" fontId="6" fillId="0" borderId="10" xfId="0" applyFont="1" applyBorder="1" applyAlignment="1" applyProtection="1">
      <alignment vertical="center"/>
      <protection locked="0"/>
    </xf>
    <xf numFmtId="0" fontId="6" fillId="0" borderId="0" xfId="0" applyFont="1" applyAlignment="1" applyProtection="1">
      <alignment vertical="center"/>
      <protection locked="0"/>
    </xf>
    <xf numFmtId="0" fontId="6" fillId="0" borderId="0" xfId="0" applyFont="1" applyFill="1" applyAlignment="1" applyProtection="1">
      <alignment vertical="center"/>
      <protection locked="0"/>
    </xf>
    <xf numFmtId="0" fontId="6" fillId="0" borderId="0" xfId="0" applyFont="1" applyAlignment="1">
      <alignment vertical="center" shrinkToFit="1"/>
    </xf>
    <xf numFmtId="49" fontId="6" fillId="0" borderId="0" xfId="0" applyNumberFormat="1" applyFont="1" applyAlignment="1">
      <alignment vertical="center" shrinkToFit="1"/>
    </xf>
    <xf numFmtId="49" fontId="6" fillId="0" borderId="14" xfId="0" applyNumberFormat="1" applyFont="1" applyBorder="1" applyAlignment="1">
      <alignment vertical="center" shrinkToFit="1"/>
    </xf>
    <xf numFmtId="49" fontId="6" fillId="0" borderId="13" xfId="0" applyNumberFormat="1" applyFont="1" applyBorder="1" applyAlignment="1">
      <alignment vertical="center" shrinkToFit="1"/>
    </xf>
    <xf numFmtId="49" fontId="6" fillId="0" borderId="9" xfId="0" applyNumberFormat="1" applyFont="1" applyBorder="1" applyAlignment="1">
      <alignment vertical="center" shrinkToFit="1"/>
    </xf>
    <xf numFmtId="49" fontId="6" fillId="0" borderId="15" xfId="0" applyNumberFormat="1" applyFont="1" applyBorder="1" applyAlignment="1">
      <alignment vertical="center" shrinkToFit="1"/>
    </xf>
    <xf numFmtId="0" fontId="6" fillId="0" borderId="9" xfId="0" applyFont="1" applyBorder="1" applyAlignment="1">
      <alignment vertical="center" shrinkToFit="1"/>
    </xf>
    <xf numFmtId="0" fontId="17" fillId="0" borderId="0" xfId="0" applyFont="1" applyAlignment="1">
      <alignment vertical="center"/>
    </xf>
    <xf numFmtId="0" fontId="17" fillId="0" borderId="0" xfId="0" applyFont="1" applyAlignment="1" applyProtection="1">
      <alignment vertical="center"/>
      <protection locked="0"/>
    </xf>
    <xf numFmtId="0" fontId="18" fillId="0" borderId="0" xfId="0" applyFont="1" applyAlignment="1">
      <alignment vertical="center"/>
    </xf>
    <xf numFmtId="0" fontId="6" fillId="0" borderId="0" xfId="0" applyFont="1" applyAlignment="1" applyProtection="1">
      <alignment horizontal="left" vertical="center"/>
      <protection locked="0"/>
    </xf>
    <xf numFmtId="0" fontId="6" fillId="0" borderId="0" xfId="0" applyFont="1" applyAlignment="1" applyProtection="1">
      <alignment horizontal="right" vertical="center"/>
      <protection locked="0"/>
    </xf>
    <xf numFmtId="0" fontId="6" fillId="0" borderId="0" xfId="0" applyFont="1" applyAlignment="1" applyProtection="1">
      <alignment vertical="center" shrinkToFit="1"/>
      <protection locked="0"/>
    </xf>
    <xf numFmtId="0" fontId="6" fillId="0" borderId="0" xfId="0" quotePrefix="1" applyFont="1" applyAlignment="1" applyProtection="1">
      <alignment vertical="center"/>
      <protection locked="0"/>
    </xf>
    <xf numFmtId="0" fontId="6" fillId="0" borderId="0" xfId="0" quotePrefix="1" applyFont="1" applyAlignment="1" applyProtection="1">
      <alignment vertical="center" shrinkToFit="1"/>
      <protection locked="0"/>
    </xf>
    <xf numFmtId="49" fontId="6" fillId="0" borderId="1" xfId="0" applyNumberFormat="1" applyFont="1" applyFill="1" applyBorder="1" applyAlignment="1">
      <alignment vertical="center"/>
    </xf>
    <xf numFmtId="0" fontId="18" fillId="0" borderId="0" xfId="0" applyFont="1" applyAlignment="1">
      <alignment horizontal="right" vertical="center"/>
    </xf>
    <xf numFmtId="0" fontId="18" fillId="0" borderId="28" xfId="0" applyFont="1" applyBorder="1" applyAlignment="1">
      <alignment horizontal="center" vertical="center"/>
    </xf>
    <xf numFmtId="190" fontId="18" fillId="0" borderId="28" xfId="0" applyNumberFormat="1" applyFont="1" applyBorder="1" applyAlignment="1">
      <alignment vertical="center"/>
    </xf>
    <xf numFmtId="0" fontId="18" fillId="0" borderId="0" xfId="0" applyFont="1" applyAlignment="1">
      <alignment horizontal="center" vertical="center"/>
    </xf>
    <xf numFmtId="190" fontId="18" fillId="0" borderId="0" xfId="0" applyNumberFormat="1" applyFont="1" applyAlignment="1">
      <alignment vertical="center"/>
    </xf>
    <xf numFmtId="0" fontId="18" fillId="0" borderId="0" xfId="0" applyFont="1" applyProtection="1">
      <protection locked="0"/>
    </xf>
    <xf numFmtId="0" fontId="21" fillId="6" borderId="0" xfId="0" applyFont="1" applyFill="1" applyAlignment="1" applyProtection="1">
      <alignment horizontal="center" vertical="center"/>
      <protection locked="0"/>
    </xf>
    <xf numFmtId="0" fontId="18" fillId="0" borderId="0" xfId="0" applyFont="1" applyAlignment="1" applyProtection="1">
      <alignment vertical="center"/>
      <protection locked="0"/>
    </xf>
    <xf numFmtId="0" fontId="15" fillId="6" borderId="33" xfId="0" applyFont="1" applyFill="1" applyBorder="1" applyAlignment="1">
      <alignment vertical="center"/>
    </xf>
    <xf numFmtId="178" fontId="18" fillId="0" borderId="0" xfId="2" applyNumberFormat="1" applyFont="1" applyFill="1" applyAlignment="1" applyProtection="1">
      <protection locked="0"/>
    </xf>
    <xf numFmtId="178" fontId="18" fillId="0" borderId="0" xfId="2" applyNumberFormat="1" applyFont="1" applyFill="1" applyAlignment="1" applyProtection="1">
      <alignment horizontal="center"/>
      <protection locked="0"/>
    </xf>
    <xf numFmtId="0" fontId="17" fillId="0" borderId="0" xfId="0" applyFont="1" applyAlignment="1">
      <alignment vertical="center" shrinkToFit="1"/>
    </xf>
    <xf numFmtId="0" fontId="17" fillId="0" borderId="28" xfId="0" applyFont="1" applyBorder="1" applyAlignment="1">
      <alignment vertical="center" shrinkToFit="1"/>
    </xf>
    <xf numFmtId="182" fontId="17" fillId="0" borderId="28" xfId="0" applyNumberFormat="1" applyFont="1" applyBorder="1" applyAlignment="1">
      <alignment vertical="center" shrinkToFit="1"/>
    </xf>
    <xf numFmtId="188" fontId="6" fillId="0" borderId="28" xfId="2" applyNumberFormat="1" applyFont="1" applyBorder="1" applyAlignment="1">
      <alignment vertical="center"/>
    </xf>
    <xf numFmtId="0" fontId="11" fillId="0" borderId="28" xfId="0" applyFont="1" applyBorder="1" applyAlignment="1">
      <alignment horizontal="center" vertical="center" wrapText="1"/>
    </xf>
    <xf numFmtId="0" fontId="11" fillId="0" borderId="28" xfId="0" applyFont="1" applyBorder="1" applyAlignment="1">
      <alignment horizontal="left" vertical="center" wrapText="1"/>
    </xf>
    <xf numFmtId="0" fontId="11" fillId="6" borderId="28" xfId="0" applyFont="1" applyFill="1" applyBorder="1" applyAlignment="1">
      <alignment horizontal="left" vertical="center" wrapText="1"/>
    </xf>
    <xf numFmtId="38" fontId="6" fillId="0" borderId="28" xfId="2" applyFont="1" applyBorder="1" applyAlignment="1">
      <alignment vertical="center" wrapText="1"/>
    </xf>
    <xf numFmtId="49" fontId="6" fillId="0" borderId="1" xfId="0" applyNumberFormat="1" applyFont="1" applyBorder="1" applyAlignment="1">
      <alignment horizontal="center" vertical="center"/>
    </xf>
    <xf numFmtId="49" fontId="6" fillId="0" borderId="2" xfId="0" applyNumberFormat="1" applyFont="1" applyFill="1" applyBorder="1" applyAlignment="1">
      <alignment horizontal="center" vertical="center"/>
    </xf>
    <xf numFmtId="49" fontId="6" fillId="0" borderId="0" xfId="0" applyNumberFormat="1" applyFont="1" applyFill="1" applyBorder="1" applyAlignment="1">
      <alignment vertical="center"/>
    </xf>
    <xf numFmtId="49" fontId="6" fillId="0" borderId="0" xfId="0" applyNumberFormat="1" applyFont="1" applyBorder="1" applyAlignment="1">
      <alignment vertical="center"/>
    </xf>
    <xf numFmtId="49" fontId="6" fillId="6" borderId="0" xfId="0" applyNumberFormat="1" applyFont="1" applyFill="1" applyBorder="1" applyAlignment="1">
      <alignment vertical="center"/>
    </xf>
    <xf numFmtId="0" fontId="17" fillId="0" borderId="28" xfId="0" applyFont="1" applyBorder="1" applyAlignment="1">
      <alignment horizontal="center" vertical="center" shrinkToFit="1"/>
    </xf>
    <xf numFmtId="182" fontId="19" fillId="0" borderId="28" xfId="0" quotePrefix="1" applyNumberFormat="1" applyFont="1" applyFill="1" applyBorder="1" applyAlignment="1">
      <alignment horizontal="center" vertical="center"/>
    </xf>
    <xf numFmtId="0" fontId="19" fillId="0" borderId="28" xfId="0" applyFont="1" applyFill="1" applyBorder="1" applyAlignment="1">
      <alignment vertical="center" shrinkToFit="1"/>
    </xf>
    <xf numFmtId="0" fontId="19" fillId="0" borderId="28" xfId="4" applyFont="1" applyFill="1" applyBorder="1" applyAlignment="1">
      <alignment vertical="center" shrinkToFit="1"/>
    </xf>
    <xf numFmtId="0" fontId="11" fillId="0" borderId="0" xfId="0" applyFont="1" applyAlignment="1">
      <alignment horizontal="center" vertical="center"/>
    </xf>
    <xf numFmtId="0" fontId="16" fillId="0" borderId="0" xfId="0" applyFont="1" applyAlignment="1">
      <alignment vertical="center"/>
    </xf>
    <xf numFmtId="49" fontId="6" fillId="0" borderId="13" xfId="0" applyNumberFormat="1" applyFont="1" applyBorder="1" applyAlignment="1">
      <alignment horizontal="center" vertical="center" shrinkToFit="1"/>
    </xf>
    <xf numFmtId="0" fontId="11" fillId="0" borderId="0" xfId="0" applyFont="1" applyAlignment="1">
      <alignment horizontal="center" vertical="center" shrinkToFit="1"/>
    </xf>
    <xf numFmtId="49" fontId="11" fillId="0" borderId="0" xfId="0" applyNumberFormat="1" applyFont="1" applyBorder="1" applyAlignment="1">
      <alignment horizontal="center" vertical="center" shrinkToFit="1"/>
    </xf>
    <xf numFmtId="49" fontId="11" fillId="0" borderId="2" xfId="0" applyNumberFormat="1" applyFont="1" applyBorder="1" applyAlignment="1">
      <alignment horizontal="center" vertical="center" shrinkToFit="1"/>
    </xf>
    <xf numFmtId="49" fontId="11" fillId="0" borderId="10" xfId="0" applyNumberFormat="1" applyFont="1" applyBorder="1" applyAlignment="1">
      <alignment horizontal="center" vertical="center" shrinkToFit="1"/>
    </xf>
    <xf numFmtId="49" fontId="11" fillId="0" borderId="3" xfId="0" applyNumberFormat="1" applyFont="1" applyBorder="1" applyAlignment="1">
      <alignment horizontal="center" vertical="center" shrinkToFit="1"/>
    </xf>
    <xf numFmtId="49" fontId="11" fillId="0" borderId="8" xfId="0" applyNumberFormat="1" applyFont="1" applyBorder="1" applyAlignment="1">
      <alignment horizontal="center" vertical="center" shrinkToFit="1"/>
    </xf>
    <xf numFmtId="49" fontId="11" fillId="0" borderId="5" xfId="0" applyNumberFormat="1" applyFont="1" applyBorder="1" applyAlignment="1">
      <alignment horizontal="center" vertical="center" shrinkToFit="1"/>
    </xf>
    <xf numFmtId="49" fontId="11" fillId="0" borderId="12" xfId="0" applyNumberFormat="1" applyFont="1" applyBorder="1" applyAlignment="1">
      <alignment horizontal="center" vertical="center" shrinkToFit="1"/>
    </xf>
    <xf numFmtId="49" fontId="11" fillId="0" borderId="7" xfId="0" applyNumberFormat="1" applyFont="1" applyBorder="1" applyAlignment="1">
      <alignment horizontal="center" vertical="center" shrinkToFit="1"/>
    </xf>
    <xf numFmtId="0" fontId="11" fillId="0" borderId="12" xfId="0" applyFont="1" applyBorder="1" applyAlignment="1">
      <alignment horizontal="center" vertical="center" shrinkToFit="1"/>
    </xf>
    <xf numFmtId="49" fontId="11" fillId="0" borderId="0" xfId="0" applyNumberFormat="1" applyFont="1" applyAlignment="1">
      <alignment horizontal="center" vertical="center" shrinkToFit="1"/>
    </xf>
    <xf numFmtId="38" fontId="6" fillId="0" borderId="28" xfId="2" applyFont="1" applyBorder="1" applyAlignment="1">
      <alignment vertical="center"/>
    </xf>
    <xf numFmtId="38" fontId="6" fillId="0" borderId="28" xfId="2" applyFont="1" applyFill="1" applyBorder="1" applyAlignment="1">
      <alignment vertical="center"/>
    </xf>
    <xf numFmtId="38" fontId="6" fillId="3" borderId="28" xfId="2" applyFont="1" applyFill="1" applyBorder="1" applyAlignment="1">
      <alignment vertical="center"/>
    </xf>
    <xf numFmtId="0" fontId="6" fillId="0" borderId="0" xfId="0" applyFont="1" applyFill="1" applyBorder="1"/>
    <xf numFmtId="0" fontId="6" fillId="0" borderId="0" xfId="0" applyFont="1" applyFill="1" applyBorder="1" applyAlignment="1">
      <alignment horizontal="right"/>
    </xf>
    <xf numFmtId="0" fontId="7" fillId="0" borderId="0" xfId="1" applyFont="1" applyFill="1" applyBorder="1" applyAlignment="1" applyProtection="1"/>
    <xf numFmtId="0" fontId="8" fillId="0" borderId="0" xfId="0" applyFont="1" applyFill="1" applyBorder="1"/>
    <xf numFmtId="0" fontId="6" fillId="0" borderId="0" xfId="0" applyFont="1" applyFill="1" applyBorder="1" applyAlignment="1">
      <alignment horizontal="distributed"/>
    </xf>
    <xf numFmtId="0" fontId="6" fillId="0" borderId="0" xfId="0" applyFont="1" applyFill="1" applyBorder="1" applyAlignment="1">
      <alignment horizontal="center"/>
    </xf>
    <xf numFmtId="189" fontId="6" fillId="0" borderId="0" xfId="0" applyNumberFormat="1" applyFont="1" applyFill="1" applyBorder="1" applyAlignment="1">
      <alignment horizontal="center"/>
    </xf>
    <xf numFmtId="49" fontId="6" fillId="0" borderId="28" xfId="0" applyNumberFormat="1" applyFont="1" applyFill="1" applyBorder="1" applyAlignment="1">
      <alignment horizontal="center"/>
    </xf>
    <xf numFmtId="189" fontId="9" fillId="0" borderId="0" xfId="0" applyNumberFormat="1" applyFont="1" applyFill="1" applyBorder="1" applyAlignment="1">
      <alignment horizontal="center" vertical="center" wrapText="1"/>
    </xf>
    <xf numFmtId="0" fontId="6" fillId="0" borderId="28" xfId="0" applyFont="1" applyFill="1" applyBorder="1" applyAlignment="1">
      <alignment horizontal="center" vertical="center" wrapText="1"/>
    </xf>
    <xf numFmtId="0" fontId="9" fillId="0" borderId="0" xfId="0" applyFont="1" applyFill="1" applyBorder="1" applyAlignment="1">
      <alignment horizontal="center" vertical="center" wrapText="1"/>
    </xf>
    <xf numFmtId="49" fontId="6" fillId="0" borderId="28" xfId="0" applyNumberFormat="1" applyFont="1" applyFill="1" applyBorder="1" applyAlignment="1">
      <alignment horizontal="distributed"/>
    </xf>
    <xf numFmtId="185" fontId="6" fillId="0" borderId="28" xfId="2" applyNumberFormat="1" applyFont="1" applyFill="1" applyBorder="1" applyAlignment="1">
      <alignment horizontal="right"/>
    </xf>
    <xf numFmtId="184" fontId="6" fillId="0" borderId="0" xfId="0" applyNumberFormat="1" applyFont="1" applyFill="1" applyBorder="1"/>
    <xf numFmtId="0" fontId="6" fillId="0" borderId="0" xfId="0" applyFont="1" applyFill="1" applyAlignment="1">
      <alignment horizontal="center" vertical="center"/>
    </xf>
    <xf numFmtId="0" fontId="13" fillId="0" borderId="0" xfId="0" applyFont="1" applyFill="1" applyAlignment="1">
      <alignment horizontal="left" vertical="center"/>
    </xf>
    <xf numFmtId="0" fontId="6" fillId="0" borderId="28" xfId="0" applyFont="1" applyFill="1" applyBorder="1" applyAlignment="1">
      <alignment horizontal="center" vertical="center"/>
    </xf>
    <xf numFmtId="0" fontId="6" fillId="0" borderId="0" xfId="0" applyFont="1" applyFill="1" applyAlignment="1">
      <alignment horizontal="center" vertical="center" wrapText="1"/>
    </xf>
    <xf numFmtId="0" fontId="6" fillId="0" borderId="28" xfId="0" applyFont="1" applyFill="1" applyBorder="1" applyAlignment="1">
      <alignment vertical="center" wrapText="1"/>
    </xf>
    <xf numFmtId="0" fontId="6" fillId="0" borderId="0" xfId="0" applyFont="1" applyFill="1" applyAlignment="1">
      <alignment vertical="center" wrapText="1"/>
    </xf>
    <xf numFmtId="186" fontId="12" fillId="0" borderId="28" xfId="2" applyNumberFormat="1" applyFont="1" applyFill="1" applyBorder="1" applyAlignment="1">
      <alignment vertical="center" shrinkToFit="1"/>
    </xf>
    <xf numFmtId="186" fontId="6" fillId="0" borderId="28" xfId="0" applyNumberFormat="1" applyFont="1" applyFill="1" applyBorder="1" applyAlignment="1">
      <alignment vertical="center" shrinkToFit="1"/>
    </xf>
    <xf numFmtId="0" fontId="6" fillId="0" borderId="0" xfId="0" applyNumberFormat="1" applyFont="1" applyFill="1" applyBorder="1" applyAlignment="1">
      <alignment horizontal="center"/>
    </xf>
    <xf numFmtId="189" fontId="7" fillId="0" borderId="0" xfId="1" applyNumberFormat="1" applyFont="1" applyFill="1" applyBorder="1" applyAlignment="1" applyProtection="1">
      <alignment horizontal="center"/>
    </xf>
    <xf numFmtId="0" fontId="6" fillId="0" borderId="0" xfId="0" applyFont="1" applyFill="1" applyAlignment="1">
      <alignment horizontal="center" vertical="top" wrapText="1"/>
    </xf>
    <xf numFmtId="0" fontId="10" fillId="0" borderId="0" xfId="0" applyFont="1" applyFill="1" applyAlignment="1">
      <alignment vertical="center"/>
    </xf>
    <xf numFmtId="0" fontId="11" fillId="0" borderId="0" xfId="0" applyFont="1" applyFill="1" applyAlignment="1">
      <alignment horizontal="center" vertical="center"/>
    </xf>
    <xf numFmtId="0" fontId="18" fillId="0" borderId="0" xfId="0" applyFont="1" applyAlignment="1" applyProtection="1">
      <protection locked="0"/>
    </xf>
    <xf numFmtId="0" fontId="15" fillId="0" borderId="0" xfId="0" applyFont="1" applyAlignment="1">
      <alignment horizontal="center" vertical="center"/>
    </xf>
    <xf numFmtId="0" fontId="6" fillId="0" borderId="28" xfId="0" applyFont="1" applyBorder="1" applyAlignment="1">
      <alignment horizontal="center" vertical="center" shrinkToFit="1"/>
    </xf>
    <xf numFmtId="185" fontId="6" fillId="0" borderId="28" xfId="0" applyNumberFormat="1" applyFont="1" applyFill="1" applyBorder="1" applyAlignment="1">
      <alignment vertical="center" wrapText="1"/>
    </xf>
    <xf numFmtId="0" fontId="22" fillId="0" borderId="0" xfId="0" applyFont="1" applyFill="1" applyAlignment="1">
      <alignment horizontal="left" vertical="center"/>
    </xf>
    <xf numFmtId="0" fontId="22" fillId="0" borderId="0" xfId="0" applyFont="1" applyFill="1" applyBorder="1" applyAlignment="1">
      <alignment horizontal="left" vertical="center"/>
    </xf>
    <xf numFmtId="49" fontId="22" fillId="0" borderId="0" xfId="0" applyNumberFormat="1" applyFont="1" applyFill="1" applyAlignment="1">
      <alignment vertical="center"/>
    </xf>
    <xf numFmtId="186" fontId="6" fillId="0" borderId="28" xfId="0" applyNumberFormat="1" applyFont="1" applyFill="1" applyBorder="1" applyAlignment="1">
      <alignment vertical="center"/>
    </xf>
    <xf numFmtId="0" fontId="6" fillId="10" borderId="0" xfId="0" applyFont="1" applyFill="1" applyAlignment="1">
      <alignment horizontal="center" vertical="center" wrapText="1"/>
    </xf>
    <xf numFmtId="0" fontId="6" fillId="11" borderId="52" xfId="0" applyFont="1" applyFill="1" applyBorder="1" applyAlignment="1">
      <alignment vertical="center"/>
    </xf>
    <xf numFmtId="0" fontId="12" fillId="0" borderId="0" xfId="0" applyFont="1" applyAlignment="1">
      <alignment horizontal="center" vertical="center"/>
    </xf>
    <xf numFmtId="0" fontId="12" fillId="0" borderId="0" xfId="0" applyFont="1" applyAlignment="1">
      <alignment vertical="center"/>
    </xf>
    <xf numFmtId="0" fontId="12" fillId="0" borderId="10" xfId="0" applyFont="1" applyBorder="1" applyAlignment="1">
      <alignment horizontal="center" vertical="center" wrapText="1"/>
    </xf>
    <xf numFmtId="0" fontId="12" fillId="0" borderId="0" xfId="0" applyFont="1" applyAlignment="1">
      <alignment vertical="center" shrinkToFit="1"/>
    </xf>
    <xf numFmtId="0" fontId="24" fillId="0" borderId="0" xfId="0" applyFont="1" applyAlignment="1">
      <alignment horizontal="center" vertical="center"/>
    </xf>
    <xf numFmtId="0" fontId="12" fillId="0" borderId="0" xfId="0" applyFont="1" applyBorder="1" applyAlignment="1">
      <alignment vertical="center"/>
    </xf>
    <xf numFmtId="0" fontId="12" fillId="0" borderId="0" xfId="0" applyFont="1" applyBorder="1" applyAlignment="1">
      <alignment vertical="center" shrinkToFit="1"/>
    </xf>
    <xf numFmtId="182" fontId="19" fillId="0" borderId="35" xfId="0" quotePrefix="1" applyNumberFormat="1" applyFont="1" applyFill="1" applyBorder="1" applyAlignment="1">
      <alignment horizontal="center" vertical="center"/>
    </xf>
    <xf numFmtId="0" fontId="19" fillId="0" borderId="35" xfId="0" applyFont="1" applyFill="1" applyBorder="1" applyAlignment="1">
      <alignment vertical="center" shrinkToFit="1"/>
    </xf>
    <xf numFmtId="38" fontId="6" fillId="4" borderId="28" xfId="0" applyNumberFormat="1" applyFont="1" applyFill="1" applyBorder="1" applyAlignment="1">
      <alignment vertical="center"/>
    </xf>
    <xf numFmtId="182" fontId="19" fillId="4" borderId="28" xfId="0" quotePrefix="1" applyNumberFormat="1" applyFont="1" applyFill="1" applyBorder="1" applyAlignment="1">
      <alignment horizontal="center" vertical="center"/>
    </xf>
    <xf numFmtId="0" fontId="19" fillId="4" borderId="28" xfId="0" applyFont="1" applyFill="1" applyBorder="1" applyAlignment="1">
      <alignment vertical="center" shrinkToFit="1"/>
    </xf>
    <xf numFmtId="185" fontId="6" fillId="4" borderId="28" xfId="0" applyNumberFormat="1" applyFont="1" applyFill="1" applyBorder="1" applyAlignment="1">
      <alignment vertical="center"/>
    </xf>
    <xf numFmtId="0" fontId="17" fillId="0" borderId="28" xfId="0" applyFont="1" applyFill="1" applyBorder="1" applyAlignment="1">
      <alignment vertical="center" shrinkToFit="1"/>
    </xf>
    <xf numFmtId="185" fontId="17" fillId="0" borderId="28" xfId="0" applyNumberFormat="1" applyFont="1" applyBorder="1" applyAlignment="1">
      <alignment vertical="center" shrinkToFit="1"/>
    </xf>
    <xf numFmtId="185" fontId="17" fillId="0" borderId="0" xfId="0" applyNumberFormat="1" applyFont="1" applyAlignment="1">
      <alignment vertical="center" shrinkToFit="1"/>
    </xf>
    <xf numFmtId="0" fontId="6" fillId="11" borderId="28" xfId="0" applyFont="1" applyFill="1" applyBorder="1" applyAlignment="1">
      <alignment horizontal="center" vertical="center" wrapText="1"/>
    </xf>
    <xf numFmtId="192" fontId="6" fillId="7" borderId="28" xfId="0" applyNumberFormat="1" applyFont="1" applyFill="1" applyBorder="1" applyAlignment="1">
      <alignment vertical="center" shrinkToFit="1"/>
    </xf>
    <xf numFmtId="0" fontId="8" fillId="0" borderId="0" xfId="0" applyFont="1" applyFill="1" applyAlignment="1">
      <alignment vertical="center"/>
    </xf>
    <xf numFmtId="0" fontId="8" fillId="0" borderId="0" xfId="0" applyFont="1" applyAlignment="1">
      <alignment vertical="center" shrinkToFit="1"/>
    </xf>
    <xf numFmtId="0" fontId="6" fillId="0" borderId="28" xfId="0" applyFont="1" applyFill="1" applyBorder="1" applyAlignment="1">
      <alignment horizontal="center" vertical="center" shrinkToFit="1"/>
    </xf>
    <xf numFmtId="0" fontId="6" fillId="0" borderId="28" xfId="0" applyFont="1" applyFill="1" applyBorder="1" applyAlignment="1">
      <alignment vertical="center" shrinkToFit="1"/>
    </xf>
    <xf numFmtId="0" fontId="6" fillId="4" borderId="28" xfId="0" applyFont="1" applyFill="1" applyBorder="1" applyAlignment="1">
      <alignment vertical="center" shrinkToFit="1"/>
    </xf>
    <xf numFmtId="0" fontId="6" fillId="0" borderId="28" xfId="0" applyFont="1" applyBorder="1" applyAlignment="1">
      <alignment vertical="center" shrinkToFit="1"/>
    </xf>
    <xf numFmtId="0" fontId="6" fillId="9" borderId="28" xfId="0" applyFont="1" applyFill="1" applyBorder="1" applyAlignment="1">
      <alignment horizontal="center" vertical="center" wrapText="1"/>
    </xf>
    <xf numFmtId="0" fontId="6" fillId="0" borderId="0" xfId="0" applyFont="1" applyAlignment="1">
      <alignment horizontal="center" vertical="center" shrinkToFit="1"/>
    </xf>
    <xf numFmtId="38" fontId="6" fillId="0" borderId="28" xfId="2" applyFont="1" applyBorder="1" applyAlignment="1">
      <alignment horizontal="center" vertical="center" shrinkToFit="1"/>
    </xf>
    <xf numFmtId="0" fontId="11" fillId="0" borderId="28" xfId="0" applyFont="1" applyBorder="1" applyAlignment="1">
      <alignment horizontal="center" vertical="center"/>
    </xf>
    <xf numFmtId="0" fontId="11" fillId="0" borderId="28" xfId="0" applyFont="1" applyBorder="1" applyAlignment="1">
      <alignment horizontal="center" vertical="center" shrinkToFit="1"/>
    </xf>
    <xf numFmtId="0" fontId="11" fillId="0" borderId="0" xfId="0" applyFont="1" applyAlignment="1">
      <alignment vertical="center"/>
    </xf>
    <xf numFmtId="0" fontId="8" fillId="8" borderId="28" xfId="0" applyFont="1" applyFill="1" applyBorder="1" applyAlignment="1">
      <alignment horizontal="center" vertical="center" wrapText="1"/>
    </xf>
    <xf numFmtId="0" fontId="6" fillId="8" borderId="28" xfId="0" applyFont="1" applyFill="1" applyBorder="1" applyAlignment="1">
      <alignment horizontal="center" vertical="center" wrapText="1"/>
    </xf>
    <xf numFmtId="0" fontId="24" fillId="0" borderId="0" xfId="0" applyFont="1" applyAlignment="1">
      <alignment horizontal="right" shrinkToFit="1"/>
    </xf>
    <xf numFmtId="182" fontId="25" fillId="0" borderId="28" xfId="0" applyNumberFormat="1" applyFont="1" applyBorder="1" applyAlignment="1">
      <alignment vertical="center" shrinkToFit="1"/>
    </xf>
    <xf numFmtId="0" fontId="12" fillId="0" borderId="28" xfId="0" applyFont="1" applyBorder="1" applyAlignment="1">
      <alignment horizontal="center" vertical="center" shrinkToFit="1"/>
    </xf>
    <xf numFmtId="0" fontId="26" fillId="0" borderId="0" xfId="0" applyFont="1" applyAlignment="1">
      <alignment horizontal="left"/>
    </xf>
    <xf numFmtId="0" fontId="13" fillId="0" borderId="0" xfId="0" applyFont="1" applyAlignment="1" applyProtection="1">
      <alignment horizontal="left"/>
      <protection locked="0"/>
    </xf>
    <xf numFmtId="0" fontId="24" fillId="0" borderId="0" xfId="0" applyFont="1" applyAlignment="1">
      <alignment vertical="center"/>
    </xf>
    <xf numFmtId="0" fontId="24" fillId="0" borderId="0" xfId="0" applyFont="1" applyAlignment="1" applyProtection="1">
      <alignment vertical="center"/>
      <protection locked="0"/>
    </xf>
    <xf numFmtId="0" fontId="28" fillId="0" borderId="0" xfId="0" applyFont="1" applyAlignment="1">
      <alignment vertical="center" shrinkToFit="1"/>
    </xf>
    <xf numFmtId="176" fontId="28" fillId="0" borderId="20" xfId="0" applyNumberFormat="1" applyFont="1" applyBorder="1" applyAlignment="1">
      <alignment vertical="center" shrinkToFit="1"/>
    </xf>
    <xf numFmtId="38" fontId="28" fillId="2" borderId="19" xfId="2" applyFont="1" applyFill="1" applyBorder="1" applyAlignment="1">
      <alignment vertical="center" shrinkToFit="1"/>
    </xf>
    <xf numFmtId="38" fontId="28" fillId="6" borderId="20" xfId="2" applyFont="1" applyFill="1" applyBorder="1" applyAlignment="1">
      <alignment vertical="center" shrinkToFit="1"/>
    </xf>
    <xf numFmtId="38" fontId="28" fillId="6" borderId="21" xfId="2" applyFont="1" applyFill="1" applyBorder="1" applyAlignment="1">
      <alignment vertical="center" shrinkToFit="1"/>
    </xf>
    <xf numFmtId="38" fontId="28" fillId="6" borderId="19" xfId="2" applyFont="1" applyFill="1" applyBorder="1" applyAlignment="1">
      <alignment vertical="center" shrinkToFit="1"/>
    </xf>
    <xf numFmtId="38" fontId="28" fillId="2" borderId="22" xfId="2" applyFont="1" applyFill="1" applyBorder="1" applyAlignment="1">
      <alignment vertical="center" shrinkToFit="1"/>
    </xf>
    <xf numFmtId="38" fontId="28" fillId="6" borderId="22" xfId="2" applyFont="1" applyFill="1" applyBorder="1" applyAlignment="1">
      <alignment vertical="center" shrinkToFit="1"/>
    </xf>
    <xf numFmtId="38" fontId="28" fillId="9" borderId="19" xfId="2" applyFont="1" applyFill="1" applyBorder="1" applyAlignment="1">
      <alignment vertical="center" shrinkToFit="1"/>
    </xf>
    <xf numFmtId="38" fontId="28" fillId="9" borderId="22" xfId="2" applyFont="1" applyFill="1" applyBorder="1" applyAlignment="1">
      <alignment vertical="center" shrinkToFit="1"/>
    </xf>
    <xf numFmtId="38" fontId="28" fillId="2" borderId="20" xfId="2" applyFont="1" applyFill="1" applyBorder="1" applyAlignment="1">
      <alignment vertical="center" shrinkToFit="1"/>
    </xf>
    <xf numFmtId="38" fontId="28" fillId="6" borderId="23" xfId="2" applyFont="1" applyFill="1" applyBorder="1" applyAlignment="1">
      <alignment vertical="center" shrinkToFit="1"/>
    </xf>
    <xf numFmtId="182" fontId="21" fillId="2" borderId="19" xfId="0" applyNumberFormat="1" applyFont="1" applyFill="1" applyBorder="1" applyAlignment="1">
      <alignment vertical="center" shrinkToFit="1"/>
    </xf>
    <xf numFmtId="176" fontId="28" fillId="0" borderId="0" xfId="0" applyNumberFormat="1" applyFont="1" applyAlignment="1">
      <alignment vertical="center" shrinkToFit="1"/>
    </xf>
    <xf numFmtId="0" fontId="13" fillId="0" borderId="0" xfId="0" applyFont="1" applyAlignment="1">
      <alignment horizontal="left" vertical="center"/>
    </xf>
    <xf numFmtId="0" fontId="6" fillId="0" borderId="29" xfId="0" applyFont="1" applyFill="1" applyBorder="1" applyAlignment="1">
      <alignment horizontal="center"/>
    </xf>
    <xf numFmtId="0" fontId="6" fillId="0" borderId="30" xfId="0" applyFont="1" applyFill="1" applyBorder="1" applyAlignment="1">
      <alignment horizontal="center"/>
    </xf>
    <xf numFmtId="49" fontId="9" fillId="0" borderId="31" xfId="0" applyNumberFormat="1" applyFont="1" applyFill="1" applyBorder="1" applyAlignment="1">
      <alignment horizontal="center" vertical="center" wrapText="1"/>
    </xf>
    <xf numFmtId="49" fontId="9" fillId="0" borderId="32" xfId="0" applyNumberFormat="1" applyFont="1" applyFill="1" applyBorder="1" applyAlignment="1">
      <alignment horizontal="center" vertical="center" wrapText="1"/>
    </xf>
    <xf numFmtId="0" fontId="12" fillId="0" borderId="28" xfId="0" applyFont="1" applyFill="1" applyBorder="1" applyAlignment="1">
      <alignment vertical="center" wrapText="1"/>
    </xf>
    <xf numFmtId="0" fontId="12" fillId="0" borderId="28" xfId="0" applyFont="1" applyFill="1" applyBorder="1" applyAlignment="1">
      <alignment vertical="center" shrinkToFit="1"/>
    </xf>
    <xf numFmtId="0" fontId="12" fillId="0" borderId="28" xfId="0" applyFont="1" applyBorder="1" applyAlignment="1">
      <alignment vertical="center" shrinkToFit="1"/>
    </xf>
    <xf numFmtId="0" fontId="12" fillId="4" borderId="28" xfId="0" applyFont="1" applyFill="1" applyBorder="1" applyAlignment="1">
      <alignment vertical="center" shrinkToFit="1"/>
    </xf>
    <xf numFmtId="176" fontId="28" fillId="0" borderId="22" xfId="0" applyNumberFormat="1" applyFont="1" applyBorder="1" applyAlignment="1">
      <alignment horizontal="center" vertical="center" shrinkToFit="1"/>
    </xf>
    <xf numFmtId="0" fontId="11" fillId="5" borderId="28" xfId="0" applyFont="1" applyFill="1" applyBorder="1" applyAlignment="1">
      <alignment horizontal="center" vertical="center" shrinkToFit="1"/>
    </xf>
    <xf numFmtId="191" fontId="6" fillId="2" borderId="28" xfId="0" applyNumberFormat="1" applyFont="1" applyFill="1" applyBorder="1" applyAlignment="1">
      <alignment vertical="center" shrinkToFit="1"/>
    </xf>
    <xf numFmtId="185" fontId="6" fillId="0" borderId="28" xfId="2" applyNumberFormat="1" applyFont="1" applyFill="1" applyBorder="1" applyAlignment="1">
      <alignment vertical="center" shrinkToFit="1"/>
    </xf>
    <xf numFmtId="186" fontId="6" fillId="9" borderId="28" xfId="0" applyNumberFormat="1" applyFont="1" applyFill="1" applyBorder="1" applyAlignment="1">
      <alignment vertical="center" shrinkToFit="1"/>
    </xf>
    <xf numFmtId="185" fontId="6" fillId="0" borderId="28" xfId="2" applyNumberFormat="1" applyFont="1" applyBorder="1" applyAlignment="1">
      <alignment vertical="center" shrinkToFit="1"/>
    </xf>
    <xf numFmtId="186" fontId="6" fillId="9" borderId="28" xfId="2" applyNumberFormat="1" applyFont="1" applyFill="1" applyBorder="1" applyAlignment="1">
      <alignment vertical="center" shrinkToFit="1"/>
    </xf>
    <xf numFmtId="180" fontId="6" fillId="9" borderId="28" xfId="0" applyNumberFormat="1" applyFont="1" applyFill="1" applyBorder="1" applyAlignment="1">
      <alignment vertical="center" shrinkToFit="1"/>
    </xf>
    <xf numFmtId="192" fontId="6" fillId="0" borderId="28" xfId="0" applyNumberFormat="1" applyFont="1" applyFill="1" applyBorder="1" applyAlignment="1">
      <alignment vertical="center" shrinkToFit="1"/>
    </xf>
    <xf numFmtId="179" fontId="6" fillId="0" borderId="28" xfId="0" applyNumberFormat="1" applyFont="1" applyFill="1" applyBorder="1" applyAlignment="1">
      <alignment horizontal="right" vertical="center" shrinkToFit="1"/>
    </xf>
    <xf numFmtId="178" fontId="6" fillId="0" borderId="28" xfId="0" applyNumberFormat="1" applyFont="1" applyFill="1" applyBorder="1" applyAlignment="1">
      <alignment horizontal="right" vertical="center" shrinkToFit="1"/>
    </xf>
    <xf numFmtId="186" fontId="6" fillId="9" borderId="28" xfId="0" applyNumberFormat="1" applyFont="1" applyFill="1" applyBorder="1" applyAlignment="1">
      <alignment horizontal="right" vertical="center" shrinkToFit="1"/>
    </xf>
    <xf numFmtId="185" fontId="6" fillId="0" borderId="28" xfId="2" applyNumberFormat="1" applyFont="1" applyBorder="1" applyAlignment="1">
      <alignment horizontal="right" vertical="center" shrinkToFit="1"/>
    </xf>
    <xf numFmtId="183" fontId="6" fillId="0" borderId="28" xfId="2" applyNumberFormat="1" applyFont="1" applyFill="1" applyBorder="1" applyAlignment="1">
      <alignment vertical="center" shrinkToFit="1"/>
    </xf>
    <xf numFmtId="185" fontId="6" fillId="0" borderId="28" xfId="0" applyNumberFormat="1" applyFont="1" applyFill="1" applyBorder="1" applyAlignment="1">
      <alignment vertical="center" shrinkToFit="1"/>
    </xf>
    <xf numFmtId="179" fontId="6" fillId="0" borderId="28" xfId="0" applyNumberFormat="1" applyFont="1" applyFill="1" applyBorder="1" applyAlignment="1">
      <alignment horizontal="center" vertical="center" shrinkToFit="1"/>
    </xf>
    <xf numFmtId="185" fontId="6" fillId="0" borderId="28" xfId="0" applyNumberFormat="1" applyFont="1" applyBorder="1" applyAlignment="1">
      <alignment vertical="center" shrinkToFit="1"/>
    </xf>
    <xf numFmtId="185" fontId="8" fillId="8" borderId="28" xfId="2" applyNumberFormat="1" applyFont="1" applyFill="1" applyBorder="1" applyAlignment="1">
      <alignment vertical="center" shrinkToFit="1"/>
    </xf>
    <xf numFmtId="186" fontId="8" fillId="9" borderId="28" xfId="2" applyNumberFormat="1" applyFont="1" applyFill="1" applyBorder="1" applyAlignment="1">
      <alignment vertical="center" shrinkToFit="1"/>
    </xf>
    <xf numFmtId="185" fontId="8" fillId="11" borderId="28" xfId="2" applyNumberFormat="1" applyFont="1" applyFill="1" applyBorder="1" applyAlignment="1">
      <alignment vertical="center" shrinkToFit="1"/>
    </xf>
    <xf numFmtId="38" fontId="6" fillId="7" borderId="28" xfId="2" applyFont="1" applyFill="1" applyBorder="1" applyAlignment="1">
      <alignment vertical="center" shrinkToFit="1"/>
    </xf>
    <xf numFmtId="0" fontId="6" fillId="6" borderId="28" xfId="0" applyFont="1" applyFill="1" applyBorder="1" applyAlignment="1">
      <alignment vertical="center" shrinkToFit="1"/>
    </xf>
    <xf numFmtId="188" fontId="6" fillId="0" borderId="28" xfId="0" applyNumberFormat="1" applyFont="1" applyFill="1" applyBorder="1" applyAlignment="1">
      <alignment vertical="center" shrinkToFit="1"/>
    </xf>
    <xf numFmtId="181" fontId="6" fillId="9" borderId="28" xfId="0" applyNumberFormat="1" applyFont="1" applyFill="1" applyBorder="1" applyAlignment="1">
      <alignment horizontal="right" vertical="center" shrinkToFit="1"/>
    </xf>
    <xf numFmtId="185" fontId="6" fillId="7" borderId="28" xfId="2" applyNumberFormat="1" applyFont="1" applyFill="1" applyBorder="1" applyAlignment="1">
      <alignment vertical="center" shrinkToFit="1"/>
    </xf>
    <xf numFmtId="38" fontId="8" fillId="8" borderId="28" xfId="2" applyFont="1" applyFill="1" applyBorder="1" applyAlignment="1">
      <alignment vertical="center" shrinkToFit="1"/>
    </xf>
    <xf numFmtId="0" fontId="21" fillId="6" borderId="0" xfId="0" applyFont="1" applyFill="1" applyAlignment="1">
      <alignment horizontal="left" vertical="center"/>
    </xf>
    <xf numFmtId="49" fontId="6" fillId="0" borderId="0" xfId="0" applyNumberFormat="1" applyFont="1" applyFill="1" applyBorder="1" applyAlignment="1">
      <alignment horizontal="left" vertical="center"/>
    </xf>
    <xf numFmtId="49" fontId="11" fillId="0" borderId="21" xfId="0" applyNumberFormat="1" applyFont="1" applyBorder="1" applyAlignment="1">
      <alignment horizontal="right" shrinkToFit="1"/>
    </xf>
    <xf numFmtId="0" fontId="11" fillId="0" borderId="0" xfId="0" applyFont="1" applyAlignment="1" applyProtection="1">
      <alignment horizontal="right"/>
      <protection locked="0"/>
    </xf>
    <xf numFmtId="0" fontId="11" fillId="0" borderId="0" xfId="0" quotePrefix="1" applyFont="1" applyAlignment="1" applyProtection="1">
      <alignment vertical="center"/>
      <protection locked="0"/>
    </xf>
    <xf numFmtId="0" fontId="11" fillId="0" borderId="0" xfId="0" applyFont="1" applyAlignment="1" applyProtection="1">
      <alignment vertical="center" shrinkToFit="1"/>
      <protection locked="0"/>
    </xf>
    <xf numFmtId="0" fontId="11" fillId="0" borderId="0" xfId="0" applyFont="1" applyAlignment="1" applyProtection="1">
      <alignment vertical="center"/>
      <protection locked="0"/>
    </xf>
    <xf numFmtId="185" fontId="29" fillId="12" borderId="0" xfId="0" applyNumberFormat="1" applyFont="1" applyFill="1" applyAlignment="1" applyProtection="1">
      <alignment vertical="center"/>
      <protection locked="0"/>
    </xf>
    <xf numFmtId="49" fontId="13" fillId="0" borderId="0" xfId="0" applyNumberFormat="1" applyFont="1" applyFill="1"/>
    <xf numFmtId="49" fontId="6" fillId="0" borderId="1" xfId="0" applyNumberFormat="1" applyFont="1" applyFill="1" applyBorder="1"/>
    <xf numFmtId="49" fontId="6" fillId="0" borderId="4" xfId="0" applyNumberFormat="1" applyFont="1" applyFill="1" applyBorder="1"/>
    <xf numFmtId="0" fontId="6" fillId="0" borderId="3" xfId="0" applyFont="1" applyFill="1" applyBorder="1"/>
    <xf numFmtId="0" fontId="6" fillId="0" borderId="5" xfId="0" applyFont="1" applyFill="1" applyBorder="1" applyAlignment="1">
      <alignment horizontal="center" vertical="center" wrapText="1"/>
    </xf>
    <xf numFmtId="0" fontId="6" fillId="0" borderId="5" xfId="0" applyFont="1" applyFill="1" applyBorder="1" applyAlignment="1">
      <alignment horizontal="center"/>
    </xf>
    <xf numFmtId="49" fontId="6" fillId="0" borderId="24" xfId="0" applyNumberFormat="1" applyFont="1" applyFill="1" applyBorder="1" applyAlignment="1">
      <alignment horizontal="center" vertical="center"/>
    </xf>
    <xf numFmtId="49" fontId="6" fillId="0" borderId="25" xfId="0" applyNumberFormat="1" applyFont="1" applyFill="1" applyBorder="1" applyAlignment="1">
      <alignment horizontal="center" vertical="center"/>
    </xf>
    <xf numFmtId="0" fontId="6" fillId="0" borderId="58" xfId="0" applyFont="1" applyFill="1" applyBorder="1" applyAlignment="1">
      <alignment horizontal="center" vertical="center"/>
    </xf>
    <xf numFmtId="0" fontId="6" fillId="0" borderId="41" xfId="0" applyFont="1" applyFill="1" applyBorder="1" applyAlignment="1">
      <alignment horizontal="center" vertical="center"/>
    </xf>
    <xf numFmtId="0" fontId="6" fillId="0" borderId="59" xfId="0" applyFont="1" applyFill="1" applyBorder="1" applyAlignment="1">
      <alignment horizontal="center" vertical="center"/>
    </xf>
    <xf numFmtId="0" fontId="6" fillId="0" borderId="13" xfId="0" applyFont="1" applyFill="1" applyBorder="1" applyAlignment="1">
      <alignment horizontal="center" vertical="center" wrapText="1"/>
    </xf>
    <xf numFmtId="0" fontId="6" fillId="0" borderId="13" xfId="0" applyFont="1" applyFill="1" applyBorder="1" applyAlignment="1">
      <alignment horizontal="center"/>
    </xf>
    <xf numFmtId="0" fontId="6" fillId="11" borderId="14" xfId="0" applyFont="1" applyFill="1" applyBorder="1" applyAlignment="1">
      <alignment horizontal="center"/>
    </xf>
    <xf numFmtId="0" fontId="6" fillId="11" borderId="2" xfId="0" applyFont="1" applyFill="1" applyBorder="1" applyAlignment="1">
      <alignment horizontal="center"/>
    </xf>
    <xf numFmtId="0" fontId="6" fillId="11" borderId="13" xfId="0" applyFont="1" applyFill="1" applyBorder="1" applyAlignment="1">
      <alignment horizontal="center" vertical="center" wrapText="1"/>
    </xf>
    <xf numFmtId="0" fontId="6" fillId="11" borderId="0" xfId="0" applyFont="1" applyFill="1" applyAlignment="1">
      <alignment horizontal="center" vertical="center" wrapText="1"/>
    </xf>
    <xf numFmtId="0" fontId="6" fillId="11" borderId="13" xfId="0" applyFont="1" applyFill="1" applyBorder="1" applyAlignment="1">
      <alignment horizontal="center"/>
    </xf>
    <xf numFmtId="0" fontId="6" fillId="11" borderId="0" xfId="0" applyFont="1" applyFill="1" applyBorder="1" applyAlignment="1">
      <alignment horizontal="center"/>
    </xf>
    <xf numFmtId="0" fontId="6" fillId="11" borderId="57" xfId="0" applyFont="1" applyFill="1" applyBorder="1" applyAlignment="1">
      <alignment horizontal="center" vertical="center"/>
    </xf>
    <xf numFmtId="0" fontId="8" fillId="11" borderId="60" xfId="0" applyFont="1" applyFill="1" applyBorder="1" applyAlignment="1">
      <alignment horizontal="left" vertical="center" wrapText="1"/>
    </xf>
    <xf numFmtId="0" fontId="6" fillId="0" borderId="14" xfId="0" applyFont="1" applyFill="1" applyBorder="1"/>
    <xf numFmtId="0" fontId="6" fillId="11" borderId="41" xfId="0" applyFont="1" applyFill="1" applyBorder="1" applyAlignment="1">
      <alignment horizontal="center" vertical="center"/>
    </xf>
    <xf numFmtId="0" fontId="6" fillId="11" borderId="43" xfId="0" applyFont="1" applyFill="1" applyBorder="1" applyAlignment="1">
      <alignment horizontal="left" vertical="center" wrapText="1"/>
    </xf>
    <xf numFmtId="185" fontId="6" fillId="0" borderId="28" xfId="0" applyNumberFormat="1" applyFont="1" applyFill="1" applyBorder="1" applyAlignment="1">
      <alignment shrinkToFit="1"/>
    </xf>
    <xf numFmtId="0" fontId="6" fillId="11" borderId="1" xfId="0" applyFont="1" applyFill="1" applyBorder="1" applyAlignment="1">
      <alignment horizontal="center"/>
    </xf>
    <xf numFmtId="0" fontId="6" fillId="11" borderId="4" xfId="0" applyFont="1" applyFill="1" applyBorder="1" applyAlignment="1">
      <alignment horizontal="center" vertical="center" wrapText="1"/>
    </xf>
    <xf numFmtId="0" fontId="6" fillId="11" borderId="4" xfId="0" applyFont="1" applyFill="1" applyBorder="1" applyAlignment="1">
      <alignment horizontal="center"/>
    </xf>
    <xf numFmtId="0" fontId="6" fillId="11" borderId="3" xfId="0" applyFont="1" applyFill="1" applyBorder="1" applyAlignment="1">
      <alignment horizontal="center"/>
    </xf>
    <xf numFmtId="38" fontId="6" fillId="11" borderId="13" xfId="2" applyFont="1" applyFill="1" applyBorder="1" applyAlignment="1">
      <alignment horizontal="center" vertical="center"/>
    </xf>
    <xf numFmtId="38" fontId="6" fillId="11" borderId="5" xfId="2" applyFont="1" applyFill="1" applyBorder="1" applyAlignment="1">
      <alignment horizontal="center" vertical="center"/>
    </xf>
    <xf numFmtId="0" fontId="6" fillId="11" borderId="5" xfId="0" applyFont="1" applyFill="1" applyBorder="1" applyAlignment="1">
      <alignment horizontal="center"/>
    </xf>
    <xf numFmtId="0" fontId="6" fillId="0" borderId="0" xfId="0" applyFont="1" applyFill="1" applyAlignment="1">
      <alignment shrinkToFit="1"/>
    </xf>
    <xf numFmtId="0" fontId="6" fillId="0" borderId="64" xfId="0" applyFont="1" applyFill="1" applyBorder="1"/>
    <xf numFmtId="0" fontId="6" fillId="0" borderId="66" xfId="0" applyFont="1" applyFill="1" applyBorder="1" applyAlignment="1">
      <alignment horizontal="center" vertical="center" wrapText="1"/>
    </xf>
    <xf numFmtId="0" fontId="6" fillId="0" borderId="36" xfId="0" applyFont="1" applyFill="1" applyBorder="1"/>
    <xf numFmtId="0" fontId="6" fillId="0" borderId="14" xfId="0" applyFont="1" applyFill="1" applyBorder="1" applyAlignment="1">
      <alignment horizontal="center" vertical="center" wrapText="1"/>
    </xf>
    <xf numFmtId="185" fontId="6" fillId="0" borderId="28" xfId="2" applyNumberFormat="1" applyFont="1" applyFill="1" applyBorder="1" applyAlignment="1">
      <alignment shrinkToFit="1"/>
    </xf>
    <xf numFmtId="0" fontId="6" fillId="11" borderId="60" xfId="0" applyFont="1" applyFill="1" applyBorder="1" applyAlignment="1">
      <alignment horizontal="left" vertical="center" wrapText="1"/>
    </xf>
    <xf numFmtId="0" fontId="6" fillId="11" borderId="14" xfId="0" applyFont="1" applyFill="1" applyBorder="1"/>
    <xf numFmtId="0" fontId="6" fillId="0" borderId="65" xfId="0" applyFont="1" applyFill="1" applyBorder="1"/>
    <xf numFmtId="0" fontId="6" fillId="0" borderId="67" xfId="0" applyFont="1" applyFill="1" applyBorder="1" applyAlignment="1">
      <alignment horizontal="center" vertical="center" wrapText="1"/>
    </xf>
    <xf numFmtId="0" fontId="6" fillId="0" borderId="68" xfId="0" applyFont="1" applyFill="1" applyBorder="1"/>
    <xf numFmtId="0" fontId="6" fillId="11" borderId="2" xfId="0" applyFont="1" applyFill="1" applyBorder="1"/>
    <xf numFmtId="0" fontId="6" fillId="11" borderId="0" xfId="0" applyFont="1" applyFill="1" applyAlignment="1">
      <alignment horizontal="center"/>
    </xf>
    <xf numFmtId="38" fontId="6" fillId="6" borderId="28" xfId="2" applyFont="1" applyFill="1" applyBorder="1" applyAlignment="1">
      <alignment vertical="center" wrapText="1"/>
    </xf>
    <xf numFmtId="188" fontId="6" fillId="6" borderId="28" xfId="2" applyNumberFormat="1" applyFont="1" applyFill="1" applyBorder="1" applyAlignment="1">
      <alignment vertical="center"/>
    </xf>
    <xf numFmtId="0" fontId="11" fillId="0" borderId="28" xfId="0" applyFont="1" applyFill="1" applyBorder="1" applyAlignment="1">
      <alignment horizontal="left" vertical="center" wrapText="1"/>
    </xf>
    <xf numFmtId="0" fontId="6" fillId="0" borderId="0" xfId="0" applyFont="1" applyAlignment="1">
      <alignment horizontal="right" vertical="center"/>
    </xf>
    <xf numFmtId="0" fontId="6" fillId="6" borderId="28" xfId="0" applyFont="1" applyFill="1" applyBorder="1" applyAlignment="1">
      <alignment horizontal="center" vertical="center"/>
    </xf>
    <xf numFmtId="186" fontId="6" fillId="0" borderId="28" xfId="0" applyNumberFormat="1" applyFont="1" applyFill="1" applyBorder="1" applyAlignment="1">
      <alignment vertical="center" wrapText="1"/>
    </xf>
    <xf numFmtId="193" fontId="6" fillId="0" borderId="0" xfId="0" applyNumberFormat="1" applyFont="1" applyFill="1" applyAlignment="1">
      <alignment vertical="center" shrinkToFit="1"/>
    </xf>
    <xf numFmtId="185" fontId="12" fillId="0" borderId="0" xfId="0" applyNumberFormat="1" applyFont="1" applyAlignment="1">
      <alignment vertical="center"/>
    </xf>
    <xf numFmtId="185" fontId="6" fillId="13" borderId="28" xfId="0" applyNumberFormat="1" applyFont="1" applyFill="1" applyBorder="1" applyAlignment="1">
      <alignment shrinkToFit="1"/>
    </xf>
    <xf numFmtId="49" fontId="6" fillId="0" borderId="28" xfId="0" applyNumberFormat="1" applyFont="1" applyFill="1" applyBorder="1" applyAlignment="1">
      <alignment shrinkToFit="1"/>
    </xf>
    <xf numFmtId="186" fontId="6" fillId="0" borderId="28" xfId="2" applyNumberFormat="1" applyFont="1" applyFill="1" applyBorder="1" applyAlignment="1">
      <alignment shrinkToFit="1"/>
    </xf>
    <xf numFmtId="186" fontId="6" fillId="0" borderId="0" xfId="0" applyNumberFormat="1" applyFont="1" applyAlignment="1">
      <alignment shrinkToFit="1"/>
    </xf>
    <xf numFmtId="0" fontId="6" fillId="0" borderId="0" xfId="0" applyFont="1" applyAlignment="1">
      <alignment shrinkToFit="1"/>
    </xf>
    <xf numFmtId="38" fontId="6" fillId="0" borderId="28" xfId="2" applyFont="1" applyFill="1" applyBorder="1" applyAlignment="1">
      <alignment shrinkToFit="1"/>
    </xf>
    <xf numFmtId="177" fontId="6" fillId="0" borderId="28" xfId="0" applyNumberFormat="1" applyFont="1" applyFill="1" applyBorder="1" applyAlignment="1">
      <alignment shrinkToFit="1"/>
    </xf>
    <xf numFmtId="187" fontId="6" fillId="0" borderId="28" xfId="2" applyNumberFormat="1" applyFont="1" applyFill="1" applyBorder="1" applyAlignment="1">
      <alignment shrinkToFit="1"/>
    </xf>
    <xf numFmtId="0" fontId="6" fillId="0" borderId="28" xfId="0" applyFont="1" applyFill="1" applyBorder="1" applyAlignment="1">
      <alignment vertical="top" shrinkToFit="1"/>
    </xf>
    <xf numFmtId="49" fontId="6" fillId="0" borderId="0" xfId="0" applyNumberFormat="1" applyFont="1" applyFill="1" applyAlignment="1">
      <alignment shrinkToFit="1"/>
    </xf>
    <xf numFmtId="185" fontId="6" fillId="0" borderId="0" xfId="0" applyNumberFormat="1" applyFont="1" applyFill="1" applyAlignment="1">
      <alignment shrinkToFit="1"/>
    </xf>
    <xf numFmtId="185" fontId="6" fillId="14" borderId="36" xfId="0" applyNumberFormat="1" applyFont="1" applyFill="1" applyBorder="1" applyAlignment="1">
      <alignment vertical="center"/>
    </xf>
    <xf numFmtId="185" fontId="6" fillId="14" borderId="28" xfId="0" applyNumberFormat="1" applyFont="1" applyFill="1" applyBorder="1" applyAlignment="1">
      <alignment vertical="center"/>
    </xf>
    <xf numFmtId="185" fontId="6" fillId="14" borderId="35" xfId="0" applyNumberFormat="1" applyFont="1" applyFill="1" applyBorder="1" applyAlignment="1">
      <alignment vertical="center"/>
    </xf>
    <xf numFmtId="185" fontId="6" fillId="14" borderId="38" xfId="0" applyNumberFormat="1" applyFont="1" applyFill="1" applyBorder="1" applyAlignment="1">
      <alignment vertical="center"/>
    </xf>
    <xf numFmtId="185" fontId="6" fillId="14" borderId="31" xfId="0" applyNumberFormat="1" applyFont="1" applyFill="1" applyBorder="1" applyAlignment="1">
      <alignment vertical="center"/>
    </xf>
    <xf numFmtId="185" fontId="6" fillId="14" borderId="44" xfId="0" applyNumberFormat="1" applyFont="1" applyFill="1" applyBorder="1" applyAlignment="1">
      <alignment vertical="center"/>
    </xf>
    <xf numFmtId="185" fontId="6" fillId="14" borderId="34" xfId="0" applyNumberFormat="1" applyFont="1" applyFill="1" applyBorder="1" applyAlignment="1">
      <alignment vertical="center"/>
    </xf>
    <xf numFmtId="185" fontId="6" fillId="14" borderId="42" xfId="0" applyNumberFormat="1" applyFont="1" applyFill="1" applyBorder="1" applyAlignment="1">
      <alignment vertical="center"/>
    </xf>
    <xf numFmtId="185" fontId="6" fillId="14" borderId="29" xfId="0" applyNumberFormat="1" applyFont="1" applyFill="1" applyBorder="1" applyAlignment="1">
      <alignment vertical="center"/>
    </xf>
    <xf numFmtId="185" fontId="6" fillId="14" borderId="47" xfId="0" applyNumberFormat="1" applyFont="1" applyFill="1" applyBorder="1" applyAlignment="1">
      <alignment vertical="center"/>
    </xf>
    <xf numFmtId="185" fontId="6" fillId="14" borderId="45" xfId="0" applyNumberFormat="1" applyFont="1" applyFill="1" applyBorder="1" applyAlignment="1">
      <alignment vertical="center"/>
    </xf>
    <xf numFmtId="185" fontId="6" fillId="14" borderId="33" xfId="0" applyNumberFormat="1" applyFont="1" applyFill="1" applyBorder="1" applyAlignment="1">
      <alignment vertical="center"/>
    </xf>
    <xf numFmtId="185" fontId="6" fillId="14" borderId="36" xfId="0" applyNumberFormat="1" applyFont="1" applyFill="1" applyBorder="1" applyAlignment="1">
      <alignment vertical="center" shrinkToFit="1"/>
    </xf>
    <xf numFmtId="185" fontId="6" fillId="14" borderId="31" xfId="0" applyNumberFormat="1" applyFont="1" applyFill="1" applyBorder="1" applyAlignment="1">
      <alignment vertical="center" shrinkToFit="1"/>
    </xf>
    <xf numFmtId="185" fontId="6" fillId="14" borderId="44" xfId="0" applyNumberFormat="1" applyFont="1" applyFill="1" applyBorder="1" applyAlignment="1">
      <alignment vertical="center" shrinkToFit="1"/>
    </xf>
    <xf numFmtId="185" fontId="6" fillId="14" borderId="28" xfId="0" applyNumberFormat="1" applyFont="1" applyFill="1" applyBorder="1" applyAlignment="1">
      <alignment vertical="center" shrinkToFit="1"/>
    </xf>
    <xf numFmtId="185" fontId="6" fillId="14" borderId="34" xfId="0" applyNumberFormat="1" applyFont="1" applyFill="1" applyBorder="1" applyAlignment="1">
      <alignment vertical="center" shrinkToFit="1"/>
    </xf>
    <xf numFmtId="185" fontId="6" fillId="14" borderId="42" xfId="0" applyNumberFormat="1" applyFont="1" applyFill="1" applyBorder="1" applyAlignment="1">
      <alignment vertical="center" shrinkToFit="1"/>
    </xf>
    <xf numFmtId="185" fontId="6" fillId="14" borderId="35" xfId="0" applyNumberFormat="1" applyFont="1" applyFill="1" applyBorder="1" applyAlignment="1">
      <alignment vertical="center" shrinkToFit="1"/>
    </xf>
    <xf numFmtId="185" fontId="6" fillId="14" borderId="29" xfId="0" applyNumberFormat="1" applyFont="1" applyFill="1" applyBorder="1" applyAlignment="1">
      <alignment vertical="center" shrinkToFit="1"/>
    </xf>
    <xf numFmtId="185" fontId="6" fillId="14" borderId="47" xfId="0" applyNumberFormat="1" applyFont="1" applyFill="1" applyBorder="1" applyAlignment="1">
      <alignment vertical="center" shrinkToFit="1"/>
    </xf>
    <xf numFmtId="185" fontId="6" fillId="14" borderId="38" xfId="0" applyNumberFormat="1" applyFont="1" applyFill="1" applyBorder="1" applyAlignment="1">
      <alignment vertical="center" shrinkToFit="1"/>
    </xf>
    <xf numFmtId="185" fontId="6" fillId="14" borderId="45" xfId="0" applyNumberFormat="1" applyFont="1" applyFill="1" applyBorder="1" applyAlignment="1">
      <alignment vertical="center" shrinkToFit="1"/>
    </xf>
    <xf numFmtId="185" fontId="6" fillId="14" borderId="33" xfId="0" applyNumberFormat="1" applyFont="1" applyFill="1" applyBorder="1" applyAlignment="1">
      <alignment vertical="center" shrinkToFit="1"/>
    </xf>
    <xf numFmtId="185" fontId="6" fillId="14" borderId="32" xfId="0" applyNumberFormat="1" applyFont="1" applyFill="1" applyBorder="1" applyAlignment="1">
      <alignment vertical="center"/>
    </xf>
    <xf numFmtId="185" fontId="6" fillId="14" borderId="40" xfId="0" applyNumberFormat="1" applyFont="1" applyFill="1" applyBorder="1" applyAlignment="1">
      <alignment vertical="center"/>
    </xf>
    <xf numFmtId="185" fontId="6" fillId="14" borderId="30" xfId="0" applyNumberFormat="1" applyFont="1" applyFill="1" applyBorder="1" applyAlignment="1">
      <alignment vertical="center"/>
    </xf>
    <xf numFmtId="185" fontId="6" fillId="14" borderId="46" xfId="0" applyNumberFormat="1" applyFont="1" applyFill="1" applyBorder="1" applyAlignment="1">
      <alignment vertical="center"/>
    </xf>
    <xf numFmtId="185" fontId="6" fillId="14" borderId="32" xfId="2" applyNumberFormat="1" applyFont="1" applyFill="1" applyBorder="1" applyAlignment="1">
      <alignment vertical="center"/>
    </xf>
    <xf numFmtId="185" fontId="6" fillId="14" borderId="36" xfId="2" applyNumberFormat="1" applyFont="1" applyFill="1" applyBorder="1" applyAlignment="1">
      <alignment vertical="center"/>
    </xf>
    <xf numFmtId="185" fontId="6" fillId="14" borderId="40" xfId="2" applyNumberFormat="1" applyFont="1" applyFill="1" applyBorder="1" applyAlignment="1">
      <alignment vertical="center"/>
    </xf>
    <xf numFmtId="185" fontId="6" fillId="14" borderId="28" xfId="2" applyNumberFormat="1" applyFont="1" applyFill="1" applyBorder="1" applyAlignment="1">
      <alignment vertical="center"/>
    </xf>
    <xf numFmtId="185" fontId="6" fillId="14" borderId="30" xfId="2" applyNumberFormat="1" applyFont="1" applyFill="1" applyBorder="1" applyAlignment="1">
      <alignment vertical="center"/>
    </xf>
    <xf numFmtId="185" fontId="6" fillId="14" borderId="35" xfId="2" applyNumberFormat="1" applyFont="1" applyFill="1" applyBorder="1" applyAlignment="1">
      <alignment vertical="center"/>
    </xf>
    <xf numFmtId="185" fontId="6" fillId="14" borderId="46" xfId="2" applyNumberFormat="1" applyFont="1" applyFill="1" applyBorder="1" applyAlignment="1">
      <alignment vertical="center"/>
    </xf>
    <xf numFmtId="185" fontId="6" fillId="14" borderId="38" xfId="2" applyNumberFormat="1" applyFont="1" applyFill="1" applyBorder="1" applyAlignment="1">
      <alignment vertical="center"/>
    </xf>
    <xf numFmtId="0" fontId="6" fillId="0" borderId="0" xfId="0" applyFont="1" applyFill="1" applyAlignment="1">
      <alignment horizontal="center" vertical="center" shrinkToFit="1"/>
    </xf>
    <xf numFmtId="49" fontId="6" fillId="0" borderId="0" xfId="0" applyNumberFormat="1" applyFont="1" applyFill="1" applyAlignment="1">
      <alignment vertical="center" shrinkToFit="1"/>
    </xf>
    <xf numFmtId="0" fontId="6" fillId="0" borderId="28" xfId="0" applyFont="1" applyFill="1" applyBorder="1" applyAlignment="1">
      <alignment horizontal="right" vertical="center" shrinkToFit="1"/>
    </xf>
    <xf numFmtId="0" fontId="6" fillId="0" borderId="0" xfId="0" applyFont="1" applyFill="1" applyAlignment="1">
      <alignment horizontal="right" vertical="center" shrinkToFit="1"/>
    </xf>
    <xf numFmtId="190" fontId="17" fillId="0" borderId="0" xfId="0" applyNumberFormat="1" applyFont="1" applyAlignment="1">
      <alignment vertical="center"/>
    </xf>
    <xf numFmtId="0" fontId="12" fillId="0" borderId="1" xfId="0" applyFont="1" applyBorder="1" applyAlignment="1">
      <alignment horizontal="center" vertical="center" wrapText="1"/>
    </xf>
    <xf numFmtId="0" fontId="12" fillId="0" borderId="4" xfId="0" applyFont="1" applyBorder="1" applyAlignment="1">
      <alignment vertical="center"/>
    </xf>
    <xf numFmtId="185" fontId="6" fillId="4" borderId="38" xfId="0" applyNumberFormat="1" applyFont="1" applyFill="1" applyBorder="1" applyAlignment="1">
      <alignment vertical="center"/>
    </xf>
    <xf numFmtId="185" fontId="6" fillId="11" borderId="38" xfId="0" applyNumberFormat="1" applyFont="1" applyFill="1" applyBorder="1" applyAlignment="1">
      <alignment vertical="center"/>
    </xf>
    <xf numFmtId="185" fontId="6" fillId="11" borderId="28" xfId="2" applyNumberFormat="1" applyFont="1" applyFill="1" applyBorder="1" applyAlignment="1">
      <alignment vertical="center" shrinkToFit="1"/>
    </xf>
    <xf numFmtId="38" fontId="6" fillId="0" borderId="28" xfId="2" applyFont="1" applyFill="1" applyBorder="1" applyAlignment="1">
      <alignment vertical="center" shrinkToFit="1"/>
    </xf>
    <xf numFmtId="185" fontId="6" fillId="7" borderId="38" xfId="0" applyNumberFormat="1" applyFont="1" applyFill="1" applyBorder="1" applyAlignment="1">
      <alignment vertical="center"/>
    </xf>
    <xf numFmtId="185" fontId="6" fillId="14" borderId="39" xfId="0" applyNumberFormat="1" applyFont="1" applyFill="1" applyBorder="1" applyAlignment="1">
      <alignment vertical="center"/>
    </xf>
    <xf numFmtId="185" fontId="6" fillId="14" borderId="28" xfId="2" applyNumberFormat="1" applyFont="1" applyFill="1" applyBorder="1" applyAlignment="1">
      <alignment vertical="center" shrinkToFit="1"/>
    </xf>
    <xf numFmtId="38" fontId="6" fillId="14" borderId="28" xfId="2" applyFont="1" applyFill="1" applyBorder="1" applyAlignment="1">
      <alignment vertical="center" shrinkToFit="1"/>
    </xf>
    <xf numFmtId="0" fontId="6" fillId="14" borderId="28" xfId="0" applyFont="1" applyFill="1" applyBorder="1" applyAlignment="1">
      <alignment horizontal="center" vertical="center" wrapText="1"/>
    </xf>
    <xf numFmtId="0" fontId="30" fillId="0" borderId="27" xfId="0" applyFont="1" applyFill="1" applyBorder="1" applyAlignment="1">
      <alignment horizontal="left" vertical="center" wrapText="1"/>
    </xf>
    <xf numFmtId="0" fontId="6" fillId="0" borderId="69" xfId="0" applyFont="1" applyFill="1" applyBorder="1"/>
    <xf numFmtId="0" fontId="6" fillId="0" borderId="70" xfId="0" applyFont="1" applyFill="1" applyBorder="1" applyAlignment="1">
      <alignment horizontal="center" vertical="center" wrapText="1"/>
    </xf>
    <xf numFmtId="0" fontId="6" fillId="0" borderId="32" xfId="0" applyFont="1" applyFill="1" applyBorder="1"/>
    <xf numFmtId="49" fontId="6" fillId="0" borderId="36" xfId="0" applyNumberFormat="1" applyFont="1" applyFill="1" applyBorder="1" applyAlignment="1">
      <alignment shrinkToFit="1"/>
    </xf>
    <xf numFmtId="0" fontId="6" fillId="0" borderId="36" xfId="0" applyFont="1" applyFill="1" applyBorder="1" applyAlignment="1">
      <alignment shrinkToFit="1"/>
    </xf>
    <xf numFmtId="0" fontId="30" fillId="0" borderId="5" xfId="0" applyFont="1" applyFill="1" applyBorder="1" applyAlignment="1">
      <alignment horizontal="left" vertical="center" wrapText="1"/>
    </xf>
    <xf numFmtId="49" fontId="6" fillId="0" borderId="6" xfId="0" applyNumberFormat="1" applyFont="1" applyFill="1" applyBorder="1"/>
    <xf numFmtId="0" fontId="6" fillId="0" borderId="8" xfId="0" applyFont="1" applyFill="1" applyBorder="1"/>
    <xf numFmtId="0" fontId="31" fillId="0" borderId="0" xfId="0" applyFont="1" applyBorder="1" applyAlignment="1">
      <alignment horizontal="left" vertical="top" shrinkToFit="1"/>
    </xf>
    <xf numFmtId="0" fontId="12" fillId="0" borderId="12" xfId="0" applyFont="1" applyBorder="1" applyAlignment="1">
      <alignment horizontal="center" vertical="center" wrapText="1"/>
    </xf>
    <xf numFmtId="0" fontId="12" fillId="0" borderId="71" xfId="0" applyFont="1" applyBorder="1" applyAlignment="1">
      <alignment horizontal="center" vertical="center"/>
    </xf>
    <xf numFmtId="0" fontId="12" fillId="4" borderId="71" xfId="0" applyFont="1" applyFill="1" applyBorder="1" applyAlignment="1">
      <alignment horizontal="center" vertical="center"/>
    </xf>
    <xf numFmtId="0" fontId="12" fillId="0" borderId="73" xfId="0" applyFont="1" applyBorder="1" applyAlignment="1">
      <alignment vertical="center"/>
    </xf>
    <xf numFmtId="0" fontId="12" fillId="0" borderId="74" xfId="0" applyFont="1" applyBorder="1" applyAlignment="1">
      <alignment vertical="center" shrinkToFit="1"/>
    </xf>
    <xf numFmtId="185" fontId="12" fillId="0" borderId="28" xfId="0" applyNumberFormat="1" applyFont="1" applyFill="1" applyBorder="1" applyAlignment="1">
      <alignment vertical="center"/>
    </xf>
    <xf numFmtId="185" fontId="12" fillId="0" borderId="72" xfId="0" applyNumberFormat="1" applyFont="1" applyFill="1" applyBorder="1" applyAlignment="1">
      <alignment vertical="center"/>
    </xf>
    <xf numFmtId="185" fontId="12" fillId="0" borderId="74" xfId="0" applyNumberFormat="1" applyFont="1" applyFill="1" applyBorder="1" applyAlignment="1">
      <alignment vertical="center"/>
    </xf>
    <xf numFmtId="185" fontId="12" fillId="0" borderId="75" xfId="0" applyNumberFormat="1" applyFont="1" applyFill="1" applyBorder="1" applyAlignment="1">
      <alignment vertical="center"/>
    </xf>
    <xf numFmtId="186" fontId="6" fillId="0" borderId="28" xfId="2" applyNumberFormat="1" applyFont="1" applyFill="1" applyBorder="1"/>
    <xf numFmtId="186" fontId="6" fillId="0" borderId="28" xfId="0" applyNumberFormat="1" applyFont="1" applyFill="1" applyBorder="1"/>
    <xf numFmtId="193" fontId="6" fillId="0" borderId="28" xfId="0" applyNumberFormat="1" applyFont="1" applyFill="1" applyBorder="1" applyAlignment="1">
      <alignment vertical="center" shrinkToFit="1"/>
    </xf>
    <xf numFmtId="194" fontId="17" fillId="0" borderId="36" xfId="0" applyNumberFormat="1" applyFont="1" applyBorder="1" applyAlignment="1">
      <alignment vertical="center" shrinkToFit="1"/>
    </xf>
    <xf numFmtId="49" fontId="6" fillId="0" borderId="14" xfId="0" applyNumberFormat="1" applyFont="1" applyBorder="1" applyAlignment="1">
      <alignment horizontal="center" vertical="center" textRotation="255"/>
    </xf>
    <xf numFmtId="0" fontId="6" fillId="0" borderId="13" xfId="0" applyFont="1" applyBorder="1" applyAlignment="1">
      <alignment horizontal="center" vertical="center"/>
    </xf>
    <xf numFmtId="0" fontId="6" fillId="0" borderId="15" xfId="0" applyFont="1" applyBorder="1" applyAlignment="1">
      <alignment horizontal="center" vertical="center"/>
    </xf>
    <xf numFmtId="0" fontId="6" fillId="0" borderId="35" xfId="0" applyFont="1" applyBorder="1" applyAlignment="1">
      <alignment horizontal="center" vertical="center" shrinkToFit="1"/>
    </xf>
    <xf numFmtId="0" fontId="0" fillId="0" borderId="36" xfId="0" applyBorder="1" applyAlignment="1">
      <alignment horizontal="center" vertical="center" shrinkToFit="1"/>
    </xf>
    <xf numFmtId="0" fontId="6" fillId="0" borderId="34" xfId="0" applyFont="1" applyBorder="1" applyAlignment="1">
      <alignment horizontal="center" vertical="center" shrinkToFit="1"/>
    </xf>
    <xf numFmtId="0" fontId="6" fillId="0" borderId="63" xfId="0" applyFont="1" applyBorder="1" applyAlignment="1">
      <alignment horizontal="center" vertical="center" shrinkToFit="1"/>
    </xf>
    <xf numFmtId="0" fontId="6" fillId="0" borderId="40" xfId="0" applyFont="1" applyBorder="1" applyAlignment="1">
      <alignment horizontal="center" vertical="center" shrinkToFit="1"/>
    </xf>
    <xf numFmtId="0" fontId="6" fillId="0" borderId="37" xfId="0" applyFont="1" applyFill="1" applyBorder="1" applyAlignment="1" applyProtection="1">
      <alignment horizontal="center" vertical="center"/>
      <protection locked="0"/>
    </xf>
    <xf numFmtId="0" fontId="6" fillId="0" borderId="38" xfId="0" applyFont="1" applyFill="1" applyBorder="1" applyAlignment="1" applyProtection="1">
      <alignment horizontal="center" vertical="center"/>
      <protection locked="0"/>
    </xf>
    <xf numFmtId="0" fontId="26" fillId="0" borderId="28" xfId="0" applyFont="1" applyBorder="1" applyAlignment="1">
      <alignment horizontal="center" vertical="center"/>
    </xf>
    <xf numFmtId="0" fontId="27" fillId="0" borderId="63" xfId="0" applyFont="1" applyBorder="1" applyAlignment="1">
      <alignment horizontal="center" vertical="center" shrinkToFit="1"/>
    </xf>
    <xf numFmtId="0" fontId="27" fillId="0" borderId="40" xfId="0" applyFont="1" applyBorder="1" applyAlignment="1">
      <alignment horizontal="center" vertical="center" shrinkToFit="1"/>
    </xf>
    <xf numFmtId="0" fontId="6" fillId="0" borderId="29" xfId="0" applyFont="1" applyBorder="1" applyAlignment="1">
      <alignment horizontal="center" vertical="center" wrapText="1"/>
    </xf>
    <xf numFmtId="0" fontId="0" fillId="0" borderId="30" xfId="0" applyBorder="1" applyAlignment="1">
      <alignment vertical="center" wrapText="1"/>
    </xf>
    <xf numFmtId="0" fontId="0" fillId="0" borderId="31" xfId="0" applyBorder="1" applyAlignment="1">
      <alignment vertical="center" wrapText="1"/>
    </xf>
    <xf numFmtId="0" fontId="0" fillId="0" borderId="32" xfId="0" applyBorder="1" applyAlignment="1">
      <alignment vertical="center" wrapText="1"/>
    </xf>
    <xf numFmtId="0" fontId="6" fillId="0" borderId="1" xfId="0" applyFont="1" applyFill="1" applyBorder="1" applyAlignment="1">
      <alignment horizontal="center"/>
    </xf>
    <xf numFmtId="0" fontId="6" fillId="0" borderId="3" xfId="0" applyFont="1" applyFill="1" applyBorder="1" applyAlignment="1">
      <alignment horizontal="center"/>
    </xf>
    <xf numFmtId="49" fontId="21" fillId="0" borderId="1" xfId="0" applyNumberFormat="1" applyFont="1" applyFill="1" applyBorder="1" applyAlignment="1">
      <alignment horizontal="center" vertical="center"/>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12" fillId="0" borderId="14"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4" xfId="0" applyFont="1" applyBorder="1" applyAlignment="1">
      <alignment vertical="center"/>
    </xf>
    <xf numFmtId="0" fontId="12" fillId="0" borderId="0" xfId="0" applyFont="1" applyBorder="1" applyAlignment="1">
      <alignment vertical="center"/>
    </xf>
    <xf numFmtId="0" fontId="12" fillId="11" borderId="4" xfId="0" applyFont="1" applyFill="1" applyBorder="1" applyAlignment="1">
      <alignment horizontal="center" vertical="center" wrapText="1"/>
    </xf>
    <xf numFmtId="0" fontId="12" fillId="0" borderId="4" xfId="0" applyFont="1" applyBorder="1" applyAlignment="1">
      <alignment horizontal="center" vertical="center" wrapText="1"/>
    </xf>
    <xf numFmtId="0" fontId="12" fillId="0" borderId="1" xfId="0" applyFont="1" applyBorder="1" applyAlignment="1">
      <alignment horizontal="center" vertical="center" wrapText="1"/>
    </xf>
    <xf numFmtId="0" fontId="12" fillId="11" borderId="1" xfId="0" applyFont="1" applyFill="1" applyBorder="1" applyAlignment="1">
      <alignment horizontal="center" vertical="center" wrapText="1"/>
    </xf>
  </cellXfs>
  <cellStyles count="5">
    <cellStyle name="ハイパーリンク" xfId="1" builtinId="8"/>
    <cellStyle name="桁区切り" xfId="2" builtinId="6"/>
    <cellStyle name="標準" xfId="0" builtinId="0"/>
    <cellStyle name="標準_code_jp" xfId="4" xr:uid="{00FC89B7-190F-4282-B373-7883E4D8B8E8}"/>
    <cellStyle name="未定義" xfId="3" xr:uid="{00000000-0005-0000-0000-000003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CC"/>
      <color rgb="FFFFFF99"/>
      <color rgb="FFCCFFCC"/>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Oaa01ndh001\bunseki_sv\&#29987;&#26989;&#36899;&#38306;&#34920;\&#24179;&#25104;12&#24180;&#34920;\&#26368;&#32066;&#38656;&#35201;\&#31227;&#20986;&#20837;\&#30476;&#12510;&#12540;&#12472;&#12531;&#3492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フロー"/>
      <sheetName val="県移出マージン表"/>
      <sheetName val="県表"/>
      <sheetName val="全国表ｂ"/>
      <sheetName val="県CT"/>
      <sheetName val="局移出入取扱"/>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34B133-77BA-4DE3-B501-D06282544218}">
  <sheetPr>
    <pageSetUpPr fitToPage="1"/>
  </sheetPr>
  <dimension ref="A1:B50"/>
  <sheetViews>
    <sheetView tabSelected="1" workbookViewId="0"/>
  </sheetViews>
  <sheetFormatPr defaultColWidth="9" defaultRowHeight="20" x14ac:dyDescent="0.2"/>
  <cols>
    <col min="1" max="1" width="1.453125" style="65" customWidth="1"/>
    <col min="2" max="2" width="88.7265625" style="66" customWidth="1"/>
    <col min="3" max="16384" width="9" style="65"/>
  </cols>
  <sheetData>
    <row r="1" spans="1:2" ht="24" customHeight="1" x14ac:dyDescent="0.2">
      <c r="A1" s="65" t="s">
        <v>787</v>
      </c>
    </row>
    <row r="2" spans="1:2" ht="22" customHeight="1" x14ac:dyDescent="0.2">
      <c r="B2" s="67" t="s">
        <v>586</v>
      </c>
    </row>
    <row r="3" spans="1:2" ht="24" customHeight="1" x14ac:dyDescent="0.2">
      <c r="B3" s="68" t="s">
        <v>587</v>
      </c>
    </row>
    <row r="4" spans="1:2" ht="144.5" customHeight="1" x14ac:dyDescent="0.2">
      <c r="B4" s="66" t="s">
        <v>866</v>
      </c>
    </row>
    <row r="5" spans="1:2" ht="26.15" customHeight="1" x14ac:dyDescent="0.2">
      <c r="B5" s="69" t="s">
        <v>588</v>
      </c>
    </row>
    <row r="6" spans="1:2" ht="71.650000000000006" customHeight="1" x14ac:dyDescent="0.2">
      <c r="B6" s="66" t="s">
        <v>845</v>
      </c>
    </row>
    <row r="7" spans="1:2" ht="30.5" customHeight="1" x14ac:dyDescent="0.2">
      <c r="B7" s="66" t="s">
        <v>782</v>
      </c>
    </row>
    <row r="8" spans="1:2" ht="57.9" customHeight="1" x14ac:dyDescent="0.2">
      <c r="B8" s="66" t="s">
        <v>786</v>
      </c>
    </row>
    <row r="9" spans="1:2" ht="20.149999999999999" customHeight="1" x14ac:dyDescent="0.2">
      <c r="B9" s="70" t="s">
        <v>589</v>
      </c>
    </row>
    <row r="10" spans="1:2" ht="42.75" customHeight="1" x14ac:dyDescent="0.2">
      <c r="B10" s="66" t="s">
        <v>590</v>
      </c>
    </row>
    <row r="11" spans="1:2" ht="23.25" customHeight="1" x14ac:dyDescent="0.2">
      <c r="B11" s="66" t="s">
        <v>591</v>
      </c>
    </row>
    <row r="12" spans="1:2" ht="24" customHeight="1" x14ac:dyDescent="0.2">
      <c r="B12" s="66" t="s">
        <v>592</v>
      </c>
    </row>
    <row r="13" spans="1:2" ht="41.25" customHeight="1" x14ac:dyDescent="0.2">
      <c r="B13" s="66" t="s">
        <v>593</v>
      </c>
    </row>
    <row r="14" spans="1:2" ht="49.25" customHeight="1" x14ac:dyDescent="0.2">
      <c r="B14" s="66" t="s">
        <v>594</v>
      </c>
    </row>
    <row r="15" spans="1:2" ht="59.65" customHeight="1" x14ac:dyDescent="0.2">
      <c r="B15" s="66" t="s">
        <v>595</v>
      </c>
    </row>
    <row r="16" spans="1:2" ht="42.75" customHeight="1" x14ac:dyDescent="0.2">
      <c r="B16" s="66" t="s">
        <v>596</v>
      </c>
    </row>
    <row r="17" spans="2:2" ht="44.15" customHeight="1" x14ac:dyDescent="0.2">
      <c r="B17" s="66" t="s">
        <v>597</v>
      </c>
    </row>
    <row r="18" spans="2:2" ht="28.5" customHeight="1" x14ac:dyDescent="0.2">
      <c r="B18" s="66" t="s">
        <v>598</v>
      </c>
    </row>
    <row r="19" spans="2:2" ht="9.5" customHeight="1" x14ac:dyDescent="0.2">
      <c r="B19" s="71"/>
    </row>
    <row r="20" spans="2:2" x14ac:dyDescent="0.2">
      <c r="B20" s="71"/>
    </row>
    <row r="21" spans="2:2" x14ac:dyDescent="0.2">
      <c r="B21" s="71"/>
    </row>
    <row r="22" spans="2:2" x14ac:dyDescent="0.2">
      <c r="B22" s="71"/>
    </row>
    <row r="23" spans="2:2" x14ac:dyDescent="0.2">
      <c r="B23" s="71"/>
    </row>
    <row r="24" spans="2:2" x14ac:dyDescent="0.2">
      <c r="B24" s="71"/>
    </row>
    <row r="25" spans="2:2" x14ac:dyDescent="0.2">
      <c r="B25" s="71"/>
    </row>
    <row r="26" spans="2:2" x14ac:dyDescent="0.2">
      <c r="B26" s="71"/>
    </row>
    <row r="27" spans="2:2" x14ac:dyDescent="0.2">
      <c r="B27" s="71"/>
    </row>
    <row r="28" spans="2:2" x14ac:dyDescent="0.2">
      <c r="B28" s="71"/>
    </row>
    <row r="29" spans="2:2" x14ac:dyDescent="0.2">
      <c r="B29" s="71"/>
    </row>
    <row r="30" spans="2:2" x14ac:dyDescent="0.2">
      <c r="B30" s="71"/>
    </row>
    <row r="31" spans="2:2" x14ac:dyDescent="0.2">
      <c r="B31" s="71"/>
    </row>
    <row r="32" spans="2:2" x14ac:dyDescent="0.2">
      <c r="B32" s="71"/>
    </row>
    <row r="33" spans="2:2" x14ac:dyDescent="0.2">
      <c r="B33" s="71"/>
    </row>
    <row r="34" spans="2:2" x14ac:dyDescent="0.2">
      <c r="B34" s="71"/>
    </row>
    <row r="35" spans="2:2" x14ac:dyDescent="0.2">
      <c r="B35" s="71"/>
    </row>
    <row r="36" spans="2:2" x14ac:dyDescent="0.2">
      <c r="B36" s="71"/>
    </row>
    <row r="37" spans="2:2" x14ac:dyDescent="0.2">
      <c r="B37" s="71"/>
    </row>
    <row r="38" spans="2:2" x14ac:dyDescent="0.2">
      <c r="B38" s="71"/>
    </row>
    <row r="39" spans="2:2" x14ac:dyDescent="0.2">
      <c r="B39" s="71"/>
    </row>
    <row r="40" spans="2:2" x14ac:dyDescent="0.2">
      <c r="B40" s="71"/>
    </row>
    <row r="41" spans="2:2" x14ac:dyDescent="0.2">
      <c r="B41" s="71"/>
    </row>
    <row r="42" spans="2:2" x14ac:dyDescent="0.2">
      <c r="B42" s="71"/>
    </row>
    <row r="43" spans="2:2" x14ac:dyDescent="0.2">
      <c r="B43" s="71"/>
    </row>
    <row r="44" spans="2:2" x14ac:dyDescent="0.2">
      <c r="B44" s="71"/>
    </row>
    <row r="45" spans="2:2" x14ac:dyDescent="0.2">
      <c r="B45" s="71"/>
    </row>
    <row r="46" spans="2:2" x14ac:dyDescent="0.2">
      <c r="B46" s="71"/>
    </row>
    <row r="47" spans="2:2" x14ac:dyDescent="0.2">
      <c r="B47" s="71"/>
    </row>
    <row r="48" spans="2:2" x14ac:dyDescent="0.2">
      <c r="B48" s="71"/>
    </row>
    <row r="49" spans="2:2" x14ac:dyDescent="0.2">
      <c r="B49" s="71"/>
    </row>
    <row r="50" spans="2:2" x14ac:dyDescent="0.2">
      <c r="B50" s="71"/>
    </row>
  </sheetData>
  <phoneticPr fontId="2"/>
  <pageMargins left="0.7" right="0.7" top="0.75" bottom="0.75" header="0.3" footer="0.3"/>
  <pageSetup paperSize="9" scale="9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
    <tabColor theme="8" tint="0.79998168889431442"/>
    <pageSetUpPr fitToPage="1"/>
  </sheetPr>
  <dimension ref="A1:EB126"/>
  <sheetViews>
    <sheetView workbookViewId="0">
      <pane xSplit="3" ySplit="4" topLeftCell="CZ5" activePane="bottomRight" state="frozen"/>
      <selection activeCell="F55" sqref="F55"/>
      <selection pane="topRight" activeCell="F55" sqref="F55"/>
      <selection pane="bottomLeft" activeCell="F55" sqref="F55"/>
      <selection pane="bottomRight" activeCell="DO5" sqref="DO5"/>
    </sheetView>
  </sheetViews>
  <sheetFormatPr defaultColWidth="9" defaultRowHeight="16.5" x14ac:dyDescent="0.2"/>
  <cols>
    <col min="1" max="1" width="4.26953125" style="180" customWidth="1"/>
    <col min="2" max="2" width="3.6328125" style="51" customWidth="1"/>
    <col min="3" max="3" width="30.08984375" style="24" customWidth="1"/>
    <col min="4" max="57" width="10.6328125" style="24" customWidth="1"/>
    <col min="58" max="59" width="11.6328125" style="24" customWidth="1"/>
    <col min="60" max="61" width="10.6328125" style="24" customWidth="1"/>
    <col min="62" max="64" width="9.1796875" style="24" bestFit="1" customWidth="1"/>
    <col min="65" max="69" width="9.26953125" style="24" bestFit="1" customWidth="1"/>
    <col min="70" max="70" width="9.1796875" style="24" bestFit="1" customWidth="1"/>
    <col min="71" max="71" width="9.26953125" style="24" bestFit="1" customWidth="1"/>
    <col min="72" max="72" width="9.1796875" style="24" bestFit="1" customWidth="1"/>
    <col min="73" max="77" width="9.26953125" style="24" bestFit="1" customWidth="1"/>
    <col min="78" max="78" width="9.1796875" style="24" bestFit="1" customWidth="1"/>
    <col min="79" max="79" width="9.26953125" style="24" bestFit="1" customWidth="1"/>
    <col min="80" max="81" width="9.1796875" style="24" bestFit="1" customWidth="1"/>
    <col min="82" max="82" width="9.26953125" style="24" bestFit="1" customWidth="1"/>
    <col min="83" max="86" width="9.1796875" style="24" bestFit="1" customWidth="1"/>
    <col min="87" max="87" width="9.26953125" style="24" bestFit="1" customWidth="1"/>
    <col min="88" max="88" width="9.1796875" style="24" bestFit="1" customWidth="1"/>
    <col min="89" max="89" width="9.26953125" style="24" bestFit="1" customWidth="1"/>
    <col min="90" max="91" width="9.1796875" style="24" bestFit="1" customWidth="1"/>
    <col min="92" max="95" width="9.26953125" style="24" bestFit="1" customWidth="1"/>
    <col min="96" max="98" width="9.1796875" style="24" bestFit="1" customWidth="1"/>
    <col min="99" max="100" width="9.26953125" style="24" bestFit="1" customWidth="1"/>
    <col min="101" max="101" width="9.1796875" style="24" bestFit="1" customWidth="1"/>
    <col min="102" max="103" width="9.26953125" style="24" bestFit="1" customWidth="1"/>
    <col min="104" max="104" width="9.1796875" style="24" bestFit="1" customWidth="1"/>
    <col min="105" max="105" width="9.26953125" style="24" bestFit="1" customWidth="1"/>
    <col min="106" max="110" width="9.1796875" style="24" bestFit="1" customWidth="1"/>
    <col min="111" max="111" width="11.6328125" style="24" bestFit="1" customWidth="1"/>
    <col min="112" max="112" width="9.26953125" style="24" bestFit="1" customWidth="1"/>
    <col min="113" max="113" width="10.1796875" style="24" bestFit="1" customWidth="1"/>
    <col min="114" max="115" width="9.26953125" style="24" bestFit="1" customWidth="1"/>
    <col min="116" max="116" width="10.1796875" style="24" bestFit="1" customWidth="1"/>
    <col min="117" max="117" width="9.26953125" style="24" bestFit="1" customWidth="1"/>
    <col min="118" max="118" width="10.1796875" style="24" bestFit="1" customWidth="1"/>
    <col min="119" max="119" width="11.6328125" style="24" bestFit="1" customWidth="1"/>
    <col min="120" max="121" width="9.26953125" style="24" bestFit="1" customWidth="1"/>
    <col min="122" max="122" width="10.1796875" style="24" bestFit="1" customWidth="1"/>
    <col min="123" max="123" width="11.6328125" style="24" bestFit="1" customWidth="1"/>
    <col min="124" max="124" width="11.7265625" style="24" bestFit="1" customWidth="1"/>
    <col min="125" max="126" width="10.7265625" style="24" bestFit="1" customWidth="1"/>
    <col min="127" max="127" width="11.7265625" style="24" bestFit="1" customWidth="1"/>
    <col min="128" max="128" width="11.6328125" style="24" bestFit="1" customWidth="1"/>
    <col min="129" max="129" width="10.453125" style="24" customWidth="1"/>
    <col min="130" max="130" width="2.7265625" style="24" customWidth="1"/>
    <col min="131" max="131" width="10.26953125" style="24" bestFit="1" customWidth="1"/>
    <col min="132" max="16384" width="9" style="24"/>
  </cols>
  <sheetData>
    <row r="1" spans="1:132" ht="23.65" customHeight="1" x14ac:dyDescent="0.2">
      <c r="B1" s="199"/>
    </row>
    <row r="2" spans="1:132" ht="57.5" customHeight="1" thickBot="1" x14ac:dyDescent="0.25">
      <c r="B2" s="23" t="s">
        <v>572</v>
      </c>
      <c r="O2" s="25" t="s">
        <v>79</v>
      </c>
      <c r="AA2" s="25" t="s">
        <v>79</v>
      </c>
      <c r="AM2" s="25" t="s">
        <v>79</v>
      </c>
      <c r="AY2" s="25" t="s">
        <v>79</v>
      </c>
      <c r="BD2" s="24" t="s">
        <v>316</v>
      </c>
      <c r="BI2" s="25" t="s">
        <v>79</v>
      </c>
      <c r="DG2" s="185"/>
      <c r="DH2" s="185"/>
      <c r="DI2" s="185"/>
      <c r="DJ2" s="185"/>
      <c r="DK2" s="185"/>
      <c r="DL2" s="185"/>
      <c r="DM2" s="185"/>
      <c r="DN2" s="185"/>
      <c r="DO2" s="185"/>
    </row>
    <row r="3" spans="1:132" s="180" customFormat="1" x14ac:dyDescent="0.2">
      <c r="B3" s="305"/>
      <c r="C3" s="306"/>
      <c r="D3" s="26" t="s">
        <v>341</v>
      </c>
      <c r="E3" s="27" t="s">
        <v>342</v>
      </c>
      <c r="F3" s="27" t="s">
        <v>343</v>
      </c>
      <c r="G3" s="27" t="s">
        <v>344</v>
      </c>
      <c r="H3" s="27" t="s">
        <v>345</v>
      </c>
      <c r="I3" s="27" t="s">
        <v>346</v>
      </c>
      <c r="J3" s="27" t="s">
        <v>347</v>
      </c>
      <c r="K3" s="27" t="s">
        <v>349</v>
      </c>
      <c r="L3" s="27" t="s">
        <v>350</v>
      </c>
      <c r="M3" s="27" t="s">
        <v>352</v>
      </c>
      <c r="N3" s="27" t="s">
        <v>353</v>
      </c>
      <c r="O3" s="27" t="s">
        <v>354</v>
      </c>
      <c r="P3" s="27" t="s">
        <v>355</v>
      </c>
      <c r="Q3" s="27" t="s">
        <v>357</v>
      </c>
      <c r="R3" s="27" t="s">
        <v>359</v>
      </c>
      <c r="S3" s="27" t="s">
        <v>360</v>
      </c>
      <c r="T3" s="27" t="s">
        <v>361</v>
      </c>
      <c r="U3" s="27" t="s">
        <v>362</v>
      </c>
      <c r="V3" s="27" t="s">
        <v>364</v>
      </c>
      <c r="W3" s="27" t="s">
        <v>365</v>
      </c>
      <c r="X3" s="27" t="s">
        <v>367</v>
      </c>
      <c r="Y3" s="27" t="s">
        <v>369</v>
      </c>
      <c r="Z3" s="27" t="s">
        <v>371</v>
      </c>
      <c r="AA3" s="27" t="s">
        <v>372</v>
      </c>
      <c r="AB3" s="27" t="s">
        <v>373</v>
      </c>
      <c r="AC3" s="27" t="s">
        <v>375</v>
      </c>
      <c r="AD3" s="27" t="s">
        <v>377</v>
      </c>
      <c r="AE3" s="27" t="s">
        <v>378</v>
      </c>
      <c r="AF3" s="27" t="s">
        <v>379</v>
      </c>
      <c r="AG3" s="27" t="s">
        <v>380</v>
      </c>
      <c r="AH3" s="27" t="s">
        <v>381</v>
      </c>
      <c r="AI3" s="27" t="s">
        <v>383</v>
      </c>
      <c r="AJ3" s="27" t="s">
        <v>384</v>
      </c>
      <c r="AK3" s="27" t="s">
        <v>385</v>
      </c>
      <c r="AL3" s="27" t="s">
        <v>386</v>
      </c>
      <c r="AM3" s="27" t="s">
        <v>387</v>
      </c>
      <c r="AN3" s="27" t="s">
        <v>388</v>
      </c>
      <c r="AO3" s="27" t="s">
        <v>389</v>
      </c>
      <c r="AP3" s="27" t="s">
        <v>391</v>
      </c>
      <c r="AQ3" s="27" t="s">
        <v>393</v>
      </c>
      <c r="AR3" s="27" t="s">
        <v>394</v>
      </c>
      <c r="AS3" s="27" t="s">
        <v>395</v>
      </c>
      <c r="AT3" s="27" t="s">
        <v>397</v>
      </c>
      <c r="AU3" s="27" t="s">
        <v>398</v>
      </c>
      <c r="AV3" s="27" t="s">
        <v>399</v>
      </c>
      <c r="AW3" s="27" t="s">
        <v>400</v>
      </c>
      <c r="AX3" s="27" t="s">
        <v>401</v>
      </c>
      <c r="AY3" s="27" t="s">
        <v>403</v>
      </c>
      <c r="AZ3" s="27" t="s">
        <v>405</v>
      </c>
      <c r="BA3" s="27" t="s">
        <v>407</v>
      </c>
      <c r="BB3" s="27" t="s">
        <v>409</v>
      </c>
      <c r="BC3" s="27" t="s">
        <v>411</v>
      </c>
      <c r="BD3" s="27" t="s">
        <v>413</v>
      </c>
      <c r="BE3" s="27" t="s">
        <v>415</v>
      </c>
      <c r="BF3" s="27" t="s">
        <v>417</v>
      </c>
      <c r="BG3" s="27" t="s">
        <v>419</v>
      </c>
      <c r="BH3" s="27" t="s">
        <v>421</v>
      </c>
      <c r="BI3" s="27" t="s">
        <v>422</v>
      </c>
      <c r="BJ3" s="27" t="s">
        <v>423</v>
      </c>
      <c r="BK3" s="27" t="s">
        <v>424</v>
      </c>
      <c r="BL3" s="27" t="s">
        <v>425</v>
      </c>
      <c r="BM3" s="27" t="s">
        <v>427</v>
      </c>
      <c r="BN3" s="27" t="s">
        <v>428</v>
      </c>
      <c r="BO3" s="27" t="s">
        <v>429</v>
      </c>
      <c r="BP3" s="27" t="s">
        <v>431</v>
      </c>
      <c r="BQ3" s="27" t="s">
        <v>433</v>
      </c>
      <c r="BR3" s="27" t="s">
        <v>434</v>
      </c>
      <c r="BS3" s="27" t="s">
        <v>435</v>
      </c>
      <c r="BT3" s="27" t="s">
        <v>436</v>
      </c>
      <c r="BU3" s="27" t="s">
        <v>437</v>
      </c>
      <c r="BV3" s="27" t="s">
        <v>438</v>
      </c>
      <c r="BW3" s="27" t="s">
        <v>439</v>
      </c>
      <c r="BX3" s="27" t="s">
        <v>440</v>
      </c>
      <c r="BY3" s="27" t="s">
        <v>441</v>
      </c>
      <c r="BZ3" s="27" t="s">
        <v>443</v>
      </c>
      <c r="CA3" s="27" t="s">
        <v>444</v>
      </c>
      <c r="CB3" s="27" t="s">
        <v>446</v>
      </c>
      <c r="CC3" s="27" t="s">
        <v>447</v>
      </c>
      <c r="CD3" s="27" t="s">
        <v>448</v>
      </c>
      <c r="CE3" s="27" t="s">
        <v>449</v>
      </c>
      <c r="CF3" s="27" t="s">
        <v>451</v>
      </c>
      <c r="CG3" s="27" t="s">
        <v>452</v>
      </c>
      <c r="CH3" s="27" t="s">
        <v>454</v>
      </c>
      <c r="CI3" s="27" t="s">
        <v>456</v>
      </c>
      <c r="CJ3" s="27" t="s">
        <v>458</v>
      </c>
      <c r="CK3" s="27" t="s">
        <v>459</v>
      </c>
      <c r="CL3" s="27" t="s">
        <v>461</v>
      </c>
      <c r="CM3" s="27" t="s">
        <v>463</v>
      </c>
      <c r="CN3" s="27" t="s">
        <v>465</v>
      </c>
      <c r="CO3" s="27" t="s">
        <v>466</v>
      </c>
      <c r="CP3" s="27" t="s">
        <v>467</v>
      </c>
      <c r="CQ3" s="27" t="s">
        <v>468</v>
      </c>
      <c r="CR3" s="27" t="s">
        <v>470</v>
      </c>
      <c r="CS3" s="27" t="s">
        <v>472</v>
      </c>
      <c r="CT3" s="27" t="s">
        <v>474</v>
      </c>
      <c r="CU3" s="27" t="s">
        <v>476</v>
      </c>
      <c r="CV3" s="27" t="s">
        <v>478</v>
      </c>
      <c r="CW3" s="27" t="s">
        <v>479</v>
      </c>
      <c r="CX3" s="27" t="s">
        <v>480</v>
      </c>
      <c r="CY3" s="27" t="s">
        <v>481</v>
      </c>
      <c r="CZ3" s="27" t="s">
        <v>483</v>
      </c>
      <c r="DA3" s="27" t="s">
        <v>485</v>
      </c>
      <c r="DB3" s="27" t="s">
        <v>487</v>
      </c>
      <c r="DC3" s="27" t="s">
        <v>489</v>
      </c>
      <c r="DD3" s="27" t="s">
        <v>491</v>
      </c>
      <c r="DE3" s="27" t="s">
        <v>492</v>
      </c>
      <c r="DF3" s="307" t="s">
        <v>493</v>
      </c>
      <c r="DG3" s="308" t="s">
        <v>494</v>
      </c>
      <c r="DH3" s="309" t="s">
        <v>495</v>
      </c>
      <c r="DI3" s="318" t="s">
        <v>562</v>
      </c>
      <c r="DJ3" s="27" t="s">
        <v>835</v>
      </c>
      <c r="DK3" s="27" t="s">
        <v>563</v>
      </c>
      <c r="DL3" s="27" t="s">
        <v>564</v>
      </c>
      <c r="DM3" s="27" t="s">
        <v>565</v>
      </c>
      <c r="DN3" s="27" t="s">
        <v>566</v>
      </c>
      <c r="DO3" s="318" t="s">
        <v>567</v>
      </c>
      <c r="DP3" s="27" t="s">
        <v>568</v>
      </c>
      <c r="DQ3" s="27" t="s">
        <v>828</v>
      </c>
      <c r="DR3" s="27" t="s">
        <v>569</v>
      </c>
      <c r="DS3" s="27" t="s">
        <v>570</v>
      </c>
      <c r="DT3" s="27" t="s">
        <v>840</v>
      </c>
      <c r="DU3" s="27">
        <v>851</v>
      </c>
      <c r="DV3" s="27" t="s">
        <v>831</v>
      </c>
      <c r="DW3" s="318" t="s">
        <v>832</v>
      </c>
      <c r="DX3" s="307" t="s">
        <v>841</v>
      </c>
      <c r="DY3" s="321" t="s">
        <v>505</v>
      </c>
    </row>
    <row r="4" spans="1:132" s="34" customFormat="1" ht="42" customHeight="1" thickBot="1" x14ac:dyDescent="0.25">
      <c r="A4" s="183"/>
      <c r="B4" s="28"/>
      <c r="C4" s="415">
        <v>107</v>
      </c>
      <c r="D4" s="29" t="s">
        <v>264</v>
      </c>
      <c r="E4" s="30" t="s">
        <v>265</v>
      </c>
      <c r="F4" s="30" t="s">
        <v>266</v>
      </c>
      <c r="G4" s="30" t="s">
        <v>7</v>
      </c>
      <c r="H4" s="30" t="s">
        <v>8</v>
      </c>
      <c r="I4" s="30" t="s">
        <v>267</v>
      </c>
      <c r="J4" s="30" t="s">
        <v>348</v>
      </c>
      <c r="K4" s="30" t="s">
        <v>268</v>
      </c>
      <c r="L4" s="30" t="s">
        <v>351</v>
      </c>
      <c r="M4" s="30" t="s">
        <v>269</v>
      </c>
      <c r="N4" s="30" t="s">
        <v>270</v>
      </c>
      <c r="O4" s="30" t="s">
        <v>271</v>
      </c>
      <c r="P4" s="30" t="s">
        <v>356</v>
      </c>
      <c r="Q4" s="30" t="s">
        <v>358</v>
      </c>
      <c r="R4" s="30" t="s">
        <v>272</v>
      </c>
      <c r="S4" s="30" t="s">
        <v>273</v>
      </c>
      <c r="T4" s="30" t="s">
        <v>274</v>
      </c>
      <c r="U4" s="30" t="s">
        <v>363</v>
      </c>
      <c r="V4" s="30" t="s">
        <v>275</v>
      </c>
      <c r="W4" s="30" t="s">
        <v>366</v>
      </c>
      <c r="X4" s="30" t="s">
        <v>368</v>
      </c>
      <c r="Y4" s="30" t="s">
        <v>370</v>
      </c>
      <c r="Z4" s="30" t="s">
        <v>276</v>
      </c>
      <c r="AA4" s="30" t="s">
        <v>277</v>
      </c>
      <c r="AB4" s="30" t="s">
        <v>374</v>
      </c>
      <c r="AC4" s="30" t="s">
        <v>376</v>
      </c>
      <c r="AD4" s="30" t="s">
        <v>278</v>
      </c>
      <c r="AE4" s="30" t="s">
        <v>279</v>
      </c>
      <c r="AF4" s="30" t="s">
        <v>280</v>
      </c>
      <c r="AG4" s="30" t="s">
        <v>281</v>
      </c>
      <c r="AH4" s="30" t="s">
        <v>382</v>
      </c>
      <c r="AI4" s="30" t="s">
        <v>282</v>
      </c>
      <c r="AJ4" s="30" t="s">
        <v>283</v>
      </c>
      <c r="AK4" s="30" t="s">
        <v>284</v>
      </c>
      <c r="AL4" s="30" t="s">
        <v>285</v>
      </c>
      <c r="AM4" s="30" t="s">
        <v>286</v>
      </c>
      <c r="AN4" s="30" t="s">
        <v>287</v>
      </c>
      <c r="AO4" s="30" t="s">
        <v>390</v>
      </c>
      <c r="AP4" s="30" t="s">
        <v>392</v>
      </c>
      <c r="AQ4" s="30" t="s">
        <v>288</v>
      </c>
      <c r="AR4" s="30" t="s">
        <v>289</v>
      </c>
      <c r="AS4" s="30" t="s">
        <v>396</v>
      </c>
      <c r="AT4" s="30" t="s">
        <v>290</v>
      </c>
      <c r="AU4" s="30" t="s">
        <v>255</v>
      </c>
      <c r="AV4" s="30" t="s">
        <v>256</v>
      </c>
      <c r="AW4" s="30" t="s">
        <v>257</v>
      </c>
      <c r="AX4" s="30" t="s">
        <v>402</v>
      </c>
      <c r="AY4" s="30" t="s">
        <v>404</v>
      </c>
      <c r="AZ4" s="30" t="s">
        <v>406</v>
      </c>
      <c r="BA4" s="30" t="s">
        <v>408</v>
      </c>
      <c r="BB4" s="30" t="s">
        <v>410</v>
      </c>
      <c r="BC4" s="30" t="s">
        <v>412</v>
      </c>
      <c r="BD4" s="30" t="s">
        <v>414</v>
      </c>
      <c r="BE4" s="30" t="s">
        <v>416</v>
      </c>
      <c r="BF4" s="30" t="s">
        <v>418</v>
      </c>
      <c r="BG4" s="30" t="s">
        <v>420</v>
      </c>
      <c r="BH4" s="30" t="s">
        <v>291</v>
      </c>
      <c r="BI4" s="30" t="s">
        <v>292</v>
      </c>
      <c r="BJ4" s="30" t="s">
        <v>293</v>
      </c>
      <c r="BK4" s="30" t="s">
        <v>1</v>
      </c>
      <c r="BL4" s="30" t="s">
        <v>426</v>
      </c>
      <c r="BM4" s="30" t="s">
        <v>294</v>
      </c>
      <c r="BN4" s="30" t="s">
        <v>295</v>
      </c>
      <c r="BO4" s="30" t="s">
        <v>430</v>
      </c>
      <c r="BP4" s="30" t="s">
        <v>432</v>
      </c>
      <c r="BQ4" s="30" t="s">
        <v>296</v>
      </c>
      <c r="BR4" s="30" t="s">
        <v>297</v>
      </c>
      <c r="BS4" s="30" t="s">
        <v>298</v>
      </c>
      <c r="BT4" s="30" t="s">
        <v>299</v>
      </c>
      <c r="BU4" s="30" t="s">
        <v>3</v>
      </c>
      <c r="BV4" s="30" t="s">
        <v>4</v>
      </c>
      <c r="BW4" s="30" t="s">
        <v>300</v>
      </c>
      <c r="BX4" s="30" t="s">
        <v>301</v>
      </c>
      <c r="BY4" s="30" t="s">
        <v>442</v>
      </c>
      <c r="BZ4" s="30" t="s">
        <v>302</v>
      </c>
      <c r="CA4" s="30" t="s">
        <v>445</v>
      </c>
      <c r="CB4" s="30" t="s">
        <v>303</v>
      </c>
      <c r="CC4" s="30" t="s">
        <v>304</v>
      </c>
      <c r="CD4" s="30" t="s">
        <v>305</v>
      </c>
      <c r="CE4" s="30" t="s">
        <v>450</v>
      </c>
      <c r="CF4" s="30" t="s">
        <v>306</v>
      </c>
      <c r="CG4" s="30" t="s">
        <v>453</v>
      </c>
      <c r="CH4" s="30" t="s">
        <v>455</v>
      </c>
      <c r="CI4" s="30" t="s">
        <v>457</v>
      </c>
      <c r="CJ4" s="30" t="s">
        <v>307</v>
      </c>
      <c r="CK4" s="30" t="s">
        <v>460</v>
      </c>
      <c r="CL4" s="30" t="s">
        <v>462</v>
      </c>
      <c r="CM4" s="30" t="s">
        <v>464</v>
      </c>
      <c r="CN4" s="30" t="s">
        <v>5</v>
      </c>
      <c r="CO4" s="30" t="s">
        <v>308</v>
      </c>
      <c r="CP4" s="30" t="s">
        <v>309</v>
      </c>
      <c r="CQ4" s="30" t="s">
        <v>469</v>
      </c>
      <c r="CR4" s="30" t="s">
        <v>471</v>
      </c>
      <c r="CS4" s="30" t="s">
        <v>473</v>
      </c>
      <c r="CT4" s="30" t="s">
        <v>475</v>
      </c>
      <c r="CU4" s="30" t="s">
        <v>477</v>
      </c>
      <c r="CV4" s="30" t="s">
        <v>310</v>
      </c>
      <c r="CW4" s="30" t="s">
        <v>311</v>
      </c>
      <c r="CX4" s="30" t="s">
        <v>312</v>
      </c>
      <c r="CY4" s="30" t="s">
        <v>482</v>
      </c>
      <c r="CZ4" s="30" t="s">
        <v>484</v>
      </c>
      <c r="DA4" s="30" t="s">
        <v>486</v>
      </c>
      <c r="DB4" s="30" t="s">
        <v>488</v>
      </c>
      <c r="DC4" s="30" t="s">
        <v>490</v>
      </c>
      <c r="DD4" s="30" t="s">
        <v>313</v>
      </c>
      <c r="DE4" s="30" t="s">
        <v>317</v>
      </c>
      <c r="DF4" s="31" t="s">
        <v>318</v>
      </c>
      <c r="DG4" s="32" t="s">
        <v>25</v>
      </c>
      <c r="DH4" s="33" t="s">
        <v>571</v>
      </c>
      <c r="DI4" s="337" t="s">
        <v>81</v>
      </c>
      <c r="DJ4" s="30" t="s">
        <v>82</v>
      </c>
      <c r="DK4" s="30" t="s">
        <v>836</v>
      </c>
      <c r="DL4" s="30" t="s">
        <v>837</v>
      </c>
      <c r="DM4" s="30" t="s">
        <v>83</v>
      </c>
      <c r="DN4" s="30" t="s">
        <v>838</v>
      </c>
      <c r="DO4" s="319" t="s">
        <v>839</v>
      </c>
      <c r="DP4" s="30" t="s">
        <v>84</v>
      </c>
      <c r="DQ4" s="30" t="s">
        <v>829</v>
      </c>
      <c r="DR4" s="30" t="s">
        <v>830</v>
      </c>
      <c r="DS4" s="30" t="s">
        <v>85</v>
      </c>
      <c r="DT4" s="30" t="s">
        <v>86</v>
      </c>
      <c r="DU4" s="30" t="s">
        <v>87</v>
      </c>
      <c r="DV4" s="30" t="s">
        <v>833</v>
      </c>
      <c r="DW4" s="319" t="s">
        <v>834</v>
      </c>
      <c r="DX4" s="31" t="s">
        <v>842</v>
      </c>
      <c r="DY4" s="322" t="s">
        <v>843</v>
      </c>
      <c r="EB4" s="201" t="s">
        <v>640</v>
      </c>
    </row>
    <row r="5" spans="1:132" x14ac:dyDescent="0.2">
      <c r="A5" s="180">
        <v>1</v>
      </c>
      <c r="B5" s="35" t="s">
        <v>341</v>
      </c>
      <c r="C5" s="36" t="s">
        <v>264</v>
      </c>
      <c r="D5" s="391">
        <v>10551</v>
      </c>
      <c r="E5" s="392">
        <v>6827</v>
      </c>
      <c r="F5" s="392">
        <v>227</v>
      </c>
      <c r="G5" s="392">
        <v>8</v>
      </c>
      <c r="H5" s="392">
        <v>0</v>
      </c>
      <c r="I5" s="392">
        <v>0</v>
      </c>
      <c r="J5" s="392">
        <v>0</v>
      </c>
      <c r="K5" s="392">
        <v>144086</v>
      </c>
      <c r="L5" s="392">
        <v>11570</v>
      </c>
      <c r="M5" s="392">
        <v>41730</v>
      </c>
      <c r="N5" s="392">
        <v>0</v>
      </c>
      <c r="O5" s="392">
        <v>2815</v>
      </c>
      <c r="P5" s="392">
        <v>464</v>
      </c>
      <c r="Q5" s="392">
        <v>8</v>
      </c>
      <c r="R5" s="392">
        <v>0</v>
      </c>
      <c r="S5" s="392">
        <v>185</v>
      </c>
      <c r="T5" s="392">
        <v>2</v>
      </c>
      <c r="U5" s="392">
        <v>0</v>
      </c>
      <c r="V5" s="392">
        <v>0</v>
      </c>
      <c r="W5" s="392">
        <v>0</v>
      </c>
      <c r="X5" s="392">
        <v>0</v>
      </c>
      <c r="Y5" s="392">
        <v>43</v>
      </c>
      <c r="Z5" s="392">
        <v>0</v>
      </c>
      <c r="AA5" s="392">
        <v>101</v>
      </c>
      <c r="AB5" s="392">
        <v>867</v>
      </c>
      <c r="AC5" s="392">
        <v>120</v>
      </c>
      <c r="AD5" s="392">
        <v>0</v>
      </c>
      <c r="AE5" s="392">
        <v>0</v>
      </c>
      <c r="AF5" s="392">
        <v>0</v>
      </c>
      <c r="AG5" s="392">
        <v>20550</v>
      </c>
      <c r="AH5" s="392">
        <v>0</v>
      </c>
      <c r="AI5" s="392">
        <v>0</v>
      </c>
      <c r="AJ5" s="392">
        <v>0</v>
      </c>
      <c r="AK5" s="392">
        <v>0</v>
      </c>
      <c r="AL5" s="392">
        <v>146</v>
      </c>
      <c r="AM5" s="392">
        <v>0</v>
      </c>
      <c r="AN5" s="392">
        <v>0</v>
      </c>
      <c r="AO5" s="392">
        <v>0</v>
      </c>
      <c r="AP5" s="392">
        <v>0</v>
      </c>
      <c r="AQ5" s="392">
        <v>0</v>
      </c>
      <c r="AR5" s="392">
        <v>3</v>
      </c>
      <c r="AS5" s="392">
        <v>0</v>
      </c>
      <c r="AT5" s="392">
        <v>0</v>
      </c>
      <c r="AU5" s="392">
        <v>0</v>
      </c>
      <c r="AV5" s="392">
        <v>0</v>
      </c>
      <c r="AW5" s="392">
        <v>0</v>
      </c>
      <c r="AX5" s="392">
        <v>0</v>
      </c>
      <c r="AY5" s="392">
        <v>0</v>
      </c>
      <c r="AZ5" s="392">
        <v>0</v>
      </c>
      <c r="BA5" s="392">
        <v>0</v>
      </c>
      <c r="BB5" s="392">
        <v>0</v>
      </c>
      <c r="BC5" s="392">
        <v>0</v>
      </c>
      <c r="BD5" s="392">
        <v>0</v>
      </c>
      <c r="BE5" s="392">
        <v>0</v>
      </c>
      <c r="BF5" s="392">
        <v>0</v>
      </c>
      <c r="BG5" s="392">
        <v>0</v>
      </c>
      <c r="BH5" s="392">
        <v>0</v>
      </c>
      <c r="BI5" s="392">
        <v>0</v>
      </c>
      <c r="BJ5" s="363">
        <v>0</v>
      </c>
      <c r="BK5" s="363">
        <v>627</v>
      </c>
      <c r="BL5" s="363">
        <v>0</v>
      </c>
      <c r="BM5" s="363">
        <v>988</v>
      </c>
      <c r="BN5" s="363">
        <v>4</v>
      </c>
      <c r="BO5" s="363">
        <v>1424</v>
      </c>
      <c r="BP5" s="363">
        <v>621</v>
      </c>
      <c r="BQ5" s="363">
        <v>0</v>
      </c>
      <c r="BR5" s="363">
        <v>0</v>
      </c>
      <c r="BS5" s="363">
        <v>0</v>
      </c>
      <c r="BT5" s="363">
        <v>0</v>
      </c>
      <c r="BU5" s="363">
        <v>647</v>
      </c>
      <c r="BV5" s="363">
        <v>0</v>
      </c>
      <c r="BW5" s="363">
        <v>0</v>
      </c>
      <c r="BX5" s="363">
        <v>0</v>
      </c>
      <c r="BY5" s="363">
        <v>10</v>
      </c>
      <c r="BZ5" s="363">
        <v>0</v>
      </c>
      <c r="CA5" s="363">
        <v>0</v>
      </c>
      <c r="CB5" s="363">
        <v>0</v>
      </c>
      <c r="CC5" s="363">
        <v>0</v>
      </c>
      <c r="CD5" s="363">
        <v>0</v>
      </c>
      <c r="CE5" s="363">
        <v>0</v>
      </c>
      <c r="CF5" s="363">
        <v>0</v>
      </c>
      <c r="CG5" s="363">
        <v>100</v>
      </c>
      <c r="CH5" s="363">
        <v>0</v>
      </c>
      <c r="CI5" s="363">
        <v>0</v>
      </c>
      <c r="CJ5" s="363">
        <v>0</v>
      </c>
      <c r="CK5" s="363">
        <v>0</v>
      </c>
      <c r="CL5" s="363">
        <v>0</v>
      </c>
      <c r="CM5" s="363">
        <v>0</v>
      </c>
      <c r="CN5" s="363">
        <v>23</v>
      </c>
      <c r="CO5" s="363">
        <v>3028</v>
      </c>
      <c r="CP5" s="363">
        <v>0</v>
      </c>
      <c r="CQ5" s="363">
        <v>2418</v>
      </c>
      <c r="CR5" s="363">
        <v>0</v>
      </c>
      <c r="CS5" s="363">
        <v>1850</v>
      </c>
      <c r="CT5" s="363">
        <v>2406</v>
      </c>
      <c r="CU5" s="363">
        <v>448</v>
      </c>
      <c r="CV5" s="363">
        <v>37</v>
      </c>
      <c r="CW5" s="363">
        <v>0</v>
      </c>
      <c r="CX5" s="363">
        <v>0</v>
      </c>
      <c r="CY5" s="363">
        <v>3</v>
      </c>
      <c r="CZ5" s="363">
        <v>1804</v>
      </c>
      <c r="DA5" s="363">
        <v>31461</v>
      </c>
      <c r="DB5" s="363">
        <v>24</v>
      </c>
      <c r="DC5" s="363">
        <v>849</v>
      </c>
      <c r="DD5" s="363">
        <v>2654</v>
      </c>
      <c r="DE5" s="363">
        <v>0</v>
      </c>
      <c r="DF5" s="367">
        <v>0</v>
      </c>
      <c r="DG5" s="368">
        <v>291729</v>
      </c>
      <c r="DH5" s="387">
        <v>3614</v>
      </c>
      <c r="DI5" s="363">
        <v>142024</v>
      </c>
      <c r="DJ5" s="363">
        <v>0</v>
      </c>
      <c r="DK5" s="363">
        <v>0</v>
      </c>
      <c r="DL5" s="363">
        <v>924</v>
      </c>
      <c r="DM5" s="363">
        <v>-1773</v>
      </c>
      <c r="DN5" s="375">
        <v>144789</v>
      </c>
      <c r="DO5" s="375">
        <v>436518</v>
      </c>
      <c r="DP5" s="375">
        <v>1776</v>
      </c>
      <c r="DQ5" s="375">
        <v>65551</v>
      </c>
      <c r="DR5" s="375">
        <v>67327</v>
      </c>
      <c r="DS5" s="375">
        <v>212116</v>
      </c>
      <c r="DT5" s="375">
        <v>503845</v>
      </c>
      <c r="DU5" s="375">
        <v>-170485</v>
      </c>
      <c r="DV5" s="375">
        <v>-110562</v>
      </c>
      <c r="DW5" s="375">
        <v>-281047</v>
      </c>
      <c r="DX5" s="376">
        <v>-68931</v>
      </c>
      <c r="DY5" s="377">
        <v>222798</v>
      </c>
      <c r="EB5" s="200">
        <f>+DI5/$DI$112</f>
        <v>7.6413506484338985E-3</v>
      </c>
    </row>
    <row r="6" spans="1:132" x14ac:dyDescent="0.2">
      <c r="A6" s="180">
        <v>2</v>
      </c>
      <c r="B6" s="37" t="s">
        <v>342</v>
      </c>
      <c r="C6" s="38" t="s">
        <v>265</v>
      </c>
      <c r="D6" s="393">
        <v>739</v>
      </c>
      <c r="E6" s="394">
        <v>6066</v>
      </c>
      <c r="F6" s="394">
        <v>420</v>
      </c>
      <c r="G6" s="394">
        <v>0</v>
      </c>
      <c r="H6" s="394">
        <v>0</v>
      </c>
      <c r="I6" s="394">
        <v>0</v>
      </c>
      <c r="J6" s="394">
        <v>0</v>
      </c>
      <c r="K6" s="394">
        <v>82528</v>
      </c>
      <c r="L6" s="394">
        <v>0</v>
      </c>
      <c r="M6" s="394">
        <v>93</v>
      </c>
      <c r="N6" s="394">
        <v>0</v>
      </c>
      <c r="O6" s="394">
        <v>257</v>
      </c>
      <c r="P6" s="394">
        <v>78</v>
      </c>
      <c r="Q6" s="394">
        <v>0</v>
      </c>
      <c r="R6" s="394">
        <v>0</v>
      </c>
      <c r="S6" s="394">
        <v>0</v>
      </c>
      <c r="T6" s="394">
        <v>0</v>
      </c>
      <c r="U6" s="394">
        <v>0</v>
      </c>
      <c r="V6" s="394">
        <v>9</v>
      </c>
      <c r="W6" s="394">
        <v>0</v>
      </c>
      <c r="X6" s="394">
        <v>0</v>
      </c>
      <c r="Y6" s="394">
        <v>0</v>
      </c>
      <c r="Z6" s="394">
        <v>0</v>
      </c>
      <c r="AA6" s="394">
        <v>0</v>
      </c>
      <c r="AB6" s="394">
        <v>4</v>
      </c>
      <c r="AC6" s="394">
        <v>0</v>
      </c>
      <c r="AD6" s="394">
        <v>0</v>
      </c>
      <c r="AE6" s="394">
        <v>0</v>
      </c>
      <c r="AF6" s="394">
        <v>0</v>
      </c>
      <c r="AG6" s="394">
        <v>0</v>
      </c>
      <c r="AH6" s="394">
        <v>345</v>
      </c>
      <c r="AI6" s="394">
        <v>0</v>
      </c>
      <c r="AJ6" s="394">
        <v>0</v>
      </c>
      <c r="AK6" s="394">
        <v>1</v>
      </c>
      <c r="AL6" s="394">
        <v>0</v>
      </c>
      <c r="AM6" s="394">
        <v>0</v>
      </c>
      <c r="AN6" s="394">
        <v>0</v>
      </c>
      <c r="AO6" s="394">
        <v>0</v>
      </c>
      <c r="AP6" s="394">
        <v>0</v>
      </c>
      <c r="AQ6" s="394">
        <v>0</v>
      </c>
      <c r="AR6" s="394">
        <v>0</v>
      </c>
      <c r="AS6" s="394">
        <v>0</v>
      </c>
      <c r="AT6" s="394">
        <v>0</v>
      </c>
      <c r="AU6" s="394">
        <v>0</v>
      </c>
      <c r="AV6" s="394">
        <v>0</v>
      </c>
      <c r="AW6" s="394">
        <v>0</v>
      </c>
      <c r="AX6" s="394">
        <v>0</v>
      </c>
      <c r="AY6" s="394">
        <v>0</v>
      </c>
      <c r="AZ6" s="394">
        <v>0</v>
      </c>
      <c r="BA6" s="394">
        <v>0</v>
      </c>
      <c r="BB6" s="394">
        <v>0</v>
      </c>
      <c r="BC6" s="394">
        <v>0</v>
      </c>
      <c r="BD6" s="394">
        <v>0</v>
      </c>
      <c r="BE6" s="394">
        <v>0</v>
      </c>
      <c r="BF6" s="394">
        <v>0</v>
      </c>
      <c r="BG6" s="394">
        <v>0</v>
      </c>
      <c r="BH6" s="394">
        <v>0</v>
      </c>
      <c r="BI6" s="394">
        <v>0</v>
      </c>
      <c r="BJ6" s="364">
        <v>0</v>
      </c>
      <c r="BK6" s="364">
        <v>7</v>
      </c>
      <c r="BL6" s="364">
        <v>0</v>
      </c>
      <c r="BM6" s="364">
        <v>0</v>
      </c>
      <c r="BN6" s="364">
        <v>0</v>
      </c>
      <c r="BO6" s="364">
        <v>0</v>
      </c>
      <c r="BP6" s="364">
        <v>0</v>
      </c>
      <c r="BQ6" s="364">
        <v>0</v>
      </c>
      <c r="BR6" s="364">
        <v>0</v>
      </c>
      <c r="BS6" s="364">
        <v>0</v>
      </c>
      <c r="BT6" s="364">
        <v>0</v>
      </c>
      <c r="BU6" s="364">
        <v>0</v>
      </c>
      <c r="BV6" s="364">
        <v>0</v>
      </c>
      <c r="BW6" s="364">
        <v>0</v>
      </c>
      <c r="BX6" s="364">
        <v>0</v>
      </c>
      <c r="BY6" s="364">
        <v>0</v>
      </c>
      <c r="BZ6" s="364">
        <v>0</v>
      </c>
      <c r="CA6" s="364">
        <v>0</v>
      </c>
      <c r="CB6" s="364">
        <v>0</v>
      </c>
      <c r="CC6" s="364">
        <v>0</v>
      </c>
      <c r="CD6" s="364">
        <v>0</v>
      </c>
      <c r="CE6" s="364">
        <v>0</v>
      </c>
      <c r="CF6" s="364">
        <v>0</v>
      </c>
      <c r="CG6" s="364">
        <v>12</v>
      </c>
      <c r="CH6" s="364">
        <v>0</v>
      </c>
      <c r="CI6" s="364">
        <v>0</v>
      </c>
      <c r="CJ6" s="364">
        <v>0</v>
      </c>
      <c r="CK6" s="364">
        <v>0</v>
      </c>
      <c r="CL6" s="364">
        <v>0</v>
      </c>
      <c r="CM6" s="364">
        <v>0</v>
      </c>
      <c r="CN6" s="364">
        <v>2</v>
      </c>
      <c r="CO6" s="364">
        <v>374</v>
      </c>
      <c r="CP6" s="364">
        <v>3066</v>
      </c>
      <c r="CQ6" s="364">
        <v>324</v>
      </c>
      <c r="CR6" s="364">
        <v>0</v>
      </c>
      <c r="CS6" s="364">
        <v>280</v>
      </c>
      <c r="CT6" s="364">
        <v>434</v>
      </c>
      <c r="CU6" s="364">
        <v>0</v>
      </c>
      <c r="CV6" s="364">
        <v>0</v>
      </c>
      <c r="CW6" s="364">
        <v>0</v>
      </c>
      <c r="CX6" s="364">
        <v>0</v>
      </c>
      <c r="CY6" s="364">
        <v>0</v>
      </c>
      <c r="CZ6" s="364">
        <v>297</v>
      </c>
      <c r="DA6" s="364">
        <v>8076</v>
      </c>
      <c r="DB6" s="364">
        <v>0</v>
      </c>
      <c r="DC6" s="364">
        <v>1</v>
      </c>
      <c r="DD6" s="364">
        <v>103</v>
      </c>
      <c r="DE6" s="364">
        <v>0</v>
      </c>
      <c r="DF6" s="369">
        <v>0</v>
      </c>
      <c r="DG6" s="370">
        <v>103516</v>
      </c>
      <c r="DH6" s="388">
        <v>0</v>
      </c>
      <c r="DI6" s="364">
        <v>13984</v>
      </c>
      <c r="DJ6" s="364">
        <v>0</v>
      </c>
      <c r="DK6" s="364">
        <v>0</v>
      </c>
      <c r="DL6" s="364">
        <v>5214</v>
      </c>
      <c r="DM6" s="364">
        <v>-187</v>
      </c>
      <c r="DN6" s="378">
        <v>19011</v>
      </c>
      <c r="DO6" s="378">
        <v>122527</v>
      </c>
      <c r="DP6" s="378">
        <v>171</v>
      </c>
      <c r="DQ6" s="378">
        <v>45855</v>
      </c>
      <c r="DR6" s="378">
        <v>46026</v>
      </c>
      <c r="DS6" s="378">
        <v>65037</v>
      </c>
      <c r="DT6" s="378">
        <v>168553</v>
      </c>
      <c r="DU6" s="378">
        <v>-3585</v>
      </c>
      <c r="DV6" s="378">
        <v>-66595</v>
      </c>
      <c r="DW6" s="378">
        <v>-70180</v>
      </c>
      <c r="DX6" s="379">
        <v>-5143</v>
      </c>
      <c r="DY6" s="380">
        <v>98373</v>
      </c>
      <c r="EB6" s="200">
        <f t="shared" ref="EB6:EB69" si="0">+DI6/$DI$112</f>
        <v>7.5238443831816902E-4</v>
      </c>
    </row>
    <row r="7" spans="1:132" x14ac:dyDescent="0.2">
      <c r="A7" s="180">
        <v>3</v>
      </c>
      <c r="B7" s="37" t="s">
        <v>343</v>
      </c>
      <c r="C7" s="38" t="s">
        <v>266</v>
      </c>
      <c r="D7" s="393">
        <v>7634</v>
      </c>
      <c r="E7" s="394">
        <v>3998</v>
      </c>
      <c r="F7" s="394">
        <v>0</v>
      </c>
      <c r="G7" s="394">
        <v>0</v>
      </c>
      <c r="H7" s="394">
        <v>0</v>
      </c>
      <c r="I7" s="394">
        <v>0</v>
      </c>
      <c r="J7" s="394">
        <v>0</v>
      </c>
      <c r="K7" s="394">
        <v>0</v>
      </c>
      <c r="L7" s="394">
        <v>0</v>
      </c>
      <c r="M7" s="394">
        <v>0</v>
      </c>
      <c r="N7" s="394">
        <v>0</v>
      </c>
      <c r="O7" s="394">
        <v>0</v>
      </c>
      <c r="P7" s="394">
        <v>0</v>
      </c>
      <c r="Q7" s="394">
        <v>0</v>
      </c>
      <c r="R7" s="394">
        <v>0</v>
      </c>
      <c r="S7" s="394">
        <v>0</v>
      </c>
      <c r="T7" s="394">
        <v>0</v>
      </c>
      <c r="U7" s="394">
        <v>0</v>
      </c>
      <c r="V7" s="394">
        <v>0</v>
      </c>
      <c r="W7" s="394">
        <v>0</v>
      </c>
      <c r="X7" s="394">
        <v>0</v>
      </c>
      <c r="Y7" s="394">
        <v>0</v>
      </c>
      <c r="Z7" s="394">
        <v>0</v>
      </c>
      <c r="AA7" s="394">
        <v>0</v>
      </c>
      <c r="AB7" s="394">
        <v>0</v>
      </c>
      <c r="AC7" s="394">
        <v>0</v>
      </c>
      <c r="AD7" s="394">
        <v>0</v>
      </c>
      <c r="AE7" s="394">
        <v>0</v>
      </c>
      <c r="AF7" s="394">
        <v>0</v>
      </c>
      <c r="AG7" s="394">
        <v>0</v>
      </c>
      <c r="AH7" s="394">
        <v>0</v>
      </c>
      <c r="AI7" s="394">
        <v>0</v>
      </c>
      <c r="AJ7" s="394">
        <v>0</v>
      </c>
      <c r="AK7" s="394">
        <v>0</v>
      </c>
      <c r="AL7" s="394">
        <v>0</v>
      </c>
      <c r="AM7" s="394">
        <v>0</v>
      </c>
      <c r="AN7" s="394">
        <v>0</v>
      </c>
      <c r="AO7" s="394">
        <v>0</v>
      </c>
      <c r="AP7" s="394">
        <v>0</v>
      </c>
      <c r="AQ7" s="394">
        <v>0</v>
      </c>
      <c r="AR7" s="394">
        <v>0</v>
      </c>
      <c r="AS7" s="394">
        <v>0</v>
      </c>
      <c r="AT7" s="394">
        <v>0</v>
      </c>
      <c r="AU7" s="394">
        <v>0</v>
      </c>
      <c r="AV7" s="394">
        <v>0</v>
      </c>
      <c r="AW7" s="394">
        <v>0</v>
      </c>
      <c r="AX7" s="394">
        <v>0</v>
      </c>
      <c r="AY7" s="394">
        <v>0</v>
      </c>
      <c r="AZ7" s="394">
        <v>0</v>
      </c>
      <c r="BA7" s="394">
        <v>0</v>
      </c>
      <c r="BB7" s="394">
        <v>0</v>
      </c>
      <c r="BC7" s="394">
        <v>0</v>
      </c>
      <c r="BD7" s="394">
        <v>0</v>
      </c>
      <c r="BE7" s="394">
        <v>0</v>
      </c>
      <c r="BF7" s="394">
        <v>0</v>
      </c>
      <c r="BG7" s="394">
        <v>0</v>
      </c>
      <c r="BH7" s="394">
        <v>0</v>
      </c>
      <c r="BI7" s="394">
        <v>0</v>
      </c>
      <c r="BJ7" s="364">
        <v>0</v>
      </c>
      <c r="BK7" s="364">
        <v>0</v>
      </c>
      <c r="BL7" s="364">
        <v>0</v>
      </c>
      <c r="BM7" s="364">
        <v>0</v>
      </c>
      <c r="BN7" s="364">
        <v>0</v>
      </c>
      <c r="BO7" s="364">
        <v>0</v>
      </c>
      <c r="BP7" s="364">
        <v>0</v>
      </c>
      <c r="BQ7" s="364">
        <v>0</v>
      </c>
      <c r="BR7" s="364">
        <v>0</v>
      </c>
      <c r="BS7" s="364">
        <v>0</v>
      </c>
      <c r="BT7" s="364">
        <v>0</v>
      </c>
      <c r="BU7" s="364">
        <v>0</v>
      </c>
      <c r="BV7" s="364">
        <v>0</v>
      </c>
      <c r="BW7" s="364">
        <v>0</v>
      </c>
      <c r="BX7" s="364">
        <v>0</v>
      </c>
      <c r="BY7" s="364">
        <v>0</v>
      </c>
      <c r="BZ7" s="364">
        <v>0</v>
      </c>
      <c r="CA7" s="364">
        <v>0</v>
      </c>
      <c r="CB7" s="364">
        <v>0</v>
      </c>
      <c r="CC7" s="364">
        <v>0</v>
      </c>
      <c r="CD7" s="364">
        <v>0</v>
      </c>
      <c r="CE7" s="364">
        <v>0</v>
      </c>
      <c r="CF7" s="364">
        <v>0</v>
      </c>
      <c r="CG7" s="364">
        <v>0</v>
      </c>
      <c r="CH7" s="364">
        <v>0</v>
      </c>
      <c r="CI7" s="364">
        <v>0</v>
      </c>
      <c r="CJ7" s="364">
        <v>0</v>
      </c>
      <c r="CK7" s="364">
        <v>0</v>
      </c>
      <c r="CL7" s="364">
        <v>0</v>
      </c>
      <c r="CM7" s="364">
        <v>0</v>
      </c>
      <c r="CN7" s="364">
        <v>0</v>
      </c>
      <c r="CO7" s="364">
        <v>346</v>
      </c>
      <c r="CP7" s="364">
        <v>0</v>
      </c>
      <c r="CQ7" s="364">
        <v>0</v>
      </c>
      <c r="CR7" s="364">
        <v>0</v>
      </c>
      <c r="CS7" s="364">
        <v>0</v>
      </c>
      <c r="CT7" s="364">
        <v>0</v>
      </c>
      <c r="CU7" s="364">
        <v>0</v>
      </c>
      <c r="CV7" s="364">
        <v>0</v>
      </c>
      <c r="CW7" s="364">
        <v>0</v>
      </c>
      <c r="CX7" s="364">
        <v>0</v>
      </c>
      <c r="CY7" s="364">
        <v>0</v>
      </c>
      <c r="CZ7" s="364">
        <v>0</v>
      </c>
      <c r="DA7" s="364">
        <v>0</v>
      </c>
      <c r="DB7" s="364">
        <v>0</v>
      </c>
      <c r="DC7" s="364">
        <v>226</v>
      </c>
      <c r="DD7" s="364">
        <v>0</v>
      </c>
      <c r="DE7" s="364">
        <v>0</v>
      </c>
      <c r="DF7" s="369">
        <v>0</v>
      </c>
      <c r="DG7" s="370">
        <v>12204</v>
      </c>
      <c r="DH7" s="388">
        <v>0</v>
      </c>
      <c r="DI7" s="364">
        <v>28949</v>
      </c>
      <c r="DJ7" s="364">
        <v>0</v>
      </c>
      <c r="DK7" s="364">
        <v>0</v>
      </c>
      <c r="DL7" s="364">
        <v>0</v>
      </c>
      <c r="DM7" s="364">
        <v>0</v>
      </c>
      <c r="DN7" s="378">
        <v>28949</v>
      </c>
      <c r="DO7" s="378">
        <v>41153</v>
      </c>
      <c r="DP7" s="378">
        <v>0</v>
      </c>
      <c r="DQ7" s="378">
        <v>480</v>
      </c>
      <c r="DR7" s="378">
        <v>480</v>
      </c>
      <c r="DS7" s="378">
        <v>29429</v>
      </c>
      <c r="DT7" s="378">
        <v>41633</v>
      </c>
      <c r="DU7" s="378">
        <v>0</v>
      </c>
      <c r="DV7" s="378">
        <v>-2182</v>
      </c>
      <c r="DW7" s="378">
        <v>-2182</v>
      </c>
      <c r="DX7" s="379">
        <v>27247</v>
      </c>
      <c r="DY7" s="380">
        <v>39451</v>
      </c>
      <c r="EB7" s="200">
        <f t="shared" si="0"/>
        <v>1.5575498501768216E-3</v>
      </c>
    </row>
    <row r="8" spans="1:132" x14ac:dyDescent="0.2">
      <c r="A8" s="180">
        <v>4</v>
      </c>
      <c r="B8" s="37" t="s">
        <v>344</v>
      </c>
      <c r="C8" s="38" t="s">
        <v>7</v>
      </c>
      <c r="D8" s="393">
        <v>72</v>
      </c>
      <c r="E8" s="394">
        <v>0</v>
      </c>
      <c r="F8" s="394">
        <v>0</v>
      </c>
      <c r="G8" s="394">
        <v>795</v>
      </c>
      <c r="H8" s="394">
        <v>5</v>
      </c>
      <c r="I8" s="394">
        <v>0</v>
      </c>
      <c r="J8" s="394">
        <v>0</v>
      </c>
      <c r="K8" s="394">
        <v>833</v>
      </c>
      <c r="L8" s="394">
        <v>0</v>
      </c>
      <c r="M8" s="394">
        <v>13</v>
      </c>
      <c r="N8" s="394">
        <v>0</v>
      </c>
      <c r="O8" s="394">
        <v>4</v>
      </c>
      <c r="P8" s="394">
        <v>0</v>
      </c>
      <c r="Q8" s="394">
        <v>15697</v>
      </c>
      <c r="R8" s="394">
        <v>2</v>
      </c>
      <c r="S8" s="394">
        <v>89</v>
      </c>
      <c r="T8" s="394">
        <v>0</v>
      </c>
      <c r="U8" s="394">
        <v>0</v>
      </c>
      <c r="V8" s="394">
        <v>0</v>
      </c>
      <c r="W8" s="394">
        <v>19</v>
      </c>
      <c r="X8" s="394">
        <v>0</v>
      </c>
      <c r="Y8" s="394">
        <v>0</v>
      </c>
      <c r="Z8" s="394">
        <v>0</v>
      </c>
      <c r="AA8" s="394">
        <v>0</v>
      </c>
      <c r="AB8" s="394">
        <v>0</v>
      </c>
      <c r="AC8" s="394">
        <v>232</v>
      </c>
      <c r="AD8" s="394">
        <v>0</v>
      </c>
      <c r="AE8" s="394">
        <v>0</v>
      </c>
      <c r="AF8" s="394">
        <v>0</v>
      </c>
      <c r="AG8" s="394">
        <v>0</v>
      </c>
      <c r="AH8" s="394">
        <v>81</v>
      </c>
      <c r="AI8" s="394">
        <v>0</v>
      </c>
      <c r="AJ8" s="394">
        <v>0</v>
      </c>
      <c r="AK8" s="394">
        <v>0</v>
      </c>
      <c r="AL8" s="394">
        <v>0</v>
      </c>
      <c r="AM8" s="394">
        <v>0</v>
      </c>
      <c r="AN8" s="394">
        <v>0</v>
      </c>
      <c r="AO8" s="394">
        <v>1</v>
      </c>
      <c r="AP8" s="394">
        <v>0</v>
      </c>
      <c r="AQ8" s="394">
        <v>0</v>
      </c>
      <c r="AR8" s="394">
        <v>0</v>
      </c>
      <c r="AS8" s="394">
        <v>0</v>
      </c>
      <c r="AT8" s="394">
        <v>0</v>
      </c>
      <c r="AU8" s="394">
        <v>0</v>
      </c>
      <c r="AV8" s="394">
        <v>0</v>
      </c>
      <c r="AW8" s="394">
        <v>0</v>
      </c>
      <c r="AX8" s="394">
        <v>0</v>
      </c>
      <c r="AY8" s="394">
        <v>0</v>
      </c>
      <c r="AZ8" s="394">
        <v>0</v>
      </c>
      <c r="BA8" s="394">
        <v>0</v>
      </c>
      <c r="BB8" s="394">
        <v>0</v>
      </c>
      <c r="BC8" s="394">
        <v>0</v>
      </c>
      <c r="BD8" s="394">
        <v>0</v>
      </c>
      <c r="BE8" s="394">
        <v>0</v>
      </c>
      <c r="BF8" s="394">
        <v>0</v>
      </c>
      <c r="BG8" s="394">
        <v>0</v>
      </c>
      <c r="BH8" s="394">
        <v>0</v>
      </c>
      <c r="BI8" s="394">
        <v>0</v>
      </c>
      <c r="BJ8" s="364">
        <v>0</v>
      </c>
      <c r="BK8" s="364">
        <v>133</v>
      </c>
      <c r="BL8" s="364">
        <v>0</v>
      </c>
      <c r="BM8" s="364">
        <v>20</v>
      </c>
      <c r="BN8" s="364">
        <v>23</v>
      </c>
      <c r="BO8" s="364">
        <v>47</v>
      </c>
      <c r="BP8" s="364">
        <v>12</v>
      </c>
      <c r="BQ8" s="364">
        <v>0</v>
      </c>
      <c r="BR8" s="364">
        <v>0</v>
      </c>
      <c r="BS8" s="364">
        <v>0</v>
      </c>
      <c r="BT8" s="364">
        <v>0</v>
      </c>
      <c r="BU8" s="364">
        <v>0</v>
      </c>
      <c r="BV8" s="364">
        <v>0</v>
      </c>
      <c r="BW8" s="364">
        <v>0</v>
      </c>
      <c r="BX8" s="364">
        <v>0</v>
      </c>
      <c r="BY8" s="364">
        <v>0</v>
      </c>
      <c r="BZ8" s="364">
        <v>0</v>
      </c>
      <c r="CA8" s="364">
        <v>0</v>
      </c>
      <c r="CB8" s="364">
        <v>0</v>
      </c>
      <c r="CC8" s="364">
        <v>0</v>
      </c>
      <c r="CD8" s="364">
        <v>0</v>
      </c>
      <c r="CE8" s="364">
        <v>0</v>
      </c>
      <c r="CF8" s="364">
        <v>0</v>
      </c>
      <c r="CG8" s="364">
        <v>0</v>
      </c>
      <c r="CH8" s="364">
        <v>0</v>
      </c>
      <c r="CI8" s="364">
        <v>0</v>
      </c>
      <c r="CJ8" s="364">
        <v>0</v>
      </c>
      <c r="CK8" s="364">
        <v>0</v>
      </c>
      <c r="CL8" s="364">
        <v>0</v>
      </c>
      <c r="CM8" s="364">
        <v>0</v>
      </c>
      <c r="CN8" s="364">
        <v>3</v>
      </c>
      <c r="CO8" s="364">
        <v>134</v>
      </c>
      <c r="CP8" s="364">
        <v>0</v>
      </c>
      <c r="CQ8" s="364">
        <v>25</v>
      </c>
      <c r="CR8" s="364">
        <v>0</v>
      </c>
      <c r="CS8" s="364">
        <v>70</v>
      </c>
      <c r="CT8" s="364">
        <v>111</v>
      </c>
      <c r="CU8" s="364">
        <v>0</v>
      </c>
      <c r="CV8" s="364">
        <v>0</v>
      </c>
      <c r="CW8" s="364">
        <v>0</v>
      </c>
      <c r="CX8" s="364">
        <v>0</v>
      </c>
      <c r="CY8" s="364">
        <v>0</v>
      </c>
      <c r="CZ8" s="364">
        <v>169</v>
      </c>
      <c r="DA8" s="364">
        <v>2536</v>
      </c>
      <c r="DB8" s="364">
        <v>0</v>
      </c>
      <c r="DC8" s="364">
        <v>0</v>
      </c>
      <c r="DD8" s="364">
        <v>60</v>
      </c>
      <c r="DE8" s="364">
        <v>0</v>
      </c>
      <c r="DF8" s="369">
        <v>0</v>
      </c>
      <c r="DG8" s="370">
        <v>21186</v>
      </c>
      <c r="DH8" s="388">
        <v>223</v>
      </c>
      <c r="DI8" s="364">
        <v>10327</v>
      </c>
      <c r="DJ8" s="364">
        <v>0</v>
      </c>
      <c r="DK8" s="364">
        <v>0</v>
      </c>
      <c r="DL8" s="364">
        <v>0</v>
      </c>
      <c r="DM8" s="364">
        <v>338</v>
      </c>
      <c r="DN8" s="378">
        <v>10888</v>
      </c>
      <c r="DO8" s="378">
        <v>32074</v>
      </c>
      <c r="DP8" s="378">
        <v>80</v>
      </c>
      <c r="DQ8" s="378">
        <v>2167</v>
      </c>
      <c r="DR8" s="378">
        <v>2247</v>
      </c>
      <c r="DS8" s="378">
        <v>13135</v>
      </c>
      <c r="DT8" s="378">
        <v>34321</v>
      </c>
      <c r="DU8" s="378">
        <v>-6939</v>
      </c>
      <c r="DV8" s="378">
        <v>-21828</v>
      </c>
      <c r="DW8" s="378">
        <v>-28767</v>
      </c>
      <c r="DX8" s="379">
        <v>-15632</v>
      </c>
      <c r="DY8" s="380">
        <v>5554</v>
      </c>
      <c r="EB8" s="200">
        <f t="shared" si="0"/>
        <v>5.556260079027268E-4</v>
      </c>
    </row>
    <row r="9" spans="1:132" x14ac:dyDescent="0.2">
      <c r="A9" s="180">
        <v>5</v>
      </c>
      <c r="B9" s="37" t="s">
        <v>345</v>
      </c>
      <c r="C9" s="38" t="s">
        <v>8</v>
      </c>
      <c r="D9" s="393">
        <v>0</v>
      </c>
      <c r="E9" s="394">
        <v>0</v>
      </c>
      <c r="F9" s="394">
        <v>0</v>
      </c>
      <c r="G9" s="394">
        <v>0</v>
      </c>
      <c r="H9" s="394">
        <v>4179</v>
      </c>
      <c r="I9" s="394">
        <v>0</v>
      </c>
      <c r="J9" s="394">
        <v>0</v>
      </c>
      <c r="K9" s="394">
        <v>27317</v>
      </c>
      <c r="L9" s="394">
        <v>0</v>
      </c>
      <c r="M9" s="394">
        <v>268</v>
      </c>
      <c r="N9" s="394">
        <v>0</v>
      </c>
      <c r="O9" s="394">
        <v>0</v>
      </c>
      <c r="P9" s="394">
        <v>0</v>
      </c>
      <c r="Q9" s="394">
        <v>0</v>
      </c>
      <c r="R9" s="394">
        <v>0</v>
      </c>
      <c r="S9" s="394">
        <v>0</v>
      </c>
      <c r="T9" s="394">
        <v>0</v>
      </c>
      <c r="U9" s="394">
        <v>0</v>
      </c>
      <c r="V9" s="394">
        <v>1</v>
      </c>
      <c r="W9" s="394">
        <v>0</v>
      </c>
      <c r="X9" s="394">
        <v>0</v>
      </c>
      <c r="Y9" s="394">
        <v>0</v>
      </c>
      <c r="Z9" s="394">
        <v>0</v>
      </c>
      <c r="AA9" s="394">
        <v>0</v>
      </c>
      <c r="AB9" s="394">
        <v>30</v>
      </c>
      <c r="AC9" s="394">
        <v>0</v>
      </c>
      <c r="AD9" s="394">
        <v>0</v>
      </c>
      <c r="AE9" s="394">
        <v>0</v>
      </c>
      <c r="AF9" s="394">
        <v>0</v>
      </c>
      <c r="AG9" s="394">
        <v>0</v>
      </c>
      <c r="AH9" s="394">
        <v>0</v>
      </c>
      <c r="AI9" s="394">
        <v>0</v>
      </c>
      <c r="AJ9" s="394">
        <v>0</v>
      </c>
      <c r="AK9" s="394">
        <v>0</v>
      </c>
      <c r="AL9" s="394">
        <v>0</v>
      </c>
      <c r="AM9" s="394">
        <v>0</v>
      </c>
      <c r="AN9" s="394">
        <v>0</v>
      </c>
      <c r="AO9" s="394">
        <v>0</v>
      </c>
      <c r="AP9" s="394">
        <v>0</v>
      </c>
      <c r="AQ9" s="394">
        <v>0</v>
      </c>
      <c r="AR9" s="394">
        <v>0</v>
      </c>
      <c r="AS9" s="394">
        <v>0</v>
      </c>
      <c r="AT9" s="394">
        <v>0</v>
      </c>
      <c r="AU9" s="394">
        <v>0</v>
      </c>
      <c r="AV9" s="394">
        <v>0</v>
      </c>
      <c r="AW9" s="394">
        <v>0</v>
      </c>
      <c r="AX9" s="394">
        <v>0</v>
      </c>
      <c r="AY9" s="394">
        <v>0</v>
      </c>
      <c r="AZ9" s="394">
        <v>0</v>
      </c>
      <c r="BA9" s="394">
        <v>0</v>
      </c>
      <c r="BB9" s="394">
        <v>0</v>
      </c>
      <c r="BC9" s="394">
        <v>0</v>
      </c>
      <c r="BD9" s="394">
        <v>0</v>
      </c>
      <c r="BE9" s="394">
        <v>0</v>
      </c>
      <c r="BF9" s="394">
        <v>0</v>
      </c>
      <c r="BG9" s="394">
        <v>0</v>
      </c>
      <c r="BH9" s="394">
        <v>0</v>
      </c>
      <c r="BI9" s="394">
        <v>0</v>
      </c>
      <c r="BJ9" s="364">
        <v>0</v>
      </c>
      <c r="BK9" s="364">
        <v>624</v>
      </c>
      <c r="BL9" s="364">
        <v>0</v>
      </c>
      <c r="BM9" s="364">
        <v>0</v>
      </c>
      <c r="BN9" s="364">
        <v>0</v>
      </c>
      <c r="BO9" s="364">
        <v>0</v>
      </c>
      <c r="BP9" s="364">
        <v>0</v>
      </c>
      <c r="BQ9" s="364">
        <v>0</v>
      </c>
      <c r="BR9" s="364">
        <v>0</v>
      </c>
      <c r="BS9" s="364">
        <v>0</v>
      </c>
      <c r="BT9" s="364">
        <v>0</v>
      </c>
      <c r="BU9" s="364">
        <v>0</v>
      </c>
      <c r="BV9" s="364">
        <v>0</v>
      </c>
      <c r="BW9" s="364">
        <v>0</v>
      </c>
      <c r="BX9" s="364">
        <v>0</v>
      </c>
      <c r="BY9" s="364">
        <v>0</v>
      </c>
      <c r="BZ9" s="364">
        <v>0</v>
      </c>
      <c r="CA9" s="364">
        <v>0</v>
      </c>
      <c r="CB9" s="364">
        <v>0</v>
      </c>
      <c r="CC9" s="364">
        <v>0</v>
      </c>
      <c r="CD9" s="364">
        <v>0</v>
      </c>
      <c r="CE9" s="364">
        <v>0</v>
      </c>
      <c r="CF9" s="364">
        <v>0</v>
      </c>
      <c r="CG9" s="364">
        <v>12</v>
      </c>
      <c r="CH9" s="364">
        <v>0</v>
      </c>
      <c r="CI9" s="364">
        <v>0</v>
      </c>
      <c r="CJ9" s="364">
        <v>0</v>
      </c>
      <c r="CK9" s="364">
        <v>0</v>
      </c>
      <c r="CL9" s="364">
        <v>0</v>
      </c>
      <c r="CM9" s="364">
        <v>0</v>
      </c>
      <c r="CN9" s="364">
        <v>5</v>
      </c>
      <c r="CO9" s="364">
        <v>145</v>
      </c>
      <c r="CP9" s="364">
        <v>0</v>
      </c>
      <c r="CQ9" s="364">
        <v>579</v>
      </c>
      <c r="CR9" s="364">
        <v>0</v>
      </c>
      <c r="CS9" s="364">
        <v>425</v>
      </c>
      <c r="CT9" s="364">
        <v>787</v>
      </c>
      <c r="CU9" s="364">
        <v>0</v>
      </c>
      <c r="CV9" s="364">
        <v>0</v>
      </c>
      <c r="CW9" s="364">
        <v>0</v>
      </c>
      <c r="CX9" s="364">
        <v>0</v>
      </c>
      <c r="CY9" s="364">
        <v>0</v>
      </c>
      <c r="CZ9" s="364">
        <v>632</v>
      </c>
      <c r="DA9" s="364">
        <v>8965</v>
      </c>
      <c r="DB9" s="364">
        <v>0</v>
      </c>
      <c r="DC9" s="364">
        <v>12</v>
      </c>
      <c r="DD9" s="364">
        <v>211</v>
      </c>
      <c r="DE9" s="364">
        <v>0</v>
      </c>
      <c r="DF9" s="369">
        <v>0</v>
      </c>
      <c r="DG9" s="370">
        <v>44192</v>
      </c>
      <c r="DH9" s="388">
        <v>1041</v>
      </c>
      <c r="DI9" s="364">
        <v>17450</v>
      </c>
      <c r="DJ9" s="364">
        <v>0</v>
      </c>
      <c r="DK9" s="364">
        <v>0</v>
      </c>
      <c r="DL9" s="364">
        <v>0</v>
      </c>
      <c r="DM9" s="364">
        <v>67</v>
      </c>
      <c r="DN9" s="378">
        <v>18558</v>
      </c>
      <c r="DO9" s="378">
        <v>62750</v>
      </c>
      <c r="DP9" s="378">
        <v>1289</v>
      </c>
      <c r="DQ9" s="378">
        <v>19159</v>
      </c>
      <c r="DR9" s="378">
        <v>20448</v>
      </c>
      <c r="DS9" s="378">
        <v>39006</v>
      </c>
      <c r="DT9" s="378">
        <v>83198</v>
      </c>
      <c r="DU9" s="378">
        <v>-9006</v>
      </c>
      <c r="DV9" s="378">
        <v>-34867</v>
      </c>
      <c r="DW9" s="378">
        <v>-43873</v>
      </c>
      <c r="DX9" s="379">
        <v>-4867</v>
      </c>
      <c r="DY9" s="380">
        <v>39325</v>
      </c>
      <c r="EB9" s="200">
        <f t="shared" si="0"/>
        <v>9.3886645084754355E-4</v>
      </c>
    </row>
    <row r="10" spans="1:132" x14ac:dyDescent="0.2">
      <c r="A10" s="180">
        <v>6</v>
      </c>
      <c r="B10" s="37" t="s">
        <v>346</v>
      </c>
      <c r="C10" s="38" t="s">
        <v>267</v>
      </c>
      <c r="D10" s="393">
        <v>0</v>
      </c>
      <c r="E10" s="394">
        <v>2</v>
      </c>
      <c r="F10" s="394">
        <v>0</v>
      </c>
      <c r="G10" s="394">
        <v>0</v>
      </c>
      <c r="H10" s="394">
        <v>0</v>
      </c>
      <c r="I10" s="394">
        <v>0</v>
      </c>
      <c r="J10" s="394">
        <v>0</v>
      </c>
      <c r="K10" s="394">
        <v>574</v>
      </c>
      <c r="L10" s="394">
        <v>55</v>
      </c>
      <c r="M10" s="394">
        <v>76</v>
      </c>
      <c r="N10" s="394">
        <v>0</v>
      </c>
      <c r="O10" s="394">
        <v>136</v>
      </c>
      <c r="P10" s="394">
        <v>12</v>
      </c>
      <c r="Q10" s="394">
        <v>1</v>
      </c>
      <c r="R10" s="394">
        <v>0</v>
      </c>
      <c r="S10" s="394">
        <v>1988</v>
      </c>
      <c r="T10" s="394">
        <v>36</v>
      </c>
      <c r="U10" s="394">
        <v>0</v>
      </c>
      <c r="V10" s="394">
        <v>1256</v>
      </c>
      <c r="W10" s="394">
        <v>104</v>
      </c>
      <c r="X10" s="394">
        <v>33</v>
      </c>
      <c r="Y10" s="394">
        <v>891</v>
      </c>
      <c r="Z10" s="394">
        <v>196</v>
      </c>
      <c r="AA10" s="394">
        <v>888</v>
      </c>
      <c r="AB10" s="394">
        <v>38</v>
      </c>
      <c r="AC10" s="394">
        <v>139</v>
      </c>
      <c r="AD10" s="394">
        <v>525189</v>
      </c>
      <c r="AE10" s="394">
        <v>26493</v>
      </c>
      <c r="AF10" s="394">
        <v>43</v>
      </c>
      <c r="AG10" s="394">
        <v>97</v>
      </c>
      <c r="AH10" s="394">
        <v>0</v>
      </c>
      <c r="AI10" s="394">
        <v>265</v>
      </c>
      <c r="AJ10" s="394">
        <v>331</v>
      </c>
      <c r="AK10" s="394">
        <v>2506</v>
      </c>
      <c r="AL10" s="394">
        <v>1337</v>
      </c>
      <c r="AM10" s="394">
        <v>4336</v>
      </c>
      <c r="AN10" s="394">
        <v>4526</v>
      </c>
      <c r="AO10" s="394">
        <v>290</v>
      </c>
      <c r="AP10" s="394">
        <v>7</v>
      </c>
      <c r="AQ10" s="394">
        <v>259</v>
      </c>
      <c r="AR10" s="394">
        <v>409</v>
      </c>
      <c r="AS10" s="394">
        <v>23</v>
      </c>
      <c r="AT10" s="394">
        <v>233</v>
      </c>
      <c r="AU10" s="394">
        <v>39</v>
      </c>
      <c r="AV10" s="394">
        <v>10</v>
      </c>
      <c r="AW10" s="394">
        <v>2</v>
      </c>
      <c r="AX10" s="394">
        <v>21</v>
      </c>
      <c r="AY10" s="394">
        <v>44</v>
      </c>
      <c r="AZ10" s="394">
        <v>90</v>
      </c>
      <c r="BA10" s="394">
        <v>0</v>
      </c>
      <c r="BB10" s="394">
        <v>0</v>
      </c>
      <c r="BC10" s="394">
        <v>0</v>
      </c>
      <c r="BD10" s="394">
        <v>0</v>
      </c>
      <c r="BE10" s="394">
        <v>8</v>
      </c>
      <c r="BF10" s="394">
        <v>234</v>
      </c>
      <c r="BG10" s="394">
        <v>1</v>
      </c>
      <c r="BH10" s="394">
        <v>1883</v>
      </c>
      <c r="BI10" s="394">
        <v>0</v>
      </c>
      <c r="BJ10" s="364">
        <v>60</v>
      </c>
      <c r="BK10" s="364">
        <v>12</v>
      </c>
      <c r="BL10" s="364">
        <v>22</v>
      </c>
      <c r="BM10" s="364">
        <v>1</v>
      </c>
      <c r="BN10" s="364">
        <v>0</v>
      </c>
      <c r="BO10" s="364">
        <v>6</v>
      </c>
      <c r="BP10" s="364">
        <v>3</v>
      </c>
      <c r="BQ10" s="364">
        <v>480371</v>
      </c>
      <c r="BR10" s="364">
        <v>178780</v>
      </c>
      <c r="BS10" s="364">
        <v>0</v>
      </c>
      <c r="BT10" s="364">
        <v>1</v>
      </c>
      <c r="BU10" s="364">
        <v>17</v>
      </c>
      <c r="BV10" s="364">
        <v>2</v>
      </c>
      <c r="BW10" s="364">
        <v>4</v>
      </c>
      <c r="BX10" s="364">
        <v>0</v>
      </c>
      <c r="BY10" s="364">
        <v>0</v>
      </c>
      <c r="BZ10" s="364">
        <v>11</v>
      </c>
      <c r="CA10" s="364">
        <v>0</v>
      </c>
      <c r="CB10" s="364">
        <v>0</v>
      </c>
      <c r="CC10" s="364">
        <v>0</v>
      </c>
      <c r="CD10" s="364">
        <v>0</v>
      </c>
      <c r="CE10" s="364">
        <v>1</v>
      </c>
      <c r="CF10" s="364">
        <v>1</v>
      </c>
      <c r="CG10" s="364">
        <v>8</v>
      </c>
      <c r="CH10" s="364">
        <v>0</v>
      </c>
      <c r="CI10" s="364">
        <v>0</v>
      </c>
      <c r="CJ10" s="364">
        <v>0</v>
      </c>
      <c r="CK10" s="364">
        <v>0</v>
      </c>
      <c r="CL10" s="364">
        <v>0</v>
      </c>
      <c r="CM10" s="364">
        <v>0</v>
      </c>
      <c r="CN10" s="364">
        <v>0</v>
      </c>
      <c r="CO10" s="364">
        <v>8</v>
      </c>
      <c r="CP10" s="364">
        <v>214</v>
      </c>
      <c r="CQ10" s="364">
        <v>22</v>
      </c>
      <c r="CR10" s="364">
        <v>0</v>
      </c>
      <c r="CS10" s="364">
        <v>2</v>
      </c>
      <c r="CT10" s="364">
        <v>7</v>
      </c>
      <c r="CU10" s="364">
        <v>12</v>
      </c>
      <c r="CV10" s="364">
        <v>29</v>
      </c>
      <c r="CW10" s="364">
        <v>0</v>
      </c>
      <c r="CX10" s="364">
        <v>1</v>
      </c>
      <c r="CY10" s="364">
        <v>1</v>
      </c>
      <c r="CZ10" s="364">
        <v>14</v>
      </c>
      <c r="DA10" s="364">
        <v>1</v>
      </c>
      <c r="DB10" s="364">
        <v>71</v>
      </c>
      <c r="DC10" s="364">
        <v>4</v>
      </c>
      <c r="DD10" s="364">
        <v>1</v>
      </c>
      <c r="DE10" s="364">
        <v>0</v>
      </c>
      <c r="DF10" s="369">
        <v>0</v>
      </c>
      <c r="DG10" s="370">
        <v>1234788</v>
      </c>
      <c r="DH10" s="388">
        <v>0</v>
      </c>
      <c r="DI10" s="364">
        <v>1</v>
      </c>
      <c r="DJ10" s="364">
        <v>0</v>
      </c>
      <c r="DK10" s="364">
        <v>0</v>
      </c>
      <c r="DL10" s="364">
        <v>0</v>
      </c>
      <c r="DM10" s="364">
        <v>1147</v>
      </c>
      <c r="DN10" s="378">
        <v>1148</v>
      </c>
      <c r="DO10" s="378">
        <v>1235936</v>
      </c>
      <c r="DP10" s="378">
        <v>0</v>
      </c>
      <c r="DQ10" s="378">
        <v>0</v>
      </c>
      <c r="DR10" s="378">
        <v>0</v>
      </c>
      <c r="DS10" s="378">
        <v>1148</v>
      </c>
      <c r="DT10" s="378">
        <v>1235936</v>
      </c>
      <c r="DU10" s="378">
        <v>-1220567</v>
      </c>
      <c r="DV10" s="378">
        <v>-15369</v>
      </c>
      <c r="DW10" s="378">
        <v>-1235936</v>
      </c>
      <c r="DX10" s="379">
        <v>-1234788</v>
      </c>
      <c r="DY10" s="380">
        <v>0</v>
      </c>
      <c r="EB10" s="200">
        <f t="shared" si="0"/>
        <v>5.3803235005589889E-8</v>
      </c>
    </row>
    <row r="11" spans="1:132" x14ac:dyDescent="0.2">
      <c r="A11" s="180">
        <v>7</v>
      </c>
      <c r="B11" s="37" t="s">
        <v>347</v>
      </c>
      <c r="C11" s="38" t="s">
        <v>348</v>
      </c>
      <c r="D11" s="393">
        <v>0</v>
      </c>
      <c r="E11" s="394">
        <v>0</v>
      </c>
      <c r="F11" s="394">
        <v>0</v>
      </c>
      <c r="G11" s="394">
        <v>2</v>
      </c>
      <c r="H11" s="394">
        <v>0</v>
      </c>
      <c r="I11" s="394">
        <v>0</v>
      </c>
      <c r="J11" s="394">
        <v>34</v>
      </c>
      <c r="K11" s="394">
        <v>8</v>
      </c>
      <c r="L11" s="394">
        <v>0</v>
      </c>
      <c r="M11" s="394">
        <v>17</v>
      </c>
      <c r="N11" s="394">
        <v>0</v>
      </c>
      <c r="O11" s="394">
        <v>0</v>
      </c>
      <c r="P11" s="394">
        <v>0</v>
      </c>
      <c r="Q11" s="394">
        <v>0</v>
      </c>
      <c r="R11" s="394">
        <v>0</v>
      </c>
      <c r="S11" s="394">
        <v>304</v>
      </c>
      <c r="T11" s="394">
        <v>2</v>
      </c>
      <c r="U11" s="394">
        <v>0</v>
      </c>
      <c r="V11" s="394">
        <v>60</v>
      </c>
      <c r="W11" s="394">
        <v>2361</v>
      </c>
      <c r="X11" s="394">
        <v>0</v>
      </c>
      <c r="Y11" s="394">
        <v>55</v>
      </c>
      <c r="Z11" s="394">
        <v>14</v>
      </c>
      <c r="AA11" s="394">
        <v>0</v>
      </c>
      <c r="AB11" s="394">
        <v>16</v>
      </c>
      <c r="AC11" s="394">
        <v>27</v>
      </c>
      <c r="AD11" s="394">
        <v>-1071</v>
      </c>
      <c r="AE11" s="394">
        <v>1665</v>
      </c>
      <c r="AF11" s="394">
        <v>0</v>
      </c>
      <c r="AG11" s="394">
        <v>78</v>
      </c>
      <c r="AH11" s="394">
        <v>1</v>
      </c>
      <c r="AI11" s="394">
        <v>5787</v>
      </c>
      <c r="AJ11" s="394">
        <v>6045</v>
      </c>
      <c r="AK11" s="394">
        <v>7892</v>
      </c>
      <c r="AL11" s="394">
        <v>6802</v>
      </c>
      <c r="AM11" s="394">
        <v>96777</v>
      </c>
      <c r="AN11" s="394">
        <v>0</v>
      </c>
      <c r="AO11" s="394">
        <v>102</v>
      </c>
      <c r="AP11" s="394">
        <v>0</v>
      </c>
      <c r="AQ11" s="394">
        <v>6484</v>
      </c>
      <c r="AR11" s="394">
        <v>71</v>
      </c>
      <c r="AS11" s="394">
        <v>16</v>
      </c>
      <c r="AT11" s="394">
        <v>25</v>
      </c>
      <c r="AU11" s="394">
        <v>8</v>
      </c>
      <c r="AV11" s="394">
        <v>93</v>
      </c>
      <c r="AW11" s="394">
        <v>25</v>
      </c>
      <c r="AX11" s="394">
        <v>0</v>
      </c>
      <c r="AY11" s="394">
        <v>0</v>
      </c>
      <c r="AZ11" s="394">
        <v>0</v>
      </c>
      <c r="BA11" s="394">
        <v>0</v>
      </c>
      <c r="BB11" s="394">
        <v>0</v>
      </c>
      <c r="BC11" s="394">
        <v>0</v>
      </c>
      <c r="BD11" s="394">
        <v>0</v>
      </c>
      <c r="BE11" s="394">
        <v>0</v>
      </c>
      <c r="BF11" s="394">
        <v>0</v>
      </c>
      <c r="BG11" s="394">
        <v>0</v>
      </c>
      <c r="BH11" s="394">
        <v>0</v>
      </c>
      <c r="BI11" s="394">
        <v>0</v>
      </c>
      <c r="BJ11" s="364">
        <v>0</v>
      </c>
      <c r="BK11" s="364">
        <v>399</v>
      </c>
      <c r="BL11" s="364">
        <v>0</v>
      </c>
      <c r="BM11" s="364">
        <v>3329</v>
      </c>
      <c r="BN11" s="364">
        <v>143</v>
      </c>
      <c r="BO11" s="364">
        <v>8910</v>
      </c>
      <c r="BP11" s="364">
        <v>6175</v>
      </c>
      <c r="BQ11" s="364">
        <v>-18</v>
      </c>
      <c r="BR11" s="364">
        <v>0</v>
      </c>
      <c r="BS11" s="364">
        <v>0</v>
      </c>
      <c r="BT11" s="364">
        <v>0</v>
      </c>
      <c r="BU11" s="364">
        <v>0</v>
      </c>
      <c r="BV11" s="364">
        <v>0</v>
      </c>
      <c r="BW11" s="364">
        <v>0</v>
      </c>
      <c r="BX11" s="364">
        <v>0</v>
      </c>
      <c r="BY11" s="364">
        <v>0</v>
      </c>
      <c r="BZ11" s="364">
        <v>0</v>
      </c>
      <c r="CA11" s="364">
        <v>0</v>
      </c>
      <c r="CB11" s="364">
        <v>0</v>
      </c>
      <c r="CC11" s="364">
        <v>0</v>
      </c>
      <c r="CD11" s="364">
        <v>0</v>
      </c>
      <c r="CE11" s="364">
        <v>0</v>
      </c>
      <c r="CF11" s="364">
        <v>0</v>
      </c>
      <c r="CG11" s="364">
        <v>0</v>
      </c>
      <c r="CH11" s="364">
        <v>0</v>
      </c>
      <c r="CI11" s="364">
        <v>0</v>
      </c>
      <c r="CJ11" s="364">
        <v>0</v>
      </c>
      <c r="CK11" s="364">
        <v>0</v>
      </c>
      <c r="CL11" s="364">
        <v>0</v>
      </c>
      <c r="CM11" s="364">
        <v>0</v>
      </c>
      <c r="CN11" s="364">
        <v>9</v>
      </c>
      <c r="CO11" s="364">
        <v>0</v>
      </c>
      <c r="CP11" s="364">
        <v>0</v>
      </c>
      <c r="CQ11" s="364">
        <v>0</v>
      </c>
      <c r="CR11" s="364">
        <v>0</v>
      </c>
      <c r="CS11" s="364">
        <v>0</v>
      </c>
      <c r="CT11" s="364">
        <v>0</v>
      </c>
      <c r="CU11" s="364">
        <v>0</v>
      </c>
      <c r="CV11" s="364">
        <v>0</v>
      </c>
      <c r="CW11" s="364">
        <v>0</v>
      </c>
      <c r="CX11" s="364">
        <v>0</v>
      </c>
      <c r="CY11" s="364">
        <v>0</v>
      </c>
      <c r="CZ11" s="364">
        <v>-8</v>
      </c>
      <c r="DA11" s="364">
        <v>-39</v>
      </c>
      <c r="DB11" s="364">
        <v>0</v>
      </c>
      <c r="DC11" s="364">
        <v>14</v>
      </c>
      <c r="DD11" s="364">
        <v>39</v>
      </c>
      <c r="DE11" s="364">
        <v>0</v>
      </c>
      <c r="DF11" s="369">
        <v>61</v>
      </c>
      <c r="DG11" s="370">
        <v>152714</v>
      </c>
      <c r="DH11" s="388">
        <v>-385</v>
      </c>
      <c r="DI11" s="364">
        <v>-375</v>
      </c>
      <c r="DJ11" s="364">
        <v>0</v>
      </c>
      <c r="DK11" s="364">
        <v>0</v>
      </c>
      <c r="DL11" s="364">
        <v>0</v>
      </c>
      <c r="DM11" s="364">
        <v>-582</v>
      </c>
      <c r="DN11" s="378">
        <v>-1342</v>
      </c>
      <c r="DO11" s="378">
        <v>151372</v>
      </c>
      <c r="DP11" s="378">
        <v>2989</v>
      </c>
      <c r="DQ11" s="378">
        <v>1656</v>
      </c>
      <c r="DR11" s="378">
        <v>4645</v>
      </c>
      <c r="DS11" s="378">
        <v>3303</v>
      </c>
      <c r="DT11" s="378">
        <v>156017</v>
      </c>
      <c r="DU11" s="378">
        <v>-122473</v>
      </c>
      <c r="DV11" s="378">
        <v>-17984</v>
      </c>
      <c r="DW11" s="378">
        <v>-140457</v>
      </c>
      <c r="DX11" s="379">
        <v>-137154</v>
      </c>
      <c r="DY11" s="380">
        <v>15560</v>
      </c>
      <c r="EB11" s="200">
        <f t="shared" si="0"/>
        <v>-2.0176213127096207E-5</v>
      </c>
    </row>
    <row r="12" spans="1:132" x14ac:dyDescent="0.2">
      <c r="A12" s="180">
        <v>8</v>
      </c>
      <c r="B12" s="37" t="s">
        <v>349</v>
      </c>
      <c r="C12" s="38" t="s">
        <v>268</v>
      </c>
      <c r="D12" s="393">
        <v>0</v>
      </c>
      <c r="E12" s="394">
        <v>1446</v>
      </c>
      <c r="F12" s="394">
        <v>0</v>
      </c>
      <c r="G12" s="394">
        <v>64</v>
      </c>
      <c r="H12" s="394">
        <v>776</v>
      </c>
      <c r="I12" s="394">
        <v>0</v>
      </c>
      <c r="J12" s="394">
        <v>0</v>
      </c>
      <c r="K12" s="394">
        <v>394218</v>
      </c>
      <c r="L12" s="394">
        <v>24763</v>
      </c>
      <c r="M12" s="394">
        <v>39071</v>
      </c>
      <c r="N12" s="394">
        <v>0</v>
      </c>
      <c r="O12" s="394">
        <v>60</v>
      </c>
      <c r="P12" s="394">
        <v>631</v>
      </c>
      <c r="Q12" s="394">
        <v>144</v>
      </c>
      <c r="R12" s="394">
        <v>0</v>
      </c>
      <c r="S12" s="394">
        <v>891</v>
      </c>
      <c r="T12" s="394">
        <v>9</v>
      </c>
      <c r="U12" s="394">
        <v>0</v>
      </c>
      <c r="V12" s="394">
        <v>2</v>
      </c>
      <c r="W12" s="394">
        <v>15</v>
      </c>
      <c r="X12" s="394">
        <v>0</v>
      </c>
      <c r="Y12" s="394">
        <v>1492</v>
      </c>
      <c r="Z12" s="394">
        <v>25</v>
      </c>
      <c r="AA12" s="394">
        <v>0</v>
      </c>
      <c r="AB12" s="394">
        <v>2118</v>
      </c>
      <c r="AC12" s="394">
        <v>5286</v>
      </c>
      <c r="AD12" s="394">
        <v>4</v>
      </c>
      <c r="AE12" s="394">
        <v>0</v>
      </c>
      <c r="AF12" s="394">
        <v>29</v>
      </c>
      <c r="AG12" s="394">
        <v>1</v>
      </c>
      <c r="AH12" s="394">
        <v>1146</v>
      </c>
      <c r="AI12" s="394">
        <v>3</v>
      </c>
      <c r="AJ12" s="394">
        <v>0</v>
      </c>
      <c r="AK12" s="394">
        <v>163</v>
      </c>
      <c r="AL12" s="394">
        <v>225</v>
      </c>
      <c r="AM12" s="394">
        <v>0</v>
      </c>
      <c r="AN12" s="394">
        <v>0</v>
      </c>
      <c r="AO12" s="394">
        <v>6</v>
      </c>
      <c r="AP12" s="394">
        <v>0</v>
      </c>
      <c r="AQ12" s="394">
        <v>0</v>
      </c>
      <c r="AR12" s="394">
        <v>0</v>
      </c>
      <c r="AS12" s="394">
        <v>0</v>
      </c>
      <c r="AT12" s="394">
        <v>0</v>
      </c>
      <c r="AU12" s="394">
        <v>0</v>
      </c>
      <c r="AV12" s="394">
        <v>0</v>
      </c>
      <c r="AW12" s="394">
        <v>0</v>
      </c>
      <c r="AX12" s="394">
        <v>0</v>
      </c>
      <c r="AY12" s="394">
        <v>0</v>
      </c>
      <c r="AZ12" s="394">
        <v>0</v>
      </c>
      <c r="BA12" s="394">
        <v>0</v>
      </c>
      <c r="BB12" s="394">
        <v>0</v>
      </c>
      <c r="BC12" s="394">
        <v>0</v>
      </c>
      <c r="BD12" s="394">
        <v>0</v>
      </c>
      <c r="BE12" s="394">
        <v>0</v>
      </c>
      <c r="BF12" s="394">
        <v>0</v>
      </c>
      <c r="BG12" s="394">
        <v>0</v>
      </c>
      <c r="BH12" s="394">
        <v>0</v>
      </c>
      <c r="BI12" s="394">
        <v>0</v>
      </c>
      <c r="BJ12" s="364">
        <v>0</v>
      </c>
      <c r="BK12" s="364">
        <v>1259</v>
      </c>
      <c r="BL12" s="364">
        <v>0</v>
      </c>
      <c r="BM12" s="364">
        <v>0</v>
      </c>
      <c r="BN12" s="364">
        <v>0</v>
      </c>
      <c r="BO12" s="364">
        <v>0</v>
      </c>
      <c r="BP12" s="364">
        <v>0</v>
      </c>
      <c r="BQ12" s="364">
        <v>0</v>
      </c>
      <c r="BR12" s="364">
        <v>0</v>
      </c>
      <c r="BS12" s="364">
        <v>0</v>
      </c>
      <c r="BT12" s="364">
        <v>0</v>
      </c>
      <c r="BU12" s="364">
        <v>0</v>
      </c>
      <c r="BV12" s="364">
        <v>0</v>
      </c>
      <c r="BW12" s="364">
        <v>0</v>
      </c>
      <c r="BX12" s="364">
        <v>0</v>
      </c>
      <c r="BY12" s="364">
        <v>0</v>
      </c>
      <c r="BZ12" s="364">
        <v>0</v>
      </c>
      <c r="CA12" s="364">
        <v>0</v>
      </c>
      <c r="CB12" s="364">
        <v>0</v>
      </c>
      <c r="CC12" s="364">
        <v>0</v>
      </c>
      <c r="CD12" s="364">
        <v>0</v>
      </c>
      <c r="CE12" s="364">
        <v>0</v>
      </c>
      <c r="CF12" s="364">
        <v>0</v>
      </c>
      <c r="CG12" s="364">
        <v>238</v>
      </c>
      <c r="CH12" s="364">
        <v>0</v>
      </c>
      <c r="CI12" s="364">
        <v>0</v>
      </c>
      <c r="CJ12" s="364">
        <v>0</v>
      </c>
      <c r="CK12" s="364">
        <v>0</v>
      </c>
      <c r="CL12" s="364">
        <v>0</v>
      </c>
      <c r="CM12" s="364">
        <v>0</v>
      </c>
      <c r="CN12" s="364">
        <v>312</v>
      </c>
      <c r="CO12" s="364">
        <v>11021</v>
      </c>
      <c r="CP12" s="364">
        <v>0</v>
      </c>
      <c r="CQ12" s="364">
        <v>8868</v>
      </c>
      <c r="CR12" s="364">
        <v>0</v>
      </c>
      <c r="CS12" s="364">
        <v>6690</v>
      </c>
      <c r="CT12" s="364">
        <v>10159</v>
      </c>
      <c r="CU12" s="364">
        <v>304</v>
      </c>
      <c r="CV12" s="364">
        <v>0</v>
      </c>
      <c r="CW12" s="364">
        <v>0</v>
      </c>
      <c r="CX12" s="364">
        <v>0</v>
      </c>
      <c r="CY12" s="364">
        <v>0</v>
      </c>
      <c r="CZ12" s="364">
        <v>7939</v>
      </c>
      <c r="DA12" s="364">
        <v>227995</v>
      </c>
      <c r="DB12" s="364">
        <v>0</v>
      </c>
      <c r="DC12" s="364">
        <v>12</v>
      </c>
      <c r="DD12" s="364">
        <v>2835</v>
      </c>
      <c r="DE12" s="364">
        <v>0</v>
      </c>
      <c r="DF12" s="369">
        <v>0</v>
      </c>
      <c r="DG12" s="370">
        <v>750220</v>
      </c>
      <c r="DH12" s="388">
        <v>30095</v>
      </c>
      <c r="DI12" s="364">
        <v>1159508</v>
      </c>
      <c r="DJ12" s="364">
        <v>0</v>
      </c>
      <c r="DK12" s="364">
        <v>0</v>
      </c>
      <c r="DL12" s="364">
        <v>0</v>
      </c>
      <c r="DM12" s="364">
        <v>-27</v>
      </c>
      <c r="DN12" s="378">
        <v>1189576</v>
      </c>
      <c r="DO12" s="378">
        <v>1939796</v>
      </c>
      <c r="DP12" s="378">
        <v>18751</v>
      </c>
      <c r="DQ12" s="378">
        <v>966962</v>
      </c>
      <c r="DR12" s="378">
        <v>985713</v>
      </c>
      <c r="DS12" s="378">
        <v>2175289</v>
      </c>
      <c r="DT12" s="378">
        <v>2925509</v>
      </c>
      <c r="DU12" s="378">
        <v>-316355</v>
      </c>
      <c r="DV12" s="378">
        <v>-983283</v>
      </c>
      <c r="DW12" s="378">
        <v>-1299638</v>
      </c>
      <c r="DX12" s="379">
        <v>875651</v>
      </c>
      <c r="DY12" s="380">
        <v>1625871</v>
      </c>
      <c r="EB12" s="200">
        <f t="shared" si="0"/>
        <v>6.2385281414861521E-2</v>
      </c>
    </row>
    <row r="13" spans="1:132" x14ac:dyDescent="0.2">
      <c r="A13" s="180">
        <v>9</v>
      </c>
      <c r="B13" s="37" t="s">
        <v>350</v>
      </c>
      <c r="C13" s="38" t="s">
        <v>351</v>
      </c>
      <c r="D13" s="393">
        <v>0</v>
      </c>
      <c r="E13" s="394">
        <v>17</v>
      </c>
      <c r="F13" s="394">
        <v>2</v>
      </c>
      <c r="G13" s="394">
        <v>0</v>
      </c>
      <c r="H13" s="394">
        <v>370</v>
      </c>
      <c r="I13" s="394">
        <v>0</v>
      </c>
      <c r="J13" s="394">
        <v>0</v>
      </c>
      <c r="K13" s="394">
        <v>2920</v>
      </c>
      <c r="L13" s="394">
        <v>15893</v>
      </c>
      <c r="M13" s="394">
        <v>0</v>
      </c>
      <c r="N13" s="394">
        <v>0</v>
      </c>
      <c r="O13" s="394">
        <v>0</v>
      </c>
      <c r="P13" s="394">
        <v>0</v>
      </c>
      <c r="Q13" s="394">
        <v>0</v>
      </c>
      <c r="R13" s="394">
        <v>0</v>
      </c>
      <c r="S13" s="394">
        <v>0</v>
      </c>
      <c r="T13" s="394">
        <v>0</v>
      </c>
      <c r="U13" s="394">
        <v>0</v>
      </c>
      <c r="V13" s="394">
        <v>0</v>
      </c>
      <c r="W13" s="394">
        <v>0</v>
      </c>
      <c r="X13" s="394">
        <v>0</v>
      </c>
      <c r="Y13" s="394">
        <v>1</v>
      </c>
      <c r="Z13" s="394">
        <v>0</v>
      </c>
      <c r="AA13" s="394">
        <v>0</v>
      </c>
      <c r="AB13" s="394">
        <v>11</v>
      </c>
      <c r="AC13" s="394">
        <v>1</v>
      </c>
      <c r="AD13" s="394">
        <v>0</v>
      </c>
      <c r="AE13" s="394">
        <v>0</v>
      </c>
      <c r="AF13" s="394">
        <v>0</v>
      </c>
      <c r="AG13" s="394">
        <v>0</v>
      </c>
      <c r="AH13" s="394">
        <v>0</v>
      </c>
      <c r="AI13" s="394">
        <v>0</v>
      </c>
      <c r="AJ13" s="394">
        <v>0</v>
      </c>
      <c r="AK13" s="394">
        <v>0</v>
      </c>
      <c r="AL13" s="394">
        <v>0</v>
      </c>
      <c r="AM13" s="394">
        <v>0</v>
      </c>
      <c r="AN13" s="394">
        <v>0</v>
      </c>
      <c r="AO13" s="394">
        <v>0</v>
      </c>
      <c r="AP13" s="394">
        <v>0</v>
      </c>
      <c r="AQ13" s="394">
        <v>0</v>
      </c>
      <c r="AR13" s="394">
        <v>0</v>
      </c>
      <c r="AS13" s="394">
        <v>0</v>
      </c>
      <c r="AT13" s="394">
        <v>0</v>
      </c>
      <c r="AU13" s="394">
        <v>0</v>
      </c>
      <c r="AV13" s="394">
        <v>0</v>
      </c>
      <c r="AW13" s="394">
        <v>0</v>
      </c>
      <c r="AX13" s="394">
        <v>0</v>
      </c>
      <c r="AY13" s="394">
        <v>0</v>
      </c>
      <c r="AZ13" s="394">
        <v>0</v>
      </c>
      <c r="BA13" s="394">
        <v>0</v>
      </c>
      <c r="BB13" s="394">
        <v>0</v>
      </c>
      <c r="BC13" s="394">
        <v>0</v>
      </c>
      <c r="BD13" s="394">
        <v>0</v>
      </c>
      <c r="BE13" s="394">
        <v>0</v>
      </c>
      <c r="BF13" s="394">
        <v>0</v>
      </c>
      <c r="BG13" s="394">
        <v>0</v>
      </c>
      <c r="BH13" s="394">
        <v>0</v>
      </c>
      <c r="BI13" s="394">
        <v>0</v>
      </c>
      <c r="BJ13" s="364">
        <v>0</v>
      </c>
      <c r="BK13" s="364">
        <v>0</v>
      </c>
      <c r="BL13" s="364">
        <v>0</v>
      </c>
      <c r="BM13" s="364">
        <v>0</v>
      </c>
      <c r="BN13" s="364">
        <v>0</v>
      </c>
      <c r="BO13" s="364">
        <v>0</v>
      </c>
      <c r="BP13" s="364">
        <v>0</v>
      </c>
      <c r="BQ13" s="364">
        <v>0</v>
      </c>
      <c r="BR13" s="364">
        <v>0</v>
      </c>
      <c r="BS13" s="364">
        <v>0</v>
      </c>
      <c r="BT13" s="364">
        <v>0</v>
      </c>
      <c r="BU13" s="364">
        <v>737</v>
      </c>
      <c r="BV13" s="364">
        <v>0</v>
      </c>
      <c r="BW13" s="364">
        <v>0</v>
      </c>
      <c r="BX13" s="364">
        <v>0</v>
      </c>
      <c r="BY13" s="364">
        <v>0</v>
      </c>
      <c r="BZ13" s="364">
        <v>0</v>
      </c>
      <c r="CA13" s="364">
        <v>0</v>
      </c>
      <c r="CB13" s="364">
        <v>0</v>
      </c>
      <c r="CC13" s="364">
        <v>0</v>
      </c>
      <c r="CD13" s="364">
        <v>0</v>
      </c>
      <c r="CE13" s="364">
        <v>0</v>
      </c>
      <c r="CF13" s="364">
        <v>0</v>
      </c>
      <c r="CG13" s="364">
        <v>253</v>
      </c>
      <c r="CH13" s="364">
        <v>0</v>
      </c>
      <c r="CI13" s="364">
        <v>0</v>
      </c>
      <c r="CJ13" s="364">
        <v>0</v>
      </c>
      <c r="CK13" s="364">
        <v>0</v>
      </c>
      <c r="CL13" s="364">
        <v>0</v>
      </c>
      <c r="CM13" s="364">
        <v>0</v>
      </c>
      <c r="CN13" s="364">
        <v>27</v>
      </c>
      <c r="CO13" s="364">
        <v>166</v>
      </c>
      <c r="CP13" s="364">
        <v>0</v>
      </c>
      <c r="CQ13" s="364">
        <v>1084</v>
      </c>
      <c r="CR13" s="364">
        <v>0</v>
      </c>
      <c r="CS13" s="364">
        <v>737</v>
      </c>
      <c r="CT13" s="364">
        <v>1137</v>
      </c>
      <c r="CU13" s="364">
        <v>0</v>
      </c>
      <c r="CV13" s="364">
        <v>0</v>
      </c>
      <c r="CW13" s="364">
        <v>0</v>
      </c>
      <c r="CX13" s="364">
        <v>0</v>
      </c>
      <c r="CY13" s="364">
        <v>24</v>
      </c>
      <c r="CZ13" s="364">
        <v>3842</v>
      </c>
      <c r="DA13" s="364">
        <v>104885</v>
      </c>
      <c r="DB13" s="364">
        <v>0</v>
      </c>
      <c r="DC13" s="364">
        <v>0</v>
      </c>
      <c r="DD13" s="364">
        <v>720</v>
      </c>
      <c r="DE13" s="364">
        <v>0</v>
      </c>
      <c r="DF13" s="369">
        <v>840</v>
      </c>
      <c r="DG13" s="370">
        <v>133667</v>
      </c>
      <c r="DH13" s="388">
        <v>20280</v>
      </c>
      <c r="DI13" s="364">
        <v>236821</v>
      </c>
      <c r="DJ13" s="364">
        <v>0</v>
      </c>
      <c r="DK13" s="364">
        <v>0</v>
      </c>
      <c r="DL13" s="364">
        <v>0</v>
      </c>
      <c r="DM13" s="364">
        <v>-3092</v>
      </c>
      <c r="DN13" s="378">
        <v>254009</v>
      </c>
      <c r="DO13" s="378">
        <v>387676</v>
      </c>
      <c r="DP13" s="378">
        <v>12802</v>
      </c>
      <c r="DQ13" s="378">
        <v>273072</v>
      </c>
      <c r="DR13" s="378">
        <v>285874</v>
      </c>
      <c r="DS13" s="378">
        <v>539883</v>
      </c>
      <c r="DT13" s="378">
        <v>673550</v>
      </c>
      <c r="DU13" s="378">
        <v>-33023</v>
      </c>
      <c r="DV13" s="378">
        <v>-208700</v>
      </c>
      <c r="DW13" s="378">
        <v>-241723</v>
      </c>
      <c r="DX13" s="379">
        <v>298160</v>
      </c>
      <c r="DY13" s="380">
        <v>431827</v>
      </c>
      <c r="EB13" s="200">
        <f t="shared" si="0"/>
        <v>1.2741735917258802E-2</v>
      </c>
    </row>
    <row r="14" spans="1:132" x14ac:dyDescent="0.2">
      <c r="A14" s="180">
        <v>10</v>
      </c>
      <c r="B14" s="37" t="s">
        <v>352</v>
      </c>
      <c r="C14" s="38" t="s">
        <v>269</v>
      </c>
      <c r="D14" s="393">
        <v>1384</v>
      </c>
      <c r="E14" s="394">
        <v>34183</v>
      </c>
      <c r="F14" s="394">
        <v>602</v>
      </c>
      <c r="G14" s="394">
        <v>35</v>
      </c>
      <c r="H14" s="394">
        <v>3705</v>
      </c>
      <c r="I14" s="394">
        <v>0</v>
      </c>
      <c r="J14" s="394">
        <v>0</v>
      </c>
      <c r="K14" s="394">
        <v>-4</v>
      </c>
      <c r="L14" s="394">
        <v>0</v>
      </c>
      <c r="M14" s="394">
        <v>6855</v>
      </c>
      <c r="N14" s="394">
        <v>0</v>
      </c>
      <c r="O14" s="394">
        <v>-1</v>
      </c>
      <c r="P14" s="394">
        <v>0</v>
      </c>
      <c r="Q14" s="394">
        <v>0</v>
      </c>
      <c r="R14" s="394">
        <v>0</v>
      </c>
      <c r="S14" s="394">
        <v>0</v>
      </c>
      <c r="T14" s="394">
        <v>0</v>
      </c>
      <c r="U14" s="394">
        <v>0</v>
      </c>
      <c r="V14" s="394">
        <v>5</v>
      </c>
      <c r="W14" s="394">
        <v>0</v>
      </c>
      <c r="X14" s="394">
        <v>0</v>
      </c>
      <c r="Y14" s="394">
        <v>0</v>
      </c>
      <c r="Z14" s="394">
        <v>0</v>
      </c>
      <c r="AA14" s="394">
        <v>0</v>
      </c>
      <c r="AB14" s="394">
        <v>0</v>
      </c>
      <c r="AC14" s="394">
        <v>0</v>
      </c>
      <c r="AD14" s="394">
        <v>0</v>
      </c>
      <c r="AE14" s="394">
        <v>0</v>
      </c>
      <c r="AF14" s="394">
        <v>0</v>
      </c>
      <c r="AG14" s="394">
        <v>0</v>
      </c>
      <c r="AH14" s="394">
        <v>0</v>
      </c>
      <c r="AI14" s="394">
        <v>0</v>
      </c>
      <c r="AJ14" s="394">
        <v>0</v>
      </c>
      <c r="AK14" s="394">
        <v>0</v>
      </c>
      <c r="AL14" s="394">
        <v>0</v>
      </c>
      <c r="AM14" s="394">
        <v>0</v>
      </c>
      <c r="AN14" s="394">
        <v>0</v>
      </c>
      <c r="AO14" s="394">
        <v>0</v>
      </c>
      <c r="AP14" s="394">
        <v>0</v>
      </c>
      <c r="AQ14" s="394">
        <v>0</v>
      </c>
      <c r="AR14" s="394">
        <v>0</v>
      </c>
      <c r="AS14" s="394">
        <v>0</v>
      </c>
      <c r="AT14" s="394">
        <v>0</v>
      </c>
      <c r="AU14" s="394">
        <v>0</v>
      </c>
      <c r="AV14" s="394">
        <v>0</v>
      </c>
      <c r="AW14" s="394">
        <v>0</v>
      </c>
      <c r="AX14" s="394">
        <v>0</v>
      </c>
      <c r="AY14" s="394">
        <v>0</v>
      </c>
      <c r="AZ14" s="394">
        <v>0</v>
      </c>
      <c r="BA14" s="394">
        <v>0</v>
      </c>
      <c r="BB14" s="394">
        <v>0</v>
      </c>
      <c r="BC14" s="394">
        <v>0</v>
      </c>
      <c r="BD14" s="394">
        <v>0</v>
      </c>
      <c r="BE14" s="394">
        <v>0</v>
      </c>
      <c r="BF14" s="394">
        <v>0</v>
      </c>
      <c r="BG14" s="394">
        <v>0</v>
      </c>
      <c r="BH14" s="394">
        <v>0</v>
      </c>
      <c r="BI14" s="394">
        <v>0</v>
      </c>
      <c r="BJ14" s="364">
        <v>0</v>
      </c>
      <c r="BK14" s="364">
        <v>0</v>
      </c>
      <c r="BL14" s="364">
        <v>0</v>
      </c>
      <c r="BM14" s="364">
        <v>0</v>
      </c>
      <c r="BN14" s="364">
        <v>0</v>
      </c>
      <c r="BO14" s="364">
        <v>47</v>
      </c>
      <c r="BP14" s="364">
        <v>0</v>
      </c>
      <c r="BQ14" s="364">
        <v>0</v>
      </c>
      <c r="BR14" s="364">
        <v>0</v>
      </c>
      <c r="BS14" s="364">
        <v>0</v>
      </c>
      <c r="BT14" s="364">
        <v>0</v>
      </c>
      <c r="BU14" s="364">
        <v>228</v>
      </c>
      <c r="BV14" s="364">
        <v>0</v>
      </c>
      <c r="BW14" s="364">
        <v>0</v>
      </c>
      <c r="BX14" s="364">
        <v>0</v>
      </c>
      <c r="BY14" s="364">
        <v>0</v>
      </c>
      <c r="BZ14" s="364">
        <v>0</v>
      </c>
      <c r="CA14" s="364">
        <v>0</v>
      </c>
      <c r="CB14" s="364">
        <v>0</v>
      </c>
      <c r="CC14" s="364">
        <v>0</v>
      </c>
      <c r="CD14" s="364">
        <v>0</v>
      </c>
      <c r="CE14" s="364">
        <v>0</v>
      </c>
      <c r="CF14" s="364">
        <v>0</v>
      </c>
      <c r="CG14" s="364">
        <v>0</v>
      </c>
      <c r="CH14" s="364">
        <v>0</v>
      </c>
      <c r="CI14" s="364">
        <v>0</v>
      </c>
      <c r="CJ14" s="364">
        <v>0</v>
      </c>
      <c r="CK14" s="364">
        <v>0</v>
      </c>
      <c r="CL14" s="364">
        <v>0</v>
      </c>
      <c r="CM14" s="364">
        <v>0</v>
      </c>
      <c r="CN14" s="364">
        <v>0</v>
      </c>
      <c r="CO14" s="364">
        <v>306</v>
      </c>
      <c r="CP14" s="364">
        <v>8250</v>
      </c>
      <c r="CQ14" s="364">
        <v>88</v>
      </c>
      <c r="CR14" s="364">
        <v>0</v>
      </c>
      <c r="CS14" s="364">
        <v>34</v>
      </c>
      <c r="CT14" s="364">
        <v>10</v>
      </c>
      <c r="CU14" s="364">
        <v>0</v>
      </c>
      <c r="CV14" s="364">
        <v>0</v>
      </c>
      <c r="CW14" s="364">
        <v>0</v>
      </c>
      <c r="CX14" s="364">
        <v>0</v>
      </c>
      <c r="CY14" s="364">
        <v>0</v>
      </c>
      <c r="CZ14" s="364">
        <v>0</v>
      </c>
      <c r="DA14" s="364">
        <v>0</v>
      </c>
      <c r="DB14" s="364">
        <v>0</v>
      </c>
      <c r="DC14" s="364">
        <v>330</v>
      </c>
      <c r="DD14" s="364">
        <v>0</v>
      </c>
      <c r="DE14" s="364">
        <v>0</v>
      </c>
      <c r="DF14" s="369">
        <v>0</v>
      </c>
      <c r="DG14" s="370">
        <v>56057</v>
      </c>
      <c r="DH14" s="388">
        <v>0</v>
      </c>
      <c r="DI14" s="364">
        <v>12422</v>
      </c>
      <c r="DJ14" s="364">
        <v>0</v>
      </c>
      <c r="DK14" s="364">
        <v>0</v>
      </c>
      <c r="DL14" s="364">
        <v>0</v>
      </c>
      <c r="DM14" s="364">
        <v>560</v>
      </c>
      <c r="DN14" s="378">
        <v>12982</v>
      </c>
      <c r="DO14" s="378">
        <v>69039</v>
      </c>
      <c r="DP14" s="378">
        <v>75</v>
      </c>
      <c r="DQ14" s="378">
        <v>103998</v>
      </c>
      <c r="DR14" s="378">
        <v>104073</v>
      </c>
      <c r="DS14" s="378">
        <v>117055</v>
      </c>
      <c r="DT14" s="378">
        <v>173112</v>
      </c>
      <c r="DU14" s="378">
        <v>-7857</v>
      </c>
      <c r="DV14" s="378">
        <v>-18238</v>
      </c>
      <c r="DW14" s="378">
        <v>-26095</v>
      </c>
      <c r="DX14" s="379">
        <v>90960</v>
      </c>
      <c r="DY14" s="380">
        <v>147017</v>
      </c>
      <c r="EB14" s="200">
        <f t="shared" si="0"/>
        <v>6.6834378523943755E-4</v>
      </c>
    </row>
    <row r="15" spans="1:132" x14ac:dyDescent="0.2">
      <c r="A15" s="180">
        <v>11</v>
      </c>
      <c r="B15" s="37" t="s">
        <v>353</v>
      </c>
      <c r="C15" s="38" t="s">
        <v>270</v>
      </c>
      <c r="D15" s="393">
        <v>0</v>
      </c>
      <c r="E15" s="394">
        <v>0</v>
      </c>
      <c r="F15" s="394">
        <v>0</v>
      </c>
      <c r="G15" s="394">
        <v>0</v>
      </c>
      <c r="H15" s="394">
        <v>0</v>
      </c>
      <c r="I15" s="394">
        <v>0</v>
      </c>
      <c r="J15" s="394">
        <v>0</v>
      </c>
      <c r="K15" s="394">
        <v>0</v>
      </c>
      <c r="L15" s="394">
        <v>0</v>
      </c>
      <c r="M15" s="394">
        <v>0</v>
      </c>
      <c r="N15" s="394">
        <v>0</v>
      </c>
      <c r="O15" s="394">
        <v>0</v>
      </c>
      <c r="P15" s="394">
        <v>0</v>
      </c>
      <c r="Q15" s="394">
        <v>0</v>
      </c>
      <c r="R15" s="394">
        <v>0</v>
      </c>
      <c r="S15" s="394">
        <v>0</v>
      </c>
      <c r="T15" s="394">
        <v>0</v>
      </c>
      <c r="U15" s="394">
        <v>0</v>
      </c>
      <c r="V15" s="394">
        <v>0</v>
      </c>
      <c r="W15" s="394">
        <v>0</v>
      </c>
      <c r="X15" s="394">
        <v>0</v>
      </c>
      <c r="Y15" s="394">
        <v>0</v>
      </c>
      <c r="Z15" s="394">
        <v>0</v>
      </c>
      <c r="AA15" s="394">
        <v>0</v>
      </c>
      <c r="AB15" s="394">
        <v>0</v>
      </c>
      <c r="AC15" s="394">
        <v>0</v>
      </c>
      <c r="AD15" s="394">
        <v>0</v>
      </c>
      <c r="AE15" s="394">
        <v>0</v>
      </c>
      <c r="AF15" s="394">
        <v>0</v>
      </c>
      <c r="AG15" s="394">
        <v>0</v>
      </c>
      <c r="AH15" s="394">
        <v>0</v>
      </c>
      <c r="AI15" s="394">
        <v>0</v>
      </c>
      <c r="AJ15" s="394">
        <v>0</v>
      </c>
      <c r="AK15" s="394">
        <v>0</v>
      </c>
      <c r="AL15" s="394">
        <v>0</v>
      </c>
      <c r="AM15" s="394">
        <v>0</v>
      </c>
      <c r="AN15" s="394">
        <v>0</v>
      </c>
      <c r="AO15" s="394">
        <v>0</v>
      </c>
      <c r="AP15" s="394">
        <v>0</v>
      </c>
      <c r="AQ15" s="394">
        <v>0</v>
      </c>
      <c r="AR15" s="394">
        <v>0</v>
      </c>
      <c r="AS15" s="394">
        <v>0</v>
      </c>
      <c r="AT15" s="394">
        <v>0</v>
      </c>
      <c r="AU15" s="394">
        <v>0</v>
      </c>
      <c r="AV15" s="394">
        <v>0</v>
      </c>
      <c r="AW15" s="394">
        <v>0</v>
      </c>
      <c r="AX15" s="394">
        <v>0</v>
      </c>
      <c r="AY15" s="394">
        <v>0</v>
      </c>
      <c r="AZ15" s="394">
        <v>0</v>
      </c>
      <c r="BA15" s="394">
        <v>0</v>
      </c>
      <c r="BB15" s="394">
        <v>0</v>
      </c>
      <c r="BC15" s="394">
        <v>0</v>
      </c>
      <c r="BD15" s="394">
        <v>0</v>
      </c>
      <c r="BE15" s="394">
        <v>0</v>
      </c>
      <c r="BF15" s="394">
        <v>0</v>
      </c>
      <c r="BG15" s="394">
        <v>0</v>
      </c>
      <c r="BH15" s="394">
        <v>0</v>
      </c>
      <c r="BI15" s="394">
        <v>0</v>
      </c>
      <c r="BJ15" s="364">
        <v>0</v>
      </c>
      <c r="BK15" s="364">
        <v>0</v>
      </c>
      <c r="BL15" s="364">
        <v>0</v>
      </c>
      <c r="BM15" s="364">
        <v>0</v>
      </c>
      <c r="BN15" s="364">
        <v>0</v>
      </c>
      <c r="BO15" s="364">
        <v>0</v>
      </c>
      <c r="BP15" s="364">
        <v>0</v>
      </c>
      <c r="BQ15" s="364">
        <v>0</v>
      </c>
      <c r="BR15" s="364">
        <v>0</v>
      </c>
      <c r="BS15" s="364">
        <v>0</v>
      </c>
      <c r="BT15" s="364">
        <v>0</v>
      </c>
      <c r="BU15" s="364">
        <v>0</v>
      </c>
      <c r="BV15" s="364">
        <v>0</v>
      </c>
      <c r="BW15" s="364">
        <v>0</v>
      </c>
      <c r="BX15" s="364">
        <v>0</v>
      </c>
      <c r="BY15" s="364">
        <v>0</v>
      </c>
      <c r="BZ15" s="364">
        <v>0</v>
      </c>
      <c r="CA15" s="364">
        <v>0</v>
      </c>
      <c r="CB15" s="364">
        <v>0</v>
      </c>
      <c r="CC15" s="364">
        <v>0</v>
      </c>
      <c r="CD15" s="364">
        <v>0</v>
      </c>
      <c r="CE15" s="364">
        <v>0</v>
      </c>
      <c r="CF15" s="364">
        <v>0</v>
      </c>
      <c r="CG15" s="364">
        <v>0</v>
      </c>
      <c r="CH15" s="364">
        <v>0</v>
      </c>
      <c r="CI15" s="364">
        <v>0</v>
      </c>
      <c r="CJ15" s="364">
        <v>0</v>
      </c>
      <c r="CK15" s="364">
        <v>0</v>
      </c>
      <c r="CL15" s="364">
        <v>0</v>
      </c>
      <c r="CM15" s="364">
        <v>0</v>
      </c>
      <c r="CN15" s="364">
        <v>0</v>
      </c>
      <c r="CO15" s="364">
        <v>0</v>
      </c>
      <c r="CP15" s="364">
        <v>0</v>
      </c>
      <c r="CQ15" s="364">
        <v>0</v>
      </c>
      <c r="CR15" s="364">
        <v>0</v>
      </c>
      <c r="CS15" s="364">
        <v>0</v>
      </c>
      <c r="CT15" s="364">
        <v>0</v>
      </c>
      <c r="CU15" s="364">
        <v>0</v>
      </c>
      <c r="CV15" s="364">
        <v>0</v>
      </c>
      <c r="CW15" s="364">
        <v>0</v>
      </c>
      <c r="CX15" s="364">
        <v>0</v>
      </c>
      <c r="CY15" s="364">
        <v>0</v>
      </c>
      <c r="CZ15" s="364">
        <v>0</v>
      </c>
      <c r="DA15" s="364">
        <v>0</v>
      </c>
      <c r="DB15" s="364">
        <v>0</v>
      </c>
      <c r="DC15" s="364">
        <v>0</v>
      </c>
      <c r="DD15" s="364">
        <v>0</v>
      </c>
      <c r="DE15" s="364">
        <v>0</v>
      </c>
      <c r="DF15" s="369">
        <v>0</v>
      </c>
      <c r="DG15" s="370">
        <v>0</v>
      </c>
      <c r="DH15" s="388">
        <v>12238</v>
      </c>
      <c r="DI15" s="364">
        <v>173450</v>
      </c>
      <c r="DJ15" s="364">
        <v>0</v>
      </c>
      <c r="DK15" s="364">
        <v>0</v>
      </c>
      <c r="DL15" s="364">
        <v>0</v>
      </c>
      <c r="DM15" s="364">
        <v>1473</v>
      </c>
      <c r="DN15" s="378">
        <v>187161</v>
      </c>
      <c r="DO15" s="378">
        <v>187161</v>
      </c>
      <c r="DP15" s="378">
        <v>0</v>
      </c>
      <c r="DQ15" s="378">
        <v>0</v>
      </c>
      <c r="DR15" s="378">
        <v>0</v>
      </c>
      <c r="DS15" s="378">
        <v>187161</v>
      </c>
      <c r="DT15" s="378">
        <v>187161</v>
      </c>
      <c r="DU15" s="378">
        <v>-75356</v>
      </c>
      <c r="DV15" s="378">
        <v>-111805</v>
      </c>
      <c r="DW15" s="378">
        <v>-187161</v>
      </c>
      <c r="DX15" s="379">
        <v>0</v>
      </c>
      <c r="DY15" s="380">
        <v>0</v>
      </c>
      <c r="EB15" s="200">
        <f t="shared" si="0"/>
        <v>9.3321711117195661E-3</v>
      </c>
    </row>
    <row r="16" spans="1:132" x14ac:dyDescent="0.2">
      <c r="A16" s="180">
        <v>12</v>
      </c>
      <c r="B16" s="37" t="s">
        <v>354</v>
      </c>
      <c r="C16" s="38" t="s">
        <v>271</v>
      </c>
      <c r="D16" s="393">
        <v>19</v>
      </c>
      <c r="E16" s="394">
        <v>3</v>
      </c>
      <c r="F16" s="394">
        <v>2</v>
      </c>
      <c r="G16" s="394">
        <v>7</v>
      </c>
      <c r="H16" s="394">
        <v>376</v>
      </c>
      <c r="I16" s="394">
        <v>0</v>
      </c>
      <c r="J16" s="394">
        <v>0</v>
      </c>
      <c r="K16" s="394">
        <v>4</v>
      </c>
      <c r="L16" s="394">
        <v>32</v>
      </c>
      <c r="M16" s="394">
        <v>0</v>
      </c>
      <c r="N16" s="394">
        <v>0</v>
      </c>
      <c r="O16" s="394">
        <v>35409</v>
      </c>
      <c r="P16" s="394">
        <v>25866</v>
      </c>
      <c r="Q16" s="394">
        <v>47</v>
      </c>
      <c r="R16" s="394">
        <v>1499</v>
      </c>
      <c r="S16" s="394">
        <v>312</v>
      </c>
      <c r="T16" s="394">
        <v>585</v>
      </c>
      <c r="U16" s="394">
        <v>143</v>
      </c>
      <c r="V16" s="394">
        <v>14</v>
      </c>
      <c r="W16" s="394">
        <v>0</v>
      </c>
      <c r="X16" s="394">
        <v>0</v>
      </c>
      <c r="Y16" s="394">
        <v>0</v>
      </c>
      <c r="Z16" s="394">
        <v>0</v>
      </c>
      <c r="AA16" s="394">
        <v>619</v>
      </c>
      <c r="AB16" s="394">
        <v>0</v>
      </c>
      <c r="AC16" s="394">
        <v>27</v>
      </c>
      <c r="AD16" s="394">
        <v>0</v>
      </c>
      <c r="AE16" s="394">
        <v>0</v>
      </c>
      <c r="AF16" s="394">
        <v>973</v>
      </c>
      <c r="AG16" s="394">
        <v>7801</v>
      </c>
      <c r="AH16" s="394">
        <v>439</v>
      </c>
      <c r="AI16" s="394">
        <v>385</v>
      </c>
      <c r="AJ16" s="394">
        <v>1</v>
      </c>
      <c r="AK16" s="394">
        <v>0</v>
      </c>
      <c r="AL16" s="394">
        <v>442</v>
      </c>
      <c r="AM16" s="394">
        <v>0</v>
      </c>
      <c r="AN16" s="394">
        <v>0</v>
      </c>
      <c r="AO16" s="394">
        <v>11</v>
      </c>
      <c r="AP16" s="394">
        <v>0</v>
      </c>
      <c r="AQ16" s="394">
        <v>0</v>
      </c>
      <c r="AR16" s="394">
        <v>172</v>
      </c>
      <c r="AS16" s="394">
        <v>33</v>
      </c>
      <c r="AT16" s="394">
        <v>281</v>
      </c>
      <c r="AU16" s="394">
        <v>103</v>
      </c>
      <c r="AV16" s="394">
        <v>244</v>
      </c>
      <c r="AW16" s="394">
        <v>108</v>
      </c>
      <c r="AX16" s="394">
        <v>577</v>
      </c>
      <c r="AY16" s="394">
        <v>11</v>
      </c>
      <c r="AZ16" s="394">
        <v>0</v>
      </c>
      <c r="BA16" s="394">
        <v>377</v>
      </c>
      <c r="BB16" s="394">
        <v>0</v>
      </c>
      <c r="BC16" s="394">
        <v>9</v>
      </c>
      <c r="BD16" s="394">
        <v>53</v>
      </c>
      <c r="BE16" s="394">
        <v>0</v>
      </c>
      <c r="BF16" s="394">
        <v>3967</v>
      </c>
      <c r="BG16" s="394">
        <v>16</v>
      </c>
      <c r="BH16" s="394">
        <v>7639</v>
      </c>
      <c r="BI16" s="394">
        <v>134</v>
      </c>
      <c r="BJ16" s="364">
        <v>286</v>
      </c>
      <c r="BK16" s="364">
        <v>804</v>
      </c>
      <c r="BL16" s="364">
        <v>3</v>
      </c>
      <c r="BM16" s="364">
        <v>704</v>
      </c>
      <c r="BN16" s="364">
        <v>1514</v>
      </c>
      <c r="BO16" s="364">
        <v>66</v>
      </c>
      <c r="BP16" s="364">
        <v>15</v>
      </c>
      <c r="BQ16" s="364">
        <v>0</v>
      </c>
      <c r="BR16" s="364">
        <v>0</v>
      </c>
      <c r="BS16" s="364">
        <v>30</v>
      </c>
      <c r="BT16" s="364">
        <v>14</v>
      </c>
      <c r="BU16" s="364">
        <v>1917</v>
      </c>
      <c r="BV16" s="364">
        <v>12</v>
      </c>
      <c r="BW16" s="364">
        <v>1</v>
      </c>
      <c r="BX16" s="364">
        <v>0</v>
      </c>
      <c r="BY16" s="364">
        <v>0</v>
      </c>
      <c r="BZ16" s="364">
        <v>239</v>
      </c>
      <c r="CA16" s="364">
        <v>55</v>
      </c>
      <c r="CB16" s="364">
        <v>8</v>
      </c>
      <c r="CC16" s="364">
        <v>1029</v>
      </c>
      <c r="CD16" s="364">
        <v>7</v>
      </c>
      <c r="CE16" s="364">
        <v>5</v>
      </c>
      <c r="CF16" s="364">
        <v>39</v>
      </c>
      <c r="CG16" s="364">
        <v>175</v>
      </c>
      <c r="CH16" s="364">
        <v>3</v>
      </c>
      <c r="CI16" s="364">
        <v>6</v>
      </c>
      <c r="CJ16" s="364">
        <v>1</v>
      </c>
      <c r="CK16" s="364">
        <v>378</v>
      </c>
      <c r="CL16" s="364">
        <v>0</v>
      </c>
      <c r="CM16" s="364">
        <v>36</v>
      </c>
      <c r="CN16" s="364">
        <v>73</v>
      </c>
      <c r="CO16" s="364">
        <v>5</v>
      </c>
      <c r="CP16" s="364">
        <v>0</v>
      </c>
      <c r="CQ16" s="364">
        <v>142</v>
      </c>
      <c r="CR16" s="364">
        <v>235</v>
      </c>
      <c r="CS16" s="364">
        <v>42</v>
      </c>
      <c r="CT16" s="364">
        <v>36</v>
      </c>
      <c r="CU16" s="364">
        <v>23</v>
      </c>
      <c r="CV16" s="364">
        <v>77</v>
      </c>
      <c r="CW16" s="364">
        <v>0</v>
      </c>
      <c r="CX16" s="364">
        <v>9</v>
      </c>
      <c r="CY16" s="364">
        <v>840</v>
      </c>
      <c r="CZ16" s="364">
        <v>99</v>
      </c>
      <c r="DA16" s="364">
        <v>1</v>
      </c>
      <c r="DB16" s="364">
        <v>59</v>
      </c>
      <c r="DC16" s="364">
        <v>973</v>
      </c>
      <c r="DD16" s="364">
        <v>169</v>
      </c>
      <c r="DE16" s="364">
        <v>1559</v>
      </c>
      <c r="DF16" s="369">
        <v>39</v>
      </c>
      <c r="DG16" s="370">
        <v>100468</v>
      </c>
      <c r="DH16" s="388">
        <v>91</v>
      </c>
      <c r="DI16" s="364">
        <v>4363</v>
      </c>
      <c r="DJ16" s="364">
        <v>0</v>
      </c>
      <c r="DK16" s="364">
        <v>27</v>
      </c>
      <c r="DL16" s="364">
        <v>1906</v>
      </c>
      <c r="DM16" s="364">
        <v>-2403</v>
      </c>
      <c r="DN16" s="378">
        <v>3984</v>
      </c>
      <c r="DO16" s="378">
        <v>104452</v>
      </c>
      <c r="DP16" s="378">
        <v>31399</v>
      </c>
      <c r="DQ16" s="378">
        <v>112294</v>
      </c>
      <c r="DR16" s="378">
        <v>143693</v>
      </c>
      <c r="DS16" s="378">
        <v>147677</v>
      </c>
      <c r="DT16" s="378">
        <v>248145</v>
      </c>
      <c r="DU16" s="378">
        <v>-37087</v>
      </c>
      <c r="DV16" s="378">
        <v>-48120</v>
      </c>
      <c r="DW16" s="378">
        <v>-85207</v>
      </c>
      <c r="DX16" s="379">
        <v>62470</v>
      </c>
      <c r="DY16" s="380">
        <v>162938</v>
      </c>
      <c r="EB16" s="200">
        <f t="shared" si="0"/>
        <v>2.3474351432938869E-4</v>
      </c>
    </row>
    <row r="17" spans="1:132" x14ac:dyDescent="0.2">
      <c r="A17" s="180">
        <v>13</v>
      </c>
      <c r="B17" s="37" t="s">
        <v>355</v>
      </c>
      <c r="C17" s="38" t="s">
        <v>356</v>
      </c>
      <c r="D17" s="393">
        <v>1070</v>
      </c>
      <c r="E17" s="394">
        <v>66</v>
      </c>
      <c r="F17" s="394">
        <v>195</v>
      </c>
      <c r="G17" s="394">
        <v>0</v>
      </c>
      <c r="H17" s="394">
        <v>187</v>
      </c>
      <c r="I17" s="394">
        <v>0</v>
      </c>
      <c r="J17" s="394">
        <v>60</v>
      </c>
      <c r="K17" s="394">
        <v>2104</v>
      </c>
      <c r="L17" s="394">
        <v>165</v>
      </c>
      <c r="M17" s="394">
        <v>4</v>
      </c>
      <c r="N17" s="394">
        <v>0</v>
      </c>
      <c r="O17" s="394">
        <v>380</v>
      </c>
      <c r="P17" s="394">
        <v>1631</v>
      </c>
      <c r="Q17" s="394">
        <v>250</v>
      </c>
      <c r="R17" s="394">
        <v>287</v>
      </c>
      <c r="S17" s="394">
        <v>274</v>
      </c>
      <c r="T17" s="394">
        <v>309</v>
      </c>
      <c r="U17" s="394">
        <v>100</v>
      </c>
      <c r="V17" s="394">
        <v>69</v>
      </c>
      <c r="W17" s="394">
        <v>58</v>
      </c>
      <c r="X17" s="394">
        <v>3</v>
      </c>
      <c r="Y17" s="394">
        <v>130</v>
      </c>
      <c r="Z17" s="394">
        <v>91</v>
      </c>
      <c r="AA17" s="394">
        <v>48</v>
      </c>
      <c r="AB17" s="394">
        <v>205</v>
      </c>
      <c r="AC17" s="394">
        <v>338</v>
      </c>
      <c r="AD17" s="394">
        <v>9</v>
      </c>
      <c r="AE17" s="394">
        <v>14</v>
      </c>
      <c r="AF17" s="394">
        <v>529</v>
      </c>
      <c r="AG17" s="394">
        <v>928</v>
      </c>
      <c r="AH17" s="394">
        <v>23</v>
      </c>
      <c r="AI17" s="394">
        <v>610</v>
      </c>
      <c r="AJ17" s="394">
        <v>126</v>
      </c>
      <c r="AK17" s="394">
        <v>892</v>
      </c>
      <c r="AL17" s="394">
        <v>420</v>
      </c>
      <c r="AM17" s="394">
        <v>53</v>
      </c>
      <c r="AN17" s="394">
        <v>583</v>
      </c>
      <c r="AO17" s="394">
        <v>493</v>
      </c>
      <c r="AP17" s="394">
        <v>213</v>
      </c>
      <c r="AQ17" s="394">
        <v>46</v>
      </c>
      <c r="AR17" s="394">
        <v>560</v>
      </c>
      <c r="AS17" s="394">
        <v>249</v>
      </c>
      <c r="AT17" s="394">
        <v>830</v>
      </c>
      <c r="AU17" s="394">
        <v>1098</v>
      </c>
      <c r="AV17" s="394">
        <v>1906</v>
      </c>
      <c r="AW17" s="394">
        <v>1290</v>
      </c>
      <c r="AX17" s="394">
        <v>764</v>
      </c>
      <c r="AY17" s="394">
        <v>439</v>
      </c>
      <c r="AZ17" s="394">
        <v>2833</v>
      </c>
      <c r="BA17" s="394">
        <v>788</v>
      </c>
      <c r="BB17" s="394">
        <v>50</v>
      </c>
      <c r="BC17" s="394">
        <v>77</v>
      </c>
      <c r="BD17" s="394">
        <v>359</v>
      </c>
      <c r="BE17" s="394">
        <v>100</v>
      </c>
      <c r="BF17" s="394">
        <v>11305</v>
      </c>
      <c r="BG17" s="394">
        <v>237</v>
      </c>
      <c r="BH17" s="394">
        <v>4666</v>
      </c>
      <c r="BI17" s="394">
        <v>57</v>
      </c>
      <c r="BJ17" s="364">
        <v>379</v>
      </c>
      <c r="BK17" s="364">
        <v>924</v>
      </c>
      <c r="BL17" s="364">
        <v>142</v>
      </c>
      <c r="BM17" s="364">
        <v>4968</v>
      </c>
      <c r="BN17" s="364">
        <v>949</v>
      </c>
      <c r="BO17" s="364">
        <v>736</v>
      </c>
      <c r="BP17" s="364">
        <v>599</v>
      </c>
      <c r="BQ17" s="364">
        <v>131</v>
      </c>
      <c r="BR17" s="364">
        <v>140</v>
      </c>
      <c r="BS17" s="364">
        <v>271</v>
      </c>
      <c r="BT17" s="364">
        <v>622</v>
      </c>
      <c r="BU17" s="364">
        <v>26300</v>
      </c>
      <c r="BV17" s="364">
        <v>2496</v>
      </c>
      <c r="BW17" s="364">
        <v>107</v>
      </c>
      <c r="BX17" s="364">
        <v>16</v>
      </c>
      <c r="BY17" s="364">
        <v>0</v>
      </c>
      <c r="BZ17" s="364">
        <v>619</v>
      </c>
      <c r="CA17" s="364">
        <v>1042</v>
      </c>
      <c r="CB17" s="364">
        <v>318</v>
      </c>
      <c r="CC17" s="364">
        <v>741</v>
      </c>
      <c r="CD17" s="364">
        <v>238</v>
      </c>
      <c r="CE17" s="364">
        <v>2</v>
      </c>
      <c r="CF17" s="364">
        <v>134</v>
      </c>
      <c r="CG17" s="364">
        <v>746</v>
      </c>
      <c r="CH17" s="364">
        <v>165</v>
      </c>
      <c r="CI17" s="364">
        <v>387</v>
      </c>
      <c r="CJ17" s="364">
        <v>132</v>
      </c>
      <c r="CK17" s="364">
        <v>949</v>
      </c>
      <c r="CL17" s="364">
        <v>78</v>
      </c>
      <c r="CM17" s="364">
        <v>380</v>
      </c>
      <c r="CN17" s="364">
        <v>5193</v>
      </c>
      <c r="CO17" s="364">
        <v>125</v>
      </c>
      <c r="CP17" s="364">
        <v>1203</v>
      </c>
      <c r="CQ17" s="364">
        <v>5025</v>
      </c>
      <c r="CR17" s="364">
        <v>445</v>
      </c>
      <c r="CS17" s="364">
        <v>2699</v>
      </c>
      <c r="CT17" s="364">
        <v>1330</v>
      </c>
      <c r="CU17" s="364">
        <v>4832</v>
      </c>
      <c r="CV17" s="364">
        <v>1683</v>
      </c>
      <c r="CW17" s="364">
        <v>142</v>
      </c>
      <c r="CX17" s="364">
        <v>715</v>
      </c>
      <c r="CY17" s="364">
        <v>4206</v>
      </c>
      <c r="CZ17" s="364">
        <v>1525</v>
      </c>
      <c r="DA17" s="364">
        <v>912</v>
      </c>
      <c r="DB17" s="364">
        <v>2598</v>
      </c>
      <c r="DC17" s="364">
        <v>2037</v>
      </c>
      <c r="DD17" s="364">
        <v>2139</v>
      </c>
      <c r="DE17" s="364">
        <v>263</v>
      </c>
      <c r="DF17" s="369">
        <v>101</v>
      </c>
      <c r="DG17" s="370">
        <v>122455</v>
      </c>
      <c r="DH17" s="388">
        <v>7846</v>
      </c>
      <c r="DI17" s="364">
        <v>257834</v>
      </c>
      <c r="DJ17" s="364">
        <v>0</v>
      </c>
      <c r="DK17" s="364">
        <v>14</v>
      </c>
      <c r="DL17" s="364">
        <v>13582</v>
      </c>
      <c r="DM17" s="364">
        <v>10697</v>
      </c>
      <c r="DN17" s="378">
        <v>289973</v>
      </c>
      <c r="DO17" s="378">
        <v>412428</v>
      </c>
      <c r="DP17" s="378">
        <v>5648</v>
      </c>
      <c r="DQ17" s="378">
        <v>73931</v>
      </c>
      <c r="DR17" s="378">
        <v>79579</v>
      </c>
      <c r="DS17" s="378">
        <v>369552</v>
      </c>
      <c r="DT17" s="378">
        <v>492007</v>
      </c>
      <c r="DU17" s="378">
        <v>-284967</v>
      </c>
      <c r="DV17" s="378">
        <v>-87888</v>
      </c>
      <c r="DW17" s="378">
        <v>-372855</v>
      </c>
      <c r="DX17" s="379">
        <v>-3303</v>
      </c>
      <c r="DY17" s="380">
        <v>119152</v>
      </c>
      <c r="EB17" s="200">
        <f t="shared" si="0"/>
        <v>1.3872303294431263E-2</v>
      </c>
    </row>
    <row r="18" spans="1:132" x14ac:dyDescent="0.2">
      <c r="A18" s="180">
        <v>14</v>
      </c>
      <c r="B18" s="37" t="s">
        <v>357</v>
      </c>
      <c r="C18" s="38" t="s">
        <v>358</v>
      </c>
      <c r="D18" s="393">
        <v>18</v>
      </c>
      <c r="E18" s="394">
        <v>316</v>
      </c>
      <c r="F18" s="394">
        <v>2</v>
      </c>
      <c r="G18" s="394">
        <v>21</v>
      </c>
      <c r="H18" s="394">
        <v>41</v>
      </c>
      <c r="I18" s="394">
        <v>0</v>
      </c>
      <c r="J18" s="394">
        <v>9</v>
      </c>
      <c r="K18" s="394">
        <v>520</v>
      </c>
      <c r="L18" s="394">
        <v>99</v>
      </c>
      <c r="M18" s="394">
        <v>283</v>
      </c>
      <c r="N18" s="394">
        <v>0</v>
      </c>
      <c r="O18" s="394">
        <v>37</v>
      </c>
      <c r="P18" s="394">
        <v>26</v>
      </c>
      <c r="Q18" s="394">
        <v>26069</v>
      </c>
      <c r="R18" s="394">
        <v>16173</v>
      </c>
      <c r="S18" s="394">
        <v>17072</v>
      </c>
      <c r="T18" s="394">
        <v>536</v>
      </c>
      <c r="U18" s="394">
        <v>13</v>
      </c>
      <c r="V18" s="394">
        <v>3</v>
      </c>
      <c r="W18" s="394">
        <v>0</v>
      </c>
      <c r="X18" s="394">
        <v>0</v>
      </c>
      <c r="Y18" s="394">
        <v>55</v>
      </c>
      <c r="Z18" s="394">
        <v>3</v>
      </c>
      <c r="AA18" s="394">
        <v>0</v>
      </c>
      <c r="AB18" s="394">
        <v>2</v>
      </c>
      <c r="AC18" s="394">
        <v>115</v>
      </c>
      <c r="AD18" s="394">
        <v>0</v>
      </c>
      <c r="AE18" s="394">
        <v>0</v>
      </c>
      <c r="AF18" s="394">
        <v>236</v>
      </c>
      <c r="AG18" s="394">
        <v>14</v>
      </c>
      <c r="AH18" s="394">
        <v>9</v>
      </c>
      <c r="AI18" s="394">
        <v>1089</v>
      </c>
      <c r="AJ18" s="394">
        <v>10</v>
      </c>
      <c r="AK18" s="394">
        <v>4549</v>
      </c>
      <c r="AL18" s="394">
        <v>307</v>
      </c>
      <c r="AM18" s="394">
        <v>0</v>
      </c>
      <c r="AN18" s="394">
        <v>68</v>
      </c>
      <c r="AO18" s="394">
        <v>106</v>
      </c>
      <c r="AP18" s="394">
        <v>5</v>
      </c>
      <c r="AQ18" s="394">
        <v>0</v>
      </c>
      <c r="AR18" s="394">
        <v>652</v>
      </c>
      <c r="AS18" s="394">
        <v>250</v>
      </c>
      <c r="AT18" s="394">
        <v>445</v>
      </c>
      <c r="AU18" s="394">
        <v>189</v>
      </c>
      <c r="AV18" s="394">
        <v>474</v>
      </c>
      <c r="AW18" s="394">
        <v>3154</v>
      </c>
      <c r="AX18" s="394">
        <v>13</v>
      </c>
      <c r="AY18" s="394">
        <v>30</v>
      </c>
      <c r="AZ18" s="394">
        <v>311</v>
      </c>
      <c r="BA18" s="394">
        <v>63</v>
      </c>
      <c r="BB18" s="394">
        <v>5</v>
      </c>
      <c r="BC18" s="394">
        <v>88</v>
      </c>
      <c r="BD18" s="394">
        <v>12</v>
      </c>
      <c r="BE18" s="394">
        <v>2</v>
      </c>
      <c r="BF18" s="394">
        <v>244</v>
      </c>
      <c r="BG18" s="394">
        <v>154</v>
      </c>
      <c r="BH18" s="394">
        <v>2847</v>
      </c>
      <c r="BI18" s="394">
        <v>174</v>
      </c>
      <c r="BJ18" s="364">
        <v>495</v>
      </c>
      <c r="BK18" s="364">
        <v>12603</v>
      </c>
      <c r="BL18" s="364">
        <v>0</v>
      </c>
      <c r="BM18" s="364">
        <v>121961</v>
      </c>
      <c r="BN18" s="364">
        <v>8388</v>
      </c>
      <c r="BO18" s="364">
        <v>1073</v>
      </c>
      <c r="BP18" s="364">
        <v>1788</v>
      </c>
      <c r="BQ18" s="364">
        <v>3622</v>
      </c>
      <c r="BR18" s="364">
        <v>3</v>
      </c>
      <c r="BS18" s="364">
        <v>0</v>
      </c>
      <c r="BT18" s="364">
        <v>2</v>
      </c>
      <c r="BU18" s="364">
        <v>5796</v>
      </c>
      <c r="BV18" s="364">
        <v>140</v>
      </c>
      <c r="BW18" s="364">
        <v>0</v>
      </c>
      <c r="BX18" s="364">
        <v>1</v>
      </c>
      <c r="BY18" s="364">
        <v>6</v>
      </c>
      <c r="BZ18" s="364">
        <v>2</v>
      </c>
      <c r="CA18" s="364">
        <v>1</v>
      </c>
      <c r="CB18" s="364">
        <v>0</v>
      </c>
      <c r="CC18" s="364">
        <v>99</v>
      </c>
      <c r="CD18" s="364">
        <v>1</v>
      </c>
      <c r="CE18" s="364">
        <v>0</v>
      </c>
      <c r="CF18" s="364">
        <v>72</v>
      </c>
      <c r="CG18" s="364">
        <v>1439</v>
      </c>
      <c r="CH18" s="364">
        <v>4</v>
      </c>
      <c r="CI18" s="364">
        <v>38</v>
      </c>
      <c r="CJ18" s="364">
        <v>21</v>
      </c>
      <c r="CK18" s="364">
        <v>15</v>
      </c>
      <c r="CL18" s="364">
        <v>3</v>
      </c>
      <c r="CM18" s="364">
        <v>31</v>
      </c>
      <c r="CN18" s="364">
        <v>30</v>
      </c>
      <c r="CO18" s="364">
        <v>26</v>
      </c>
      <c r="CP18" s="364">
        <v>197</v>
      </c>
      <c r="CQ18" s="364">
        <v>2</v>
      </c>
      <c r="CR18" s="364">
        <v>44</v>
      </c>
      <c r="CS18" s="364">
        <v>18</v>
      </c>
      <c r="CT18" s="364">
        <v>13</v>
      </c>
      <c r="CU18" s="364">
        <v>29</v>
      </c>
      <c r="CV18" s="364">
        <v>20</v>
      </c>
      <c r="CW18" s="364">
        <v>0</v>
      </c>
      <c r="CX18" s="364">
        <v>22</v>
      </c>
      <c r="CY18" s="364">
        <v>513</v>
      </c>
      <c r="CZ18" s="364">
        <v>37</v>
      </c>
      <c r="DA18" s="364">
        <v>1204</v>
      </c>
      <c r="DB18" s="364">
        <v>154</v>
      </c>
      <c r="DC18" s="364">
        <v>236</v>
      </c>
      <c r="DD18" s="364">
        <v>281</v>
      </c>
      <c r="DE18" s="364">
        <v>0</v>
      </c>
      <c r="DF18" s="369">
        <v>6</v>
      </c>
      <c r="DG18" s="370">
        <v>237349</v>
      </c>
      <c r="DH18" s="388">
        <v>385</v>
      </c>
      <c r="DI18" s="364">
        <v>2538</v>
      </c>
      <c r="DJ18" s="364">
        <v>120</v>
      </c>
      <c r="DK18" s="364">
        <v>33</v>
      </c>
      <c r="DL18" s="364">
        <v>2120</v>
      </c>
      <c r="DM18" s="364">
        <v>-142</v>
      </c>
      <c r="DN18" s="378">
        <v>5054</v>
      </c>
      <c r="DO18" s="378">
        <v>242403</v>
      </c>
      <c r="DP18" s="378">
        <v>1378</v>
      </c>
      <c r="DQ18" s="378">
        <v>66781</v>
      </c>
      <c r="DR18" s="378">
        <v>68159</v>
      </c>
      <c r="DS18" s="378">
        <v>73213</v>
      </c>
      <c r="DT18" s="378">
        <v>310562</v>
      </c>
      <c r="DU18" s="378">
        <v>-82135</v>
      </c>
      <c r="DV18" s="378">
        <v>-92616</v>
      </c>
      <c r="DW18" s="378">
        <v>-174751</v>
      </c>
      <c r="DX18" s="379">
        <v>-101538</v>
      </c>
      <c r="DY18" s="380">
        <v>135811</v>
      </c>
      <c r="EB18" s="200">
        <f t="shared" si="0"/>
        <v>1.3655261044418713E-4</v>
      </c>
    </row>
    <row r="19" spans="1:132" x14ac:dyDescent="0.2">
      <c r="A19" s="180">
        <v>15</v>
      </c>
      <c r="B19" s="37" t="s">
        <v>359</v>
      </c>
      <c r="C19" s="38" t="s">
        <v>272</v>
      </c>
      <c r="D19" s="393">
        <v>0</v>
      </c>
      <c r="E19" s="394">
        <v>0</v>
      </c>
      <c r="F19" s="394">
        <v>2</v>
      </c>
      <c r="G19" s="394">
        <v>0</v>
      </c>
      <c r="H19" s="394">
        <v>20</v>
      </c>
      <c r="I19" s="394">
        <v>0</v>
      </c>
      <c r="J19" s="394">
        <v>23</v>
      </c>
      <c r="K19" s="394">
        <v>692</v>
      </c>
      <c r="L19" s="394">
        <v>162</v>
      </c>
      <c r="M19" s="394">
        <v>2</v>
      </c>
      <c r="N19" s="394">
        <v>0</v>
      </c>
      <c r="O19" s="394">
        <v>132</v>
      </c>
      <c r="P19" s="394">
        <v>72</v>
      </c>
      <c r="Q19" s="394">
        <v>36</v>
      </c>
      <c r="R19" s="394">
        <v>4606</v>
      </c>
      <c r="S19" s="394">
        <v>170</v>
      </c>
      <c r="T19" s="394">
        <v>192</v>
      </c>
      <c r="U19" s="394">
        <v>128</v>
      </c>
      <c r="V19" s="394">
        <v>15</v>
      </c>
      <c r="W19" s="394">
        <v>72</v>
      </c>
      <c r="X19" s="394">
        <v>4</v>
      </c>
      <c r="Y19" s="394">
        <v>158</v>
      </c>
      <c r="Z19" s="394">
        <v>97</v>
      </c>
      <c r="AA19" s="394">
        <v>40</v>
      </c>
      <c r="AB19" s="394">
        <v>334</v>
      </c>
      <c r="AC19" s="394">
        <v>209</v>
      </c>
      <c r="AD19" s="394">
        <v>4</v>
      </c>
      <c r="AE19" s="394">
        <v>7</v>
      </c>
      <c r="AF19" s="394">
        <v>1246</v>
      </c>
      <c r="AG19" s="394">
        <v>535</v>
      </c>
      <c r="AH19" s="394">
        <v>0</v>
      </c>
      <c r="AI19" s="394">
        <v>76</v>
      </c>
      <c r="AJ19" s="394">
        <v>82</v>
      </c>
      <c r="AK19" s="394">
        <v>938</v>
      </c>
      <c r="AL19" s="394">
        <v>265</v>
      </c>
      <c r="AM19" s="394">
        <v>79</v>
      </c>
      <c r="AN19" s="394">
        <v>281</v>
      </c>
      <c r="AO19" s="394">
        <v>402</v>
      </c>
      <c r="AP19" s="394">
        <v>2</v>
      </c>
      <c r="AQ19" s="394">
        <v>20</v>
      </c>
      <c r="AR19" s="394">
        <v>432</v>
      </c>
      <c r="AS19" s="394">
        <v>74</v>
      </c>
      <c r="AT19" s="394">
        <v>222</v>
      </c>
      <c r="AU19" s="394">
        <v>412</v>
      </c>
      <c r="AV19" s="394">
        <v>777</v>
      </c>
      <c r="AW19" s="394">
        <v>439</v>
      </c>
      <c r="AX19" s="394">
        <v>302</v>
      </c>
      <c r="AY19" s="394">
        <v>157</v>
      </c>
      <c r="AZ19" s="394">
        <v>1246</v>
      </c>
      <c r="BA19" s="394">
        <v>189</v>
      </c>
      <c r="BB19" s="394">
        <v>46</v>
      </c>
      <c r="BC19" s="394">
        <v>41</v>
      </c>
      <c r="BD19" s="394">
        <v>484</v>
      </c>
      <c r="BE19" s="394">
        <v>103</v>
      </c>
      <c r="BF19" s="394">
        <v>1342</v>
      </c>
      <c r="BG19" s="394">
        <v>114</v>
      </c>
      <c r="BH19" s="394">
        <v>3301</v>
      </c>
      <c r="BI19" s="394">
        <v>287</v>
      </c>
      <c r="BJ19" s="364">
        <v>463</v>
      </c>
      <c r="BK19" s="364">
        <v>1569</v>
      </c>
      <c r="BL19" s="364">
        <v>12</v>
      </c>
      <c r="BM19" s="364">
        <v>18742</v>
      </c>
      <c r="BN19" s="364">
        <v>13288</v>
      </c>
      <c r="BO19" s="364">
        <v>37</v>
      </c>
      <c r="BP19" s="364">
        <v>49</v>
      </c>
      <c r="BQ19" s="364">
        <v>929</v>
      </c>
      <c r="BR19" s="364">
        <v>150</v>
      </c>
      <c r="BS19" s="364">
        <v>974</v>
      </c>
      <c r="BT19" s="364">
        <v>919</v>
      </c>
      <c r="BU19" s="364">
        <v>8533</v>
      </c>
      <c r="BV19" s="364">
        <v>4394</v>
      </c>
      <c r="BW19" s="364">
        <v>356</v>
      </c>
      <c r="BX19" s="364">
        <v>932</v>
      </c>
      <c r="BY19" s="364">
        <v>451</v>
      </c>
      <c r="BZ19" s="364">
        <v>163</v>
      </c>
      <c r="CA19" s="364">
        <v>369</v>
      </c>
      <c r="CB19" s="364">
        <v>0</v>
      </c>
      <c r="CC19" s="364">
        <v>322</v>
      </c>
      <c r="CD19" s="364">
        <v>94</v>
      </c>
      <c r="CE19" s="364">
        <v>3</v>
      </c>
      <c r="CF19" s="364">
        <v>326</v>
      </c>
      <c r="CG19" s="364">
        <v>1093</v>
      </c>
      <c r="CH19" s="364">
        <v>32</v>
      </c>
      <c r="CI19" s="364">
        <v>2542</v>
      </c>
      <c r="CJ19" s="364">
        <v>140</v>
      </c>
      <c r="CK19" s="364">
        <v>3565</v>
      </c>
      <c r="CL19" s="364">
        <v>268</v>
      </c>
      <c r="CM19" s="364">
        <v>429</v>
      </c>
      <c r="CN19" s="364">
        <v>1371</v>
      </c>
      <c r="CO19" s="364">
        <v>2922</v>
      </c>
      <c r="CP19" s="364">
        <v>7326</v>
      </c>
      <c r="CQ19" s="364">
        <v>4156</v>
      </c>
      <c r="CR19" s="364">
        <v>74</v>
      </c>
      <c r="CS19" s="364">
        <v>3318</v>
      </c>
      <c r="CT19" s="364">
        <v>1682</v>
      </c>
      <c r="CU19" s="364">
        <v>2946</v>
      </c>
      <c r="CV19" s="364">
        <v>749</v>
      </c>
      <c r="CW19" s="364">
        <v>212</v>
      </c>
      <c r="CX19" s="364">
        <v>173</v>
      </c>
      <c r="CY19" s="364">
        <v>4543</v>
      </c>
      <c r="CZ19" s="364">
        <v>492</v>
      </c>
      <c r="DA19" s="364">
        <v>3498</v>
      </c>
      <c r="DB19" s="364">
        <v>429</v>
      </c>
      <c r="DC19" s="364">
        <v>2287</v>
      </c>
      <c r="DD19" s="364">
        <v>1389</v>
      </c>
      <c r="DE19" s="364">
        <v>0</v>
      </c>
      <c r="DF19" s="369">
        <v>85</v>
      </c>
      <c r="DG19" s="370">
        <v>119867</v>
      </c>
      <c r="DH19" s="388">
        <v>1501</v>
      </c>
      <c r="DI19" s="364">
        <v>7234</v>
      </c>
      <c r="DJ19" s="364">
        <v>37</v>
      </c>
      <c r="DK19" s="364">
        <v>665</v>
      </c>
      <c r="DL19" s="364">
        <v>30581</v>
      </c>
      <c r="DM19" s="364">
        <v>-3103</v>
      </c>
      <c r="DN19" s="378">
        <v>36915</v>
      </c>
      <c r="DO19" s="378">
        <v>156782</v>
      </c>
      <c r="DP19" s="378">
        <v>928</v>
      </c>
      <c r="DQ19" s="378">
        <v>100898</v>
      </c>
      <c r="DR19" s="378">
        <v>101826</v>
      </c>
      <c r="DS19" s="378">
        <v>138741</v>
      </c>
      <c r="DT19" s="378">
        <v>258608</v>
      </c>
      <c r="DU19" s="378">
        <v>-47256</v>
      </c>
      <c r="DV19" s="378">
        <v>-76897</v>
      </c>
      <c r="DW19" s="378">
        <v>-124153</v>
      </c>
      <c r="DX19" s="379">
        <v>14588</v>
      </c>
      <c r="DY19" s="380">
        <v>134455</v>
      </c>
      <c r="EB19" s="200">
        <f t="shared" si="0"/>
        <v>3.8921260203043722E-4</v>
      </c>
    </row>
    <row r="20" spans="1:132" x14ac:dyDescent="0.2">
      <c r="A20" s="180">
        <v>16</v>
      </c>
      <c r="B20" s="37" t="s">
        <v>360</v>
      </c>
      <c r="C20" s="38" t="s">
        <v>273</v>
      </c>
      <c r="D20" s="393">
        <v>38</v>
      </c>
      <c r="E20" s="394">
        <v>0</v>
      </c>
      <c r="F20" s="394">
        <v>3</v>
      </c>
      <c r="G20" s="394">
        <v>0</v>
      </c>
      <c r="H20" s="394">
        <v>8</v>
      </c>
      <c r="I20" s="394">
        <v>0</v>
      </c>
      <c r="J20" s="394">
        <v>0</v>
      </c>
      <c r="K20" s="394">
        <v>552</v>
      </c>
      <c r="L20" s="394">
        <v>109</v>
      </c>
      <c r="M20" s="394">
        <v>17</v>
      </c>
      <c r="N20" s="394">
        <v>0</v>
      </c>
      <c r="O20" s="394">
        <v>145</v>
      </c>
      <c r="P20" s="394">
        <v>577</v>
      </c>
      <c r="Q20" s="394">
        <v>1311</v>
      </c>
      <c r="R20" s="394">
        <v>1286</v>
      </c>
      <c r="S20" s="394">
        <v>69092</v>
      </c>
      <c r="T20" s="394">
        <v>65647</v>
      </c>
      <c r="U20" s="394">
        <v>40324</v>
      </c>
      <c r="V20" s="394">
        <v>0</v>
      </c>
      <c r="W20" s="394">
        <v>57</v>
      </c>
      <c r="X20" s="394">
        <v>0</v>
      </c>
      <c r="Y20" s="394">
        <v>0</v>
      </c>
      <c r="Z20" s="394">
        <v>186</v>
      </c>
      <c r="AA20" s="394">
        <v>1484</v>
      </c>
      <c r="AB20" s="394">
        <v>412</v>
      </c>
      <c r="AC20" s="394">
        <v>322</v>
      </c>
      <c r="AD20" s="394">
        <v>0</v>
      </c>
      <c r="AE20" s="394">
        <v>0</v>
      </c>
      <c r="AF20" s="394">
        <v>5346</v>
      </c>
      <c r="AG20" s="394">
        <v>1366</v>
      </c>
      <c r="AH20" s="394">
        <v>11</v>
      </c>
      <c r="AI20" s="394">
        <v>611</v>
      </c>
      <c r="AJ20" s="394">
        <v>0</v>
      </c>
      <c r="AK20" s="394">
        <v>2892</v>
      </c>
      <c r="AL20" s="394">
        <v>3306</v>
      </c>
      <c r="AM20" s="394">
        <v>0</v>
      </c>
      <c r="AN20" s="394">
        <v>135</v>
      </c>
      <c r="AO20" s="394">
        <v>0</v>
      </c>
      <c r="AP20" s="394">
        <v>94</v>
      </c>
      <c r="AQ20" s="394">
        <v>0</v>
      </c>
      <c r="AR20" s="394">
        <v>223</v>
      </c>
      <c r="AS20" s="394">
        <v>35</v>
      </c>
      <c r="AT20" s="394">
        <v>283</v>
      </c>
      <c r="AU20" s="394">
        <v>429</v>
      </c>
      <c r="AV20" s="394">
        <v>790</v>
      </c>
      <c r="AW20" s="394">
        <v>237</v>
      </c>
      <c r="AX20" s="394">
        <v>288</v>
      </c>
      <c r="AY20" s="394">
        <v>517</v>
      </c>
      <c r="AZ20" s="394">
        <v>5505</v>
      </c>
      <c r="BA20" s="394">
        <v>276</v>
      </c>
      <c r="BB20" s="394">
        <v>9</v>
      </c>
      <c r="BC20" s="394">
        <v>120</v>
      </c>
      <c r="BD20" s="394">
        <v>296</v>
      </c>
      <c r="BE20" s="394">
        <v>160</v>
      </c>
      <c r="BF20" s="394">
        <v>1</v>
      </c>
      <c r="BG20" s="394">
        <v>1</v>
      </c>
      <c r="BH20" s="394">
        <v>5282</v>
      </c>
      <c r="BI20" s="394">
        <v>3</v>
      </c>
      <c r="BJ20" s="364">
        <v>0</v>
      </c>
      <c r="BK20" s="364">
        <v>4750</v>
      </c>
      <c r="BL20" s="364">
        <v>11</v>
      </c>
      <c r="BM20" s="364">
        <v>7386</v>
      </c>
      <c r="BN20" s="364">
        <v>1477</v>
      </c>
      <c r="BO20" s="364">
        <v>0</v>
      </c>
      <c r="BP20" s="364">
        <v>0</v>
      </c>
      <c r="BQ20" s="364">
        <v>0</v>
      </c>
      <c r="BR20" s="364">
        <v>0</v>
      </c>
      <c r="BS20" s="364">
        <v>0</v>
      </c>
      <c r="BT20" s="364">
        <v>58</v>
      </c>
      <c r="BU20" s="364">
        <v>-2522</v>
      </c>
      <c r="BV20" s="364">
        <v>806</v>
      </c>
      <c r="BW20" s="364">
        <v>0</v>
      </c>
      <c r="BX20" s="364">
        <v>0</v>
      </c>
      <c r="BY20" s="364">
        <v>240</v>
      </c>
      <c r="BZ20" s="364">
        <v>0</v>
      </c>
      <c r="CA20" s="364">
        <v>221</v>
      </c>
      <c r="CB20" s="364">
        <v>0</v>
      </c>
      <c r="CC20" s="364">
        <v>29</v>
      </c>
      <c r="CD20" s="364">
        <v>14</v>
      </c>
      <c r="CE20" s="364">
        <v>12</v>
      </c>
      <c r="CF20" s="364">
        <v>577</v>
      </c>
      <c r="CG20" s="364">
        <v>1385</v>
      </c>
      <c r="CH20" s="364">
        <v>0</v>
      </c>
      <c r="CI20" s="364">
        <v>112</v>
      </c>
      <c r="CJ20" s="364">
        <v>0</v>
      </c>
      <c r="CK20" s="364">
        <v>5783</v>
      </c>
      <c r="CL20" s="364">
        <v>24</v>
      </c>
      <c r="CM20" s="364">
        <v>15917</v>
      </c>
      <c r="CN20" s="364">
        <v>214</v>
      </c>
      <c r="CO20" s="364">
        <v>2470</v>
      </c>
      <c r="CP20" s="364">
        <v>8567</v>
      </c>
      <c r="CQ20" s="364">
        <v>0</v>
      </c>
      <c r="CR20" s="364">
        <v>283</v>
      </c>
      <c r="CS20" s="364">
        <v>638</v>
      </c>
      <c r="CT20" s="364">
        <v>415</v>
      </c>
      <c r="CU20" s="364">
        <v>397</v>
      </c>
      <c r="CV20" s="364">
        <v>0</v>
      </c>
      <c r="CW20" s="364">
        <v>1</v>
      </c>
      <c r="CX20" s="364">
        <v>215</v>
      </c>
      <c r="CY20" s="364">
        <v>4469</v>
      </c>
      <c r="CZ20" s="364">
        <v>163</v>
      </c>
      <c r="DA20" s="364">
        <v>0</v>
      </c>
      <c r="DB20" s="364">
        <v>358</v>
      </c>
      <c r="DC20" s="364">
        <v>322</v>
      </c>
      <c r="DD20" s="364">
        <v>21</v>
      </c>
      <c r="DE20" s="364">
        <v>11385</v>
      </c>
      <c r="DF20" s="369">
        <v>133</v>
      </c>
      <c r="DG20" s="370">
        <v>276117</v>
      </c>
      <c r="DH20" s="388">
        <v>-2738</v>
      </c>
      <c r="DI20" s="364">
        <v>-6313</v>
      </c>
      <c r="DJ20" s="364">
        <v>0</v>
      </c>
      <c r="DK20" s="364">
        <v>0</v>
      </c>
      <c r="DL20" s="364">
        <v>0</v>
      </c>
      <c r="DM20" s="364">
        <v>-1556</v>
      </c>
      <c r="DN20" s="378">
        <v>-10607</v>
      </c>
      <c r="DO20" s="378">
        <v>265510</v>
      </c>
      <c r="DP20" s="378">
        <v>12090</v>
      </c>
      <c r="DQ20" s="378">
        <v>150062</v>
      </c>
      <c r="DR20" s="378">
        <v>162152</v>
      </c>
      <c r="DS20" s="378">
        <v>151545</v>
      </c>
      <c r="DT20" s="378">
        <v>427662</v>
      </c>
      <c r="DU20" s="378">
        <v>-21559</v>
      </c>
      <c r="DV20" s="378">
        <v>-207581</v>
      </c>
      <c r="DW20" s="378">
        <v>-229140</v>
      </c>
      <c r="DX20" s="379">
        <v>-77595</v>
      </c>
      <c r="DY20" s="380">
        <v>198522</v>
      </c>
      <c r="EB20" s="200">
        <f t="shared" si="0"/>
        <v>-3.3965982259028898E-4</v>
      </c>
    </row>
    <row r="21" spans="1:132" x14ac:dyDescent="0.2">
      <c r="A21" s="180">
        <v>17</v>
      </c>
      <c r="B21" s="37" t="s">
        <v>361</v>
      </c>
      <c r="C21" s="38" t="s">
        <v>274</v>
      </c>
      <c r="D21" s="393">
        <v>8364</v>
      </c>
      <c r="E21" s="394">
        <v>939</v>
      </c>
      <c r="F21" s="394">
        <v>719</v>
      </c>
      <c r="G21" s="394">
        <v>15</v>
      </c>
      <c r="H21" s="394">
        <v>35</v>
      </c>
      <c r="I21" s="394">
        <v>0</v>
      </c>
      <c r="J21" s="394">
        <v>0</v>
      </c>
      <c r="K21" s="394">
        <v>23846</v>
      </c>
      <c r="L21" s="394">
        <v>10375</v>
      </c>
      <c r="M21" s="394">
        <v>207</v>
      </c>
      <c r="N21" s="394">
        <v>0</v>
      </c>
      <c r="O21" s="394">
        <v>271</v>
      </c>
      <c r="P21" s="394">
        <v>558</v>
      </c>
      <c r="Q21" s="394">
        <v>168</v>
      </c>
      <c r="R21" s="394">
        <v>1402</v>
      </c>
      <c r="S21" s="394">
        <v>169</v>
      </c>
      <c r="T21" s="394">
        <v>960</v>
      </c>
      <c r="U21" s="394">
        <v>328</v>
      </c>
      <c r="V21" s="394">
        <v>57</v>
      </c>
      <c r="W21" s="394">
        <v>79</v>
      </c>
      <c r="X21" s="394">
        <v>0</v>
      </c>
      <c r="Y21" s="394">
        <v>297</v>
      </c>
      <c r="Z21" s="394">
        <v>432</v>
      </c>
      <c r="AA21" s="394">
        <v>486</v>
      </c>
      <c r="AB21" s="394">
        <v>4341</v>
      </c>
      <c r="AC21" s="394">
        <v>6231</v>
      </c>
      <c r="AD21" s="394">
        <v>0</v>
      </c>
      <c r="AE21" s="394">
        <v>2</v>
      </c>
      <c r="AF21" s="394">
        <v>3139</v>
      </c>
      <c r="AG21" s="394">
        <v>365</v>
      </c>
      <c r="AH21" s="394">
        <v>92</v>
      </c>
      <c r="AI21" s="394">
        <v>614</v>
      </c>
      <c r="AJ21" s="394">
        <v>53</v>
      </c>
      <c r="AK21" s="394">
        <v>4748</v>
      </c>
      <c r="AL21" s="394">
        <v>679</v>
      </c>
      <c r="AM21" s="394">
        <v>0</v>
      </c>
      <c r="AN21" s="394">
        <v>0</v>
      </c>
      <c r="AO21" s="394">
        <v>3</v>
      </c>
      <c r="AP21" s="394">
        <v>272</v>
      </c>
      <c r="AQ21" s="394">
        <v>0</v>
      </c>
      <c r="AR21" s="394">
        <v>120</v>
      </c>
      <c r="AS21" s="394">
        <v>19</v>
      </c>
      <c r="AT21" s="394">
        <v>3822</v>
      </c>
      <c r="AU21" s="394">
        <v>365</v>
      </c>
      <c r="AV21" s="394">
        <v>1458</v>
      </c>
      <c r="AW21" s="394">
        <v>1349</v>
      </c>
      <c r="AX21" s="394">
        <v>239</v>
      </c>
      <c r="AY21" s="394">
        <v>335</v>
      </c>
      <c r="AZ21" s="394">
        <v>3337</v>
      </c>
      <c r="BA21" s="394">
        <v>902</v>
      </c>
      <c r="BB21" s="394">
        <v>43</v>
      </c>
      <c r="BC21" s="394">
        <v>713</v>
      </c>
      <c r="BD21" s="394">
        <v>342</v>
      </c>
      <c r="BE21" s="394">
        <v>51</v>
      </c>
      <c r="BF21" s="394">
        <v>292</v>
      </c>
      <c r="BG21" s="394">
        <v>16</v>
      </c>
      <c r="BH21" s="394">
        <v>3163</v>
      </c>
      <c r="BI21" s="394">
        <v>2</v>
      </c>
      <c r="BJ21" s="364">
        <v>54</v>
      </c>
      <c r="BK21" s="364">
        <v>1375</v>
      </c>
      <c r="BL21" s="364">
        <v>106</v>
      </c>
      <c r="BM21" s="364">
        <v>29</v>
      </c>
      <c r="BN21" s="364">
        <v>1231</v>
      </c>
      <c r="BO21" s="364">
        <v>0</v>
      </c>
      <c r="BP21" s="364">
        <v>0</v>
      </c>
      <c r="BQ21" s="364">
        <v>0</v>
      </c>
      <c r="BR21" s="364">
        <v>0</v>
      </c>
      <c r="BS21" s="364">
        <v>13</v>
      </c>
      <c r="BT21" s="364">
        <v>188</v>
      </c>
      <c r="BU21" s="364">
        <v>44181</v>
      </c>
      <c r="BV21" s="364">
        <v>2459</v>
      </c>
      <c r="BW21" s="364">
        <v>31</v>
      </c>
      <c r="BX21" s="364">
        <v>0</v>
      </c>
      <c r="BY21" s="364">
        <v>0</v>
      </c>
      <c r="BZ21" s="364">
        <v>138</v>
      </c>
      <c r="CA21" s="364">
        <v>388</v>
      </c>
      <c r="CB21" s="364">
        <v>0</v>
      </c>
      <c r="CC21" s="364">
        <v>177</v>
      </c>
      <c r="CD21" s="364">
        <v>66</v>
      </c>
      <c r="CE21" s="364">
        <v>2</v>
      </c>
      <c r="CF21" s="364">
        <v>238</v>
      </c>
      <c r="CG21" s="364">
        <v>1550</v>
      </c>
      <c r="CH21" s="364">
        <v>35</v>
      </c>
      <c r="CI21" s="364">
        <v>234</v>
      </c>
      <c r="CJ21" s="364">
        <v>68</v>
      </c>
      <c r="CK21" s="364">
        <v>995</v>
      </c>
      <c r="CL21" s="364">
        <v>36</v>
      </c>
      <c r="CM21" s="364">
        <v>165</v>
      </c>
      <c r="CN21" s="364">
        <v>219</v>
      </c>
      <c r="CO21" s="364">
        <v>776</v>
      </c>
      <c r="CP21" s="364">
        <v>2191</v>
      </c>
      <c r="CQ21" s="364">
        <v>2223</v>
      </c>
      <c r="CR21" s="364">
        <v>296</v>
      </c>
      <c r="CS21" s="364">
        <v>3336</v>
      </c>
      <c r="CT21" s="364">
        <v>1923</v>
      </c>
      <c r="CU21" s="364">
        <v>370</v>
      </c>
      <c r="CV21" s="364">
        <v>5</v>
      </c>
      <c r="CW21" s="364">
        <v>219</v>
      </c>
      <c r="CX21" s="364">
        <v>2</v>
      </c>
      <c r="CY21" s="364">
        <v>2068</v>
      </c>
      <c r="CZ21" s="364">
        <v>110</v>
      </c>
      <c r="DA21" s="364">
        <v>3974</v>
      </c>
      <c r="DB21" s="364">
        <v>171</v>
      </c>
      <c r="DC21" s="364">
        <v>235</v>
      </c>
      <c r="DD21" s="364">
        <v>578</v>
      </c>
      <c r="DE21" s="364">
        <v>28953</v>
      </c>
      <c r="DF21" s="369">
        <v>109</v>
      </c>
      <c r="DG21" s="370">
        <v>188331</v>
      </c>
      <c r="DH21" s="388">
        <v>6022</v>
      </c>
      <c r="DI21" s="364">
        <v>16288</v>
      </c>
      <c r="DJ21" s="364">
        <v>0</v>
      </c>
      <c r="DK21" s="364">
        <v>0</v>
      </c>
      <c r="DL21" s="364">
        <v>0</v>
      </c>
      <c r="DM21" s="364">
        <v>314</v>
      </c>
      <c r="DN21" s="378">
        <v>22624</v>
      </c>
      <c r="DO21" s="378">
        <v>210955</v>
      </c>
      <c r="DP21" s="378">
        <v>5886</v>
      </c>
      <c r="DQ21" s="378">
        <v>111766</v>
      </c>
      <c r="DR21" s="378">
        <v>117652</v>
      </c>
      <c r="DS21" s="378">
        <v>140276</v>
      </c>
      <c r="DT21" s="378">
        <v>328607</v>
      </c>
      <c r="DU21" s="378">
        <v>-10275</v>
      </c>
      <c r="DV21" s="378">
        <v>-101556</v>
      </c>
      <c r="DW21" s="378">
        <v>-111831</v>
      </c>
      <c r="DX21" s="379">
        <v>28445</v>
      </c>
      <c r="DY21" s="380">
        <v>216776</v>
      </c>
      <c r="EB21" s="200">
        <f t="shared" si="0"/>
        <v>8.7634709177104809E-4</v>
      </c>
    </row>
    <row r="22" spans="1:132" x14ac:dyDescent="0.2">
      <c r="A22" s="180">
        <v>18</v>
      </c>
      <c r="B22" s="37" t="s">
        <v>362</v>
      </c>
      <c r="C22" s="38" t="s">
        <v>363</v>
      </c>
      <c r="D22" s="393">
        <v>98</v>
      </c>
      <c r="E22" s="394">
        <v>0</v>
      </c>
      <c r="F22" s="394">
        <v>7</v>
      </c>
      <c r="G22" s="394">
        <v>0</v>
      </c>
      <c r="H22" s="394">
        <v>15</v>
      </c>
      <c r="I22" s="394">
        <v>0</v>
      </c>
      <c r="J22" s="394">
        <v>6</v>
      </c>
      <c r="K22" s="394">
        <v>17129</v>
      </c>
      <c r="L22" s="394">
        <v>427</v>
      </c>
      <c r="M22" s="394">
        <v>25</v>
      </c>
      <c r="N22" s="394">
        <v>0</v>
      </c>
      <c r="O22" s="394">
        <v>47</v>
      </c>
      <c r="P22" s="394">
        <v>249</v>
      </c>
      <c r="Q22" s="394">
        <v>138</v>
      </c>
      <c r="R22" s="394">
        <v>543</v>
      </c>
      <c r="S22" s="394">
        <v>51</v>
      </c>
      <c r="T22" s="394">
        <v>2445</v>
      </c>
      <c r="U22" s="394">
        <v>15216</v>
      </c>
      <c r="V22" s="394">
        <v>5</v>
      </c>
      <c r="W22" s="394">
        <v>14</v>
      </c>
      <c r="X22" s="394">
        <v>1</v>
      </c>
      <c r="Y22" s="394">
        <v>55</v>
      </c>
      <c r="Z22" s="394">
        <v>19</v>
      </c>
      <c r="AA22" s="394">
        <v>267</v>
      </c>
      <c r="AB22" s="394">
        <v>473</v>
      </c>
      <c r="AC22" s="394">
        <v>2062</v>
      </c>
      <c r="AD22" s="394">
        <v>12</v>
      </c>
      <c r="AE22" s="394">
        <v>7</v>
      </c>
      <c r="AF22" s="394">
        <v>516</v>
      </c>
      <c r="AG22" s="394">
        <v>412</v>
      </c>
      <c r="AH22" s="394">
        <v>14</v>
      </c>
      <c r="AI22" s="394">
        <v>676</v>
      </c>
      <c r="AJ22" s="394">
        <v>9</v>
      </c>
      <c r="AK22" s="394">
        <v>338</v>
      </c>
      <c r="AL22" s="394">
        <v>58</v>
      </c>
      <c r="AM22" s="394">
        <v>12</v>
      </c>
      <c r="AN22" s="394">
        <v>108</v>
      </c>
      <c r="AO22" s="394">
        <v>634</v>
      </c>
      <c r="AP22" s="394">
        <v>25</v>
      </c>
      <c r="AQ22" s="394">
        <v>37</v>
      </c>
      <c r="AR22" s="394">
        <v>999</v>
      </c>
      <c r="AS22" s="394">
        <v>80</v>
      </c>
      <c r="AT22" s="394">
        <v>6616</v>
      </c>
      <c r="AU22" s="394">
        <v>1474</v>
      </c>
      <c r="AV22" s="394">
        <v>2478</v>
      </c>
      <c r="AW22" s="394">
        <v>3492</v>
      </c>
      <c r="AX22" s="394">
        <v>1641</v>
      </c>
      <c r="AY22" s="394">
        <v>274</v>
      </c>
      <c r="AZ22" s="394">
        <v>2237</v>
      </c>
      <c r="BA22" s="394">
        <v>1801</v>
      </c>
      <c r="BB22" s="394">
        <v>104</v>
      </c>
      <c r="BC22" s="394">
        <v>32</v>
      </c>
      <c r="BD22" s="394">
        <v>2277</v>
      </c>
      <c r="BE22" s="394">
        <v>279</v>
      </c>
      <c r="BF22" s="394">
        <v>6972</v>
      </c>
      <c r="BG22" s="394">
        <v>287</v>
      </c>
      <c r="BH22" s="394">
        <v>3882</v>
      </c>
      <c r="BI22" s="394">
        <v>122</v>
      </c>
      <c r="BJ22" s="364">
        <v>2782</v>
      </c>
      <c r="BK22" s="364">
        <v>2382</v>
      </c>
      <c r="BL22" s="364">
        <v>247</v>
      </c>
      <c r="BM22" s="364">
        <v>899</v>
      </c>
      <c r="BN22" s="364">
        <v>496</v>
      </c>
      <c r="BO22" s="364">
        <v>286</v>
      </c>
      <c r="BP22" s="364">
        <v>136</v>
      </c>
      <c r="BQ22" s="364">
        <v>1800</v>
      </c>
      <c r="BR22" s="364">
        <v>1477</v>
      </c>
      <c r="BS22" s="364">
        <v>903</v>
      </c>
      <c r="BT22" s="364">
        <v>1060</v>
      </c>
      <c r="BU22" s="364">
        <v>36664</v>
      </c>
      <c r="BV22" s="364">
        <v>27857</v>
      </c>
      <c r="BW22" s="364">
        <v>246</v>
      </c>
      <c r="BX22" s="364">
        <v>27</v>
      </c>
      <c r="BY22" s="364">
        <v>0</v>
      </c>
      <c r="BZ22" s="364">
        <v>790</v>
      </c>
      <c r="CA22" s="364">
        <v>1349</v>
      </c>
      <c r="CB22" s="364">
        <v>0</v>
      </c>
      <c r="CC22" s="364">
        <v>322</v>
      </c>
      <c r="CD22" s="364">
        <v>85</v>
      </c>
      <c r="CE22" s="364">
        <v>16</v>
      </c>
      <c r="CF22" s="364">
        <v>149</v>
      </c>
      <c r="CG22" s="364">
        <v>3350</v>
      </c>
      <c r="CH22" s="364">
        <v>690</v>
      </c>
      <c r="CI22" s="364">
        <v>6667</v>
      </c>
      <c r="CJ22" s="364">
        <v>469</v>
      </c>
      <c r="CK22" s="364">
        <v>6780</v>
      </c>
      <c r="CL22" s="364">
        <v>764</v>
      </c>
      <c r="CM22" s="364">
        <v>21507</v>
      </c>
      <c r="CN22" s="364">
        <v>9737</v>
      </c>
      <c r="CO22" s="364">
        <v>7144</v>
      </c>
      <c r="CP22" s="364">
        <v>41111</v>
      </c>
      <c r="CQ22" s="364">
        <v>5746</v>
      </c>
      <c r="CR22" s="364">
        <v>601</v>
      </c>
      <c r="CS22" s="364">
        <v>3110</v>
      </c>
      <c r="CT22" s="364">
        <v>850</v>
      </c>
      <c r="CU22" s="364">
        <v>8698</v>
      </c>
      <c r="CV22" s="364">
        <v>564</v>
      </c>
      <c r="CW22" s="364">
        <v>16099</v>
      </c>
      <c r="CX22" s="364">
        <v>1012</v>
      </c>
      <c r="CY22" s="364">
        <v>6541</v>
      </c>
      <c r="CZ22" s="364">
        <v>79</v>
      </c>
      <c r="DA22" s="364">
        <v>669</v>
      </c>
      <c r="DB22" s="364">
        <v>902</v>
      </c>
      <c r="DC22" s="364">
        <v>3041</v>
      </c>
      <c r="DD22" s="364">
        <v>1639</v>
      </c>
      <c r="DE22" s="364">
        <v>0</v>
      </c>
      <c r="DF22" s="369">
        <v>15</v>
      </c>
      <c r="DG22" s="370">
        <v>304955</v>
      </c>
      <c r="DH22" s="388">
        <v>1211</v>
      </c>
      <c r="DI22" s="364">
        <v>2625</v>
      </c>
      <c r="DJ22" s="364">
        <v>0</v>
      </c>
      <c r="DK22" s="364">
        <v>0</v>
      </c>
      <c r="DL22" s="364">
        <v>0</v>
      </c>
      <c r="DM22" s="364">
        <v>-546</v>
      </c>
      <c r="DN22" s="378">
        <v>3290</v>
      </c>
      <c r="DO22" s="378">
        <v>308245</v>
      </c>
      <c r="DP22" s="378">
        <v>1795</v>
      </c>
      <c r="DQ22" s="378">
        <v>187949</v>
      </c>
      <c r="DR22" s="378">
        <v>189744</v>
      </c>
      <c r="DS22" s="378">
        <v>193034</v>
      </c>
      <c r="DT22" s="378">
        <v>497989</v>
      </c>
      <c r="DU22" s="378">
        <v>-3968</v>
      </c>
      <c r="DV22" s="378">
        <v>-187496</v>
      </c>
      <c r="DW22" s="378">
        <v>-191464</v>
      </c>
      <c r="DX22" s="379">
        <v>1570</v>
      </c>
      <c r="DY22" s="380">
        <v>306525</v>
      </c>
      <c r="EB22" s="200">
        <f t="shared" si="0"/>
        <v>1.4123349188967346E-4</v>
      </c>
    </row>
    <row r="23" spans="1:132" x14ac:dyDescent="0.2">
      <c r="A23" s="180">
        <v>19</v>
      </c>
      <c r="B23" s="37" t="s">
        <v>364</v>
      </c>
      <c r="C23" s="38" t="s">
        <v>275</v>
      </c>
      <c r="D23" s="393">
        <v>8081</v>
      </c>
      <c r="E23" s="394">
        <v>0</v>
      </c>
      <c r="F23" s="394">
        <v>13</v>
      </c>
      <c r="G23" s="394">
        <v>1</v>
      </c>
      <c r="H23" s="394">
        <v>0</v>
      </c>
      <c r="I23" s="394">
        <v>0</v>
      </c>
      <c r="J23" s="394">
        <v>0</v>
      </c>
      <c r="K23" s="394">
        <v>1</v>
      </c>
      <c r="L23" s="394">
        <v>3</v>
      </c>
      <c r="M23" s="394">
        <v>0</v>
      </c>
      <c r="N23" s="394">
        <v>0</v>
      </c>
      <c r="O23" s="394">
        <v>1</v>
      </c>
      <c r="P23" s="394">
        <v>0</v>
      </c>
      <c r="Q23" s="394">
        <v>1</v>
      </c>
      <c r="R23" s="394">
        <v>0</v>
      </c>
      <c r="S23" s="394">
        <v>1</v>
      </c>
      <c r="T23" s="394">
        <v>0</v>
      </c>
      <c r="U23" s="394">
        <v>1</v>
      </c>
      <c r="V23" s="394">
        <v>2681</v>
      </c>
      <c r="W23" s="394">
        <v>395</v>
      </c>
      <c r="X23" s="394">
        <v>0</v>
      </c>
      <c r="Y23" s="394">
        <v>1648</v>
      </c>
      <c r="Z23" s="394">
        <v>774</v>
      </c>
      <c r="AA23" s="394">
        <v>22</v>
      </c>
      <c r="AB23" s="394">
        <v>230</v>
      </c>
      <c r="AC23" s="394">
        <v>617</v>
      </c>
      <c r="AD23" s="394">
        <v>2</v>
      </c>
      <c r="AE23" s="394">
        <v>-152</v>
      </c>
      <c r="AF23" s="394">
        <v>0</v>
      </c>
      <c r="AG23" s="394">
        <v>16</v>
      </c>
      <c r="AH23" s="394">
        <v>0</v>
      </c>
      <c r="AI23" s="394">
        <v>2</v>
      </c>
      <c r="AJ23" s="394">
        <v>0</v>
      </c>
      <c r="AK23" s="394">
        <v>0</v>
      </c>
      <c r="AL23" s="394">
        <v>15</v>
      </c>
      <c r="AM23" s="394">
        <v>-1161</v>
      </c>
      <c r="AN23" s="394">
        <v>494</v>
      </c>
      <c r="AO23" s="394">
        <v>0</v>
      </c>
      <c r="AP23" s="394">
        <v>0</v>
      </c>
      <c r="AQ23" s="394">
        <v>0</v>
      </c>
      <c r="AR23" s="394">
        <v>1</v>
      </c>
      <c r="AS23" s="394">
        <v>0</v>
      </c>
      <c r="AT23" s="394">
        <v>0</v>
      </c>
      <c r="AU23" s="394">
        <v>0</v>
      </c>
      <c r="AV23" s="394">
        <v>50</v>
      </c>
      <c r="AW23" s="394">
        <v>0</v>
      </c>
      <c r="AX23" s="394">
        <v>0</v>
      </c>
      <c r="AY23" s="394">
        <v>0</v>
      </c>
      <c r="AZ23" s="394">
        <v>0</v>
      </c>
      <c r="BA23" s="394">
        <v>0</v>
      </c>
      <c r="BB23" s="394">
        <v>0</v>
      </c>
      <c r="BC23" s="394">
        <v>4</v>
      </c>
      <c r="BD23" s="394">
        <v>0</v>
      </c>
      <c r="BE23" s="394">
        <v>0</v>
      </c>
      <c r="BF23" s="394">
        <v>0</v>
      </c>
      <c r="BG23" s="394">
        <v>0</v>
      </c>
      <c r="BH23" s="394">
        <v>0</v>
      </c>
      <c r="BI23" s="394">
        <v>0</v>
      </c>
      <c r="BJ23" s="364">
        <v>0</v>
      </c>
      <c r="BK23" s="364">
        <v>8</v>
      </c>
      <c r="BL23" s="364">
        <v>0</v>
      </c>
      <c r="BM23" s="364">
        <v>0</v>
      </c>
      <c r="BN23" s="364">
        <v>0</v>
      </c>
      <c r="BO23" s="364">
        <v>213</v>
      </c>
      <c r="BP23" s="364">
        <v>76</v>
      </c>
      <c r="BQ23" s="364">
        <v>201</v>
      </c>
      <c r="BR23" s="364">
        <v>41</v>
      </c>
      <c r="BS23" s="364">
        <v>0</v>
      </c>
      <c r="BT23" s="364">
        <v>0</v>
      </c>
      <c r="BU23" s="364">
        <v>0</v>
      </c>
      <c r="BV23" s="364">
        <v>0</v>
      </c>
      <c r="BW23" s="364">
        <v>4</v>
      </c>
      <c r="BX23" s="364">
        <v>0</v>
      </c>
      <c r="BY23" s="364">
        <v>0</v>
      </c>
      <c r="BZ23" s="364">
        <v>0</v>
      </c>
      <c r="CA23" s="364">
        <v>0</v>
      </c>
      <c r="CB23" s="364">
        <v>0</v>
      </c>
      <c r="CC23" s="364">
        <v>0</v>
      </c>
      <c r="CD23" s="364">
        <v>0</v>
      </c>
      <c r="CE23" s="364">
        <v>0</v>
      </c>
      <c r="CF23" s="364">
        <v>1</v>
      </c>
      <c r="CG23" s="364">
        <v>0</v>
      </c>
      <c r="CH23" s="364">
        <v>0</v>
      </c>
      <c r="CI23" s="364">
        <v>0</v>
      </c>
      <c r="CJ23" s="364">
        <v>0</v>
      </c>
      <c r="CK23" s="364">
        <v>0</v>
      </c>
      <c r="CL23" s="364">
        <v>0</v>
      </c>
      <c r="CM23" s="364">
        <v>0</v>
      </c>
      <c r="CN23" s="364">
        <v>5</v>
      </c>
      <c r="CO23" s="364">
        <v>0</v>
      </c>
      <c r="CP23" s="364">
        <v>0</v>
      </c>
      <c r="CQ23" s="364">
        <v>0</v>
      </c>
      <c r="CR23" s="364">
        <v>0</v>
      </c>
      <c r="CS23" s="364">
        <v>0</v>
      </c>
      <c r="CT23" s="364">
        <v>0</v>
      </c>
      <c r="CU23" s="364">
        <v>0</v>
      </c>
      <c r="CV23" s="364">
        <v>0</v>
      </c>
      <c r="CW23" s="364">
        <v>0</v>
      </c>
      <c r="CX23" s="364">
        <v>0</v>
      </c>
      <c r="CY23" s="364">
        <v>0</v>
      </c>
      <c r="CZ23" s="364">
        <v>0</v>
      </c>
      <c r="DA23" s="364">
        <v>0</v>
      </c>
      <c r="DB23" s="364">
        <v>0</v>
      </c>
      <c r="DC23" s="364">
        <v>49</v>
      </c>
      <c r="DD23" s="364">
        <v>276</v>
      </c>
      <c r="DE23" s="364">
        <v>0</v>
      </c>
      <c r="DF23" s="369">
        <v>355</v>
      </c>
      <c r="DG23" s="370">
        <v>14970</v>
      </c>
      <c r="DH23" s="388">
        <v>0</v>
      </c>
      <c r="DI23" s="364">
        <v>483</v>
      </c>
      <c r="DJ23" s="364">
        <v>0</v>
      </c>
      <c r="DK23" s="364">
        <v>0</v>
      </c>
      <c r="DL23" s="364">
        <v>0</v>
      </c>
      <c r="DM23" s="364">
        <v>-113</v>
      </c>
      <c r="DN23" s="378">
        <v>370</v>
      </c>
      <c r="DO23" s="378">
        <v>15340</v>
      </c>
      <c r="DP23" s="378">
        <v>1234</v>
      </c>
      <c r="DQ23" s="378">
        <v>6177</v>
      </c>
      <c r="DR23" s="378">
        <v>7411</v>
      </c>
      <c r="DS23" s="378">
        <v>7781</v>
      </c>
      <c r="DT23" s="378">
        <v>22751</v>
      </c>
      <c r="DU23" s="378">
        <v>-3712</v>
      </c>
      <c r="DV23" s="378">
        <v>-4458</v>
      </c>
      <c r="DW23" s="378">
        <v>-8170</v>
      </c>
      <c r="DX23" s="379">
        <v>-389</v>
      </c>
      <c r="DY23" s="380">
        <v>14581</v>
      </c>
      <c r="EB23" s="200">
        <f t="shared" si="0"/>
        <v>2.5986962507699917E-5</v>
      </c>
    </row>
    <row r="24" spans="1:132" x14ac:dyDescent="0.2">
      <c r="A24" s="180">
        <v>20</v>
      </c>
      <c r="B24" s="37" t="s">
        <v>365</v>
      </c>
      <c r="C24" s="38" t="s">
        <v>366</v>
      </c>
      <c r="D24" s="393">
        <v>108</v>
      </c>
      <c r="E24" s="394">
        <v>47</v>
      </c>
      <c r="F24" s="394">
        <v>106</v>
      </c>
      <c r="G24" s="394">
        <v>0</v>
      </c>
      <c r="H24" s="394">
        <v>84</v>
      </c>
      <c r="I24" s="394">
        <v>0</v>
      </c>
      <c r="J24" s="394">
        <v>3</v>
      </c>
      <c r="K24" s="394">
        <v>8917</v>
      </c>
      <c r="L24" s="394">
        <v>1185</v>
      </c>
      <c r="M24" s="394">
        <v>341</v>
      </c>
      <c r="N24" s="394">
        <v>0</v>
      </c>
      <c r="O24" s="394">
        <v>2534</v>
      </c>
      <c r="P24" s="394">
        <v>67</v>
      </c>
      <c r="Q24" s="394">
        <v>46</v>
      </c>
      <c r="R24" s="394">
        <v>43</v>
      </c>
      <c r="S24" s="394">
        <v>2284</v>
      </c>
      <c r="T24" s="394">
        <v>196</v>
      </c>
      <c r="U24" s="394">
        <v>2</v>
      </c>
      <c r="V24" s="394">
        <v>1273</v>
      </c>
      <c r="W24" s="394">
        <v>12018</v>
      </c>
      <c r="X24" s="394">
        <v>713</v>
      </c>
      <c r="Y24" s="394">
        <v>7099</v>
      </c>
      <c r="Z24" s="394">
        <v>2220</v>
      </c>
      <c r="AA24" s="394">
        <v>760</v>
      </c>
      <c r="AB24" s="394">
        <v>5700</v>
      </c>
      <c r="AC24" s="394">
        <v>24057</v>
      </c>
      <c r="AD24" s="394">
        <v>34</v>
      </c>
      <c r="AE24" s="394">
        <v>16</v>
      </c>
      <c r="AF24" s="394">
        <v>5687</v>
      </c>
      <c r="AG24" s="394">
        <v>15073</v>
      </c>
      <c r="AH24" s="394">
        <v>21</v>
      </c>
      <c r="AI24" s="394">
        <v>2696</v>
      </c>
      <c r="AJ24" s="394">
        <v>143</v>
      </c>
      <c r="AK24" s="394">
        <v>3322</v>
      </c>
      <c r="AL24" s="394">
        <v>571</v>
      </c>
      <c r="AM24" s="394">
        <v>5650</v>
      </c>
      <c r="AN24" s="394">
        <v>4016</v>
      </c>
      <c r="AO24" s="394">
        <v>569</v>
      </c>
      <c r="AP24" s="394">
        <v>106</v>
      </c>
      <c r="AQ24" s="394">
        <v>1354</v>
      </c>
      <c r="AR24" s="394">
        <v>356</v>
      </c>
      <c r="AS24" s="394">
        <v>1279</v>
      </c>
      <c r="AT24" s="394">
        <v>746</v>
      </c>
      <c r="AU24" s="394">
        <v>1711</v>
      </c>
      <c r="AV24" s="394">
        <v>1336</v>
      </c>
      <c r="AW24" s="394">
        <v>676</v>
      </c>
      <c r="AX24" s="394">
        <v>2643</v>
      </c>
      <c r="AY24" s="394">
        <v>364</v>
      </c>
      <c r="AZ24" s="394">
        <v>1378</v>
      </c>
      <c r="BA24" s="394">
        <v>133</v>
      </c>
      <c r="BB24" s="394">
        <v>100</v>
      </c>
      <c r="BC24" s="394">
        <v>334</v>
      </c>
      <c r="BD24" s="394">
        <v>915</v>
      </c>
      <c r="BE24" s="394">
        <v>72</v>
      </c>
      <c r="BF24" s="394">
        <v>632</v>
      </c>
      <c r="BG24" s="394">
        <v>6</v>
      </c>
      <c r="BH24" s="394">
        <v>1611</v>
      </c>
      <c r="BI24" s="394">
        <v>89</v>
      </c>
      <c r="BJ24" s="364">
        <v>464</v>
      </c>
      <c r="BK24" s="364">
        <v>1146</v>
      </c>
      <c r="BL24" s="364">
        <v>49</v>
      </c>
      <c r="BM24" s="364">
        <v>240</v>
      </c>
      <c r="BN24" s="364">
        <v>182</v>
      </c>
      <c r="BO24" s="364">
        <v>380</v>
      </c>
      <c r="BP24" s="364">
        <v>338</v>
      </c>
      <c r="BQ24" s="364">
        <v>7</v>
      </c>
      <c r="BR24" s="364">
        <v>5</v>
      </c>
      <c r="BS24" s="364">
        <v>2306</v>
      </c>
      <c r="BT24" s="364">
        <v>2249</v>
      </c>
      <c r="BU24" s="364">
        <v>0</v>
      </c>
      <c r="BV24" s="364">
        <v>0</v>
      </c>
      <c r="BW24" s="364">
        <v>0</v>
      </c>
      <c r="BX24" s="364">
        <v>0</v>
      </c>
      <c r="BY24" s="364">
        <v>0</v>
      </c>
      <c r="BZ24" s="364">
        <v>14</v>
      </c>
      <c r="CA24" s="364">
        <v>44</v>
      </c>
      <c r="CB24" s="364">
        <v>0</v>
      </c>
      <c r="CC24" s="364">
        <v>0</v>
      </c>
      <c r="CD24" s="364">
        <v>0</v>
      </c>
      <c r="CE24" s="364">
        <v>0</v>
      </c>
      <c r="CF24" s="364">
        <v>94</v>
      </c>
      <c r="CG24" s="364">
        <v>63</v>
      </c>
      <c r="CH24" s="364">
        <v>0</v>
      </c>
      <c r="CI24" s="364">
        <v>0</v>
      </c>
      <c r="CJ24" s="364">
        <v>0</v>
      </c>
      <c r="CK24" s="364">
        <v>0</v>
      </c>
      <c r="CL24" s="364">
        <v>0</v>
      </c>
      <c r="CM24" s="364">
        <v>57</v>
      </c>
      <c r="CN24" s="364">
        <v>216</v>
      </c>
      <c r="CO24" s="364">
        <v>24</v>
      </c>
      <c r="CP24" s="364">
        <v>11984</v>
      </c>
      <c r="CQ24" s="364">
        <v>829</v>
      </c>
      <c r="CR24" s="364">
        <v>1167</v>
      </c>
      <c r="CS24" s="364">
        <v>180</v>
      </c>
      <c r="CT24" s="364">
        <v>137</v>
      </c>
      <c r="CU24" s="364">
        <v>0</v>
      </c>
      <c r="CV24" s="364">
        <v>0</v>
      </c>
      <c r="CW24" s="364">
        <v>99</v>
      </c>
      <c r="CX24" s="364">
        <v>325</v>
      </c>
      <c r="CY24" s="364">
        <v>0</v>
      </c>
      <c r="CZ24" s="364">
        <v>12</v>
      </c>
      <c r="DA24" s="364">
        <v>423</v>
      </c>
      <c r="DB24" s="364">
        <v>1405</v>
      </c>
      <c r="DC24" s="364">
        <v>224</v>
      </c>
      <c r="DD24" s="364">
        <v>16</v>
      </c>
      <c r="DE24" s="364">
        <v>0</v>
      </c>
      <c r="DF24" s="369">
        <v>274</v>
      </c>
      <c r="DG24" s="370">
        <v>148395</v>
      </c>
      <c r="DH24" s="388">
        <v>1</v>
      </c>
      <c r="DI24" s="364">
        <v>539</v>
      </c>
      <c r="DJ24" s="364">
        <v>0</v>
      </c>
      <c r="DK24" s="364">
        <v>0</v>
      </c>
      <c r="DL24" s="364">
        <v>0</v>
      </c>
      <c r="DM24" s="364">
        <v>-2848</v>
      </c>
      <c r="DN24" s="378">
        <v>-2308</v>
      </c>
      <c r="DO24" s="378">
        <v>146087</v>
      </c>
      <c r="DP24" s="378">
        <v>4362</v>
      </c>
      <c r="DQ24" s="378">
        <v>40847</v>
      </c>
      <c r="DR24" s="378">
        <v>45209</v>
      </c>
      <c r="DS24" s="378">
        <v>42901</v>
      </c>
      <c r="DT24" s="378">
        <v>191296</v>
      </c>
      <c r="DU24" s="378">
        <v>-36744</v>
      </c>
      <c r="DV24" s="378">
        <v>-73586</v>
      </c>
      <c r="DW24" s="378">
        <v>-110330</v>
      </c>
      <c r="DX24" s="379">
        <v>-67429</v>
      </c>
      <c r="DY24" s="380">
        <v>80966</v>
      </c>
      <c r="EB24" s="200">
        <f t="shared" si="0"/>
        <v>2.8999943668012948E-5</v>
      </c>
    </row>
    <row r="25" spans="1:132" x14ac:dyDescent="0.2">
      <c r="A25" s="180">
        <v>21</v>
      </c>
      <c r="B25" s="37" t="s">
        <v>367</v>
      </c>
      <c r="C25" s="38" t="s">
        <v>368</v>
      </c>
      <c r="D25" s="393">
        <v>0</v>
      </c>
      <c r="E25" s="394">
        <v>0</v>
      </c>
      <c r="F25" s="394">
        <v>0</v>
      </c>
      <c r="G25" s="394">
        <v>0</v>
      </c>
      <c r="H25" s="394">
        <v>0</v>
      </c>
      <c r="I25" s="394">
        <v>0</v>
      </c>
      <c r="J25" s="394">
        <v>0</v>
      </c>
      <c r="K25" s="394">
        <v>0</v>
      </c>
      <c r="L25" s="394">
        <v>0</v>
      </c>
      <c r="M25" s="394">
        <v>0</v>
      </c>
      <c r="N25" s="394">
        <v>0</v>
      </c>
      <c r="O25" s="394">
        <v>11</v>
      </c>
      <c r="P25" s="394">
        <v>0</v>
      </c>
      <c r="Q25" s="394">
        <v>0</v>
      </c>
      <c r="R25" s="394">
        <v>0</v>
      </c>
      <c r="S25" s="394">
        <v>18</v>
      </c>
      <c r="T25" s="394">
        <v>1</v>
      </c>
      <c r="U25" s="394">
        <v>5</v>
      </c>
      <c r="V25" s="394">
        <v>240</v>
      </c>
      <c r="W25" s="394">
        <v>869</v>
      </c>
      <c r="X25" s="394">
        <v>26754</v>
      </c>
      <c r="Y25" s="394">
        <v>37129</v>
      </c>
      <c r="Z25" s="394">
        <v>2921</v>
      </c>
      <c r="AA25" s="394">
        <v>114</v>
      </c>
      <c r="AB25" s="394">
        <v>84</v>
      </c>
      <c r="AC25" s="394">
        <v>15626</v>
      </c>
      <c r="AD25" s="394">
        <v>112</v>
      </c>
      <c r="AE25" s="394">
        <v>0</v>
      </c>
      <c r="AF25" s="394">
        <v>26</v>
      </c>
      <c r="AG25" s="394">
        <v>131</v>
      </c>
      <c r="AH25" s="394">
        <v>0</v>
      </c>
      <c r="AI25" s="394">
        <v>49</v>
      </c>
      <c r="AJ25" s="394">
        <v>0</v>
      </c>
      <c r="AK25" s="394">
        <v>0</v>
      </c>
      <c r="AL25" s="394">
        <v>43</v>
      </c>
      <c r="AM25" s="394">
        <v>0</v>
      </c>
      <c r="AN25" s="394">
        <v>0</v>
      </c>
      <c r="AO25" s="394">
        <v>1</v>
      </c>
      <c r="AP25" s="394">
        <v>0</v>
      </c>
      <c r="AQ25" s="394">
        <v>0</v>
      </c>
      <c r="AR25" s="394">
        <v>0</v>
      </c>
      <c r="AS25" s="394">
        <v>0</v>
      </c>
      <c r="AT25" s="394">
        <v>0</v>
      </c>
      <c r="AU25" s="394">
        <v>23</v>
      </c>
      <c r="AV25" s="394">
        <v>3</v>
      </c>
      <c r="AW25" s="394">
        <v>0</v>
      </c>
      <c r="AX25" s="394">
        <v>5</v>
      </c>
      <c r="AY25" s="394">
        <v>25</v>
      </c>
      <c r="AZ25" s="394">
        <v>0</v>
      </c>
      <c r="BA25" s="394">
        <v>0</v>
      </c>
      <c r="BB25" s="394">
        <v>0</v>
      </c>
      <c r="BC25" s="394">
        <v>0</v>
      </c>
      <c r="BD25" s="394">
        <v>0</v>
      </c>
      <c r="BE25" s="394">
        <v>0</v>
      </c>
      <c r="BF25" s="394">
        <v>0</v>
      </c>
      <c r="BG25" s="394">
        <v>0</v>
      </c>
      <c r="BH25" s="394">
        <v>0</v>
      </c>
      <c r="BI25" s="394">
        <v>1</v>
      </c>
      <c r="BJ25" s="364">
        <v>0</v>
      </c>
      <c r="BK25" s="364">
        <v>83</v>
      </c>
      <c r="BL25" s="364">
        <v>0</v>
      </c>
      <c r="BM25" s="364">
        <v>0</v>
      </c>
      <c r="BN25" s="364">
        <v>0</v>
      </c>
      <c r="BO25" s="364">
        <v>0</v>
      </c>
      <c r="BP25" s="364">
        <v>0</v>
      </c>
      <c r="BQ25" s="364">
        <v>0</v>
      </c>
      <c r="BR25" s="364">
        <v>104</v>
      </c>
      <c r="BS25" s="364">
        <v>0</v>
      </c>
      <c r="BT25" s="364">
        <v>0</v>
      </c>
      <c r="BU25" s="364">
        <v>0</v>
      </c>
      <c r="BV25" s="364">
        <v>0</v>
      </c>
      <c r="BW25" s="364">
        <v>0</v>
      </c>
      <c r="BX25" s="364">
        <v>0</v>
      </c>
      <c r="BY25" s="364">
        <v>0</v>
      </c>
      <c r="BZ25" s="364">
        <v>0</v>
      </c>
      <c r="CA25" s="364">
        <v>0</v>
      </c>
      <c r="CB25" s="364">
        <v>0</v>
      </c>
      <c r="CC25" s="364">
        <v>0</v>
      </c>
      <c r="CD25" s="364">
        <v>0</v>
      </c>
      <c r="CE25" s="364">
        <v>0</v>
      </c>
      <c r="CF25" s="364">
        <v>0</v>
      </c>
      <c r="CG25" s="364">
        <v>0</v>
      </c>
      <c r="CH25" s="364">
        <v>0</v>
      </c>
      <c r="CI25" s="364">
        <v>0</v>
      </c>
      <c r="CJ25" s="364">
        <v>0</v>
      </c>
      <c r="CK25" s="364">
        <v>0</v>
      </c>
      <c r="CL25" s="364">
        <v>0</v>
      </c>
      <c r="CM25" s="364">
        <v>3</v>
      </c>
      <c r="CN25" s="364">
        <v>0</v>
      </c>
      <c r="CO25" s="364">
        <v>0</v>
      </c>
      <c r="CP25" s="364">
        <v>2975</v>
      </c>
      <c r="CQ25" s="364">
        <v>167</v>
      </c>
      <c r="CR25" s="364">
        <v>6</v>
      </c>
      <c r="CS25" s="364">
        <v>0</v>
      </c>
      <c r="CT25" s="364">
        <v>0</v>
      </c>
      <c r="CU25" s="364">
        <v>0</v>
      </c>
      <c r="CV25" s="364">
        <v>0</v>
      </c>
      <c r="CW25" s="364">
        <v>0</v>
      </c>
      <c r="CX25" s="364">
        <v>0</v>
      </c>
      <c r="CY25" s="364">
        <v>0</v>
      </c>
      <c r="CZ25" s="364">
        <v>0</v>
      </c>
      <c r="DA25" s="364">
        <v>0</v>
      </c>
      <c r="DB25" s="364">
        <v>0</v>
      </c>
      <c r="DC25" s="364">
        <v>0</v>
      </c>
      <c r="DD25" s="364">
        <v>0</v>
      </c>
      <c r="DE25" s="364">
        <v>0</v>
      </c>
      <c r="DF25" s="369">
        <v>0</v>
      </c>
      <c r="DG25" s="370">
        <v>87529</v>
      </c>
      <c r="DH25" s="388">
        <v>0</v>
      </c>
      <c r="DI25" s="364">
        <v>0</v>
      </c>
      <c r="DJ25" s="364">
        <v>0</v>
      </c>
      <c r="DK25" s="364">
        <v>0</v>
      </c>
      <c r="DL25" s="364">
        <v>0</v>
      </c>
      <c r="DM25" s="364">
        <v>-4474</v>
      </c>
      <c r="DN25" s="378">
        <v>-4474</v>
      </c>
      <c r="DO25" s="378">
        <v>83055</v>
      </c>
      <c r="DP25" s="378">
        <v>0</v>
      </c>
      <c r="DQ25" s="378">
        <v>73391</v>
      </c>
      <c r="DR25" s="378">
        <v>73391</v>
      </c>
      <c r="DS25" s="378">
        <v>68917</v>
      </c>
      <c r="DT25" s="378">
        <v>156446</v>
      </c>
      <c r="DU25" s="378">
        <v>-2289</v>
      </c>
      <c r="DV25" s="378">
        <v>-78822</v>
      </c>
      <c r="DW25" s="378">
        <v>-81111</v>
      </c>
      <c r="DX25" s="379">
        <v>-12194</v>
      </c>
      <c r="DY25" s="380">
        <v>75335</v>
      </c>
      <c r="EB25" s="200">
        <f t="shared" si="0"/>
        <v>0</v>
      </c>
    </row>
    <row r="26" spans="1:132" x14ac:dyDescent="0.2">
      <c r="A26" s="180">
        <v>22</v>
      </c>
      <c r="B26" s="37" t="s">
        <v>369</v>
      </c>
      <c r="C26" s="38" t="s">
        <v>370</v>
      </c>
      <c r="D26" s="393">
        <v>0</v>
      </c>
      <c r="E26" s="394">
        <v>0</v>
      </c>
      <c r="F26" s="394">
        <v>28</v>
      </c>
      <c r="G26" s="394">
        <v>0</v>
      </c>
      <c r="H26" s="394">
        <v>0</v>
      </c>
      <c r="I26" s="394">
        <v>0</v>
      </c>
      <c r="J26" s="394">
        <v>17</v>
      </c>
      <c r="K26" s="394">
        <v>5867</v>
      </c>
      <c r="L26" s="394">
        <v>1381</v>
      </c>
      <c r="M26" s="394">
        <v>220</v>
      </c>
      <c r="N26" s="394">
        <v>0</v>
      </c>
      <c r="O26" s="394">
        <v>2960</v>
      </c>
      <c r="P26" s="394">
        <v>102</v>
      </c>
      <c r="Q26" s="394">
        <v>305</v>
      </c>
      <c r="R26" s="394">
        <v>246</v>
      </c>
      <c r="S26" s="394">
        <v>2231</v>
      </c>
      <c r="T26" s="394">
        <v>403</v>
      </c>
      <c r="U26" s="394">
        <v>162</v>
      </c>
      <c r="V26" s="394">
        <v>89</v>
      </c>
      <c r="W26" s="394">
        <v>3140</v>
      </c>
      <c r="X26" s="394">
        <v>161</v>
      </c>
      <c r="Y26" s="394">
        <v>58425</v>
      </c>
      <c r="Z26" s="394">
        <v>68726</v>
      </c>
      <c r="AA26" s="394">
        <v>16250</v>
      </c>
      <c r="AB26" s="394">
        <v>14045</v>
      </c>
      <c r="AC26" s="394">
        <v>63001</v>
      </c>
      <c r="AD26" s="394">
        <v>212</v>
      </c>
      <c r="AE26" s="394">
        <v>119</v>
      </c>
      <c r="AF26" s="394">
        <v>53193</v>
      </c>
      <c r="AG26" s="394">
        <v>52011</v>
      </c>
      <c r="AH26" s="394">
        <v>51</v>
      </c>
      <c r="AI26" s="394">
        <v>2605</v>
      </c>
      <c r="AJ26" s="394">
        <v>16</v>
      </c>
      <c r="AK26" s="394">
        <v>153</v>
      </c>
      <c r="AL26" s="394">
        <v>6823</v>
      </c>
      <c r="AM26" s="394">
        <v>43</v>
      </c>
      <c r="AN26" s="394">
        <v>0</v>
      </c>
      <c r="AO26" s="394">
        <v>8</v>
      </c>
      <c r="AP26" s="394">
        <v>0</v>
      </c>
      <c r="AQ26" s="394">
        <v>10</v>
      </c>
      <c r="AR26" s="394">
        <v>357</v>
      </c>
      <c r="AS26" s="394">
        <v>27</v>
      </c>
      <c r="AT26" s="394">
        <v>233</v>
      </c>
      <c r="AU26" s="394">
        <v>1210</v>
      </c>
      <c r="AV26" s="394">
        <v>39</v>
      </c>
      <c r="AW26" s="394">
        <v>2562</v>
      </c>
      <c r="AX26" s="394">
        <v>1715</v>
      </c>
      <c r="AY26" s="394">
        <v>171</v>
      </c>
      <c r="AZ26" s="394">
        <v>1811</v>
      </c>
      <c r="BA26" s="394">
        <v>672</v>
      </c>
      <c r="BB26" s="394">
        <v>43</v>
      </c>
      <c r="BC26" s="394">
        <v>44</v>
      </c>
      <c r="BD26" s="394">
        <v>80</v>
      </c>
      <c r="BE26" s="394">
        <v>2</v>
      </c>
      <c r="BF26" s="394">
        <v>155</v>
      </c>
      <c r="BG26" s="394">
        <v>21</v>
      </c>
      <c r="BH26" s="394">
        <v>3370</v>
      </c>
      <c r="BI26" s="394">
        <v>17</v>
      </c>
      <c r="BJ26" s="364">
        <v>3</v>
      </c>
      <c r="BK26" s="364">
        <v>253</v>
      </c>
      <c r="BL26" s="364">
        <v>0</v>
      </c>
      <c r="BM26" s="364">
        <v>113</v>
      </c>
      <c r="BN26" s="364">
        <v>120</v>
      </c>
      <c r="BO26" s="364">
        <v>0</v>
      </c>
      <c r="BP26" s="364">
        <v>0</v>
      </c>
      <c r="BQ26" s="364">
        <v>0</v>
      </c>
      <c r="BR26" s="364">
        <v>1</v>
      </c>
      <c r="BS26" s="364">
        <v>17</v>
      </c>
      <c r="BT26" s="364">
        <v>0</v>
      </c>
      <c r="BU26" s="364">
        <v>0</v>
      </c>
      <c r="BV26" s="364">
        <v>0</v>
      </c>
      <c r="BW26" s="364">
        <v>0</v>
      </c>
      <c r="BX26" s="364">
        <v>0</v>
      </c>
      <c r="BY26" s="364">
        <v>0</v>
      </c>
      <c r="BZ26" s="364">
        <v>0</v>
      </c>
      <c r="CA26" s="364">
        <v>0</v>
      </c>
      <c r="CB26" s="364">
        <v>0</v>
      </c>
      <c r="CC26" s="364">
        <v>0</v>
      </c>
      <c r="CD26" s="364">
        <v>0</v>
      </c>
      <c r="CE26" s="364">
        <v>0</v>
      </c>
      <c r="CF26" s="364">
        <v>1</v>
      </c>
      <c r="CG26" s="364">
        <v>98</v>
      </c>
      <c r="CH26" s="364">
        <v>0</v>
      </c>
      <c r="CI26" s="364">
        <v>0</v>
      </c>
      <c r="CJ26" s="364">
        <v>0</v>
      </c>
      <c r="CK26" s="364">
        <v>0</v>
      </c>
      <c r="CL26" s="364">
        <v>0</v>
      </c>
      <c r="CM26" s="364">
        <v>73</v>
      </c>
      <c r="CN26" s="364">
        <v>4</v>
      </c>
      <c r="CO26" s="364">
        <v>644</v>
      </c>
      <c r="CP26" s="364">
        <v>9953</v>
      </c>
      <c r="CQ26" s="364">
        <v>978</v>
      </c>
      <c r="CR26" s="364">
        <v>88</v>
      </c>
      <c r="CS26" s="364">
        <v>7</v>
      </c>
      <c r="CT26" s="364">
        <v>29</v>
      </c>
      <c r="CU26" s="364">
        <v>0</v>
      </c>
      <c r="CV26" s="364">
        <v>1</v>
      </c>
      <c r="CW26" s="364">
        <v>0</v>
      </c>
      <c r="CX26" s="364">
        <v>305</v>
      </c>
      <c r="CY26" s="364">
        <v>0</v>
      </c>
      <c r="CZ26" s="364">
        <v>0</v>
      </c>
      <c r="DA26" s="364">
        <v>0</v>
      </c>
      <c r="DB26" s="364">
        <v>493</v>
      </c>
      <c r="DC26" s="364">
        <v>0</v>
      </c>
      <c r="DD26" s="364">
        <v>36</v>
      </c>
      <c r="DE26" s="364">
        <v>0</v>
      </c>
      <c r="DF26" s="369">
        <v>76</v>
      </c>
      <c r="DG26" s="370">
        <v>378825</v>
      </c>
      <c r="DH26" s="388">
        <v>0</v>
      </c>
      <c r="DI26" s="364">
        <v>9</v>
      </c>
      <c r="DJ26" s="364">
        <v>0</v>
      </c>
      <c r="DK26" s="364">
        <v>0</v>
      </c>
      <c r="DL26" s="364">
        <v>0</v>
      </c>
      <c r="DM26" s="364">
        <v>-1091</v>
      </c>
      <c r="DN26" s="378">
        <v>-1082</v>
      </c>
      <c r="DO26" s="378">
        <v>377743</v>
      </c>
      <c r="DP26" s="378">
        <v>48938</v>
      </c>
      <c r="DQ26" s="378">
        <v>115164</v>
      </c>
      <c r="DR26" s="378">
        <v>164102</v>
      </c>
      <c r="DS26" s="378">
        <v>163020</v>
      </c>
      <c r="DT26" s="378">
        <v>541845</v>
      </c>
      <c r="DU26" s="378">
        <v>-118713</v>
      </c>
      <c r="DV26" s="378">
        <v>-218316</v>
      </c>
      <c r="DW26" s="378">
        <v>-337029</v>
      </c>
      <c r="DX26" s="379">
        <v>-174009</v>
      </c>
      <c r="DY26" s="380">
        <v>204816</v>
      </c>
      <c r="EB26" s="200">
        <f t="shared" si="0"/>
        <v>4.84229115050309E-7</v>
      </c>
    </row>
    <row r="27" spans="1:132" x14ac:dyDescent="0.2">
      <c r="A27" s="180">
        <v>23</v>
      </c>
      <c r="B27" s="37" t="s">
        <v>371</v>
      </c>
      <c r="C27" s="38" t="s">
        <v>276</v>
      </c>
      <c r="D27" s="393">
        <v>0</v>
      </c>
      <c r="E27" s="394">
        <v>0</v>
      </c>
      <c r="F27" s="394">
        <v>0</v>
      </c>
      <c r="G27" s="394">
        <v>0</v>
      </c>
      <c r="H27" s="394">
        <v>0</v>
      </c>
      <c r="I27" s="394">
        <v>0</v>
      </c>
      <c r="J27" s="394">
        <v>0</v>
      </c>
      <c r="K27" s="394">
        <v>139</v>
      </c>
      <c r="L27" s="394">
        <v>0</v>
      </c>
      <c r="M27" s="394">
        <v>1</v>
      </c>
      <c r="N27" s="394">
        <v>0</v>
      </c>
      <c r="O27" s="394">
        <v>258</v>
      </c>
      <c r="P27" s="394">
        <v>6</v>
      </c>
      <c r="Q27" s="394">
        <v>434</v>
      </c>
      <c r="R27" s="394">
        <v>125</v>
      </c>
      <c r="S27" s="394">
        <v>231</v>
      </c>
      <c r="T27" s="394">
        <v>579</v>
      </c>
      <c r="U27" s="394">
        <v>160</v>
      </c>
      <c r="V27" s="394">
        <v>0</v>
      </c>
      <c r="W27" s="394">
        <v>0</v>
      </c>
      <c r="X27" s="394">
        <v>0</v>
      </c>
      <c r="Y27" s="394">
        <v>0</v>
      </c>
      <c r="Z27" s="394">
        <v>138</v>
      </c>
      <c r="AA27" s="394">
        <v>4025</v>
      </c>
      <c r="AB27" s="394">
        <v>0</v>
      </c>
      <c r="AC27" s="394">
        <v>13260</v>
      </c>
      <c r="AD27" s="394">
        <v>0</v>
      </c>
      <c r="AE27" s="394">
        <v>0</v>
      </c>
      <c r="AF27" s="394">
        <v>221302</v>
      </c>
      <c r="AG27" s="394">
        <v>234</v>
      </c>
      <c r="AH27" s="394">
        <v>143</v>
      </c>
      <c r="AI27" s="394">
        <v>22</v>
      </c>
      <c r="AJ27" s="394">
        <v>0</v>
      </c>
      <c r="AK27" s="394">
        <v>0</v>
      </c>
      <c r="AL27" s="394">
        <v>529</v>
      </c>
      <c r="AM27" s="394">
        <v>0</v>
      </c>
      <c r="AN27" s="394">
        <v>17</v>
      </c>
      <c r="AO27" s="394">
        <v>0</v>
      </c>
      <c r="AP27" s="394">
        <v>0</v>
      </c>
      <c r="AQ27" s="394">
        <v>0</v>
      </c>
      <c r="AR27" s="394">
        <v>547</v>
      </c>
      <c r="AS27" s="394">
        <v>6</v>
      </c>
      <c r="AT27" s="394">
        <v>106</v>
      </c>
      <c r="AU27" s="394">
        <v>3</v>
      </c>
      <c r="AV27" s="394">
        <v>231</v>
      </c>
      <c r="AW27" s="394">
        <v>1055</v>
      </c>
      <c r="AX27" s="394">
        <v>920</v>
      </c>
      <c r="AY27" s="394">
        <v>312</v>
      </c>
      <c r="AZ27" s="394">
        <v>5995</v>
      </c>
      <c r="BA27" s="394">
        <v>844</v>
      </c>
      <c r="BB27" s="394">
        <v>0</v>
      </c>
      <c r="BC27" s="394">
        <v>186</v>
      </c>
      <c r="BD27" s="394">
        <v>673</v>
      </c>
      <c r="BE27" s="394">
        <v>64</v>
      </c>
      <c r="BF27" s="394">
        <v>0</v>
      </c>
      <c r="BG27" s="394">
        <v>0</v>
      </c>
      <c r="BH27" s="394">
        <v>33239</v>
      </c>
      <c r="BI27" s="394">
        <v>25</v>
      </c>
      <c r="BJ27" s="364">
        <v>60</v>
      </c>
      <c r="BK27" s="364">
        <v>904</v>
      </c>
      <c r="BL27" s="364">
        <v>0</v>
      </c>
      <c r="BM27" s="364">
        <v>0</v>
      </c>
      <c r="BN27" s="364">
        <v>0</v>
      </c>
      <c r="BO27" s="364">
        <v>0</v>
      </c>
      <c r="BP27" s="364">
        <v>0</v>
      </c>
      <c r="BQ27" s="364">
        <v>0</v>
      </c>
      <c r="BR27" s="364">
        <v>0</v>
      </c>
      <c r="BS27" s="364">
        <v>0</v>
      </c>
      <c r="BT27" s="364">
        <v>0</v>
      </c>
      <c r="BU27" s="364">
        <v>0</v>
      </c>
      <c r="BV27" s="364">
        <v>0</v>
      </c>
      <c r="BW27" s="364">
        <v>0</v>
      </c>
      <c r="BX27" s="364">
        <v>0</v>
      </c>
      <c r="BY27" s="364">
        <v>0</v>
      </c>
      <c r="BZ27" s="364">
        <v>0</v>
      </c>
      <c r="CA27" s="364">
        <v>0</v>
      </c>
      <c r="CB27" s="364">
        <v>0</v>
      </c>
      <c r="CC27" s="364">
        <v>0</v>
      </c>
      <c r="CD27" s="364">
        <v>0</v>
      </c>
      <c r="CE27" s="364">
        <v>0</v>
      </c>
      <c r="CF27" s="364">
        <v>0</v>
      </c>
      <c r="CG27" s="364">
        <v>0</v>
      </c>
      <c r="CH27" s="364">
        <v>0</v>
      </c>
      <c r="CI27" s="364">
        <v>0</v>
      </c>
      <c r="CJ27" s="364">
        <v>0</v>
      </c>
      <c r="CK27" s="364">
        <v>0</v>
      </c>
      <c r="CL27" s="364">
        <v>0</v>
      </c>
      <c r="CM27" s="364">
        <v>7</v>
      </c>
      <c r="CN27" s="364">
        <v>0</v>
      </c>
      <c r="CO27" s="364">
        <v>0</v>
      </c>
      <c r="CP27" s="364">
        <v>0</v>
      </c>
      <c r="CQ27" s="364">
        <v>368</v>
      </c>
      <c r="CR27" s="364">
        <v>22</v>
      </c>
      <c r="CS27" s="364">
        <v>0</v>
      </c>
      <c r="CT27" s="364">
        <v>6</v>
      </c>
      <c r="CU27" s="364">
        <v>0</v>
      </c>
      <c r="CV27" s="364">
        <v>0</v>
      </c>
      <c r="CW27" s="364">
        <v>0</v>
      </c>
      <c r="CX27" s="364">
        <v>0</v>
      </c>
      <c r="CY27" s="364">
        <v>0</v>
      </c>
      <c r="CZ27" s="364">
        <v>0</v>
      </c>
      <c r="DA27" s="364">
        <v>0</v>
      </c>
      <c r="DB27" s="364">
        <v>0</v>
      </c>
      <c r="DC27" s="364">
        <v>0</v>
      </c>
      <c r="DD27" s="364">
        <v>0</v>
      </c>
      <c r="DE27" s="364">
        <v>0</v>
      </c>
      <c r="DF27" s="369">
        <v>419</v>
      </c>
      <c r="DG27" s="370">
        <v>287595</v>
      </c>
      <c r="DH27" s="388">
        <v>0</v>
      </c>
      <c r="DI27" s="364">
        <v>0</v>
      </c>
      <c r="DJ27" s="364">
        <v>0</v>
      </c>
      <c r="DK27" s="364">
        <v>0</v>
      </c>
      <c r="DL27" s="364">
        <v>0</v>
      </c>
      <c r="DM27" s="364">
        <v>-2487</v>
      </c>
      <c r="DN27" s="378">
        <v>-2487</v>
      </c>
      <c r="DO27" s="378">
        <v>285108</v>
      </c>
      <c r="DP27" s="378">
        <v>9595</v>
      </c>
      <c r="DQ27" s="378">
        <v>75939</v>
      </c>
      <c r="DR27" s="378">
        <v>85534</v>
      </c>
      <c r="DS27" s="378">
        <v>83047</v>
      </c>
      <c r="DT27" s="378">
        <v>370642</v>
      </c>
      <c r="DU27" s="378">
        <v>-86338</v>
      </c>
      <c r="DV27" s="378">
        <v>-160400</v>
      </c>
      <c r="DW27" s="378">
        <v>-246738</v>
      </c>
      <c r="DX27" s="379">
        <v>-163691</v>
      </c>
      <c r="DY27" s="380">
        <v>123904</v>
      </c>
      <c r="EB27" s="200">
        <f t="shared" si="0"/>
        <v>0</v>
      </c>
    </row>
    <row r="28" spans="1:132" x14ac:dyDescent="0.2">
      <c r="A28" s="180">
        <v>24</v>
      </c>
      <c r="B28" s="37" t="s">
        <v>372</v>
      </c>
      <c r="C28" s="38" t="s">
        <v>277</v>
      </c>
      <c r="D28" s="393">
        <v>0</v>
      </c>
      <c r="E28" s="394">
        <v>0</v>
      </c>
      <c r="F28" s="394">
        <v>0</v>
      </c>
      <c r="G28" s="394">
        <v>0</v>
      </c>
      <c r="H28" s="394">
        <v>0</v>
      </c>
      <c r="I28" s="394">
        <v>0</v>
      </c>
      <c r="J28" s="394">
        <v>0</v>
      </c>
      <c r="K28" s="394">
        <v>0</v>
      </c>
      <c r="L28" s="394">
        <v>0</v>
      </c>
      <c r="M28" s="394">
        <v>0</v>
      </c>
      <c r="N28" s="394">
        <v>0</v>
      </c>
      <c r="O28" s="394">
        <v>17616</v>
      </c>
      <c r="P28" s="394">
        <v>8593</v>
      </c>
      <c r="Q28" s="394">
        <v>16</v>
      </c>
      <c r="R28" s="394">
        <v>173</v>
      </c>
      <c r="S28" s="394">
        <v>187</v>
      </c>
      <c r="T28" s="394">
        <v>3</v>
      </c>
      <c r="U28" s="394">
        <v>0</v>
      </c>
      <c r="V28" s="394">
        <v>0</v>
      </c>
      <c r="W28" s="394">
        <v>0</v>
      </c>
      <c r="X28" s="394">
        <v>0</v>
      </c>
      <c r="Y28" s="394">
        <v>0</v>
      </c>
      <c r="Z28" s="394">
        <v>0</v>
      </c>
      <c r="AA28" s="394">
        <v>5</v>
      </c>
      <c r="AB28" s="394">
        <v>0</v>
      </c>
      <c r="AC28" s="394">
        <v>0</v>
      </c>
      <c r="AD28" s="394">
        <v>0</v>
      </c>
      <c r="AE28" s="394">
        <v>21</v>
      </c>
      <c r="AF28" s="394">
        <v>462</v>
      </c>
      <c r="AG28" s="394">
        <v>57</v>
      </c>
      <c r="AH28" s="394">
        <v>6</v>
      </c>
      <c r="AI28" s="394">
        <v>21</v>
      </c>
      <c r="AJ28" s="394">
        <v>0</v>
      </c>
      <c r="AK28" s="394">
        <v>0</v>
      </c>
      <c r="AL28" s="394">
        <v>2055</v>
      </c>
      <c r="AM28" s="394">
        <v>0</v>
      </c>
      <c r="AN28" s="394">
        <v>0</v>
      </c>
      <c r="AO28" s="394">
        <v>0</v>
      </c>
      <c r="AP28" s="394">
        <v>0</v>
      </c>
      <c r="AQ28" s="394">
        <v>0</v>
      </c>
      <c r="AR28" s="394">
        <v>0</v>
      </c>
      <c r="AS28" s="394">
        <v>0</v>
      </c>
      <c r="AT28" s="394">
        <v>0</v>
      </c>
      <c r="AU28" s="394">
        <v>0</v>
      </c>
      <c r="AV28" s="394">
        <v>0</v>
      </c>
      <c r="AW28" s="394">
        <v>219</v>
      </c>
      <c r="AX28" s="394">
        <v>0</v>
      </c>
      <c r="AY28" s="394">
        <v>0</v>
      </c>
      <c r="AZ28" s="394">
        <v>0</v>
      </c>
      <c r="BA28" s="394">
        <v>0</v>
      </c>
      <c r="BB28" s="394">
        <v>0</v>
      </c>
      <c r="BC28" s="394">
        <v>0</v>
      </c>
      <c r="BD28" s="394">
        <v>0</v>
      </c>
      <c r="BE28" s="394">
        <v>0</v>
      </c>
      <c r="BF28" s="394">
        <v>0</v>
      </c>
      <c r="BG28" s="394">
        <v>0</v>
      </c>
      <c r="BH28" s="394">
        <v>0</v>
      </c>
      <c r="BI28" s="394">
        <v>0</v>
      </c>
      <c r="BJ28" s="364">
        <v>0</v>
      </c>
      <c r="BK28" s="364">
        <v>3253</v>
      </c>
      <c r="BL28" s="364">
        <v>0</v>
      </c>
      <c r="BM28" s="364">
        <v>0</v>
      </c>
      <c r="BN28" s="364">
        <v>0</v>
      </c>
      <c r="BO28" s="364">
        <v>0</v>
      </c>
      <c r="BP28" s="364">
        <v>0</v>
      </c>
      <c r="BQ28" s="364">
        <v>0</v>
      </c>
      <c r="BR28" s="364">
        <v>0</v>
      </c>
      <c r="BS28" s="364">
        <v>0</v>
      </c>
      <c r="BT28" s="364">
        <v>0</v>
      </c>
      <c r="BU28" s="364">
        <v>0</v>
      </c>
      <c r="BV28" s="364">
        <v>0</v>
      </c>
      <c r="BW28" s="364">
        <v>0</v>
      </c>
      <c r="BX28" s="364">
        <v>0</v>
      </c>
      <c r="BY28" s="364">
        <v>0</v>
      </c>
      <c r="BZ28" s="364">
        <v>0</v>
      </c>
      <c r="CA28" s="364">
        <v>0</v>
      </c>
      <c r="CB28" s="364">
        <v>0</v>
      </c>
      <c r="CC28" s="364">
        <v>0</v>
      </c>
      <c r="CD28" s="364">
        <v>0</v>
      </c>
      <c r="CE28" s="364">
        <v>0</v>
      </c>
      <c r="CF28" s="364">
        <v>0</v>
      </c>
      <c r="CG28" s="364">
        <v>0</v>
      </c>
      <c r="CH28" s="364">
        <v>0</v>
      </c>
      <c r="CI28" s="364">
        <v>0</v>
      </c>
      <c r="CJ28" s="364">
        <v>0</v>
      </c>
      <c r="CK28" s="364">
        <v>0</v>
      </c>
      <c r="CL28" s="364">
        <v>0</v>
      </c>
      <c r="CM28" s="364">
        <v>0</v>
      </c>
      <c r="CN28" s="364">
        <v>1</v>
      </c>
      <c r="CO28" s="364">
        <v>0</v>
      </c>
      <c r="CP28" s="364">
        <v>0</v>
      </c>
      <c r="CQ28" s="364">
        <v>0</v>
      </c>
      <c r="CR28" s="364">
        <v>0</v>
      </c>
      <c r="CS28" s="364">
        <v>0</v>
      </c>
      <c r="CT28" s="364">
        <v>0</v>
      </c>
      <c r="CU28" s="364">
        <v>0</v>
      </c>
      <c r="CV28" s="364">
        <v>0</v>
      </c>
      <c r="CW28" s="364">
        <v>0</v>
      </c>
      <c r="CX28" s="364">
        <v>0</v>
      </c>
      <c r="CY28" s="364">
        <v>0</v>
      </c>
      <c r="CZ28" s="364">
        <v>0</v>
      </c>
      <c r="DA28" s="364">
        <v>0</v>
      </c>
      <c r="DB28" s="364">
        <v>0</v>
      </c>
      <c r="DC28" s="364">
        <v>0</v>
      </c>
      <c r="DD28" s="364">
        <v>0</v>
      </c>
      <c r="DE28" s="364">
        <v>0</v>
      </c>
      <c r="DF28" s="369">
        <v>36</v>
      </c>
      <c r="DG28" s="370">
        <v>32724</v>
      </c>
      <c r="DH28" s="388">
        <v>0</v>
      </c>
      <c r="DI28" s="364">
        <v>0</v>
      </c>
      <c r="DJ28" s="364">
        <v>0</v>
      </c>
      <c r="DK28" s="364">
        <v>0</v>
      </c>
      <c r="DL28" s="364">
        <v>0</v>
      </c>
      <c r="DM28" s="364">
        <v>-3198</v>
      </c>
      <c r="DN28" s="378">
        <v>-3198</v>
      </c>
      <c r="DO28" s="378">
        <v>29526</v>
      </c>
      <c r="DP28" s="378">
        <v>17732</v>
      </c>
      <c r="DQ28" s="378">
        <v>37514</v>
      </c>
      <c r="DR28" s="378">
        <v>55246</v>
      </c>
      <c r="DS28" s="378">
        <v>52048</v>
      </c>
      <c r="DT28" s="378">
        <v>84772</v>
      </c>
      <c r="DU28" s="378">
        <v>-8723</v>
      </c>
      <c r="DV28" s="378">
        <v>-14438</v>
      </c>
      <c r="DW28" s="378">
        <v>-23161</v>
      </c>
      <c r="DX28" s="379">
        <v>28887</v>
      </c>
      <c r="DY28" s="380">
        <v>61611</v>
      </c>
      <c r="EB28" s="200">
        <f t="shared" si="0"/>
        <v>0</v>
      </c>
    </row>
    <row r="29" spans="1:132" x14ac:dyDescent="0.2">
      <c r="A29" s="180">
        <v>25</v>
      </c>
      <c r="B29" s="37" t="s">
        <v>373</v>
      </c>
      <c r="C29" s="38" t="s">
        <v>374</v>
      </c>
      <c r="D29" s="393">
        <v>0</v>
      </c>
      <c r="E29" s="394">
        <v>1155</v>
      </c>
      <c r="F29" s="394">
        <v>2425</v>
      </c>
      <c r="G29" s="394">
        <v>0</v>
      </c>
      <c r="H29" s="394">
        <v>304</v>
      </c>
      <c r="I29" s="394">
        <v>0</v>
      </c>
      <c r="J29" s="394">
        <v>0</v>
      </c>
      <c r="K29" s="394">
        <v>374</v>
      </c>
      <c r="L29" s="394">
        <v>0</v>
      </c>
      <c r="M29" s="394">
        <v>311</v>
      </c>
      <c r="N29" s="394">
        <v>0</v>
      </c>
      <c r="O29" s="394">
        <v>0</v>
      </c>
      <c r="P29" s="394">
        <v>8</v>
      </c>
      <c r="Q29" s="394">
        <v>0</v>
      </c>
      <c r="R29" s="394">
        <v>0</v>
      </c>
      <c r="S29" s="394">
        <v>0</v>
      </c>
      <c r="T29" s="394">
        <v>0</v>
      </c>
      <c r="U29" s="394">
        <v>0</v>
      </c>
      <c r="V29" s="394">
        <v>0</v>
      </c>
      <c r="W29" s="394">
        <v>0</v>
      </c>
      <c r="X29" s="394">
        <v>0</v>
      </c>
      <c r="Y29" s="394">
        <v>0</v>
      </c>
      <c r="Z29" s="394">
        <v>0</v>
      </c>
      <c r="AA29" s="394">
        <v>0</v>
      </c>
      <c r="AB29" s="394">
        <v>7935</v>
      </c>
      <c r="AC29" s="394">
        <v>412</v>
      </c>
      <c r="AD29" s="394">
        <v>0</v>
      </c>
      <c r="AE29" s="394">
        <v>0</v>
      </c>
      <c r="AF29" s="394">
        <v>0</v>
      </c>
      <c r="AG29" s="394">
        <v>0</v>
      </c>
      <c r="AH29" s="394">
        <v>0</v>
      </c>
      <c r="AI29" s="394">
        <v>0</v>
      </c>
      <c r="AJ29" s="394">
        <v>0</v>
      </c>
      <c r="AK29" s="394">
        <v>0</v>
      </c>
      <c r="AL29" s="394">
        <v>0</v>
      </c>
      <c r="AM29" s="394">
        <v>0</v>
      </c>
      <c r="AN29" s="394">
        <v>0</v>
      </c>
      <c r="AO29" s="394">
        <v>0</v>
      </c>
      <c r="AP29" s="394">
        <v>0</v>
      </c>
      <c r="AQ29" s="394">
        <v>0</v>
      </c>
      <c r="AR29" s="394">
        <v>0</v>
      </c>
      <c r="AS29" s="394">
        <v>0</v>
      </c>
      <c r="AT29" s="394">
        <v>0</v>
      </c>
      <c r="AU29" s="394">
        <v>0</v>
      </c>
      <c r="AV29" s="394">
        <v>0</v>
      </c>
      <c r="AW29" s="394">
        <v>0</v>
      </c>
      <c r="AX29" s="394">
        <v>0</v>
      </c>
      <c r="AY29" s="394">
        <v>0</v>
      </c>
      <c r="AZ29" s="394">
        <v>0</v>
      </c>
      <c r="BA29" s="394">
        <v>0</v>
      </c>
      <c r="BB29" s="394">
        <v>0</v>
      </c>
      <c r="BC29" s="394">
        <v>0</v>
      </c>
      <c r="BD29" s="394">
        <v>0</v>
      </c>
      <c r="BE29" s="394">
        <v>0</v>
      </c>
      <c r="BF29" s="394">
        <v>0</v>
      </c>
      <c r="BG29" s="394">
        <v>0</v>
      </c>
      <c r="BH29" s="394">
        <v>0</v>
      </c>
      <c r="BI29" s="394">
        <v>0</v>
      </c>
      <c r="BJ29" s="364">
        <v>0</v>
      </c>
      <c r="BK29" s="364">
        <v>0</v>
      </c>
      <c r="BL29" s="364">
        <v>3</v>
      </c>
      <c r="BM29" s="364">
        <v>0</v>
      </c>
      <c r="BN29" s="364">
        <v>0</v>
      </c>
      <c r="BO29" s="364">
        <v>0</v>
      </c>
      <c r="BP29" s="364">
        <v>0</v>
      </c>
      <c r="BQ29" s="364">
        <v>0</v>
      </c>
      <c r="BR29" s="364">
        <v>0</v>
      </c>
      <c r="BS29" s="364">
        <v>8</v>
      </c>
      <c r="BT29" s="364">
        <v>1652</v>
      </c>
      <c r="BU29" s="364">
        <v>0</v>
      </c>
      <c r="BV29" s="364">
        <v>0</v>
      </c>
      <c r="BW29" s="364">
        <v>0</v>
      </c>
      <c r="BX29" s="364">
        <v>0</v>
      </c>
      <c r="BY29" s="364">
        <v>0</v>
      </c>
      <c r="BZ29" s="364">
        <v>0</v>
      </c>
      <c r="CA29" s="364">
        <v>14</v>
      </c>
      <c r="CB29" s="364">
        <v>0</v>
      </c>
      <c r="CC29" s="364">
        <v>5</v>
      </c>
      <c r="CD29" s="364">
        <v>0</v>
      </c>
      <c r="CE29" s="364">
        <v>0</v>
      </c>
      <c r="CF29" s="364">
        <v>0</v>
      </c>
      <c r="CG29" s="364">
        <v>0</v>
      </c>
      <c r="CH29" s="364">
        <v>82</v>
      </c>
      <c r="CI29" s="364">
        <v>0</v>
      </c>
      <c r="CJ29" s="364">
        <v>0</v>
      </c>
      <c r="CK29" s="364">
        <v>0</v>
      </c>
      <c r="CL29" s="364">
        <v>0</v>
      </c>
      <c r="CM29" s="364">
        <v>1</v>
      </c>
      <c r="CN29" s="364">
        <v>343</v>
      </c>
      <c r="CO29" s="364">
        <v>8</v>
      </c>
      <c r="CP29" s="364">
        <v>1028</v>
      </c>
      <c r="CQ29" s="364">
        <v>443547</v>
      </c>
      <c r="CR29" s="364">
        <v>1630</v>
      </c>
      <c r="CS29" s="364">
        <v>4064</v>
      </c>
      <c r="CT29" s="364">
        <v>1655</v>
      </c>
      <c r="CU29" s="364">
        <v>0</v>
      </c>
      <c r="CV29" s="364">
        <v>0</v>
      </c>
      <c r="CW29" s="364">
        <v>0</v>
      </c>
      <c r="CX29" s="364">
        <v>0</v>
      </c>
      <c r="CY29" s="364">
        <v>0</v>
      </c>
      <c r="CZ29" s="364">
        <v>3</v>
      </c>
      <c r="DA29" s="364">
        <v>0</v>
      </c>
      <c r="DB29" s="364">
        <v>0</v>
      </c>
      <c r="DC29" s="364">
        <v>9</v>
      </c>
      <c r="DD29" s="364">
        <v>1</v>
      </c>
      <c r="DE29" s="364">
        <v>0</v>
      </c>
      <c r="DF29" s="369">
        <v>520</v>
      </c>
      <c r="DG29" s="370">
        <v>467497</v>
      </c>
      <c r="DH29" s="388">
        <v>6576</v>
      </c>
      <c r="DI29" s="364">
        <v>33008</v>
      </c>
      <c r="DJ29" s="364">
        <v>0</v>
      </c>
      <c r="DK29" s="364">
        <v>0</v>
      </c>
      <c r="DL29" s="364">
        <v>0</v>
      </c>
      <c r="DM29" s="364">
        <v>6135</v>
      </c>
      <c r="DN29" s="378">
        <v>45719</v>
      </c>
      <c r="DO29" s="378">
        <v>513216</v>
      </c>
      <c r="DP29" s="378">
        <v>51317</v>
      </c>
      <c r="DQ29" s="378">
        <v>101380</v>
      </c>
      <c r="DR29" s="378">
        <v>152697</v>
      </c>
      <c r="DS29" s="378">
        <v>198416</v>
      </c>
      <c r="DT29" s="378">
        <v>665913</v>
      </c>
      <c r="DU29" s="378">
        <v>-166504</v>
      </c>
      <c r="DV29" s="378">
        <v>-291390</v>
      </c>
      <c r="DW29" s="378">
        <v>-457894</v>
      </c>
      <c r="DX29" s="379">
        <v>-259478</v>
      </c>
      <c r="DY29" s="380">
        <v>208019</v>
      </c>
      <c r="EB29" s="200">
        <f t="shared" si="0"/>
        <v>1.775937181064511E-3</v>
      </c>
    </row>
    <row r="30" spans="1:132" x14ac:dyDescent="0.2">
      <c r="A30" s="180">
        <v>26</v>
      </c>
      <c r="B30" s="37" t="s">
        <v>375</v>
      </c>
      <c r="C30" s="38" t="s">
        <v>376</v>
      </c>
      <c r="D30" s="393">
        <v>7890</v>
      </c>
      <c r="E30" s="394">
        <v>186</v>
      </c>
      <c r="F30" s="394">
        <v>107</v>
      </c>
      <c r="G30" s="394">
        <v>2</v>
      </c>
      <c r="H30" s="394">
        <v>82</v>
      </c>
      <c r="I30" s="394">
        <v>0</v>
      </c>
      <c r="J30" s="394">
        <v>280</v>
      </c>
      <c r="K30" s="394">
        <v>5448</v>
      </c>
      <c r="L30" s="394">
        <v>943</v>
      </c>
      <c r="M30" s="394">
        <v>2</v>
      </c>
      <c r="N30" s="394">
        <v>0</v>
      </c>
      <c r="O30" s="394">
        <v>3230</v>
      </c>
      <c r="P30" s="394">
        <v>1868</v>
      </c>
      <c r="Q30" s="394">
        <v>4057</v>
      </c>
      <c r="R30" s="394">
        <v>3322</v>
      </c>
      <c r="S30" s="394">
        <v>1387</v>
      </c>
      <c r="T30" s="394">
        <v>4167</v>
      </c>
      <c r="U30" s="394">
        <v>9308</v>
      </c>
      <c r="V30" s="394">
        <v>55</v>
      </c>
      <c r="W30" s="394">
        <v>816</v>
      </c>
      <c r="X30" s="394">
        <v>287</v>
      </c>
      <c r="Y30" s="394">
        <v>2443</v>
      </c>
      <c r="Z30" s="394">
        <v>1436</v>
      </c>
      <c r="AA30" s="394">
        <v>843</v>
      </c>
      <c r="AB30" s="394">
        <v>3211</v>
      </c>
      <c r="AC30" s="394">
        <v>30846</v>
      </c>
      <c r="AD30" s="394">
        <v>628</v>
      </c>
      <c r="AE30" s="394">
        <v>912</v>
      </c>
      <c r="AF30" s="394">
        <v>7901</v>
      </c>
      <c r="AG30" s="394">
        <v>4395</v>
      </c>
      <c r="AH30" s="394">
        <v>29</v>
      </c>
      <c r="AI30" s="394">
        <v>205</v>
      </c>
      <c r="AJ30" s="394">
        <v>974</v>
      </c>
      <c r="AK30" s="394">
        <v>153</v>
      </c>
      <c r="AL30" s="394">
        <v>2881</v>
      </c>
      <c r="AM30" s="394">
        <v>126</v>
      </c>
      <c r="AN30" s="394">
        <v>1423</v>
      </c>
      <c r="AO30" s="394">
        <v>2020</v>
      </c>
      <c r="AP30" s="394">
        <v>75</v>
      </c>
      <c r="AQ30" s="394">
        <v>1</v>
      </c>
      <c r="AR30" s="394">
        <v>1060</v>
      </c>
      <c r="AS30" s="394">
        <v>1874</v>
      </c>
      <c r="AT30" s="394">
        <v>4058</v>
      </c>
      <c r="AU30" s="394">
        <v>2682</v>
      </c>
      <c r="AV30" s="394">
        <v>6534</v>
      </c>
      <c r="AW30" s="394">
        <v>18616</v>
      </c>
      <c r="AX30" s="394">
        <v>657</v>
      </c>
      <c r="AY30" s="394">
        <v>584</v>
      </c>
      <c r="AZ30" s="394">
        <v>5977</v>
      </c>
      <c r="BA30" s="394">
        <v>500</v>
      </c>
      <c r="BB30" s="394">
        <v>179</v>
      </c>
      <c r="BC30" s="394">
        <v>437</v>
      </c>
      <c r="BD30" s="394">
        <v>1153</v>
      </c>
      <c r="BE30" s="394">
        <v>541</v>
      </c>
      <c r="BF30" s="394">
        <v>26660</v>
      </c>
      <c r="BG30" s="394">
        <v>3214</v>
      </c>
      <c r="BH30" s="394">
        <v>99867</v>
      </c>
      <c r="BI30" s="394">
        <v>806</v>
      </c>
      <c r="BJ30" s="364">
        <v>3160</v>
      </c>
      <c r="BK30" s="364">
        <v>11620</v>
      </c>
      <c r="BL30" s="364">
        <v>20</v>
      </c>
      <c r="BM30" s="364">
        <v>9618</v>
      </c>
      <c r="BN30" s="364">
        <v>3935</v>
      </c>
      <c r="BO30" s="364">
        <v>1091</v>
      </c>
      <c r="BP30" s="364">
        <v>946</v>
      </c>
      <c r="BQ30" s="364">
        <v>305</v>
      </c>
      <c r="BR30" s="364">
        <v>1046</v>
      </c>
      <c r="BS30" s="364">
        <v>385</v>
      </c>
      <c r="BT30" s="364">
        <v>814</v>
      </c>
      <c r="BU30" s="364">
        <v>57</v>
      </c>
      <c r="BV30" s="364">
        <v>37</v>
      </c>
      <c r="BW30" s="364">
        <v>11</v>
      </c>
      <c r="BX30" s="364">
        <v>18</v>
      </c>
      <c r="BY30" s="364">
        <v>130</v>
      </c>
      <c r="BZ30" s="364">
        <v>44</v>
      </c>
      <c r="CA30" s="364">
        <v>357</v>
      </c>
      <c r="CB30" s="364">
        <v>49</v>
      </c>
      <c r="CC30" s="364">
        <v>62</v>
      </c>
      <c r="CD30" s="364">
        <v>29</v>
      </c>
      <c r="CE30" s="364">
        <v>0</v>
      </c>
      <c r="CF30" s="364">
        <v>32</v>
      </c>
      <c r="CG30" s="364">
        <v>202</v>
      </c>
      <c r="CH30" s="364">
        <v>1</v>
      </c>
      <c r="CI30" s="364">
        <v>0</v>
      </c>
      <c r="CJ30" s="364">
        <v>91</v>
      </c>
      <c r="CK30" s="364">
        <v>774</v>
      </c>
      <c r="CL30" s="364">
        <v>0</v>
      </c>
      <c r="CM30" s="364">
        <v>1642</v>
      </c>
      <c r="CN30" s="364">
        <v>629</v>
      </c>
      <c r="CO30" s="364">
        <v>51</v>
      </c>
      <c r="CP30" s="364">
        <v>16110</v>
      </c>
      <c r="CQ30" s="364">
        <v>3994</v>
      </c>
      <c r="CR30" s="364">
        <v>899</v>
      </c>
      <c r="CS30" s="364">
        <v>1731</v>
      </c>
      <c r="CT30" s="364">
        <v>1397</v>
      </c>
      <c r="CU30" s="364">
        <v>475</v>
      </c>
      <c r="CV30" s="364">
        <v>1482</v>
      </c>
      <c r="CW30" s="364">
        <v>1816</v>
      </c>
      <c r="CX30" s="364">
        <v>4182</v>
      </c>
      <c r="CY30" s="364">
        <v>8663</v>
      </c>
      <c r="CZ30" s="364">
        <v>498</v>
      </c>
      <c r="DA30" s="364">
        <v>3016</v>
      </c>
      <c r="DB30" s="364">
        <v>10960</v>
      </c>
      <c r="DC30" s="364">
        <v>1448</v>
      </c>
      <c r="DD30" s="364">
        <v>3257</v>
      </c>
      <c r="DE30" s="364">
        <v>872</v>
      </c>
      <c r="DF30" s="369">
        <v>330</v>
      </c>
      <c r="DG30" s="370">
        <v>377624</v>
      </c>
      <c r="DH30" s="388">
        <v>5850</v>
      </c>
      <c r="DI30" s="364">
        <v>117766</v>
      </c>
      <c r="DJ30" s="364">
        <v>0</v>
      </c>
      <c r="DK30" s="364">
        <v>0</v>
      </c>
      <c r="DL30" s="364">
        <v>0</v>
      </c>
      <c r="DM30" s="364">
        <v>77</v>
      </c>
      <c r="DN30" s="378">
        <v>123693</v>
      </c>
      <c r="DO30" s="378">
        <v>501317</v>
      </c>
      <c r="DP30" s="378">
        <v>29746</v>
      </c>
      <c r="DQ30" s="378">
        <v>267277</v>
      </c>
      <c r="DR30" s="378">
        <v>297023</v>
      </c>
      <c r="DS30" s="378">
        <v>420716</v>
      </c>
      <c r="DT30" s="378">
        <v>798340</v>
      </c>
      <c r="DU30" s="378">
        <v>-94761</v>
      </c>
      <c r="DV30" s="378">
        <v>-331465</v>
      </c>
      <c r="DW30" s="378">
        <v>-426226</v>
      </c>
      <c r="DX30" s="379">
        <v>-5510</v>
      </c>
      <c r="DY30" s="380">
        <v>372114</v>
      </c>
      <c r="EB30" s="200">
        <f t="shared" si="0"/>
        <v>6.3361917736682984E-3</v>
      </c>
    </row>
    <row r="31" spans="1:132" x14ac:dyDescent="0.2">
      <c r="A31" s="180">
        <v>27</v>
      </c>
      <c r="B31" s="37" t="s">
        <v>377</v>
      </c>
      <c r="C31" s="38" t="s">
        <v>278</v>
      </c>
      <c r="D31" s="393">
        <v>3670</v>
      </c>
      <c r="E31" s="394">
        <v>125</v>
      </c>
      <c r="F31" s="394">
        <v>89</v>
      </c>
      <c r="G31" s="394">
        <v>51</v>
      </c>
      <c r="H31" s="394">
        <v>1671</v>
      </c>
      <c r="I31" s="394">
        <v>0</v>
      </c>
      <c r="J31" s="394">
        <v>420</v>
      </c>
      <c r="K31" s="394">
        <v>10541</v>
      </c>
      <c r="L31" s="394">
        <v>932</v>
      </c>
      <c r="M31" s="394">
        <v>710</v>
      </c>
      <c r="N31" s="394">
        <v>0</v>
      </c>
      <c r="O31" s="394">
        <v>1947</v>
      </c>
      <c r="P31" s="394">
        <v>274</v>
      </c>
      <c r="Q31" s="394">
        <v>251</v>
      </c>
      <c r="R31" s="394">
        <v>201</v>
      </c>
      <c r="S31" s="394">
        <v>1106</v>
      </c>
      <c r="T31" s="394">
        <v>595</v>
      </c>
      <c r="U31" s="394">
        <v>521</v>
      </c>
      <c r="V31" s="394">
        <v>826</v>
      </c>
      <c r="W31" s="394">
        <v>1130</v>
      </c>
      <c r="X31" s="394">
        <v>33234</v>
      </c>
      <c r="Y31" s="394">
        <v>1280</v>
      </c>
      <c r="Z31" s="394">
        <v>139</v>
      </c>
      <c r="AA31" s="394">
        <v>532</v>
      </c>
      <c r="AB31" s="394">
        <v>406</v>
      </c>
      <c r="AC31" s="394">
        <v>1570</v>
      </c>
      <c r="AD31" s="394">
        <v>47989</v>
      </c>
      <c r="AE31" s="394">
        <v>9045</v>
      </c>
      <c r="AF31" s="394">
        <v>1359</v>
      </c>
      <c r="AG31" s="394">
        <v>2168</v>
      </c>
      <c r="AH31" s="394">
        <v>27</v>
      </c>
      <c r="AI31" s="394">
        <v>2765</v>
      </c>
      <c r="AJ31" s="394">
        <v>823</v>
      </c>
      <c r="AK31" s="394">
        <v>8614</v>
      </c>
      <c r="AL31" s="394">
        <v>4592</v>
      </c>
      <c r="AM31" s="394">
        <v>1439</v>
      </c>
      <c r="AN31" s="394">
        <v>4073</v>
      </c>
      <c r="AO31" s="394">
        <v>1074</v>
      </c>
      <c r="AP31" s="394">
        <v>692</v>
      </c>
      <c r="AQ31" s="394">
        <v>715</v>
      </c>
      <c r="AR31" s="394">
        <v>1454</v>
      </c>
      <c r="AS31" s="394">
        <v>617</v>
      </c>
      <c r="AT31" s="394">
        <v>2253</v>
      </c>
      <c r="AU31" s="394">
        <v>799</v>
      </c>
      <c r="AV31" s="394">
        <v>2718</v>
      </c>
      <c r="AW31" s="394">
        <v>764</v>
      </c>
      <c r="AX31" s="394">
        <v>454</v>
      </c>
      <c r="AY31" s="394">
        <v>184</v>
      </c>
      <c r="AZ31" s="394">
        <v>1845</v>
      </c>
      <c r="BA31" s="394">
        <v>63</v>
      </c>
      <c r="BB31" s="394">
        <v>13</v>
      </c>
      <c r="BC31" s="394">
        <v>71</v>
      </c>
      <c r="BD31" s="394">
        <v>98</v>
      </c>
      <c r="BE31" s="394">
        <v>27</v>
      </c>
      <c r="BF31" s="394">
        <v>2984</v>
      </c>
      <c r="BG31" s="394">
        <v>254</v>
      </c>
      <c r="BH31" s="394">
        <v>22300</v>
      </c>
      <c r="BI31" s="394">
        <v>476</v>
      </c>
      <c r="BJ31" s="364">
        <v>5519</v>
      </c>
      <c r="BK31" s="364">
        <v>215</v>
      </c>
      <c r="BL31" s="364">
        <v>623</v>
      </c>
      <c r="BM31" s="364">
        <v>3192</v>
      </c>
      <c r="BN31" s="364">
        <v>1809</v>
      </c>
      <c r="BO31" s="364">
        <v>6308</v>
      </c>
      <c r="BP31" s="364">
        <v>1957</v>
      </c>
      <c r="BQ31" s="364">
        <v>55411</v>
      </c>
      <c r="BR31" s="364">
        <v>11772</v>
      </c>
      <c r="BS31" s="364">
        <v>4062</v>
      </c>
      <c r="BT31" s="364">
        <v>3617</v>
      </c>
      <c r="BU31" s="364">
        <v>10057</v>
      </c>
      <c r="BV31" s="364">
        <v>817</v>
      </c>
      <c r="BW31" s="364">
        <v>1179</v>
      </c>
      <c r="BX31" s="364">
        <v>649</v>
      </c>
      <c r="BY31" s="364">
        <v>3</v>
      </c>
      <c r="BZ31" s="364">
        <v>1661</v>
      </c>
      <c r="CA31" s="364">
        <v>55683</v>
      </c>
      <c r="CB31" s="364">
        <v>204804</v>
      </c>
      <c r="CC31" s="364">
        <v>30197</v>
      </c>
      <c r="CD31" s="364">
        <v>32786</v>
      </c>
      <c r="CE31" s="364">
        <v>228</v>
      </c>
      <c r="CF31" s="364">
        <v>190</v>
      </c>
      <c r="CG31" s="364">
        <v>837</v>
      </c>
      <c r="CH31" s="364">
        <v>464</v>
      </c>
      <c r="CI31" s="364">
        <v>651</v>
      </c>
      <c r="CJ31" s="364">
        <v>204</v>
      </c>
      <c r="CK31" s="364">
        <v>640</v>
      </c>
      <c r="CL31" s="364">
        <v>24</v>
      </c>
      <c r="CM31" s="364">
        <v>321</v>
      </c>
      <c r="CN31" s="364">
        <v>11142</v>
      </c>
      <c r="CO31" s="364">
        <v>2080</v>
      </c>
      <c r="CP31" s="364">
        <v>8679</v>
      </c>
      <c r="CQ31" s="364">
        <v>5204</v>
      </c>
      <c r="CR31" s="364">
        <v>369</v>
      </c>
      <c r="CS31" s="364">
        <v>906</v>
      </c>
      <c r="CT31" s="364">
        <v>1434</v>
      </c>
      <c r="CU31" s="364">
        <v>667</v>
      </c>
      <c r="CV31" s="364">
        <v>1154</v>
      </c>
      <c r="CW31" s="364">
        <v>425</v>
      </c>
      <c r="CX31" s="364">
        <v>4002</v>
      </c>
      <c r="CY31" s="364">
        <v>3901</v>
      </c>
      <c r="CZ31" s="364">
        <v>401</v>
      </c>
      <c r="DA31" s="364">
        <v>5139</v>
      </c>
      <c r="DB31" s="364">
        <v>3595</v>
      </c>
      <c r="DC31" s="364">
        <v>3716</v>
      </c>
      <c r="DD31" s="364">
        <v>1419</v>
      </c>
      <c r="DE31" s="364">
        <v>0</v>
      </c>
      <c r="DF31" s="369">
        <v>5326</v>
      </c>
      <c r="DG31" s="370">
        <v>680409</v>
      </c>
      <c r="DH31" s="388">
        <v>1130</v>
      </c>
      <c r="DI31" s="364">
        <v>385601</v>
      </c>
      <c r="DJ31" s="364">
        <v>0</v>
      </c>
      <c r="DK31" s="364">
        <v>0</v>
      </c>
      <c r="DL31" s="364">
        <v>0</v>
      </c>
      <c r="DM31" s="364">
        <v>-12962</v>
      </c>
      <c r="DN31" s="378">
        <v>373769</v>
      </c>
      <c r="DO31" s="378">
        <v>1054178</v>
      </c>
      <c r="DP31" s="378">
        <v>35726</v>
      </c>
      <c r="DQ31" s="378">
        <v>442434</v>
      </c>
      <c r="DR31" s="378">
        <v>478160</v>
      </c>
      <c r="DS31" s="378">
        <v>851929</v>
      </c>
      <c r="DT31" s="378">
        <v>1532338</v>
      </c>
      <c r="DU31" s="378">
        <v>-167169</v>
      </c>
      <c r="DV31" s="378">
        <v>-474571</v>
      </c>
      <c r="DW31" s="378">
        <v>-641740</v>
      </c>
      <c r="DX31" s="379">
        <v>210189</v>
      </c>
      <c r="DY31" s="380">
        <v>890598</v>
      </c>
      <c r="EB31" s="200">
        <f t="shared" si="0"/>
        <v>2.0746581221390465E-2</v>
      </c>
    </row>
    <row r="32" spans="1:132" x14ac:dyDescent="0.2">
      <c r="A32" s="180">
        <v>28</v>
      </c>
      <c r="B32" s="37" t="s">
        <v>378</v>
      </c>
      <c r="C32" s="38" t="s">
        <v>279</v>
      </c>
      <c r="D32" s="393">
        <v>0</v>
      </c>
      <c r="E32" s="394">
        <v>0</v>
      </c>
      <c r="F32" s="394">
        <v>0</v>
      </c>
      <c r="G32" s="394">
        <v>0</v>
      </c>
      <c r="H32" s="394">
        <v>0</v>
      </c>
      <c r="I32" s="394">
        <v>0</v>
      </c>
      <c r="J32" s="394">
        <v>4</v>
      </c>
      <c r="K32" s="394">
        <v>16</v>
      </c>
      <c r="L32" s="394">
        <v>0</v>
      </c>
      <c r="M32" s="394">
        <v>0</v>
      </c>
      <c r="N32" s="394">
        <v>0</v>
      </c>
      <c r="O32" s="394">
        <v>0</v>
      </c>
      <c r="P32" s="394">
        <v>0</v>
      </c>
      <c r="Q32" s="394">
        <v>0</v>
      </c>
      <c r="R32" s="394">
        <v>0</v>
      </c>
      <c r="S32" s="394">
        <v>7</v>
      </c>
      <c r="T32" s="394">
        <v>0</v>
      </c>
      <c r="U32" s="394">
        <v>0</v>
      </c>
      <c r="V32" s="394">
        <v>67</v>
      </c>
      <c r="W32" s="394">
        <v>42</v>
      </c>
      <c r="X32" s="394">
        <v>41</v>
      </c>
      <c r="Y32" s="394">
        <v>1411</v>
      </c>
      <c r="Z32" s="394">
        <v>0</v>
      </c>
      <c r="AA32" s="394">
        <v>0</v>
      </c>
      <c r="AB32" s="394">
        <v>0</v>
      </c>
      <c r="AC32" s="394">
        <v>46</v>
      </c>
      <c r="AD32" s="394">
        <v>0</v>
      </c>
      <c r="AE32" s="394">
        <v>2019</v>
      </c>
      <c r="AF32" s="394">
        <v>75</v>
      </c>
      <c r="AG32" s="394">
        <v>0</v>
      </c>
      <c r="AH32" s="394">
        <v>0</v>
      </c>
      <c r="AI32" s="394">
        <v>0</v>
      </c>
      <c r="AJ32" s="394">
        <v>2</v>
      </c>
      <c r="AK32" s="394">
        <v>0</v>
      </c>
      <c r="AL32" s="394">
        <v>1527</v>
      </c>
      <c r="AM32" s="394">
        <v>32070</v>
      </c>
      <c r="AN32" s="394">
        <v>12448</v>
      </c>
      <c r="AO32" s="394">
        <v>4537</v>
      </c>
      <c r="AP32" s="394">
        <v>30</v>
      </c>
      <c r="AQ32" s="394">
        <v>244</v>
      </c>
      <c r="AR32" s="394">
        <v>90</v>
      </c>
      <c r="AS32" s="394">
        <v>5</v>
      </c>
      <c r="AT32" s="394">
        <v>41</v>
      </c>
      <c r="AU32" s="394">
        <v>17</v>
      </c>
      <c r="AV32" s="394">
        <v>22</v>
      </c>
      <c r="AW32" s="394">
        <v>11</v>
      </c>
      <c r="AX32" s="394">
        <v>0</v>
      </c>
      <c r="AY32" s="394">
        <v>0</v>
      </c>
      <c r="AZ32" s="394">
        <v>6</v>
      </c>
      <c r="BA32" s="394">
        <v>0</v>
      </c>
      <c r="BB32" s="394">
        <v>0</v>
      </c>
      <c r="BC32" s="394">
        <v>0</v>
      </c>
      <c r="BD32" s="394">
        <v>1</v>
      </c>
      <c r="BE32" s="394">
        <v>0</v>
      </c>
      <c r="BF32" s="394">
        <v>0</v>
      </c>
      <c r="BG32" s="394">
        <v>0</v>
      </c>
      <c r="BH32" s="394">
        <v>479</v>
      </c>
      <c r="BI32" s="394">
        <v>0</v>
      </c>
      <c r="BJ32" s="364">
        <v>85</v>
      </c>
      <c r="BK32" s="364">
        <v>2</v>
      </c>
      <c r="BL32" s="364">
        <v>17</v>
      </c>
      <c r="BM32" s="364">
        <v>925</v>
      </c>
      <c r="BN32" s="364">
        <v>16</v>
      </c>
      <c r="BO32" s="364">
        <v>17441</v>
      </c>
      <c r="BP32" s="364">
        <v>5407</v>
      </c>
      <c r="BQ32" s="364">
        <v>31296</v>
      </c>
      <c r="BR32" s="364">
        <v>0</v>
      </c>
      <c r="BS32" s="364">
        <v>0</v>
      </c>
      <c r="BT32" s="364">
        <v>64</v>
      </c>
      <c r="BU32" s="364">
        <v>-31</v>
      </c>
      <c r="BV32" s="364">
        <v>0</v>
      </c>
      <c r="BW32" s="364">
        <v>0</v>
      </c>
      <c r="BX32" s="364">
        <v>0</v>
      </c>
      <c r="BY32" s="364">
        <v>0</v>
      </c>
      <c r="BZ32" s="364">
        <v>9</v>
      </c>
      <c r="CA32" s="364">
        <v>0</v>
      </c>
      <c r="CB32" s="364">
        <v>0</v>
      </c>
      <c r="CC32" s="364">
        <v>0</v>
      </c>
      <c r="CD32" s="364">
        <v>0</v>
      </c>
      <c r="CE32" s="364">
        <v>0</v>
      </c>
      <c r="CF32" s="364">
        <v>0</v>
      </c>
      <c r="CG32" s="364">
        <v>0</v>
      </c>
      <c r="CH32" s="364">
        <v>0</v>
      </c>
      <c r="CI32" s="364">
        <v>0</v>
      </c>
      <c r="CJ32" s="364">
        <v>0</v>
      </c>
      <c r="CK32" s="364">
        <v>0</v>
      </c>
      <c r="CL32" s="364">
        <v>0</v>
      </c>
      <c r="CM32" s="364">
        <v>3</v>
      </c>
      <c r="CN32" s="364">
        <v>0</v>
      </c>
      <c r="CO32" s="364">
        <v>0</v>
      </c>
      <c r="CP32" s="364">
        <v>0</v>
      </c>
      <c r="CQ32" s="364">
        <v>0</v>
      </c>
      <c r="CR32" s="364">
        <v>0</v>
      </c>
      <c r="CS32" s="364">
        <v>9</v>
      </c>
      <c r="CT32" s="364">
        <v>10</v>
      </c>
      <c r="CU32" s="364">
        <v>46</v>
      </c>
      <c r="CV32" s="364">
        <v>7</v>
      </c>
      <c r="CW32" s="364">
        <v>0</v>
      </c>
      <c r="CX32" s="364">
        <v>0</v>
      </c>
      <c r="CY32" s="364">
        <v>7</v>
      </c>
      <c r="CZ32" s="364">
        <v>0</v>
      </c>
      <c r="DA32" s="364">
        <v>676</v>
      </c>
      <c r="DB32" s="364">
        <v>0</v>
      </c>
      <c r="DC32" s="364">
        <v>0</v>
      </c>
      <c r="DD32" s="364">
        <v>26</v>
      </c>
      <c r="DE32" s="364">
        <v>0</v>
      </c>
      <c r="DF32" s="369">
        <v>4</v>
      </c>
      <c r="DG32" s="370">
        <v>111277</v>
      </c>
      <c r="DH32" s="388">
        <v>10</v>
      </c>
      <c r="DI32" s="364">
        <v>-94</v>
      </c>
      <c r="DJ32" s="364">
        <v>0</v>
      </c>
      <c r="DK32" s="364">
        <v>0</v>
      </c>
      <c r="DL32" s="364">
        <v>0</v>
      </c>
      <c r="DM32" s="364">
        <v>-1687</v>
      </c>
      <c r="DN32" s="378">
        <v>-1771</v>
      </c>
      <c r="DO32" s="378">
        <v>109506</v>
      </c>
      <c r="DP32" s="378">
        <v>372</v>
      </c>
      <c r="DQ32" s="378">
        <v>33706</v>
      </c>
      <c r="DR32" s="378">
        <v>34078</v>
      </c>
      <c r="DS32" s="378">
        <v>32307</v>
      </c>
      <c r="DT32" s="378">
        <v>143584</v>
      </c>
      <c r="DU32" s="378">
        <v>-6931</v>
      </c>
      <c r="DV32" s="378">
        <v>-74587</v>
      </c>
      <c r="DW32" s="378">
        <v>-81518</v>
      </c>
      <c r="DX32" s="379">
        <v>-49211</v>
      </c>
      <c r="DY32" s="380">
        <v>62066</v>
      </c>
      <c r="EB32" s="200">
        <f t="shared" si="0"/>
        <v>-5.0575040905254498E-6</v>
      </c>
    </row>
    <row r="33" spans="1:132" x14ac:dyDescent="0.2">
      <c r="A33" s="180">
        <v>29</v>
      </c>
      <c r="B33" s="37" t="s">
        <v>379</v>
      </c>
      <c r="C33" s="38" t="s">
        <v>280</v>
      </c>
      <c r="D33" s="393">
        <v>4822</v>
      </c>
      <c r="E33" s="394">
        <v>267</v>
      </c>
      <c r="F33" s="394">
        <v>67</v>
      </c>
      <c r="G33" s="394">
        <v>48</v>
      </c>
      <c r="H33" s="394">
        <v>408</v>
      </c>
      <c r="I33" s="394">
        <v>0</v>
      </c>
      <c r="J33" s="394">
        <v>6</v>
      </c>
      <c r="K33" s="394">
        <v>26402</v>
      </c>
      <c r="L33" s="394">
        <v>13630</v>
      </c>
      <c r="M33" s="394">
        <v>106</v>
      </c>
      <c r="N33" s="394">
        <v>0</v>
      </c>
      <c r="O33" s="394">
        <v>532</v>
      </c>
      <c r="P33" s="394">
        <v>2108</v>
      </c>
      <c r="Q33" s="394">
        <v>1385</v>
      </c>
      <c r="R33" s="394">
        <v>4560</v>
      </c>
      <c r="S33" s="394">
        <v>492</v>
      </c>
      <c r="T33" s="394">
        <v>5125</v>
      </c>
      <c r="U33" s="394">
        <v>14669</v>
      </c>
      <c r="V33" s="394">
        <v>147</v>
      </c>
      <c r="W33" s="394">
        <v>628</v>
      </c>
      <c r="X33" s="394">
        <v>0</v>
      </c>
      <c r="Y33" s="394">
        <v>495</v>
      </c>
      <c r="Z33" s="394">
        <v>260</v>
      </c>
      <c r="AA33" s="394">
        <v>394</v>
      </c>
      <c r="AB33" s="394">
        <v>7431</v>
      </c>
      <c r="AC33" s="394">
        <v>8391</v>
      </c>
      <c r="AD33" s="394">
        <v>111</v>
      </c>
      <c r="AE33" s="394">
        <v>0</v>
      </c>
      <c r="AF33" s="394">
        <v>358054</v>
      </c>
      <c r="AG33" s="394">
        <v>17520</v>
      </c>
      <c r="AH33" s="394">
        <v>936</v>
      </c>
      <c r="AI33" s="394">
        <v>3736</v>
      </c>
      <c r="AJ33" s="394">
        <v>127</v>
      </c>
      <c r="AK33" s="394">
        <v>371</v>
      </c>
      <c r="AL33" s="394">
        <v>659</v>
      </c>
      <c r="AM33" s="394">
        <v>0</v>
      </c>
      <c r="AN33" s="394">
        <v>60</v>
      </c>
      <c r="AO33" s="394">
        <v>139</v>
      </c>
      <c r="AP33" s="394">
        <v>32</v>
      </c>
      <c r="AQ33" s="394">
        <v>56</v>
      </c>
      <c r="AR33" s="394">
        <v>1815</v>
      </c>
      <c r="AS33" s="394">
        <v>521</v>
      </c>
      <c r="AT33" s="394">
        <v>5183</v>
      </c>
      <c r="AU33" s="394">
        <v>8144</v>
      </c>
      <c r="AV33" s="394">
        <v>7667</v>
      </c>
      <c r="AW33" s="394">
        <v>20186</v>
      </c>
      <c r="AX33" s="394">
        <v>5977</v>
      </c>
      <c r="AY33" s="394">
        <v>1867</v>
      </c>
      <c r="AZ33" s="394">
        <v>32704</v>
      </c>
      <c r="BA33" s="394">
        <v>5529</v>
      </c>
      <c r="BB33" s="394">
        <v>351</v>
      </c>
      <c r="BC33" s="394">
        <v>11812</v>
      </c>
      <c r="BD33" s="394">
        <v>8004</v>
      </c>
      <c r="BE33" s="394">
        <v>3154</v>
      </c>
      <c r="BF33" s="394">
        <v>122287</v>
      </c>
      <c r="BG33" s="394">
        <v>2476</v>
      </c>
      <c r="BH33" s="394">
        <v>293552</v>
      </c>
      <c r="BI33" s="394">
        <v>566</v>
      </c>
      <c r="BJ33" s="364">
        <v>17795</v>
      </c>
      <c r="BK33" s="364">
        <v>25122</v>
      </c>
      <c r="BL33" s="364">
        <v>209</v>
      </c>
      <c r="BM33" s="364">
        <v>17937</v>
      </c>
      <c r="BN33" s="364">
        <v>9184</v>
      </c>
      <c r="BO33" s="364">
        <v>5202</v>
      </c>
      <c r="BP33" s="364">
        <v>4703</v>
      </c>
      <c r="BQ33" s="364">
        <v>0</v>
      </c>
      <c r="BR33" s="364">
        <v>0</v>
      </c>
      <c r="BS33" s="364">
        <v>11464</v>
      </c>
      <c r="BT33" s="364">
        <v>594</v>
      </c>
      <c r="BU33" s="364">
        <v>28850</v>
      </c>
      <c r="BV33" s="364">
        <v>4910</v>
      </c>
      <c r="BW33" s="364">
        <v>433</v>
      </c>
      <c r="BX33" s="364">
        <v>1081</v>
      </c>
      <c r="BY33" s="364">
        <v>1222</v>
      </c>
      <c r="BZ33" s="364">
        <v>0</v>
      </c>
      <c r="CA33" s="364">
        <v>334</v>
      </c>
      <c r="CB33" s="364">
        <v>23</v>
      </c>
      <c r="CC33" s="364">
        <v>50</v>
      </c>
      <c r="CD33" s="364">
        <v>103</v>
      </c>
      <c r="CE33" s="364">
        <v>15</v>
      </c>
      <c r="CF33" s="364">
        <v>517</v>
      </c>
      <c r="CG33" s="364">
        <v>716</v>
      </c>
      <c r="CH33" s="364">
        <v>0</v>
      </c>
      <c r="CI33" s="364">
        <v>25</v>
      </c>
      <c r="CJ33" s="364">
        <v>138</v>
      </c>
      <c r="CK33" s="364">
        <v>8771</v>
      </c>
      <c r="CL33" s="364">
        <v>7</v>
      </c>
      <c r="CM33" s="364">
        <v>652</v>
      </c>
      <c r="CN33" s="364">
        <v>1110</v>
      </c>
      <c r="CO33" s="364">
        <v>326</v>
      </c>
      <c r="CP33" s="364">
        <v>18639</v>
      </c>
      <c r="CQ33" s="364">
        <v>2846</v>
      </c>
      <c r="CR33" s="364">
        <v>3</v>
      </c>
      <c r="CS33" s="364">
        <v>85</v>
      </c>
      <c r="CT33" s="364">
        <v>132</v>
      </c>
      <c r="CU33" s="364">
        <v>522</v>
      </c>
      <c r="CV33" s="364">
        <v>201</v>
      </c>
      <c r="CW33" s="364">
        <v>1757</v>
      </c>
      <c r="CX33" s="364">
        <v>5093</v>
      </c>
      <c r="CY33" s="364">
        <v>3636</v>
      </c>
      <c r="CZ33" s="364">
        <v>289</v>
      </c>
      <c r="DA33" s="364">
        <v>1558</v>
      </c>
      <c r="DB33" s="364">
        <v>1856</v>
      </c>
      <c r="DC33" s="364">
        <v>2438</v>
      </c>
      <c r="DD33" s="364">
        <v>430</v>
      </c>
      <c r="DE33" s="364">
        <v>3459</v>
      </c>
      <c r="DF33" s="369">
        <v>1002</v>
      </c>
      <c r="DG33" s="370">
        <v>1191408</v>
      </c>
      <c r="DH33" s="388">
        <v>1233</v>
      </c>
      <c r="DI33" s="364">
        <v>23264</v>
      </c>
      <c r="DJ33" s="364">
        <v>533</v>
      </c>
      <c r="DK33" s="364">
        <v>0</v>
      </c>
      <c r="DL33" s="364">
        <v>0</v>
      </c>
      <c r="DM33" s="364">
        <v>-4995</v>
      </c>
      <c r="DN33" s="378">
        <v>20035</v>
      </c>
      <c r="DO33" s="378">
        <v>1211443</v>
      </c>
      <c r="DP33" s="378">
        <v>96100</v>
      </c>
      <c r="DQ33" s="378">
        <v>779678</v>
      </c>
      <c r="DR33" s="378">
        <v>875778</v>
      </c>
      <c r="DS33" s="378">
        <v>895813</v>
      </c>
      <c r="DT33" s="378">
        <v>2087221</v>
      </c>
      <c r="DU33" s="378">
        <v>-89165</v>
      </c>
      <c r="DV33" s="378">
        <v>-562587</v>
      </c>
      <c r="DW33" s="378">
        <v>-651752</v>
      </c>
      <c r="DX33" s="379">
        <v>244061</v>
      </c>
      <c r="DY33" s="380">
        <v>1435469</v>
      </c>
      <c r="EB33" s="200">
        <f t="shared" si="0"/>
        <v>1.2516784591700431E-3</v>
      </c>
    </row>
    <row r="34" spans="1:132" x14ac:dyDescent="0.2">
      <c r="A34" s="180">
        <v>30</v>
      </c>
      <c r="B34" s="37" t="s">
        <v>380</v>
      </c>
      <c r="C34" s="38" t="s">
        <v>281</v>
      </c>
      <c r="D34" s="393">
        <v>434</v>
      </c>
      <c r="E34" s="394">
        <v>50</v>
      </c>
      <c r="F34" s="394">
        <v>342</v>
      </c>
      <c r="G34" s="394">
        <v>4</v>
      </c>
      <c r="H34" s="394">
        <v>40</v>
      </c>
      <c r="I34" s="394">
        <v>0</v>
      </c>
      <c r="J34" s="394">
        <v>57</v>
      </c>
      <c r="K34" s="394">
        <v>451</v>
      </c>
      <c r="L34" s="394">
        <v>70</v>
      </c>
      <c r="M34" s="394">
        <v>0</v>
      </c>
      <c r="N34" s="394">
        <v>0</v>
      </c>
      <c r="O34" s="394">
        <v>53</v>
      </c>
      <c r="P34" s="394">
        <v>655</v>
      </c>
      <c r="Q34" s="394">
        <v>41</v>
      </c>
      <c r="R34" s="394">
        <v>165</v>
      </c>
      <c r="S34" s="394">
        <v>8</v>
      </c>
      <c r="T34" s="394">
        <v>127</v>
      </c>
      <c r="U34" s="394">
        <v>176</v>
      </c>
      <c r="V34" s="394">
        <v>17</v>
      </c>
      <c r="W34" s="394">
        <v>11</v>
      </c>
      <c r="X34" s="394">
        <v>0</v>
      </c>
      <c r="Y34" s="394">
        <v>119</v>
      </c>
      <c r="Z34" s="394">
        <v>105</v>
      </c>
      <c r="AA34" s="394">
        <v>0</v>
      </c>
      <c r="AB34" s="394">
        <v>299</v>
      </c>
      <c r="AC34" s="394">
        <v>124</v>
      </c>
      <c r="AD34" s="394">
        <v>0</v>
      </c>
      <c r="AE34" s="394">
        <v>21</v>
      </c>
      <c r="AF34" s="394">
        <v>1044</v>
      </c>
      <c r="AG34" s="394">
        <v>18864</v>
      </c>
      <c r="AH34" s="394">
        <v>161</v>
      </c>
      <c r="AI34" s="394">
        <v>58</v>
      </c>
      <c r="AJ34" s="394">
        <v>84</v>
      </c>
      <c r="AK34" s="394">
        <v>107</v>
      </c>
      <c r="AL34" s="394">
        <v>346</v>
      </c>
      <c r="AM34" s="394">
        <v>531</v>
      </c>
      <c r="AN34" s="394">
        <v>1435</v>
      </c>
      <c r="AO34" s="394">
        <v>281</v>
      </c>
      <c r="AP34" s="394">
        <v>55</v>
      </c>
      <c r="AQ34" s="394">
        <v>1</v>
      </c>
      <c r="AR34" s="394">
        <v>155</v>
      </c>
      <c r="AS34" s="394">
        <v>719</v>
      </c>
      <c r="AT34" s="394">
        <v>1329</v>
      </c>
      <c r="AU34" s="394">
        <v>9150</v>
      </c>
      <c r="AV34" s="394">
        <v>10818</v>
      </c>
      <c r="AW34" s="394">
        <v>17413</v>
      </c>
      <c r="AX34" s="394">
        <v>1583</v>
      </c>
      <c r="AY34" s="394">
        <v>85</v>
      </c>
      <c r="AZ34" s="394">
        <v>15004</v>
      </c>
      <c r="BA34" s="394">
        <v>1222</v>
      </c>
      <c r="BB34" s="394">
        <v>64</v>
      </c>
      <c r="BC34" s="394">
        <v>565</v>
      </c>
      <c r="BD34" s="394">
        <v>1720</v>
      </c>
      <c r="BE34" s="394">
        <v>200</v>
      </c>
      <c r="BF34" s="394">
        <v>71488</v>
      </c>
      <c r="BG34" s="394">
        <v>8056</v>
      </c>
      <c r="BH34" s="394">
        <v>158979</v>
      </c>
      <c r="BI34" s="394">
        <v>717</v>
      </c>
      <c r="BJ34" s="364">
        <v>8501</v>
      </c>
      <c r="BK34" s="364">
        <v>1953</v>
      </c>
      <c r="BL34" s="364">
        <v>477</v>
      </c>
      <c r="BM34" s="364">
        <v>437</v>
      </c>
      <c r="BN34" s="364">
        <v>148</v>
      </c>
      <c r="BO34" s="364">
        <v>2057</v>
      </c>
      <c r="BP34" s="364">
        <v>1806</v>
      </c>
      <c r="BQ34" s="364">
        <v>0</v>
      </c>
      <c r="BR34" s="364">
        <v>0</v>
      </c>
      <c r="BS34" s="364">
        <v>442</v>
      </c>
      <c r="BT34" s="364">
        <v>4116</v>
      </c>
      <c r="BU34" s="364">
        <v>752</v>
      </c>
      <c r="BV34" s="364">
        <v>17</v>
      </c>
      <c r="BW34" s="364">
        <v>0</v>
      </c>
      <c r="BX34" s="364">
        <v>0</v>
      </c>
      <c r="BY34" s="364">
        <v>0</v>
      </c>
      <c r="BZ34" s="364">
        <v>79</v>
      </c>
      <c r="CA34" s="364">
        <v>1616</v>
      </c>
      <c r="CB34" s="364">
        <v>3976</v>
      </c>
      <c r="CC34" s="364">
        <v>734</v>
      </c>
      <c r="CD34" s="364">
        <v>0</v>
      </c>
      <c r="CE34" s="364">
        <v>8</v>
      </c>
      <c r="CF34" s="364">
        <v>90</v>
      </c>
      <c r="CG34" s="364">
        <v>20</v>
      </c>
      <c r="CH34" s="364">
        <v>33</v>
      </c>
      <c r="CI34" s="364">
        <v>192</v>
      </c>
      <c r="CJ34" s="364">
        <v>12</v>
      </c>
      <c r="CK34" s="364">
        <v>0</v>
      </c>
      <c r="CL34" s="364">
        <v>33</v>
      </c>
      <c r="CM34" s="364">
        <v>7</v>
      </c>
      <c r="CN34" s="364">
        <v>1241</v>
      </c>
      <c r="CO34" s="364">
        <v>84</v>
      </c>
      <c r="CP34" s="364">
        <v>341</v>
      </c>
      <c r="CQ34" s="364">
        <v>2605</v>
      </c>
      <c r="CR34" s="364">
        <v>80</v>
      </c>
      <c r="CS34" s="364">
        <v>821</v>
      </c>
      <c r="CT34" s="364">
        <v>739</v>
      </c>
      <c r="CU34" s="364">
        <v>1009</v>
      </c>
      <c r="CV34" s="364">
        <v>248</v>
      </c>
      <c r="CW34" s="364">
        <v>5</v>
      </c>
      <c r="CX34" s="364">
        <v>31999</v>
      </c>
      <c r="CY34" s="364">
        <v>88</v>
      </c>
      <c r="CZ34" s="364">
        <v>210</v>
      </c>
      <c r="DA34" s="364">
        <v>198</v>
      </c>
      <c r="DB34" s="364">
        <v>233</v>
      </c>
      <c r="DC34" s="364">
        <v>765</v>
      </c>
      <c r="DD34" s="364">
        <v>280</v>
      </c>
      <c r="DE34" s="364">
        <v>958</v>
      </c>
      <c r="DF34" s="369">
        <v>78</v>
      </c>
      <c r="DG34" s="370">
        <v>395091</v>
      </c>
      <c r="DH34" s="388">
        <v>587</v>
      </c>
      <c r="DI34" s="364">
        <v>32081</v>
      </c>
      <c r="DJ34" s="364">
        <v>0</v>
      </c>
      <c r="DK34" s="364">
        <v>0</v>
      </c>
      <c r="DL34" s="364">
        <v>0</v>
      </c>
      <c r="DM34" s="364">
        <v>-1282</v>
      </c>
      <c r="DN34" s="378">
        <v>31386</v>
      </c>
      <c r="DO34" s="378">
        <v>426477</v>
      </c>
      <c r="DP34" s="378">
        <v>10623</v>
      </c>
      <c r="DQ34" s="378">
        <v>227674</v>
      </c>
      <c r="DR34" s="378">
        <v>238297</v>
      </c>
      <c r="DS34" s="378">
        <v>269683</v>
      </c>
      <c r="DT34" s="378">
        <v>664774</v>
      </c>
      <c r="DU34" s="378">
        <v>-83398</v>
      </c>
      <c r="DV34" s="378">
        <v>-153774</v>
      </c>
      <c r="DW34" s="378">
        <v>-237172</v>
      </c>
      <c r="DX34" s="379">
        <v>32511</v>
      </c>
      <c r="DY34" s="380">
        <v>427602</v>
      </c>
      <c r="EB34" s="200">
        <f t="shared" si="0"/>
        <v>1.7260615822143291E-3</v>
      </c>
    </row>
    <row r="35" spans="1:132" x14ac:dyDescent="0.2">
      <c r="A35" s="180">
        <v>31</v>
      </c>
      <c r="B35" s="37" t="s">
        <v>381</v>
      </c>
      <c r="C35" s="38" t="s">
        <v>382</v>
      </c>
      <c r="D35" s="393">
        <v>16</v>
      </c>
      <c r="E35" s="394">
        <v>0</v>
      </c>
      <c r="F35" s="394">
        <v>1</v>
      </c>
      <c r="G35" s="394">
        <v>0</v>
      </c>
      <c r="H35" s="394">
        <v>7</v>
      </c>
      <c r="I35" s="394">
        <v>0</v>
      </c>
      <c r="J35" s="394">
        <v>40</v>
      </c>
      <c r="K35" s="394">
        <v>60</v>
      </c>
      <c r="L35" s="394">
        <v>6</v>
      </c>
      <c r="M35" s="394">
        <v>0</v>
      </c>
      <c r="N35" s="394">
        <v>0</v>
      </c>
      <c r="O35" s="394">
        <v>22</v>
      </c>
      <c r="P35" s="394">
        <v>316</v>
      </c>
      <c r="Q35" s="394">
        <v>26</v>
      </c>
      <c r="R35" s="394">
        <v>151</v>
      </c>
      <c r="S35" s="394">
        <v>10</v>
      </c>
      <c r="T35" s="394">
        <v>32</v>
      </c>
      <c r="U35" s="394">
        <v>27</v>
      </c>
      <c r="V35" s="394">
        <v>2</v>
      </c>
      <c r="W35" s="394">
        <v>2</v>
      </c>
      <c r="X35" s="394">
        <v>6</v>
      </c>
      <c r="Y35" s="394">
        <v>2</v>
      </c>
      <c r="Z35" s="394">
        <v>1</v>
      </c>
      <c r="AA35" s="394">
        <v>5</v>
      </c>
      <c r="AB35" s="394">
        <v>2</v>
      </c>
      <c r="AC35" s="394">
        <v>99</v>
      </c>
      <c r="AD35" s="394">
        <v>0</v>
      </c>
      <c r="AE35" s="394">
        <v>20</v>
      </c>
      <c r="AF35" s="394">
        <v>155</v>
      </c>
      <c r="AG35" s="394">
        <v>66</v>
      </c>
      <c r="AH35" s="394">
        <v>1956</v>
      </c>
      <c r="AI35" s="394">
        <v>0</v>
      </c>
      <c r="AJ35" s="394">
        <v>12</v>
      </c>
      <c r="AK35" s="394">
        <v>158</v>
      </c>
      <c r="AL35" s="394">
        <v>32</v>
      </c>
      <c r="AM35" s="394">
        <v>21</v>
      </c>
      <c r="AN35" s="394">
        <v>97</v>
      </c>
      <c r="AO35" s="394">
        <v>106</v>
      </c>
      <c r="AP35" s="394">
        <v>7</v>
      </c>
      <c r="AQ35" s="394">
        <v>4</v>
      </c>
      <c r="AR35" s="394">
        <v>57</v>
      </c>
      <c r="AS35" s="394">
        <v>99</v>
      </c>
      <c r="AT35" s="394">
        <v>47</v>
      </c>
      <c r="AU35" s="394">
        <v>24</v>
      </c>
      <c r="AV35" s="394">
        <v>330</v>
      </c>
      <c r="AW35" s="394">
        <v>788</v>
      </c>
      <c r="AX35" s="394">
        <v>91</v>
      </c>
      <c r="AY35" s="394">
        <v>31</v>
      </c>
      <c r="AZ35" s="394">
        <v>96</v>
      </c>
      <c r="BA35" s="394">
        <v>3</v>
      </c>
      <c r="BB35" s="394">
        <v>15</v>
      </c>
      <c r="BC35" s="394">
        <v>5</v>
      </c>
      <c r="BD35" s="394">
        <v>79</v>
      </c>
      <c r="BE35" s="394">
        <v>0</v>
      </c>
      <c r="BF35" s="394">
        <v>520</v>
      </c>
      <c r="BG35" s="394">
        <v>24</v>
      </c>
      <c r="BH35" s="394">
        <v>1173</v>
      </c>
      <c r="BI35" s="394">
        <v>2</v>
      </c>
      <c r="BJ35" s="364">
        <v>54</v>
      </c>
      <c r="BK35" s="364">
        <v>542</v>
      </c>
      <c r="BL35" s="364">
        <v>7</v>
      </c>
      <c r="BM35" s="364">
        <v>6</v>
      </c>
      <c r="BN35" s="364">
        <v>9</v>
      </c>
      <c r="BO35" s="364">
        <v>6</v>
      </c>
      <c r="BP35" s="364">
        <v>25</v>
      </c>
      <c r="BQ35" s="364">
        <v>80</v>
      </c>
      <c r="BR35" s="364">
        <v>1486</v>
      </c>
      <c r="BS35" s="364">
        <v>45</v>
      </c>
      <c r="BT35" s="364">
        <v>55</v>
      </c>
      <c r="BU35" s="364">
        <v>597</v>
      </c>
      <c r="BV35" s="364">
        <v>205</v>
      </c>
      <c r="BW35" s="364">
        <v>0</v>
      </c>
      <c r="BX35" s="364">
        <v>0</v>
      </c>
      <c r="BY35" s="364">
        <v>0</v>
      </c>
      <c r="BZ35" s="364">
        <v>113</v>
      </c>
      <c r="CA35" s="364">
        <v>33</v>
      </c>
      <c r="CB35" s="364">
        <v>0</v>
      </c>
      <c r="CC35" s="364">
        <v>5</v>
      </c>
      <c r="CD35" s="364">
        <v>0</v>
      </c>
      <c r="CE35" s="364">
        <v>0</v>
      </c>
      <c r="CF35" s="364">
        <v>3</v>
      </c>
      <c r="CG35" s="364">
        <v>20</v>
      </c>
      <c r="CH35" s="364">
        <v>57</v>
      </c>
      <c r="CI35" s="364">
        <v>2955</v>
      </c>
      <c r="CJ35" s="364">
        <v>44</v>
      </c>
      <c r="CK35" s="364">
        <v>4</v>
      </c>
      <c r="CL35" s="364">
        <v>150</v>
      </c>
      <c r="CM35" s="364">
        <v>8</v>
      </c>
      <c r="CN35" s="364">
        <v>395</v>
      </c>
      <c r="CO35" s="364">
        <v>91</v>
      </c>
      <c r="CP35" s="364">
        <v>463</v>
      </c>
      <c r="CQ35" s="364">
        <v>78</v>
      </c>
      <c r="CR35" s="364">
        <v>23</v>
      </c>
      <c r="CS35" s="364">
        <v>33</v>
      </c>
      <c r="CT35" s="364">
        <v>23</v>
      </c>
      <c r="CU35" s="364">
        <v>297</v>
      </c>
      <c r="CV35" s="364">
        <v>341</v>
      </c>
      <c r="CW35" s="364">
        <v>11</v>
      </c>
      <c r="CX35" s="364">
        <v>9</v>
      </c>
      <c r="CY35" s="364">
        <v>257</v>
      </c>
      <c r="CZ35" s="364">
        <v>75</v>
      </c>
      <c r="DA35" s="364">
        <v>19</v>
      </c>
      <c r="DB35" s="364">
        <v>150</v>
      </c>
      <c r="DC35" s="364">
        <v>94</v>
      </c>
      <c r="DD35" s="364">
        <v>515</v>
      </c>
      <c r="DE35" s="364">
        <v>0</v>
      </c>
      <c r="DF35" s="369">
        <v>299</v>
      </c>
      <c r="DG35" s="370">
        <v>16533</v>
      </c>
      <c r="DH35" s="388">
        <v>2735</v>
      </c>
      <c r="DI35" s="364">
        <v>65646</v>
      </c>
      <c r="DJ35" s="364">
        <v>0</v>
      </c>
      <c r="DK35" s="364">
        <v>0</v>
      </c>
      <c r="DL35" s="364">
        <v>0</v>
      </c>
      <c r="DM35" s="364">
        <v>-86</v>
      </c>
      <c r="DN35" s="378">
        <v>68295</v>
      </c>
      <c r="DO35" s="378">
        <v>84828</v>
      </c>
      <c r="DP35" s="378">
        <v>334</v>
      </c>
      <c r="DQ35" s="378">
        <v>2618</v>
      </c>
      <c r="DR35" s="378">
        <v>2952</v>
      </c>
      <c r="DS35" s="378">
        <v>71247</v>
      </c>
      <c r="DT35" s="378">
        <v>87780</v>
      </c>
      <c r="DU35" s="378">
        <v>-67106</v>
      </c>
      <c r="DV35" s="378">
        <v>-6833</v>
      </c>
      <c r="DW35" s="378">
        <v>-73939</v>
      </c>
      <c r="DX35" s="379">
        <v>-2692</v>
      </c>
      <c r="DY35" s="380">
        <v>13841</v>
      </c>
      <c r="EB35" s="200">
        <f t="shared" si="0"/>
        <v>3.5319671651769537E-3</v>
      </c>
    </row>
    <row r="36" spans="1:132" x14ac:dyDescent="0.2">
      <c r="A36" s="180">
        <v>32</v>
      </c>
      <c r="B36" s="37" t="s">
        <v>383</v>
      </c>
      <c r="C36" s="38" t="s">
        <v>282</v>
      </c>
      <c r="D36" s="393">
        <v>0</v>
      </c>
      <c r="E36" s="394">
        <v>0</v>
      </c>
      <c r="F36" s="394">
        <v>0</v>
      </c>
      <c r="G36" s="394">
        <v>2</v>
      </c>
      <c r="H36" s="394">
        <v>0</v>
      </c>
      <c r="I36" s="394">
        <v>0</v>
      </c>
      <c r="J36" s="394">
        <v>0</v>
      </c>
      <c r="K36" s="394">
        <v>1279</v>
      </c>
      <c r="L36" s="394">
        <v>5007</v>
      </c>
      <c r="M36" s="394">
        <v>0</v>
      </c>
      <c r="N36" s="394">
        <v>0</v>
      </c>
      <c r="O36" s="394">
        <v>62</v>
      </c>
      <c r="P36" s="394">
        <v>155</v>
      </c>
      <c r="Q36" s="394">
        <v>10</v>
      </c>
      <c r="R36" s="394">
        <v>1680</v>
      </c>
      <c r="S36" s="394">
        <v>3</v>
      </c>
      <c r="T36" s="394">
        <v>0</v>
      </c>
      <c r="U36" s="394">
        <v>2</v>
      </c>
      <c r="V36" s="394">
        <v>1</v>
      </c>
      <c r="W36" s="394">
        <v>116</v>
      </c>
      <c r="X36" s="394">
        <v>0</v>
      </c>
      <c r="Y36" s="394">
        <v>167</v>
      </c>
      <c r="Z36" s="394">
        <v>8</v>
      </c>
      <c r="AA36" s="394">
        <v>0</v>
      </c>
      <c r="AB36" s="394">
        <v>2043</v>
      </c>
      <c r="AC36" s="394">
        <v>2272</v>
      </c>
      <c r="AD36" s="394">
        <v>0</v>
      </c>
      <c r="AE36" s="394">
        <v>0</v>
      </c>
      <c r="AF36" s="394">
        <v>4941</v>
      </c>
      <c r="AG36" s="394">
        <v>275</v>
      </c>
      <c r="AH36" s="394">
        <v>0</v>
      </c>
      <c r="AI36" s="394">
        <v>5116</v>
      </c>
      <c r="AJ36" s="394">
        <v>4</v>
      </c>
      <c r="AK36" s="394">
        <v>0</v>
      </c>
      <c r="AL36" s="394">
        <v>513</v>
      </c>
      <c r="AM36" s="394">
        <v>0</v>
      </c>
      <c r="AN36" s="394">
        <v>0</v>
      </c>
      <c r="AO36" s="394">
        <v>0</v>
      </c>
      <c r="AP36" s="394">
        <v>0</v>
      </c>
      <c r="AQ36" s="394">
        <v>0</v>
      </c>
      <c r="AR36" s="394">
        <v>115</v>
      </c>
      <c r="AS36" s="394">
        <v>78</v>
      </c>
      <c r="AT36" s="394">
        <v>944</v>
      </c>
      <c r="AU36" s="394">
        <v>819</v>
      </c>
      <c r="AV36" s="394">
        <v>103</v>
      </c>
      <c r="AW36" s="394">
        <v>6095</v>
      </c>
      <c r="AX36" s="394">
        <v>904</v>
      </c>
      <c r="AY36" s="394">
        <v>1150</v>
      </c>
      <c r="AZ36" s="394">
        <v>304</v>
      </c>
      <c r="BA36" s="394">
        <v>319</v>
      </c>
      <c r="BB36" s="394">
        <v>47</v>
      </c>
      <c r="BC36" s="394">
        <v>565</v>
      </c>
      <c r="BD36" s="394">
        <v>299</v>
      </c>
      <c r="BE36" s="394">
        <v>12</v>
      </c>
      <c r="BF36" s="394">
        <v>57901</v>
      </c>
      <c r="BG36" s="394">
        <v>1294</v>
      </c>
      <c r="BH36" s="394">
        <v>232</v>
      </c>
      <c r="BI36" s="394">
        <v>30</v>
      </c>
      <c r="BJ36" s="364">
        <v>7636</v>
      </c>
      <c r="BK36" s="364">
        <v>3661</v>
      </c>
      <c r="BL36" s="364">
        <v>2</v>
      </c>
      <c r="BM36" s="364">
        <v>5852</v>
      </c>
      <c r="BN36" s="364">
        <v>1082</v>
      </c>
      <c r="BO36" s="364">
        <v>29</v>
      </c>
      <c r="BP36" s="364">
        <v>30</v>
      </c>
      <c r="BQ36" s="364">
        <v>0</v>
      </c>
      <c r="BR36" s="364">
        <v>0</v>
      </c>
      <c r="BS36" s="364">
        <v>0</v>
      </c>
      <c r="BT36" s="364">
        <v>31</v>
      </c>
      <c r="BU36" s="364">
        <v>442</v>
      </c>
      <c r="BV36" s="364">
        <v>8</v>
      </c>
      <c r="BW36" s="364">
        <v>0</v>
      </c>
      <c r="BX36" s="364">
        <v>0</v>
      </c>
      <c r="BY36" s="364">
        <v>0</v>
      </c>
      <c r="BZ36" s="364">
        <v>1</v>
      </c>
      <c r="CA36" s="364">
        <v>19</v>
      </c>
      <c r="CB36" s="364">
        <v>0</v>
      </c>
      <c r="CC36" s="364">
        <v>15</v>
      </c>
      <c r="CD36" s="364">
        <v>6</v>
      </c>
      <c r="CE36" s="364">
        <v>0</v>
      </c>
      <c r="CF36" s="364">
        <v>0</v>
      </c>
      <c r="CG36" s="364">
        <v>0</v>
      </c>
      <c r="CH36" s="364">
        <v>0</v>
      </c>
      <c r="CI36" s="364">
        <v>0</v>
      </c>
      <c r="CJ36" s="364">
        <v>0</v>
      </c>
      <c r="CK36" s="364">
        <v>0</v>
      </c>
      <c r="CL36" s="364">
        <v>0</v>
      </c>
      <c r="CM36" s="364">
        <v>2</v>
      </c>
      <c r="CN36" s="364">
        <v>128</v>
      </c>
      <c r="CO36" s="364">
        <v>479</v>
      </c>
      <c r="CP36" s="364">
        <v>2419</v>
      </c>
      <c r="CQ36" s="364">
        <v>823</v>
      </c>
      <c r="CR36" s="364">
        <v>411</v>
      </c>
      <c r="CS36" s="364">
        <v>128</v>
      </c>
      <c r="CT36" s="364">
        <v>120</v>
      </c>
      <c r="CU36" s="364">
        <v>52</v>
      </c>
      <c r="CV36" s="364">
        <v>0</v>
      </c>
      <c r="CW36" s="364">
        <v>11</v>
      </c>
      <c r="CX36" s="364">
        <v>2844</v>
      </c>
      <c r="CY36" s="364">
        <v>21</v>
      </c>
      <c r="CZ36" s="364">
        <v>124</v>
      </c>
      <c r="DA36" s="364">
        <v>590</v>
      </c>
      <c r="DB36" s="364">
        <v>37</v>
      </c>
      <c r="DC36" s="364">
        <v>229</v>
      </c>
      <c r="DD36" s="364">
        <v>27</v>
      </c>
      <c r="DE36" s="364">
        <v>0</v>
      </c>
      <c r="DF36" s="369">
        <v>354</v>
      </c>
      <c r="DG36" s="370">
        <v>122480</v>
      </c>
      <c r="DH36" s="388">
        <v>427</v>
      </c>
      <c r="DI36" s="364">
        <v>1070</v>
      </c>
      <c r="DJ36" s="364">
        <v>0</v>
      </c>
      <c r="DK36" s="364">
        <v>0</v>
      </c>
      <c r="DL36" s="364">
        <v>0</v>
      </c>
      <c r="DM36" s="364">
        <v>-409</v>
      </c>
      <c r="DN36" s="378">
        <v>1088</v>
      </c>
      <c r="DO36" s="378">
        <v>123568</v>
      </c>
      <c r="DP36" s="378">
        <v>18454</v>
      </c>
      <c r="DQ36" s="378">
        <v>48432</v>
      </c>
      <c r="DR36" s="378">
        <v>66886</v>
      </c>
      <c r="DS36" s="378">
        <v>67974</v>
      </c>
      <c r="DT36" s="378">
        <v>190454</v>
      </c>
      <c r="DU36" s="378">
        <v>-21735</v>
      </c>
      <c r="DV36" s="378">
        <v>-55331</v>
      </c>
      <c r="DW36" s="378">
        <v>-77066</v>
      </c>
      <c r="DX36" s="379">
        <v>-9092</v>
      </c>
      <c r="DY36" s="380">
        <v>113388</v>
      </c>
      <c r="EB36" s="200">
        <f t="shared" si="0"/>
        <v>5.7569461455981178E-5</v>
      </c>
    </row>
    <row r="37" spans="1:132" x14ac:dyDescent="0.2">
      <c r="A37" s="180">
        <v>33</v>
      </c>
      <c r="B37" s="37" t="s">
        <v>384</v>
      </c>
      <c r="C37" s="38" t="s">
        <v>283</v>
      </c>
      <c r="D37" s="393">
        <v>0</v>
      </c>
      <c r="E37" s="394">
        <v>0</v>
      </c>
      <c r="F37" s="394">
        <v>0</v>
      </c>
      <c r="G37" s="394">
        <v>0</v>
      </c>
      <c r="H37" s="394">
        <v>0</v>
      </c>
      <c r="I37" s="394">
        <v>0</v>
      </c>
      <c r="J37" s="394">
        <v>1</v>
      </c>
      <c r="K37" s="394">
        <v>0</v>
      </c>
      <c r="L37" s="394">
        <v>0</v>
      </c>
      <c r="M37" s="394">
        <v>0</v>
      </c>
      <c r="N37" s="394">
        <v>0</v>
      </c>
      <c r="O37" s="394">
        <v>0</v>
      </c>
      <c r="P37" s="394">
        <v>0</v>
      </c>
      <c r="Q37" s="394">
        <v>1</v>
      </c>
      <c r="R37" s="394">
        <v>0</v>
      </c>
      <c r="S37" s="394">
        <v>0</v>
      </c>
      <c r="T37" s="394">
        <v>0</v>
      </c>
      <c r="U37" s="394">
        <v>0</v>
      </c>
      <c r="V37" s="394">
        <v>0</v>
      </c>
      <c r="W37" s="394">
        <v>0</v>
      </c>
      <c r="X37" s="394">
        <v>0</v>
      </c>
      <c r="Y37" s="394">
        <v>0</v>
      </c>
      <c r="Z37" s="394">
        <v>0</v>
      </c>
      <c r="AA37" s="394">
        <v>0</v>
      </c>
      <c r="AB37" s="394">
        <v>0</v>
      </c>
      <c r="AC37" s="394">
        <v>16</v>
      </c>
      <c r="AD37" s="394">
        <v>1</v>
      </c>
      <c r="AE37" s="394">
        <v>5</v>
      </c>
      <c r="AF37" s="394">
        <v>0</v>
      </c>
      <c r="AG37" s="394">
        <v>0</v>
      </c>
      <c r="AH37" s="394">
        <v>0</v>
      </c>
      <c r="AI37" s="394">
        <v>0</v>
      </c>
      <c r="AJ37" s="394">
        <v>13475</v>
      </c>
      <c r="AK37" s="394">
        <v>0</v>
      </c>
      <c r="AL37" s="394">
        <v>140</v>
      </c>
      <c r="AM37" s="394">
        <v>0</v>
      </c>
      <c r="AN37" s="394">
        <v>0</v>
      </c>
      <c r="AO37" s="394">
        <v>4</v>
      </c>
      <c r="AP37" s="394">
        <v>0</v>
      </c>
      <c r="AQ37" s="394">
        <v>0</v>
      </c>
      <c r="AR37" s="394">
        <v>0</v>
      </c>
      <c r="AS37" s="394">
        <v>1</v>
      </c>
      <c r="AT37" s="394">
        <v>41</v>
      </c>
      <c r="AU37" s="394">
        <v>8</v>
      </c>
      <c r="AV37" s="394">
        <v>0</v>
      </c>
      <c r="AW37" s="394">
        <v>0</v>
      </c>
      <c r="AX37" s="394">
        <v>0</v>
      </c>
      <c r="AY37" s="394">
        <v>0</v>
      </c>
      <c r="AZ37" s="394">
        <v>0</v>
      </c>
      <c r="BA37" s="394">
        <v>0</v>
      </c>
      <c r="BB37" s="394">
        <v>0</v>
      </c>
      <c r="BC37" s="394">
        <v>0</v>
      </c>
      <c r="BD37" s="394">
        <v>0</v>
      </c>
      <c r="BE37" s="394">
        <v>0</v>
      </c>
      <c r="BF37" s="394">
        <v>0</v>
      </c>
      <c r="BG37" s="394">
        <v>0</v>
      </c>
      <c r="BH37" s="394">
        <v>0</v>
      </c>
      <c r="BI37" s="394">
        <v>0</v>
      </c>
      <c r="BJ37" s="364">
        <v>1</v>
      </c>
      <c r="BK37" s="364">
        <v>200</v>
      </c>
      <c r="BL37" s="364">
        <v>0</v>
      </c>
      <c r="BM37" s="364">
        <v>45715</v>
      </c>
      <c r="BN37" s="364">
        <v>19480</v>
      </c>
      <c r="BO37" s="364">
        <v>34787</v>
      </c>
      <c r="BP37" s="364">
        <v>15546</v>
      </c>
      <c r="BQ37" s="364">
        <v>0</v>
      </c>
      <c r="BR37" s="364">
        <v>3</v>
      </c>
      <c r="BS37" s="364">
        <v>0</v>
      </c>
      <c r="BT37" s="364">
        <v>53</v>
      </c>
      <c r="BU37" s="364">
        <v>0</v>
      </c>
      <c r="BV37" s="364">
        <v>0</v>
      </c>
      <c r="BW37" s="364">
        <v>0</v>
      </c>
      <c r="BX37" s="364">
        <v>29</v>
      </c>
      <c r="BY37" s="364">
        <v>307</v>
      </c>
      <c r="BZ37" s="364">
        <v>0</v>
      </c>
      <c r="CA37" s="364">
        <v>0</v>
      </c>
      <c r="CB37" s="364">
        <v>0</v>
      </c>
      <c r="CC37" s="364">
        <v>0</v>
      </c>
      <c r="CD37" s="364">
        <v>0</v>
      </c>
      <c r="CE37" s="364">
        <v>0</v>
      </c>
      <c r="CF37" s="364">
        <v>0</v>
      </c>
      <c r="CG37" s="364">
        <v>0</v>
      </c>
      <c r="CH37" s="364">
        <v>0</v>
      </c>
      <c r="CI37" s="364">
        <v>0</v>
      </c>
      <c r="CJ37" s="364">
        <v>0</v>
      </c>
      <c r="CK37" s="364">
        <v>0</v>
      </c>
      <c r="CL37" s="364">
        <v>0</v>
      </c>
      <c r="CM37" s="364">
        <v>0</v>
      </c>
      <c r="CN37" s="364">
        <v>4</v>
      </c>
      <c r="CO37" s="364">
        <v>0</v>
      </c>
      <c r="CP37" s="364">
        <v>61</v>
      </c>
      <c r="CQ37" s="364">
        <v>0</v>
      </c>
      <c r="CR37" s="364">
        <v>0</v>
      </c>
      <c r="CS37" s="364">
        <v>0</v>
      </c>
      <c r="CT37" s="364">
        <v>0</v>
      </c>
      <c r="CU37" s="364">
        <v>0</v>
      </c>
      <c r="CV37" s="364">
        <v>0</v>
      </c>
      <c r="CW37" s="364">
        <v>0</v>
      </c>
      <c r="CX37" s="364">
        <v>0</v>
      </c>
      <c r="CY37" s="364">
        <v>0</v>
      </c>
      <c r="CZ37" s="364">
        <v>0</v>
      </c>
      <c r="DA37" s="364">
        <v>0</v>
      </c>
      <c r="DB37" s="364">
        <v>0</v>
      </c>
      <c r="DC37" s="364">
        <v>0</v>
      </c>
      <c r="DD37" s="364">
        <v>0</v>
      </c>
      <c r="DE37" s="364">
        <v>0</v>
      </c>
      <c r="DF37" s="369">
        <v>191</v>
      </c>
      <c r="DG37" s="370">
        <v>130070</v>
      </c>
      <c r="DH37" s="388">
        <v>0</v>
      </c>
      <c r="DI37" s="364">
        <v>99</v>
      </c>
      <c r="DJ37" s="364">
        <v>0</v>
      </c>
      <c r="DK37" s="364">
        <v>0</v>
      </c>
      <c r="DL37" s="364">
        <v>0</v>
      </c>
      <c r="DM37" s="364">
        <v>476</v>
      </c>
      <c r="DN37" s="378">
        <v>575</v>
      </c>
      <c r="DO37" s="378">
        <v>130645</v>
      </c>
      <c r="DP37" s="378">
        <v>2455</v>
      </c>
      <c r="DQ37" s="378">
        <v>89789</v>
      </c>
      <c r="DR37" s="378">
        <v>92244</v>
      </c>
      <c r="DS37" s="378">
        <v>92819</v>
      </c>
      <c r="DT37" s="378">
        <v>222889</v>
      </c>
      <c r="DU37" s="378">
        <v>-912</v>
      </c>
      <c r="DV37" s="378">
        <v>-107170</v>
      </c>
      <c r="DW37" s="378">
        <v>-108082</v>
      </c>
      <c r="DX37" s="379">
        <v>-15263</v>
      </c>
      <c r="DY37" s="380">
        <v>114807</v>
      </c>
      <c r="EB37" s="200">
        <f t="shared" si="0"/>
        <v>5.3265202655533987E-6</v>
      </c>
    </row>
    <row r="38" spans="1:132" x14ac:dyDescent="0.2">
      <c r="A38" s="180">
        <v>34</v>
      </c>
      <c r="B38" s="37" t="s">
        <v>385</v>
      </c>
      <c r="C38" s="38" t="s">
        <v>284</v>
      </c>
      <c r="D38" s="393">
        <v>117</v>
      </c>
      <c r="E38" s="394">
        <v>0</v>
      </c>
      <c r="F38" s="394">
        <v>0</v>
      </c>
      <c r="G38" s="394">
        <v>0</v>
      </c>
      <c r="H38" s="394">
        <v>0</v>
      </c>
      <c r="I38" s="394">
        <v>0</v>
      </c>
      <c r="J38" s="394">
        <v>0</v>
      </c>
      <c r="K38" s="394">
        <v>0</v>
      </c>
      <c r="L38" s="394">
        <v>67</v>
      </c>
      <c r="M38" s="394">
        <v>0</v>
      </c>
      <c r="N38" s="394">
        <v>0</v>
      </c>
      <c r="O38" s="394">
        <v>0</v>
      </c>
      <c r="P38" s="394">
        <v>0</v>
      </c>
      <c r="Q38" s="394">
        <v>1</v>
      </c>
      <c r="R38" s="394">
        <v>257</v>
      </c>
      <c r="S38" s="394">
        <v>0</v>
      </c>
      <c r="T38" s="394">
        <v>0</v>
      </c>
      <c r="U38" s="394">
        <v>0</v>
      </c>
      <c r="V38" s="394">
        <v>0</v>
      </c>
      <c r="W38" s="394">
        <v>17</v>
      </c>
      <c r="X38" s="394">
        <v>0</v>
      </c>
      <c r="Y38" s="394">
        <v>1</v>
      </c>
      <c r="Z38" s="394">
        <v>0</v>
      </c>
      <c r="AA38" s="394">
        <v>0</v>
      </c>
      <c r="AB38" s="394">
        <v>0</v>
      </c>
      <c r="AC38" s="394">
        <v>13</v>
      </c>
      <c r="AD38" s="394">
        <v>0</v>
      </c>
      <c r="AE38" s="394">
        <v>0</v>
      </c>
      <c r="AF38" s="394">
        <v>87</v>
      </c>
      <c r="AG38" s="394">
        <v>0</v>
      </c>
      <c r="AH38" s="394">
        <v>0</v>
      </c>
      <c r="AI38" s="394">
        <v>0</v>
      </c>
      <c r="AJ38" s="394">
        <v>9</v>
      </c>
      <c r="AK38" s="394">
        <v>1190</v>
      </c>
      <c r="AL38" s="394">
        <v>0</v>
      </c>
      <c r="AM38" s="394">
        <v>0</v>
      </c>
      <c r="AN38" s="394">
        <v>0</v>
      </c>
      <c r="AO38" s="394">
        <v>3</v>
      </c>
      <c r="AP38" s="394">
        <v>0</v>
      </c>
      <c r="AQ38" s="394">
        <v>0</v>
      </c>
      <c r="AR38" s="394">
        <v>0</v>
      </c>
      <c r="AS38" s="394">
        <v>0</v>
      </c>
      <c r="AT38" s="394">
        <v>446</v>
      </c>
      <c r="AU38" s="394">
        <v>23</v>
      </c>
      <c r="AV38" s="394">
        <v>188</v>
      </c>
      <c r="AW38" s="394">
        <v>403</v>
      </c>
      <c r="AX38" s="394">
        <v>1599</v>
      </c>
      <c r="AY38" s="394">
        <v>6941</v>
      </c>
      <c r="AZ38" s="394">
        <v>4213</v>
      </c>
      <c r="BA38" s="394">
        <v>4</v>
      </c>
      <c r="BB38" s="394">
        <v>23</v>
      </c>
      <c r="BC38" s="394">
        <v>15</v>
      </c>
      <c r="BD38" s="394">
        <v>248</v>
      </c>
      <c r="BE38" s="394">
        <v>0</v>
      </c>
      <c r="BF38" s="394">
        <v>0</v>
      </c>
      <c r="BG38" s="394">
        <v>0</v>
      </c>
      <c r="BH38" s="394">
        <v>1235</v>
      </c>
      <c r="BI38" s="394">
        <v>0</v>
      </c>
      <c r="BJ38" s="364">
        <v>25</v>
      </c>
      <c r="BK38" s="364">
        <v>136</v>
      </c>
      <c r="BL38" s="364">
        <v>7</v>
      </c>
      <c r="BM38" s="364">
        <v>8767</v>
      </c>
      <c r="BN38" s="364">
        <v>458</v>
      </c>
      <c r="BO38" s="364">
        <v>145</v>
      </c>
      <c r="BP38" s="364">
        <v>169</v>
      </c>
      <c r="BQ38" s="364">
        <v>0</v>
      </c>
      <c r="BR38" s="364">
        <v>0</v>
      </c>
      <c r="BS38" s="364">
        <v>0</v>
      </c>
      <c r="BT38" s="364">
        <v>79</v>
      </c>
      <c r="BU38" s="364">
        <v>387</v>
      </c>
      <c r="BV38" s="364">
        <v>5</v>
      </c>
      <c r="BW38" s="364">
        <v>0</v>
      </c>
      <c r="BX38" s="364">
        <v>0</v>
      </c>
      <c r="BY38" s="364">
        <v>0</v>
      </c>
      <c r="BZ38" s="364">
        <v>0</v>
      </c>
      <c r="CA38" s="364">
        <v>19</v>
      </c>
      <c r="CB38" s="364">
        <v>0</v>
      </c>
      <c r="CC38" s="364">
        <v>27</v>
      </c>
      <c r="CD38" s="364">
        <v>0</v>
      </c>
      <c r="CE38" s="364">
        <v>0</v>
      </c>
      <c r="CF38" s="364">
        <v>0</v>
      </c>
      <c r="CG38" s="364">
        <v>3</v>
      </c>
      <c r="CH38" s="364">
        <v>0</v>
      </c>
      <c r="CI38" s="364">
        <v>0</v>
      </c>
      <c r="CJ38" s="364">
        <v>0</v>
      </c>
      <c r="CK38" s="364">
        <v>0</v>
      </c>
      <c r="CL38" s="364">
        <v>0</v>
      </c>
      <c r="CM38" s="364">
        <v>0</v>
      </c>
      <c r="CN38" s="364">
        <v>78</v>
      </c>
      <c r="CO38" s="364">
        <v>135</v>
      </c>
      <c r="CP38" s="364">
        <v>3</v>
      </c>
      <c r="CQ38" s="364">
        <v>418</v>
      </c>
      <c r="CR38" s="364">
        <v>22</v>
      </c>
      <c r="CS38" s="364">
        <v>557</v>
      </c>
      <c r="CT38" s="364">
        <v>344</v>
      </c>
      <c r="CU38" s="364">
        <v>35</v>
      </c>
      <c r="CV38" s="364">
        <v>0</v>
      </c>
      <c r="CW38" s="364">
        <v>0</v>
      </c>
      <c r="CX38" s="364">
        <v>0</v>
      </c>
      <c r="CY38" s="364">
        <v>9</v>
      </c>
      <c r="CZ38" s="364">
        <v>172</v>
      </c>
      <c r="DA38" s="364">
        <v>1584</v>
      </c>
      <c r="DB38" s="364">
        <v>0</v>
      </c>
      <c r="DC38" s="364">
        <v>5</v>
      </c>
      <c r="DD38" s="364">
        <v>75</v>
      </c>
      <c r="DE38" s="364">
        <v>0</v>
      </c>
      <c r="DF38" s="369">
        <v>317</v>
      </c>
      <c r="DG38" s="370">
        <v>31081</v>
      </c>
      <c r="DH38" s="388">
        <v>201</v>
      </c>
      <c r="DI38" s="364">
        <v>1377</v>
      </c>
      <c r="DJ38" s="364">
        <v>0</v>
      </c>
      <c r="DK38" s="364">
        <v>0</v>
      </c>
      <c r="DL38" s="364">
        <v>0</v>
      </c>
      <c r="DM38" s="364">
        <v>-4921</v>
      </c>
      <c r="DN38" s="378">
        <v>-3343</v>
      </c>
      <c r="DO38" s="378">
        <v>27738</v>
      </c>
      <c r="DP38" s="378">
        <v>97899</v>
      </c>
      <c r="DQ38" s="378">
        <v>91019</v>
      </c>
      <c r="DR38" s="378">
        <v>188918</v>
      </c>
      <c r="DS38" s="378">
        <v>185575</v>
      </c>
      <c r="DT38" s="378">
        <v>216656</v>
      </c>
      <c r="DU38" s="378">
        <v>-6268</v>
      </c>
      <c r="DV38" s="378">
        <v>-19079</v>
      </c>
      <c r="DW38" s="378">
        <v>-25347</v>
      </c>
      <c r="DX38" s="379">
        <v>160228</v>
      </c>
      <c r="DY38" s="380">
        <v>191309</v>
      </c>
      <c r="EB38" s="200">
        <f t="shared" si="0"/>
        <v>7.408705460269728E-5</v>
      </c>
    </row>
    <row r="39" spans="1:132" x14ac:dyDescent="0.2">
      <c r="A39" s="180">
        <v>35</v>
      </c>
      <c r="B39" s="37" t="s">
        <v>386</v>
      </c>
      <c r="C39" s="40" t="s">
        <v>285</v>
      </c>
      <c r="D39" s="393">
        <v>700</v>
      </c>
      <c r="E39" s="394">
        <v>141</v>
      </c>
      <c r="F39" s="394">
        <v>59</v>
      </c>
      <c r="G39" s="394">
        <v>0</v>
      </c>
      <c r="H39" s="394">
        <v>1</v>
      </c>
      <c r="I39" s="394">
        <v>0</v>
      </c>
      <c r="J39" s="394">
        <v>0</v>
      </c>
      <c r="K39" s="394">
        <v>535</v>
      </c>
      <c r="L39" s="394">
        <v>8</v>
      </c>
      <c r="M39" s="394">
        <v>331</v>
      </c>
      <c r="N39" s="394">
        <v>0</v>
      </c>
      <c r="O39" s="394">
        <v>0</v>
      </c>
      <c r="P39" s="394">
        <v>0</v>
      </c>
      <c r="Q39" s="394">
        <v>22</v>
      </c>
      <c r="R39" s="394">
        <v>69</v>
      </c>
      <c r="S39" s="394">
        <v>192</v>
      </c>
      <c r="T39" s="394">
        <v>4</v>
      </c>
      <c r="U39" s="394">
        <v>5</v>
      </c>
      <c r="V39" s="394">
        <v>61</v>
      </c>
      <c r="W39" s="394">
        <v>1152</v>
      </c>
      <c r="X39" s="394">
        <v>0</v>
      </c>
      <c r="Y39" s="394">
        <v>72</v>
      </c>
      <c r="Z39" s="394">
        <v>86</v>
      </c>
      <c r="AA39" s="394">
        <v>7</v>
      </c>
      <c r="AB39" s="394">
        <v>236</v>
      </c>
      <c r="AC39" s="394">
        <v>160</v>
      </c>
      <c r="AD39" s="394">
        <v>14</v>
      </c>
      <c r="AE39" s="394">
        <v>286</v>
      </c>
      <c r="AF39" s="394">
        <v>185</v>
      </c>
      <c r="AG39" s="394">
        <v>112</v>
      </c>
      <c r="AH39" s="394">
        <v>1</v>
      </c>
      <c r="AI39" s="394">
        <v>1016</v>
      </c>
      <c r="AJ39" s="394">
        <v>1903</v>
      </c>
      <c r="AK39" s="394">
        <v>4565</v>
      </c>
      <c r="AL39" s="394">
        <v>11295</v>
      </c>
      <c r="AM39" s="394">
        <v>15414</v>
      </c>
      <c r="AN39" s="394">
        <v>691</v>
      </c>
      <c r="AO39" s="394">
        <v>5609</v>
      </c>
      <c r="AP39" s="394">
        <v>0</v>
      </c>
      <c r="AQ39" s="394">
        <v>6383</v>
      </c>
      <c r="AR39" s="394">
        <v>2425</v>
      </c>
      <c r="AS39" s="394">
        <v>877</v>
      </c>
      <c r="AT39" s="394">
        <v>1931</v>
      </c>
      <c r="AU39" s="394">
        <v>6620</v>
      </c>
      <c r="AV39" s="394">
        <v>12959</v>
      </c>
      <c r="AW39" s="394">
        <v>1069</v>
      </c>
      <c r="AX39" s="394">
        <v>2793</v>
      </c>
      <c r="AY39" s="394">
        <v>374</v>
      </c>
      <c r="AZ39" s="394">
        <v>6849</v>
      </c>
      <c r="BA39" s="394">
        <v>242</v>
      </c>
      <c r="BB39" s="394">
        <v>72</v>
      </c>
      <c r="BC39" s="394">
        <v>131</v>
      </c>
      <c r="BD39" s="394">
        <v>434</v>
      </c>
      <c r="BE39" s="394">
        <v>93</v>
      </c>
      <c r="BF39" s="394">
        <v>8737</v>
      </c>
      <c r="BG39" s="394">
        <v>190</v>
      </c>
      <c r="BH39" s="394">
        <v>17877</v>
      </c>
      <c r="BI39" s="394">
        <v>74</v>
      </c>
      <c r="BJ39" s="364">
        <v>476</v>
      </c>
      <c r="BK39" s="364">
        <v>704</v>
      </c>
      <c r="BL39" s="364">
        <v>0</v>
      </c>
      <c r="BM39" s="364">
        <v>13715</v>
      </c>
      <c r="BN39" s="364">
        <v>8945</v>
      </c>
      <c r="BO39" s="364">
        <v>3159</v>
      </c>
      <c r="BP39" s="364">
        <v>4884</v>
      </c>
      <c r="BQ39" s="364">
        <v>55</v>
      </c>
      <c r="BR39" s="364">
        <v>29</v>
      </c>
      <c r="BS39" s="364">
        <v>1449</v>
      </c>
      <c r="BT39" s="364">
        <v>0</v>
      </c>
      <c r="BU39" s="364">
        <v>459</v>
      </c>
      <c r="BV39" s="364">
        <v>3</v>
      </c>
      <c r="BW39" s="364">
        <v>0</v>
      </c>
      <c r="BX39" s="364">
        <v>0</v>
      </c>
      <c r="BY39" s="364">
        <v>0</v>
      </c>
      <c r="BZ39" s="364">
        <v>0</v>
      </c>
      <c r="CA39" s="364">
        <v>0</v>
      </c>
      <c r="CB39" s="364">
        <v>0</v>
      </c>
      <c r="CC39" s="364">
        <v>2</v>
      </c>
      <c r="CD39" s="364">
        <v>0</v>
      </c>
      <c r="CE39" s="364">
        <v>0</v>
      </c>
      <c r="CF39" s="364">
        <v>0</v>
      </c>
      <c r="CG39" s="364">
        <v>0</v>
      </c>
      <c r="CH39" s="364">
        <v>0</v>
      </c>
      <c r="CI39" s="364">
        <v>0</v>
      </c>
      <c r="CJ39" s="364">
        <v>0</v>
      </c>
      <c r="CK39" s="364">
        <v>0</v>
      </c>
      <c r="CL39" s="364">
        <v>0</v>
      </c>
      <c r="CM39" s="364">
        <v>15</v>
      </c>
      <c r="CN39" s="364">
        <v>77</v>
      </c>
      <c r="CO39" s="364">
        <v>1435</v>
      </c>
      <c r="CP39" s="364">
        <v>98</v>
      </c>
      <c r="CQ39" s="364">
        <v>105</v>
      </c>
      <c r="CR39" s="364">
        <v>0</v>
      </c>
      <c r="CS39" s="364">
        <v>0</v>
      </c>
      <c r="CT39" s="364">
        <v>3</v>
      </c>
      <c r="CU39" s="364">
        <v>0</v>
      </c>
      <c r="CV39" s="364">
        <v>0</v>
      </c>
      <c r="CW39" s="364">
        <v>0</v>
      </c>
      <c r="CX39" s="364">
        <v>133</v>
      </c>
      <c r="CY39" s="364">
        <v>5</v>
      </c>
      <c r="CZ39" s="364">
        <v>6</v>
      </c>
      <c r="DA39" s="364">
        <v>106</v>
      </c>
      <c r="DB39" s="364">
        <v>18</v>
      </c>
      <c r="DC39" s="364">
        <v>294</v>
      </c>
      <c r="DD39" s="364">
        <v>252</v>
      </c>
      <c r="DE39" s="364">
        <v>466</v>
      </c>
      <c r="DF39" s="369">
        <v>432</v>
      </c>
      <c r="DG39" s="370">
        <v>152387</v>
      </c>
      <c r="DH39" s="388">
        <v>217</v>
      </c>
      <c r="DI39" s="364">
        <v>4844</v>
      </c>
      <c r="DJ39" s="364">
        <v>0</v>
      </c>
      <c r="DK39" s="364">
        <v>0</v>
      </c>
      <c r="DL39" s="364">
        <v>0</v>
      </c>
      <c r="DM39" s="364">
        <v>-2022</v>
      </c>
      <c r="DN39" s="378">
        <v>3039</v>
      </c>
      <c r="DO39" s="378">
        <v>155426</v>
      </c>
      <c r="DP39" s="378">
        <v>49354</v>
      </c>
      <c r="DQ39" s="378">
        <v>105626</v>
      </c>
      <c r="DR39" s="378">
        <v>154980</v>
      </c>
      <c r="DS39" s="378">
        <v>158019</v>
      </c>
      <c r="DT39" s="378">
        <v>310406</v>
      </c>
      <c r="DU39" s="378">
        <v>-29641</v>
      </c>
      <c r="DV39" s="378">
        <v>-76473</v>
      </c>
      <c r="DW39" s="378">
        <v>-106114</v>
      </c>
      <c r="DX39" s="379">
        <v>51905</v>
      </c>
      <c r="DY39" s="380">
        <v>204292</v>
      </c>
      <c r="EB39" s="200">
        <f t="shared" si="0"/>
        <v>2.6062287036707741E-4</v>
      </c>
    </row>
    <row r="40" spans="1:132" x14ac:dyDescent="0.2">
      <c r="A40" s="180">
        <v>36</v>
      </c>
      <c r="B40" s="37" t="s">
        <v>387</v>
      </c>
      <c r="C40" s="38" t="s">
        <v>286</v>
      </c>
      <c r="D40" s="393">
        <v>0</v>
      </c>
      <c r="E40" s="394">
        <v>0</v>
      </c>
      <c r="F40" s="394">
        <v>0</v>
      </c>
      <c r="G40" s="394">
        <v>0</v>
      </c>
      <c r="H40" s="394">
        <v>0</v>
      </c>
      <c r="I40" s="394">
        <v>0</v>
      </c>
      <c r="J40" s="394">
        <v>0</v>
      </c>
      <c r="K40" s="394">
        <v>0</v>
      </c>
      <c r="L40" s="394">
        <v>0</v>
      </c>
      <c r="M40" s="394">
        <v>0</v>
      </c>
      <c r="N40" s="394">
        <v>0</v>
      </c>
      <c r="O40" s="394">
        <v>0</v>
      </c>
      <c r="P40" s="394">
        <v>0</v>
      </c>
      <c r="Q40" s="394">
        <v>0</v>
      </c>
      <c r="R40" s="394">
        <v>0</v>
      </c>
      <c r="S40" s="394">
        <v>0</v>
      </c>
      <c r="T40" s="394">
        <v>0</v>
      </c>
      <c r="U40" s="394">
        <v>0</v>
      </c>
      <c r="V40" s="394">
        <v>0</v>
      </c>
      <c r="W40" s="394">
        <v>10</v>
      </c>
      <c r="X40" s="394">
        <v>0</v>
      </c>
      <c r="Y40" s="394">
        <v>0</v>
      </c>
      <c r="Z40" s="394">
        <v>0</v>
      </c>
      <c r="AA40" s="394">
        <v>0</v>
      </c>
      <c r="AB40" s="394">
        <v>0</v>
      </c>
      <c r="AC40" s="394">
        <v>0</v>
      </c>
      <c r="AD40" s="394">
        <v>0</v>
      </c>
      <c r="AE40" s="394">
        <v>0</v>
      </c>
      <c r="AF40" s="394">
        <v>0</v>
      </c>
      <c r="AG40" s="394">
        <v>0</v>
      </c>
      <c r="AH40" s="394">
        <v>0</v>
      </c>
      <c r="AI40" s="394">
        <v>0</v>
      </c>
      <c r="AJ40" s="394">
        <v>0</v>
      </c>
      <c r="AK40" s="394">
        <v>-1</v>
      </c>
      <c r="AL40" s="394">
        <v>-2</v>
      </c>
      <c r="AM40" s="394">
        <v>357267</v>
      </c>
      <c r="AN40" s="394">
        <v>624348</v>
      </c>
      <c r="AO40" s="394">
        <v>54441</v>
      </c>
      <c r="AP40" s="394">
        <v>1681</v>
      </c>
      <c r="AQ40" s="394">
        <v>0</v>
      </c>
      <c r="AR40" s="394">
        <v>7</v>
      </c>
      <c r="AS40" s="394">
        <v>-110</v>
      </c>
      <c r="AT40" s="394">
        <v>-1072</v>
      </c>
      <c r="AU40" s="394">
        <v>-515</v>
      </c>
      <c r="AV40" s="394">
        <v>-981</v>
      </c>
      <c r="AW40" s="394">
        <v>-196</v>
      </c>
      <c r="AX40" s="394">
        <v>0</v>
      </c>
      <c r="AY40" s="394">
        <v>0</v>
      </c>
      <c r="AZ40" s="394">
        <v>-462</v>
      </c>
      <c r="BA40" s="394">
        <v>-63</v>
      </c>
      <c r="BB40" s="394">
        <v>0</v>
      </c>
      <c r="BC40" s="394">
        <v>-7</v>
      </c>
      <c r="BD40" s="394">
        <v>-7</v>
      </c>
      <c r="BE40" s="394">
        <v>0</v>
      </c>
      <c r="BF40" s="394">
        <v>-613</v>
      </c>
      <c r="BG40" s="394">
        <v>-178</v>
      </c>
      <c r="BH40" s="394">
        <v>-1851</v>
      </c>
      <c r="BI40" s="394">
        <v>-153</v>
      </c>
      <c r="BJ40" s="364">
        <v>-206</v>
      </c>
      <c r="BK40" s="364">
        <v>-5</v>
      </c>
      <c r="BL40" s="364">
        <v>0</v>
      </c>
      <c r="BM40" s="364">
        <v>0</v>
      </c>
      <c r="BN40" s="364">
        <v>-222</v>
      </c>
      <c r="BO40" s="364">
        <v>-56</v>
      </c>
      <c r="BP40" s="364">
        <v>-30</v>
      </c>
      <c r="BQ40" s="364">
        <v>0</v>
      </c>
      <c r="BR40" s="364">
        <v>0</v>
      </c>
      <c r="BS40" s="364">
        <v>0</v>
      </c>
      <c r="BT40" s="364">
        <v>0</v>
      </c>
      <c r="BU40" s="364">
        <v>0</v>
      </c>
      <c r="BV40" s="364">
        <v>0</v>
      </c>
      <c r="BW40" s="364">
        <v>0</v>
      </c>
      <c r="BX40" s="364">
        <v>0</v>
      </c>
      <c r="BY40" s="364">
        <v>0</v>
      </c>
      <c r="BZ40" s="364">
        <v>0</v>
      </c>
      <c r="CA40" s="364">
        <v>0</v>
      </c>
      <c r="CB40" s="364">
        <v>0</v>
      </c>
      <c r="CC40" s="364">
        <v>0</v>
      </c>
      <c r="CD40" s="364">
        <v>0</v>
      </c>
      <c r="CE40" s="364">
        <v>0</v>
      </c>
      <c r="CF40" s="364">
        <v>0</v>
      </c>
      <c r="CG40" s="364">
        <v>0</v>
      </c>
      <c r="CH40" s="364">
        <v>0</v>
      </c>
      <c r="CI40" s="364">
        <v>0</v>
      </c>
      <c r="CJ40" s="364">
        <v>0</v>
      </c>
      <c r="CK40" s="364">
        <v>0</v>
      </c>
      <c r="CL40" s="364">
        <v>0</v>
      </c>
      <c r="CM40" s="364">
        <v>0</v>
      </c>
      <c r="CN40" s="364">
        <v>0</v>
      </c>
      <c r="CO40" s="364">
        <v>0</v>
      </c>
      <c r="CP40" s="364">
        <v>0</v>
      </c>
      <c r="CQ40" s="364">
        <v>0</v>
      </c>
      <c r="CR40" s="364">
        <v>0</v>
      </c>
      <c r="CS40" s="364">
        <v>0</v>
      </c>
      <c r="CT40" s="364">
        <v>0</v>
      </c>
      <c r="CU40" s="364">
        <v>0</v>
      </c>
      <c r="CV40" s="364">
        <v>0</v>
      </c>
      <c r="CW40" s="364">
        <v>0</v>
      </c>
      <c r="CX40" s="364">
        <v>0</v>
      </c>
      <c r="CY40" s="364">
        <v>0</v>
      </c>
      <c r="CZ40" s="364">
        <v>0</v>
      </c>
      <c r="DA40" s="364">
        <v>0</v>
      </c>
      <c r="DB40" s="364">
        <v>0</v>
      </c>
      <c r="DC40" s="364">
        <v>0</v>
      </c>
      <c r="DD40" s="364">
        <v>1</v>
      </c>
      <c r="DE40" s="364">
        <v>0</v>
      </c>
      <c r="DF40" s="369">
        <v>0</v>
      </c>
      <c r="DG40" s="370">
        <v>1031025</v>
      </c>
      <c r="DH40" s="388">
        <v>0</v>
      </c>
      <c r="DI40" s="364">
        <v>-2116</v>
      </c>
      <c r="DJ40" s="364">
        <v>0</v>
      </c>
      <c r="DK40" s="364">
        <v>-1380</v>
      </c>
      <c r="DL40" s="364">
        <v>0</v>
      </c>
      <c r="DM40" s="364">
        <v>-322</v>
      </c>
      <c r="DN40" s="378">
        <v>-3818</v>
      </c>
      <c r="DO40" s="378">
        <v>1027207</v>
      </c>
      <c r="DP40" s="378">
        <v>5781</v>
      </c>
      <c r="DQ40" s="378">
        <v>2273</v>
      </c>
      <c r="DR40" s="378">
        <v>8054</v>
      </c>
      <c r="DS40" s="378">
        <v>4236</v>
      </c>
      <c r="DT40" s="378">
        <v>1035261</v>
      </c>
      <c r="DU40" s="378">
        <v>-59452</v>
      </c>
      <c r="DV40" s="378">
        <v>-52561</v>
      </c>
      <c r="DW40" s="378">
        <v>-112013</v>
      </c>
      <c r="DX40" s="379">
        <v>-107777</v>
      </c>
      <c r="DY40" s="380">
        <v>923248</v>
      </c>
      <c r="EB40" s="200">
        <f t="shared" si="0"/>
        <v>-1.1384764527182819E-4</v>
      </c>
    </row>
    <row r="41" spans="1:132" x14ac:dyDescent="0.2">
      <c r="A41" s="180">
        <v>37</v>
      </c>
      <c r="B41" s="37" t="s">
        <v>388</v>
      </c>
      <c r="C41" s="38" t="s">
        <v>287</v>
      </c>
      <c r="D41" s="393">
        <v>14</v>
      </c>
      <c r="E41" s="394">
        <v>1</v>
      </c>
      <c r="F41" s="394">
        <v>0</v>
      </c>
      <c r="G41" s="394">
        <v>0</v>
      </c>
      <c r="H41" s="394">
        <v>1</v>
      </c>
      <c r="I41" s="394">
        <v>0</v>
      </c>
      <c r="J41" s="394">
        <v>10</v>
      </c>
      <c r="K41" s="394">
        <v>0</v>
      </c>
      <c r="L41" s="394">
        <v>0</v>
      </c>
      <c r="M41" s="394">
        <v>0</v>
      </c>
      <c r="N41" s="394">
        <v>0</v>
      </c>
      <c r="O41" s="394">
        <v>10</v>
      </c>
      <c r="P41" s="394">
        <v>58</v>
      </c>
      <c r="Q41" s="394">
        <v>93</v>
      </c>
      <c r="R41" s="394">
        <v>2282</v>
      </c>
      <c r="S41" s="394">
        <v>0</v>
      </c>
      <c r="T41" s="394">
        <v>0</v>
      </c>
      <c r="U41" s="394">
        <v>0</v>
      </c>
      <c r="V41" s="394">
        <v>0</v>
      </c>
      <c r="W41" s="394">
        <v>0</v>
      </c>
      <c r="X41" s="394">
        <v>0</v>
      </c>
      <c r="Y41" s="394">
        <v>0</v>
      </c>
      <c r="Z41" s="394">
        <v>0</v>
      </c>
      <c r="AA41" s="394">
        <v>0</v>
      </c>
      <c r="AB41" s="394">
        <v>0</v>
      </c>
      <c r="AC41" s="394">
        <v>0</v>
      </c>
      <c r="AD41" s="394">
        <v>0</v>
      </c>
      <c r="AE41" s="394">
        <v>0</v>
      </c>
      <c r="AF41" s="394">
        <v>2061</v>
      </c>
      <c r="AG41" s="394">
        <v>1635</v>
      </c>
      <c r="AH41" s="394">
        <v>0</v>
      </c>
      <c r="AI41" s="394">
        <v>0</v>
      </c>
      <c r="AJ41" s="394">
        <v>1709</v>
      </c>
      <c r="AK41" s="394">
        <v>0</v>
      </c>
      <c r="AL41" s="394">
        <v>285</v>
      </c>
      <c r="AM41" s="394">
        <v>0</v>
      </c>
      <c r="AN41" s="394">
        <v>442143</v>
      </c>
      <c r="AO41" s="394">
        <v>35949</v>
      </c>
      <c r="AP41" s="394">
        <v>236082</v>
      </c>
      <c r="AQ41" s="394">
        <v>2</v>
      </c>
      <c r="AR41" s="394">
        <v>86</v>
      </c>
      <c r="AS41" s="394">
        <v>41430</v>
      </c>
      <c r="AT41" s="394">
        <v>118813</v>
      </c>
      <c r="AU41" s="394">
        <v>42275</v>
      </c>
      <c r="AV41" s="394">
        <v>104054</v>
      </c>
      <c r="AW41" s="394">
        <v>18492</v>
      </c>
      <c r="AX41" s="394">
        <v>128</v>
      </c>
      <c r="AY41" s="394">
        <v>496</v>
      </c>
      <c r="AZ41" s="394">
        <v>56603</v>
      </c>
      <c r="BA41" s="394">
        <v>4397</v>
      </c>
      <c r="BB41" s="394">
        <v>233</v>
      </c>
      <c r="BC41" s="394">
        <v>3241</v>
      </c>
      <c r="BD41" s="394">
        <v>1856</v>
      </c>
      <c r="BE41" s="394">
        <v>127</v>
      </c>
      <c r="BF41" s="394">
        <v>177769</v>
      </c>
      <c r="BG41" s="394">
        <v>17241</v>
      </c>
      <c r="BH41" s="394">
        <v>201715</v>
      </c>
      <c r="BI41" s="394">
        <v>6485</v>
      </c>
      <c r="BJ41" s="364">
        <v>19018</v>
      </c>
      <c r="BK41" s="364">
        <v>1354</v>
      </c>
      <c r="BL41" s="364">
        <v>0</v>
      </c>
      <c r="BM41" s="364">
        <v>30301</v>
      </c>
      <c r="BN41" s="364">
        <v>7684</v>
      </c>
      <c r="BO41" s="364">
        <v>12221</v>
      </c>
      <c r="BP41" s="364">
        <v>13510</v>
      </c>
      <c r="BQ41" s="364">
        <v>0</v>
      </c>
      <c r="BR41" s="364">
        <v>0</v>
      </c>
      <c r="BS41" s="364">
        <v>1</v>
      </c>
      <c r="BT41" s="364">
        <v>0</v>
      </c>
      <c r="BU41" s="364">
        <v>0</v>
      </c>
      <c r="BV41" s="364">
        <v>0</v>
      </c>
      <c r="BW41" s="364">
        <v>0</v>
      </c>
      <c r="BX41" s="364">
        <v>0</v>
      </c>
      <c r="BY41" s="364">
        <v>0</v>
      </c>
      <c r="BZ41" s="364">
        <v>0</v>
      </c>
      <c r="CA41" s="364">
        <v>0</v>
      </c>
      <c r="CB41" s="364">
        <v>0</v>
      </c>
      <c r="CC41" s="364">
        <v>0</v>
      </c>
      <c r="CD41" s="364">
        <v>0</v>
      </c>
      <c r="CE41" s="364">
        <v>0</v>
      </c>
      <c r="CF41" s="364">
        <v>0</v>
      </c>
      <c r="CG41" s="364">
        <v>306</v>
      </c>
      <c r="CH41" s="364">
        <v>0</v>
      </c>
      <c r="CI41" s="364">
        <v>0</v>
      </c>
      <c r="CJ41" s="364">
        <v>0</v>
      </c>
      <c r="CK41" s="364">
        <v>0</v>
      </c>
      <c r="CL41" s="364">
        <v>0</v>
      </c>
      <c r="CM41" s="364">
        <v>0</v>
      </c>
      <c r="CN41" s="364">
        <v>2</v>
      </c>
      <c r="CO41" s="364">
        <v>0</v>
      </c>
      <c r="CP41" s="364">
        <v>0</v>
      </c>
      <c r="CQ41" s="364">
        <v>0</v>
      </c>
      <c r="CR41" s="364">
        <v>0</v>
      </c>
      <c r="CS41" s="364">
        <v>0</v>
      </c>
      <c r="CT41" s="364">
        <v>0</v>
      </c>
      <c r="CU41" s="364">
        <v>0</v>
      </c>
      <c r="CV41" s="364">
        <v>0</v>
      </c>
      <c r="CW41" s="364">
        <v>0</v>
      </c>
      <c r="CX41" s="364">
        <v>186</v>
      </c>
      <c r="CY41" s="364">
        <v>0</v>
      </c>
      <c r="CZ41" s="364">
        <v>0</v>
      </c>
      <c r="DA41" s="364">
        <v>0</v>
      </c>
      <c r="DB41" s="364">
        <v>0</v>
      </c>
      <c r="DC41" s="364">
        <v>0</v>
      </c>
      <c r="DD41" s="364">
        <v>25</v>
      </c>
      <c r="DE41" s="364">
        <v>0</v>
      </c>
      <c r="DF41" s="369">
        <v>943</v>
      </c>
      <c r="DG41" s="370">
        <v>1603327</v>
      </c>
      <c r="DH41" s="388">
        <v>0</v>
      </c>
      <c r="DI41" s="364">
        <v>0</v>
      </c>
      <c r="DJ41" s="364">
        <v>0</v>
      </c>
      <c r="DK41" s="364">
        <v>0</v>
      </c>
      <c r="DL41" s="364">
        <v>0</v>
      </c>
      <c r="DM41" s="364">
        <v>-26928</v>
      </c>
      <c r="DN41" s="378">
        <v>-26928</v>
      </c>
      <c r="DO41" s="378">
        <v>1576399</v>
      </c>
      <c r="DP41" s="378">
        <v>472054</v>
      </c>
      <c r="DQ41" s="378">
        <v>793888</v>
      </c>
      <c r="DR41" s="378">
        <v>1265942</v>
      </c>
      <c r="DS41" s="378">
        <v>1239014</v>
      </c>
      <c r="DT41" s="378">
        <v>2842341</v>
      </c>
      <c r="DU41" s="378">
        <v>-72964</v>
      </c>
      <c r="DV41" s="378">
        <v>-1097504</v>
      </c>
      <c r="DW41" s="378">
        <v>-1170468</v>
      </c>
      <c r="DX41" s="379">
        <v>68546</v>
      </c>
      <c r="DY41" s="380">
        <v>1671873</v>
      </c>
      <c r="EB41" s="200">
        <f t="shared" si="0"/>
        <v>0</v>
      </c>
    </row>
    <row r="42" spans="1:132" x14ac:dyDescent="0.2">
      <c r="A42" s="180">
        <v>38</v>
      </c>
      <c r="B42" s="37" t="s">
        <v>389</v>
      </c>
      <c r="C42" s="38" t="s">
        <v>390</v>
      </c>
      <c r="D42" s="393">
        <v>0</v>
      </c>
      <c r="E42" s="394">
        <v>0</v>
      </c>
      <c r="F42" s="394">
        <v>0</v>
      </c>
      <c r="G42" s="394">
        <v>0</v>
      </c>
      <c r="H42" s="394">
        <v>2</v>
      </c>
      <c r="I42" s="394">
        <v>0</v>
      </c>
      <c r="J42" s="394">
        <v>8</v>
      </c>
      <c r="K42" s="394">
        <v>0</v>
      </c>
      <c r="L42" s="394">
        <v>0</v>
      </c>
      <c r="M42" s="394">
        <v>0</v>
      </c>
      <c r="N42" s="394">
        <v>0</v>
      </c>
      <c r="O42" s="394">
        <v>0</v>
      </c>
      <c r="P42" s="394">
        <v>0</v>
      </c>
      <c r="Q42" s="394">
        <v>0</v>
      </c>
      <c r="R42" s="394">
        <v>68</v>
      </c>
      <c r="S42" s="394">
        <v>0</v>
      </c>
      <c r="T42" s="394">
        <v>0</v>
      </c>
      <c r="U42" s="394">
        <v>0</v>
      </c>
      <c r="V42" s="394">
        <v>0</v>
      </c>
      <c r="W42" s="394">
        <v>0</v>
      </c>
      <c r="X42" s="394">
        <v>0</v>
      </c>
      <c r="Y42" s="394">
        <v>0</v>
      </c>
      <c r="Z42" s="394">
        <v>0</v>
      </c>
      <c r="AA42" s="394">
        <v>0</v>
      </c>
      <c r="AB42" s="394">
        <v>0</v>
      </c>
      <c r="AC42" s="394">
        <v>0</v>
      </c>
      <c r="AD42" s="394">
        <v>0</v>
      </c>
      <c r="AE42" s="394">
        <v>0</v>
      </c>
      <c r="AF42" s="394">
        <v>0</v>
      </c>
      <c r="AG42" s="394">
        <v>0</v>
      </c>
      <c r="AH42" s="394">
        <v>2</v>
      </c>
      <c r="AI42" s="394">
        <v>0</v>
      </c>
      <c r="AJ42" s="394">
        <v>15</v>
      </c>
      <c r="AK42" s="394">
        <v>427</v>
      </c>
      <c r="AL42" s="394">
        <v>57</v>
      </c>
      <c r="AM42" s="394">
        <v>0</v>
      </c>
      <c r="AN42" s="394">
        <v>0</v>
      </c>
      <c r="AO42" s="394">
        <v>2743</v>
      </c>
      <c r="AP42" s="394">
        <v>0</v>
      </c>
      <c r="AQ42" s="394">
        <v>0</v>
      </c>
      <c r="AR42" s="394">
        <v>0</v>
      </c>
      <c r="AS42" s="394">
        <v>4133</v>
      </c>
      <c r="AT42" s="394">
        <v>3664</v>
      </c>
      <c r="AU42" s="394">
        <v>24474</v>
      </c>
      <c r="AV42" s="394">
        <v>55132</v>
      </c>
      <c r="AW42" s="394">
        <v>9061</v>
      </c>
      <c r="AX42" s="394">
        <v>0</v>
      </c>
      <c r="AY42" s="394">
        <v>42</v>
      </c>
      <c r="AZ42" s="394">
        <v>13420</v>
      </c>
      <c r="BA42" s="394">
        <v>163</v>
      </c>
      <c r="BB42" s="394">
        <v>98</v>
      </c>
      <c r="BC42" s="394">
        <v>30</v>
      </c>
      <c r="BD42" s="394">
        <v>330</v>
      </c>
      <c r="BE42" s="394">
        <v>73</v>
      </c>
      <c r="BF42" s="394">
        <v>2295</v>
      </c>
      <c r="BG42" s="394">
        <v>136</v>
      </c>
      <c r="BH42" s="394">
        <v>215447</v>
      </c>
      <c r="BI42" s="394">
        <v>2999</v>
      </c>
      <c r="BJ42" s="364">
        <v>16499</v>
      </c>
      <c r="BK42" s="364">
        <v>344</v>
      </c>
      <c r="BL42" s="364">
        <v>0</v>
      </c>
      <c r="BM42" s="364">
        <v>505</v>
      </c>
      <c r="BN42" s="364">
        <v>142</v>
      </c>
      <c r="BO42" s="364">
        <v>635</v>
      </c>
      <c r="BP42" s="364">
        <v>3951</v>
      </c>
      <c r="BQ42" s="364">
        <v>0</v>
      </c>
      <c r="BR42" s="364">
        <v>0</v>
      </c>
      <c r="BS42" s="364">
        <v>9</v>
      </c>
      <c r="BT42" s="364">
        <v>0</v>
      </c>
      <c r="BU42" s="364">
        <v>0</v>
      </c>
      <c r="BV42" s="364">
        <v>0</v>
      </c>
      <c r="BW42" s="364">
        <v>0</v>
      </c>
      <c r="BX42" s="364">
        <v>0</v>
      </c>
      <c r="BY42" s="364">
        <v>0</v>
      </c>
      <c r="BZ42" s="364">
        <v>0</v>
      </c>
      <c r="CA42" s="364">
        <v>0</v>
      </c>
      <c r="CB42" s="364">
        <v>0</v>
      </c>
      <c r="CC42" s="364">
        <v>0</v>
      </c>
      <c r="CD42" s="364">
        <v>0</v>
      </c>
      <c r="CE42" s="364">
        <v>0</v>
      </c>
      <c r="CF42" s="364">
        <v>0</v>
      </c>
      <c r="CG42" s="364">
        <v>0</v>
      </c>
      <c r="CH42" s="364">
        <v>0</v>
      </c>
      <c r="CI42" s="364">
        <v>0</v>
      </c>
      <c r="CJ42" s="364">
        <v>0</v>
      </c>
      <c r="CK42" s="364">
        <v>0</v>
      </c>
      <c r="CL42" s="364">
        <v>0</v>
      </c>
      <c r="CM42" s="364">
        <v>0</v>
      </c>
      <c r="CN42" s="364">
        <v>3</v>
      </c>
      <c r="CO42" s="364">
        <v>0</v>
      </c>
      <c r="CP42" s="364">
        <v>0</v>
      </c>
      <c r="CQ42" s="364">
        <v>1</v>
      </c>
      <c r="CR42" s="364">
        <v>0</v>
      </c>
      <c r="CS42" s="364">
        <v>3</v>
      </c>
      <c r="CT42" s="364">
        <v>4</v>
      </c>
      <c r="CU42" s="364">
        <v>1</v>
      </c>
      <c r="CV42" s="364">
        <v>0</v>
      </c>
      <c r="CW42" s="364">
        <v>0</v>
      </c>
      <c r="CX42" s="364">
        <v>0</v>
      </c>
      <c r="CY42" s="364">
        <v>0</v>
      </c>
      <c r="CZ42" s="364">
        <v>3</v>
      </c>
      <c r="DA42" s="364">
        <v>34</v>
      </c>
      <c r="DB42" s="364">
        <v>0</v>
      </c>
      <c r="DC42" s="364">
        <v>1</v>
      </c>
      <c r="DD42" s="364">
        <v>6</v>
      </c>
      <c r="DE42" s="364">
        <v>2</v>
      </c>
      <c r="DF42" s="369">
        <v>231</v>
      </c>
      <c r="DG42" s="370">
        <v>357193</v>
      </c>
      <c r="DH42" s="388">
        <v>0</v>
      </c>
      <c r="DI42" s="364">
        <v>2</v>
      </c>
      <c r="DJ42" s="364">
        <v>0</v>
      </c>
      <c r="DK42" s="364">
        <v>0</v>
      </c>
      <c r="DL42" s="364">
        <v>0</v>
      </c>
      <c r="DM42" s="364">
        <v>-5823</v>
      </c>
      <c r="DN42" s="378">
        <v>-5821</v>
      </c>
      <c r="DO42" s="378">
        <v>351372</v>
      </c>
      <c r="DP42" s="378">
        <v>20591</v>
      </c>
      <c r="DQ42" s="378">
        <v>188703</v>
      </c>
      <c r="DR42" s="378">
        <v>209294</v>
      </c>
      <c r="DS42" s="378">
        <v>203473</v>
      </c>
      <c r="DT42" s="378">
        <v>560666</v>
      </c>
      <c r="DU42" s="378">
        <v>-6365</v>
      </c>
      <c r="DV42" s="378">
        <v>-165889</v>
      </c>
      <c r="DW42" s="378">
        <v>-172254</v>
      </c>
      <c r="DX42" s="379">
        <v>31219</v>
      </c>
      <c r="DY42" s="380">
        <v>388412</v>
      </c>
      <c r="EB42" s="200">
        <f t="shared" si="0"/>
        <v>1.0760647001117978E-7</v>
      </c>
    </row>
    <row r="43" spans="1:132" x14ac:dyDescent="0.2">
      <c r="A43" s="180">
        <v>39</v>
      </c>
      <c r="B43" s="37" t="s">
        <v>391</v>
      </c>
      <c r="C43" s="38" t="s">
        <v>392</v>
      </c>
      <c r="D43" s="393">
        <v>0</v>
      </c>
      <c r="E43" s="394">
        <v>0</v>
      </c>
      <c r="F43" s="394">
        <v>0</v>
      </c>
      <c r="G43" s="394">
        <v>0</v>
      </c>
      <c r="H43" s="394">
        <v>0</v>
      </c>
      <c r="I43" s="394">
        <v>0</v>
      </c>
      <c r="J43" s="394">
        <v>0</v>
      </c>
      <c r="K43" s="394">
        <v>0</v>
      </c>
      <c r="L43" s="394">
        <v>0</v>
      </c>
      <c r="M43" s="394">
        <v>0</v>
      </c>
      <c r="N43" s="394">
        <v>0</v>
      </c>
      <c r="O43" s="394">
        <v>0</v>
      </c>
      <c r="P43" s="394">
        <v>0</v>
      </c>
      <c r="Q43" s="394">
        <v>7</v>
      </c>
      <c r="R43" s="394">
        <v>4010</v>
      </c>
      <c r="S43" s="394">
        <v>0</v>
      </c>
      <c r="T43" s="394">
        <v>0</v>
      </c>
      <c r="U43" s="394">
        <v>0</v>
      </c>
      <c r="V43" s="394">
        <v>0</v>
      </c>
      <c r="W43" s="394">
        <v>47</v>
      </c>
      <c r="X43" s="394">
        <v>0</v>
      </c>
      <c r="Y43" s="394">
        <v>1</v>
      </c>
      <c r="Z43" s="394">
        <v>0</v>
      </c>
      <c r="AA43" s="394">
        <v>0</v>
      </c>
      <c r="AB43" s="394">
        <v>0</v>
      </c>
      <c r="AC43" s="394">
        <v>7</v>
      </c>
      <c r="AD43" s="394">
        <v>0</v>
      </c>
      <c r="AE43" s="394">
        <v>0</v>
      </c>
      <c r="AF43" s="394">
        <v>86</v>
      </c>
      <c r="AG43" s="394">
        <v>0</v>
      </c>
      <c r="AH43" s="394">
        <v>0</v>
      </c>
      <c r="AI43" s="394">
        <v>9</v>
      </c>
      <c r="AJ43" s="394">
        <v>357</v>
      </c>
      <c r="AK43" s="394">
        <v>220</v>
      </c>
      <c r="AL43" s="394">
        <v>332</v>
      </c>
      <c r="AM43" s="394">
        <v>17</v>
      </c>
      <c r="AN43" s="394">
        <v>0</v>
      </c>
      <c r="AO43" s="394">
        <v>313</v>
      </c>
      <c r="AP43" s="394">
        <v>0</v>
      </c>
      <c r="AQ43" s="394">
        <v>0</v>
      </c>
      <c r="AR43" s="394">
        <v>771</v>
      </c>
      <c r="AS43" s="394">
        <v>24277</v>
      </c>
      <c r="AT43" s="394">
        <v>48908</v>
      </c>
      <c r="AU43" s="394">
        <v>23693</v>
      </c>
      <c r="AV43" s="394">
        <v>33925</v>
      </c>
      <c r="AW43" s="394">
        <v>9319</v>
      </c>
      <c r="AX43" s="394">
        <v>56</v>
      </c>
      <c r="AY43" s="394">
        <v>631</v>
      </c>
      <c r="AZ43" s="394">
        <v>13761</v>
      </c>
      <c r="BA43" s="394">
        <v>3563</v>
      </c>
      <c r="BB43" s="394">
        <v>3</v>
      </c>
      <c r="BC43" s="394">
        <v>629</v>
      </c>
      <c r="BD43" s="394">
        <v>952</v>
      </c>
      <c r="BE43" s="394">
        <v>63</v>
      </c>
      <c r="BF43" s="394">
        <v>26144</v>
      </c>
      <c r="BG43" s="394">
        <v>1702</v>
      </c>
      <c r="BH43" s="394">
        <v>93337</v>
      </c>
      <c r="BI43" s="394">
        <v>3426</v>
      </c>
      <c r="BJ43" s="364">
        <v>18465</v>
      </c>
      <c r="BK43" s="364">
        <v>852</v>
      </c>
      <c r="BL43" s="364">
        <v>0</v>
      </c>
      <c r="BM43" s="364">
        <v>410</v>
      </c>
      <c r="BN43" s="364">
        <v>373</v>
      </c>
      <c r="BO43" s="364">
        <v>247</v>
      </c>
      <c r="BP43" s="364">
        <v>36</v>
      </c>
      <c r="BQ43" s="364">
        <v>0</v>
      </c>
      <c r="BR43" s="364">
        <v>0</v>
      </c>
      <c r="BS43" s="364">
        <v>0</v>
      </c>
      <c r="BT43" s="364">
        <v>0</v>
      </c>
      <c r="BU43" s="364">
        <v>0</v>
      </c>
      <c r="BV43" s="364">
        <v>0</v>
      </c>
      <c r="BW43" s="364">
        <v>0</v>
      </c>
      <c r="BX43" s="364">
        <v>0</v>
      </c>
      <c r="BY43" s="364">
        <v>0</v>
      </c>
      <c r="BZ43" s="364">
        <v>0</v>
      </c>
      <c r="CA43" s="364">
        <v>0</v>
      </c>
      <c r="CB43" s="364">
        <v>0</v>
      </c>
      <c r="CC43" s="364">
        <v>0</v>
      </c>
      <c r="CD43" s="364">
        <v>0</v>
      </c>
      <c r="CE43" s="364">
        <v>0</v>
      </c>
      <c r="CF43" s="364">
        <v>0</v>
      </c>
      <c r="CG43" s="364">
        <v>0</v>
      </c>
      <c r="CH43" s="364">
        <v>0</v>
      </c>
      <c r="CI43" s="364">
        <v>0</v>
      </c>
      <c r="CJ43" s="364">
        <v>0</v>
      </c>
      <c r="CK43" s="364">
        <v>0</v>
      </c>
      <c r="CL43" s="364">
        <v>0</v>
      </c>
      <c r="CM43" s="364">
        <v>0</v>
      </c>
      <c r="CN43" s="364">
        <v>21</v>
      </c>
      <c r="CO43" s="364">
        <v>0</v>
      </c>
      <c r="CP43" s="364">
        <v>0</v>
      </c>
      <c r="CQ43" s="364">
        <v>0</v>
      </c>
      <c r="CR43" s="364">
        <v>0</v>
      </c>
      <c r="CS43" s="364">
        <v>0</v>
      </c>
      <c r="CT43" s="364">
        <v>0</v>
      </c>
      <c r="CU43" s="364">
        <v>0</v>
      </c>
      <c r="CV43" s="364">
        <v>0</v>
      </c>
      <c r="CW43" s="364">
        <v>0</v>
      </c>
      <c r="CX43" s="364">
        <v>443</v>
      </c>
      <c r="CY43" s="364">
        <v>0</v>
      </c>
      <c r="CZ43" s="364">
        <v>0</v>
      </c>
      <c r="DA43" s="364">
        <v>0</v>
      </c>
      <c r="DB43" s="364">
        <v>0</v>
      </c>
      <c r="DC43" s="364">
        <v>0</v>
      </c>
      <c r="DD43" s="364">
        <v>0</v>
      </c>
      <c r="DE43" s="364">
        <v>0</v>
      </c>
      <c r="DF43" s="369">
        <v>179</v>
      </c>
      <c r="DG43" s="370">
        <v>311592</v>
      </c>
      <c r="DH43" s="388">
        <v>0</v>
      </c>
      <c r="DI43" s="364">
        <v>0</v>
      </c>
      <c r="DJ43" s="364">
        <v>0</v>
      </c>
      <c r="DK43" s="364">
        <v>0</v>
      </c>
      <c r="DL43" s="364">
        <v>0</v>
      </c>
      <c r="DM43" s="364">
        <v>123</v>
      </c>
      <c r="DN43" s="378">
        <v>123</v>
      </c>
      <c r="DO43" s="378">
        <v>311715</v>
      </c>
      <c r="DP43" s="378">
        <v>1781</v>
      </c>
      <c r="DQ43" s="378">
        <v>208628</v>
      </c>
      <c r="DR43" s="378">
        <v>210409</v>
      </c>
      <c r="DS43" s="378">
        <v>210532</v>
      </c>
      <c r="DT43" s="378">
        <v>522124</v>
      </c>
      <c r="DU43" s="378">
        <v>-23436</v>
      </c>
      <c r="DV43" s="378">
        <v>-70870</v>
      </c>
      <c r="DW43" s="378">
        <v>-94306</v>
      </c>
      <c r="DX43" s="379">
        <v>116226</v>
      </c>
      <c r="DY43" s="380">
        <v>427818</v>
      </c>
      <c r="EB43" s="200">
        <f t="shared" si="0"/>
        <v>0</v>
      </c>
    </row>
    <row r="44" spans="1:132" x14ac:dyDescent="0.2">
      <c r="A44" s="180">
        <v>40</v>
      </c>
      <c r="B44" s="37" t="s">
        <v>393</v>
      </c>
      <c r="C44" s="38" t="s">
        <v>288</v>
      </c>
      <c r="D44" s="393">
        <v>0</v>
      </c>
      <c r="E44" s="394">
        <v>0</v>
      </c>
      <c r="F44" s="394">
        <v>0</v>
      </c>
      <c r="G44" s="394">
        <v>0</v>
      </c>
      <c r="H44" s="394">
        <v>0</v>
      </c>
      <c r="I44" s="394">
        <v>0</v>
      </c>
      <c r="J44" s="394">
        <v>0</v>
      </c>
      <c r="K44" s="394">
        <v>0</v>
      </c>
      <c r="L44" s="394">
        <v>0</v>
      </c>
      <c r="M44" s="394">
        <v>0</v>
      </c>
      <c r="N44" s="394">
        <v>0</v>
      </c>
      <c r="O44" s="394">
        <v>0</v>
      </c>
      <c r="P44" s="394">
        <v>0</v>
      </c>
      <c r="Q44" s="394">
        <v>4</v>
      </c>
      <c r="R44" s="394">
        <v>68</v>
      </c>
      <c r="S44" s="394">
        <v>4</v>
      </c>
      <c r="T44" s="394">
        <v>0</v>
      </c>
      <c r="U44" s="394">
        <v>-182</v>
      </c>
      <c r="V44" s="394">
        <v>0</v>
      </c>
      <c r="W44" s="394">
        <v>3096</v>
      </c>
      <c r="X44" s="394">
        <v>0</v>
      </c>
      <c r="Y44" s="394">
        <v>370</v>
      </c>
      <c r="Z44" s="394">
        <v>0</v>
      </c>
      <c r="AA44" s="394">
        <v>0</v>
      </c>
      <c r="AB44" s="394">
        <v>0</v>
      </c>
      <c r="AC44" s="394">
        <v>885</v>
      </c>
      <c r="AD44" s="394">
        <v>0</v>
      </c>
      <c r="AE44" s="394">
        <v>0</v>
      </c>
      <c r="AF44" s="394">
        <v>823</v>
      </c>
      <c r="AG44" s="394">
        <v>-7</v>
      </c>
      <c r="AH44" s="394">
        <v>0</v>
      </c>
      <c r="AI44" s="394">
        <v>288</v>
      </c>
      <c r="AJ44" s="394">
        <v>0</v>
      </c>
      <c r="AK44" s="394">
        <v>6120</v>
      </c>
      <c r="AL44" s="394">
        <v>2552</v>
      </c>
      <c r="AM44" s="394">
        <v>7829</v>
      </c>
      <c r="AN44" s="394">
        <v>18510</v>
      </c>
      <c r="AO44" s="394">
        <v>891</v>
      </c>
      <c r="AP44" s="394">
        <v>-95</v>
      </c>
      <c r="AQ44" s="394">
        <v>61450</v>
      </c>
      <c r="AR44" s="394">
        <v>356750</v>
      </c>
      <c r="AS44" s="394">
        <v>82</v>
      </c>
      <c r="AT44" s="394">
        <v>12735</v>
      </c>
      <c r="AU44" s="394">
        <v>559</v>
      </c>
      <c r="AV44" s="394">
        <v>1971</v>
      </c>
      <c r="AW44" s="394">
        <v>5919</v>
      </c>
      <c r="AX44" s="394">
        <v>4191</v>
      </c>
      <c r="AY44" s="394">
        <v>2544</v>
      </c>
      <c r="AZ44" s="394">
        <v>21851</v>
      </c>
      <c r="BA44" s="394">
        <v>130</v>
      </c>
      <c r="BB44" s="394">
        <v>53</v>
      </c>
      <c r="BC44" s="394">
        <v>894</v>
      </c>
      <c r="BD44" s="394">
        <v>909</v>
      </c>
      <c r="BE44" s="394">
        <v>-4</v>
      </c>
      <c r="BF44" s="394">
        <v>41</v>
      </c>
      <c r="BG44" s="394">
        <v>-577</v>
      </c>
      <c r="BH44" s="394">
        <v>60259</v>
      </c>
      <c r="BI44" s="394">
        <v>4</v>
      </c>
      <c r="BJ44" s="364">
        <v>67</v>
      </c>
      <c r="BK44" s="364">
        <v>5137</v>
      </c>
      <c r="BL44" s="364">
        <v>0</v>
      </c>
      <c r="BM44" s="364">
        <v>95</v>
      </c>
      <c r="BN44" s="364">
        <v>0</v>
      </c>
      <c r="BO44" s="364">
        <v>-2</v>
      </c>
      <c r="BP44" s="364">
        <v>-3</v>
      </c>
      <c r="BQ44" s="364">
        <v>1</v>
      </c>
      <c r="BR44" s="364">
        <v>0</v>
      </c>
      <c r="BS44" s="364">
        <v>5</v>
      </c>
      <c r="BT44" s="364">
        <v>0</v>
      </c>
      <c r="BU44" s="364">
        <v>0</v>
      </c>
      <c r="BV44" s="364">
        <v>0</v>
      </c>
      <c r="BW44" s="364">
        <v>0</v>
      </c>
      <c r="BX44" s="364">
        <v>0</v>
      </c>
      <c r="BY44" s="364">
        <v>0</v>
      </c>
      <c r="BZ44" s="364">
        <v>0</v>
      </c>
      <c r="CA44" s="364">
        <v>0</v>
      </c>
      <c r="CB44" s="364">
        <v>0</v>
      </c>
      <c r="CC44" s="364">
        <v>0</v>
      </c>
      <c r="CD44" s="364">
        <v>0</v>
      </c>
      <c r="CE44" s="364">
        <v>0</v>
      </c>
      <c r="CF44" s="364">
        <v>0</v>
      </c>
      <c r="CG44" s="364">
        <v>0</v>
      </c>
      <c r="CH44" s="364">
        <v>0</v>
      </c>
      <c r="CI44" s="364">
        <v>0</v>
      </c>
      <c r="CJ44" s="364">
        <v>0</v>
      </c>
      <c r="CK44" s="364">
        <v>0</v>
      </c>
      <c r="CL44" s="364">
        <v>0</v>
      </c>
      <c r="CM44" s="364">
        <v>42</v>
      </c>
      <c r="CN44" s="364">
        <v>3</v>
      </c>
      <c r="CO44" s="364">
        <v>0</v>
      </c>
      <c r="CP44" s="364">
        <v>183</v>
      </c>
      <c r="CQ44" s="364">
        <v>0</v>
      </c>
      <c r="CR44" s="364">
        <v>0</v>
      </c>
      <c r="CS44" s="364">
        <v>0</v>
      </c>
      <c r="CT44" s="364">
        <v>0</v>
      </c>
      <c r="CU44" s="364">
        <v>0</v>
      </c>
      <c r="CV44" s="364">
        <v>0</v>
      </c>
      <c r="CW44" s="364">
        <v>0</v>
      </c>
      <c r="CX44" s="364">
        <v>0</v>
      </c>
      <c r="CY44" s="364">
        <v>0</v>
      </c>
      <c r="CZ44" s="364">
        <v>0</v>
      </c>
      <c r="DA44" s="364">
        <v>0</v>
      </c>
      <c r="DB44" s="364">
        <v>0</v>
      </c>
      <c r="DC44" s="364">
        <v>0</v>
      </c>
      <c r="DD44" s="364">
        <v>1</v>
      </c>
      <c r="DE44" s="364">
        <v>0</v>
      </c>
      <c r="DF44" s="369">
        <v>458</v>
      </c>
      <c r="DG44" s="370">
        <v>576904</v>
      </c>
      <c r="DH44" s="388">
        <v>0</v>
      </c>
      <c r="DI44" s="364">
        <v>9879</v>
      </c>
      <c r="DJ44" s="364">
        <v>0</v>
      </c>
      <c r="DK44" s="364">
        <v>0</v>
      </c>
      <c r="DL44" s="364">
        <v>0</v>
      </c>
      <c r="DM44" s="364">
        <v>393</v>
      </c>
      <c r="DN44" s="378">
        <v>10272</v>
      </c>
      <c r="DO44" s="378">
        <v>587176</v>
      </c>
      <c r="DP44" s="378">
        <v>666</v>
      </c>
      <c r="DQ44" s="378">
        <v>48225</v>
      </c>
      <c r="DR44" s="378">
        <v>48891</v>
      </c>
      <c r="DS44" s="378">
        <v>59163</v>
      </c>
      <c r="DT44" s="378">
        <v>636067</v>
      </c>
      <c r="DU44" s="378">
        <v>-318741</v>
      </c>
      <c r="DV44" s="378">
        <v>-180362</v>
      </c>
      <c r="DW44" s="378">
        <v>-499103</v>
      </c>
      <c r="DX44" s="379">
        <v>-439940</v>
      </c>
      <c r="DY44" s="380">
        <v>136964</v>
      </c>
      <c r="EB44" s="200">
        <f t="shared" si="0"/>
        <v>5.3152215862022252E-4</v>
      </c>
    </row>
    <row r="45" spans="1:132" x14ac:dyDescent="0.2">
      <c r="A45" s="180">
        <v>41</v>
      </c>
      <c r="B45" s="41" t="s">
        <v>394</v>
      </c>
      <c r="C45" s="38" t="s">
        <v>289</v>
      </c>
      <c r="D45" s="393">
        <v>0</v>
      </c>
      <c r="E45" s="394">
        <v>0</v>
      </c>
      <c r="F45" s="394">
        <v>0</v>
      </c>
      <c r="G45" s="394">
        <v>0</v>
      </c>
      <c r="H45" s="394">
        <v>0</v>
      </c>
      <c r="I45" s="394">
        <v>0</v>
      </c>
      <c r="J45" s="394">
        <v>5</v>
      </c>
      <c r="K45" s="394">
        <v>3104</v>
      </c>
      <c r="L45" s="394">
        <v>910</v>
      </c>
      <c r="M45" s="394">
        <v>0</v>
      </c>
      <c r="N45" s="394">
        <v>0</v>
      </c>
      <c r="O45" s="394">
        <v>2</v>
      </c>
      <c r="P45" s="394">
        <v>0</v>
      </c>
      <c r="Q45" s="394">
        <v>174</v>
      </c>
      <c r="R45" s="394">
        <v>1401</v>
      </c>
      <c r="S45" s="394">
        <v>0</v>
      </c>
      <c r="T45" s="394">
        <v>52</v>
      </c>
      <c r="U45" s="394">
        <v>773</v>
      </c>
      <c r="V45" s="394">
        <v>0</v>
      </c>
      <c r="W45" s="394">
        <v>128</v>
      </c>
      <c r="X45" s="394">
        <v>0</v>
      </c>
      <c r="Y45" s="394">
        <v>0</v>
      </c>
      <c r="Z45" s="394">
        <v>0</v>
      </c>
      <c r="AA45" s="394">
        <v>0</v>
      </c>
      <c r="AB45" s="394">
        <v>225</v>
      </c>
      <c r="AC45" s="394">
        <v>589</v>
      </c>
      <c r="AD45" s="394">
        <v>11</v>
      </c>
      <c r="AE45" s="394">
        <v>0</v>
      </c>
      <c r="AF45" s="394">
        <v>2715</v>
      </c>
      <c r="AG45" s="394">
        <v>856</v>
      </c>
      <c r="AH45" s="394">
        <v>20</v>
      </c>
      <c r="AI45" s="394">
        <v>92</v>
      </c>
      <c r="AJ45" s="394">
        <v>10</v>
      </c>
      <c r="AK45" s="394">
        <v>274</v>
      </c>
      <c r="AL45" s="394">
        <v>619</v>
      </c>
      <c r="AM45" s="394">
        <v>0</v>
      </c>
      <c r="AN45" s="394">
        <v>1858</v>
      </c>
      <c r="AO45" s="394">
        <v>58</v>
      </c>
      <c r="AP45" s="394">
        <v>0</v>
      </c>
      <c r="AQ45" s="394">
        <v>409</v>
      </c>
      <c r="AR45" s="394">
        <v>14565</v>
      </c>
      <c r="AS45" s="394">
        <v>14246</v>
      </c>
      <c r="AT45" s="394">
        <v>42631</v>
      </c>
      <c r="AU45" s="394">
        <v>39965</v>
      </c>
      <c r="AV45" s="394">
        <v>39074</v>
      </c>
      <c r="AW45" s="394">
        <v>35287</v>
      </c>
      <c r="AX45" s="394">
        <v>3978</v>
      </c>
      <c r="AY45" s="394">
        <v>7545</v>
      </c>
      <c r="AZ45" s="394">
        <v>91331</v>
      </c>
      <c r="BA45" s="394">
        <v>5619</v>
      </c>
      <c r="BB45" s="394">
        <v>1300</v>
      </c>
      <c r="BC45" s="394">
        <v>2150</v>
      </c>
      <c r="BD45" s="394">
        <v>12422</v>
      </c>
      <c r="BE45" s="394">
        <v>958</v>
      </c>
      <c r="BF45" s="394">
        <v>32360</v>
      </c>
      <c r="BG45" s="394">
        <v>3428</v>
      </c>
      <c r="BH45" s="394">
        <v>323567</v>
      </c>
      <c r="BI45" s="394">
        <v>1567</v>
      </c>
      <c r="BJ45" s="364">
        <v>14922</v>
      </c>
      <c r="BK45" s="364">
        <v>5297</v>
      </c>
      <c r="BL45" s="364">
        <v>0</v>
      </c>
      <c r="BM45" s="364">
        <v>10370</v>
      </c>
      <c r="BN45" s="364">
        <v>4999</v>
      </c>
      <c r="BO45" s="364">
        <v>2363</v>
      </c>
      <c r="BP45" s="364">
        <v>8265</v>
      </c>
      <c r="BQ45" s="364">
        <v>341</v>
      </c>
      <c r="BR45" s="364">
        <v>0</v>
      </c>
      <c r="BS45" s="364">
        <v>61</v>
      </c>
      <c r="BT45" s="364">
        <v>2</v>
      </c>
      <c r="BU45" s="364">
        <v>95</v>
      </c>
      <c r="BV45" s="364">
        <v>0</v>
      </c>
      <c r="BW45" s="364">
        <v>0</v>
      </c>
      <c r="BX45" s="364">
        <v>0</v>
      </c>
      <c r="BY45" s="364">
        <v>0</v>
      </c>
      <c r="BZ45" s="364">
        <v>0</v>
      </c>
      <c r="CA45" s="364">
        <v>0</v>
      </c>
      <c r="CB45" s="364">
        <v>0</v>
      </c>
      <c r="CC45" s="364">
        <v>32</v>
      </c>
      <c r="CD45" s="364">
        <v>0</v>
      </c>
      <c r="CE45" s="364">
        <v>0</v>
      </c>
      <c r="CF45" s="364">
        <v>0</v>
      </c>
      <c r="CG45" s="364">
        <v>5</v>
      </c>
      <c r="CH45" s="364">
        <v>0</v>
      </c>
      <c r="CI45" s="364">
        <v>0</v>
      </c>
      <c r="CJ45" s="364">
        <v>0</v>
      </c>
      <c r="CK45" s="364">
        <v>0</v>
      </c>
      <c r="CL45" s="364">
        <v>0</v>
      </c>
      <c r="CM45" s="364">
        <v>96</v>
      </c>
      <c r="CN45" s="364">
        <v>168</v>
      </c>
      <c r="CO45" s="364">
        <v>0</v>
      </c>
      <c r="CP45" s="364">
        <v>349</v>
      </c>
      <c r="CQ45" s="364">
        <v>4295</v>
      </c>
      <c r="CR45" s="364">
        <v>0</v>
      </c>
      <c r="CS45" s="364">
        <v>74</v>
      </c>
      <c r="CT45" s="364">
        <v>172</v>
      </c>
      <c r="CU45" s="364">
        <v>44</v>
      </c>
      <c r="CV45" s="364">
        <v>0</v>
      </c>
      <c r="CW45" s="364">
        <v>0</v>
      </c>
      <c r="CX45" s="364">
        <v>1881</v>
      </c>
      <c r="CY45" s="364">
        <v>95</v>
      </c>
      <c r="CZ45" s="364">
        <v>105</v>
      </c>
      <c r="DA45" s="364">
        <v>451</v>
      </c>
      <c r="DB45" s="364">
        <v>218</v>
      </c>
      <c r="DC45" s="364">
        <v>0</v>
      </c>
      <c r="DD45" s="364">
        <v>129</v>
      </c>
      <c r="DE45" s="364">
        <v>88</v>
      </c>
      <c r="DF45" s="369">
        <v>590</v>
      </c>
      <c r="DG45" s="370">
        <v>741785</v>
      </c>
      <c r="DH45" s="388">
        <v>94</v>
      </c>
      <c r="DI45" s="364">
        <v>389</v>
      </c>
      <c r="DJ45" s="364">
        <v>0</v>
      </c>
      <c r="DK45" s="364">
        <v>0</v>
      </c>
      <c r="DL45" s="364">
        <v>19131</v>
      </c>
      <c r="DM45" s="364">
        <v>-8294</v>
      </c>
      <c r="DN45" s="378">
        <v>11320</v>
      </c>
      <c r="DO45" s="378">
        <v>753105</v>
      </c>
      <c r="DP45" s="378">
        <v>60162</v>
      </c>
      <c r="DQ45" s="378">
        <v>345270</v>
      </c>
      <c r="DR45" s="378">
        <v>405432</v>
      </c>
      <c r="DS45" s="378">
        <v>416752</v>
      </c>
      <c r="DT45" s="378">
        <v>1158537</v>
      </c>
      <c r="DU45" s="378">
        <v>-156914</v>
      </c>
      <c r="DV45" s="378">
        <v>-404735</v>
      </c>
      <c r="DW45" s="378">
        <v>-561649</v>
      </c>
      <c r="DX45" s="379">
        <v>-144897</v>
      </c>
      <c r="DY45" s="380">
        <v>596888</v>
      </c>
      <c r="EB45" s="200">
        <f t="shared" si="0"/>
        <v>2.0929458417174465E-5</v>
      </c>
    </row>
    <row r="46" spans="1:132" x14ac:dyDescent="0.2">
      <c r="A46" s="180">
        <v>42</v>
      </c>
      <c r="B46" s="41" t="s">
        <v>395</v>
      </c>
      <c r="C46" s="38" t="s">
        <v>396</v>
      </c>
      <c r="D46" s="393">
        <v>0</v>
      </c>
      <c r="E46" s="394">
        <v>0</v>
      </c>
      <c r="F46" s="394">
        <v>0</v>
      </c>
      <c r="G46" s="394">
        <v>0</v>
      </c>
      <c r="H46" s="394">
        <v>5</v>
      </c>
      <c r="I46" s="394">
        <v>0</v>
      </c>
      <c r="J46" s="394">
        <v>0</v>
      </c>
      <c r="K46" s="394">
        <v>0</v>
      </c>
      <c r="L46" s="394">
        <v>0</v>
      </c>
      <c r="M46" s="394">
        <v>0</v>
      </c>
      <c r="N46" s="394">
        <v>0</v>
      </c>
      <c r="O46" s="394">
        <v>0</v>
      </c>
      <c r="P46" s="394">
        <v>0</v>
      </c>
      <c r="Q46" s="394">
        <v>9</v>
      </c>
      <c r="R46" s="394">
        <v>147</v>
      </c>
      <c r="S46" s="394">
        <v>0</v>
      </c>
      <c r="T46" s="394">
        <v>0</v>
      </c>
      <c r="U46" s="394">
        <v>0</v>
      </c>
      <c r="V46" s="394">
        <v>0</v>
      </c>
      <c r="W46" s="394">
        <v>0</v>
      </c>
      <c r="X46" s="394">
        <v>0</v>
      </c>
      <c r="Y46" s="394">
        <v>0</v>
      </c>
      <c r="Z46" s="394">
        <v>0</v>
      </c>
      <c r="AA46" s="394">
        <v>0</v>
      </c>
      <c r="AB46" s="394">
        <v>0</v>
      </c>
      <c r="AC46" s="394">
        <v>0</v>
      </c>
      <c r="AD46" s="394">
        <v>0</v>
      </c>
      <c r="AE46" s="394">
        <v>0</v>
      </c>
      <c r="AF46" s="394">
        <v>0</v>
      </c>
      <c r="AG46" s="394">
        <v>0</v>
      </c>
      <c r="AH46" s="394">
        <v>0</v>
      </c>
      <c r="AI46" s="394">
        <v>0</v>
      </c>
      <c r="AJ46" s="394">
        <v>22</v>
      </c>
      <c r="AK46" s="394">
        <v>0</v>
      </c>
      <c r="AL46" s="394">
        <v>0</v>
      </c>
      <c r="AM46" s="394">
        <v>0</v>
      </c>
      <c r="AN46" s="394">
        <v>0</v>
      </c>
      <c r="AO46" s="394">
        <v>15</v>
      </c>
      <c r="AP46" s="394">
        <v>0</v>
      </c>
      <c r="AQ46" s="394">
        <v>0</v>
      </c>
      <c r="AR46" s="394">
        <v>0</v>
      </c>
      <c r="AS46" s="394">
        <v>5490</v>
      </c>
      <c r="AT46" s="394">
        <v>1126</v>
      </c>
      <c r="AU46" s="394">
        <v>372</v>
      </c>
      <c r="AV46" s="394">
        <v>362</v>
      </c>
      <c r="AW46" s="394">
        <v>0</v>
      </c>
      <c r="AX46" s="394">
        <v>0</v>
      </c>
      <c r="AY46" s="394">
        <v>4</v>
      </c>
      <c r="AZ46" s="394">
        <v>0</v>
      </c>
      <c r="BA46" s="394">
        <v>0</v>
      </c>
      <c r="BB46" s="394">
        <v>0</v>
      </c>
      <c r="BC46" s="394">
        <v>0</v>
      </c>
      <c r="BD46" s="394">
        <v>21</v>
      </c>
      <c r="BE46" s="394">
        <v>0</v>
      </c>
      <c r="BF46" s="394">
        <v>0</v>
      </c>
      <c r="BG46" s="394">
        <v>0</v>
      </c>
      <c r="BH46" s="394">
        <v>0</v>
      </c>
      <c r="BI46" s="394">
        <v>377</v>
      </c>
      <c r="BJ46" s="364">
        <v>1455</v>
      </c>
      <c r="BK46" s="364">
        <v>3382</v>
      </c>
      <c r="BL46" s="364">
        <v>0</v>
      </c>
      <c r="BM46" s="364">
        <v>111264</v>
      </c>
      <c r="BN46" s="364">
        <v>53507</v>
      </c>
      <c r="BO46" s="364">
        <v>18153</v>
      </c>
      <c r="BP46" s="364">
        <v>24243</v>
      </c>
      <c r="BQ46" s="364">
        <v>0</v>
      </c>
      <c r="BR46" s="364">
        <v>0</v>
      </c>
      <c r="BS46" s="364">
        <v>0</v>
      </c>
      <c r="BT46" s="364">
        <v>0</v>
      </c>
      <c r="BU46" s="364">
        <v>0</v>
      </c>
      <c r="BV46" s="364">
        <v>0</v>
      </c>
      <c r="BW46" s="364">
        <v>0</v>
      </c>
      <c r="BX46" s="364">
        <v>79</v>
      </c>
      <c r="BY46" s="364">
        <v>20</v>
      </c>
      <c r="BZ46" s="364">
        <v>15</v>
      </c>
      <c r="CA46" s="364">
        <v>0</v>
      </c>
      <c r="CB46" s="364">
        <v>0</v>
      </c>
      <c r="CC46" s="364">
        <v>112</v>
      </c>
      <c r="CD46" s="364">
        <v>0</v>
      </c>
      <c r="CE46" s="364">
        <v>0</v>
      </c>
      <c r="CF46" s="364">
        <v>0</v>
      </c>
      <c r="CG46" s="364">
        <v>2</v>
      </c>
      <c r="CH46" s="364">
        <v>0</v>
      </c>
      <c r="CI46" s="364">
        <v>0</v>
      </c>
      <c r="CJ46" s="364">
        <v>0</v>
      </c>
      <c r="CK46" s="364">
        <v>0</v>
      </c>
      <c r="CL46" s="364">
        <v>0</v>
      </c>
      <c r="CM46" s="364">
        <v>0</v>
      </c>
      <c r="CN46" s="364">
        <v>2</v>
      </c>
      <c r="CO46" s="364">
        <v>0</v>
      </c>
      <c r="CP46" s="364">
        <v>0</v>
      </c>
      <c r="CQ46" s="364">
        <v>0</v>
      </c>
      <c r="CR46" s="364">
        <v>0</v>
      </c>
      <c r="CS46" s="364">
        <v>0</v>
      </c>
      <c r="CT46" s="364">
        <v>0</v>
      </c>
      <c r="CU46" s="364">
        <v>0</v>
      </c>
      <c r="CV46" s="364">
        <v>49</v>
      </c>
      <c r="CW46" s="364">
        <v>0</v>
      </c>
      <c r="CX46" s="364">
        <v>120</v>
      </c>
      <c r="CY46" s="364">
        <v>0</v>
      </c>
      <c r="CZ46" s="364">
        <v>0</v>
      </c>
      <c r="DA46" s="364">
        <v>0</v>
      </c>
      <c r="DB46" s="364">
        <v>0</v>
      </c>
      <c r="DC46" s="364">
        <v>0</v>
      </c>
      <c r="DD46" s="364">
        <v>0</v>
      </c>
      <c r="DE46" s="364">
        <v>0</v>
      </c>
      <c r="DF46" s="369">
        <v>131</v>
      </c>
      <c r="DG46" s="370">
        <v>220484</v>
      </c>
      <c r="DH46" s="388">
        <v>0</v>
      </c>
      <c r="DI46" s="364">
        <v>2033</v>
      </c>
      <c r="DJ46" s="364">
        <v>28</v>
      </c>
      <c r="DK46" s="364">
        <v>16</v>
      </c>
      <c r="DL46" s="364">
        <v>2327</v>
      </c>
      <c r="DM46" s="364">
        <v>5217</v>
      </c>
      <c r="DN46" s="378">
        <v>9621</v>
      </c>
      <c r="DO46" s="378">
        <v>230105</v>
      </c>
      <c r="DP46" s="378">
        <v>293</v>
      </c>
      <c r="DQ46" s="378">
        <v>107541</v>
      </c>
      <c r="DR46" s="378">
        <v>107834</v>
      </c>
      <c r="DS46" s="378">
        <v>117455</v>
      </c>
      <c r="DT46" s="378">
        <v>337939</v>
      </c>
      <c r="DU46" s="378">
        <v>-18656</v>
      </c>
      <c r="DV46" s="378">
        <v>-76068</v>
      </c>
      <c r="DW46" s="378">
        <v>-94724</v>
      </c>
      <c r="DX46" s="379">
        <v>22731</v>
      </c>
      <c r="DY46" s="380">
        <v>243215</v>
      </c>
      <c r="EB46" s="200">
        <f t="shared" si="0"/>
        <v>1.0938197676636424E-4</v>
      </c>
    </row>
    <row r="47" spans="1:132" x14ac:dyDescent="0.2">
      <c r="A47" s="180">
        <v>43</v>
      </c>
      <c r="B47" s="41" t="s">
        <v>397</v>
      </c>
      <c r="C47" s="38" t="s">
        <v>290</v>
      </c>
      <c r="D47" s="393">
        <v>304</v>
      </c>
      <c r="E47" s="394">
        <v>106</v>
      </c>
      <c r="F47" s="394">
        <v>1</v>
      </c>
      <c r="G47" s="394">
        <v>3</v>
      </c>
      <c r="H47" s="394">
        <v>26</v>
      </c>
      <c r="I47" s="394">
        <v>0</v>
      </c>
      <c r="J47" s="394">
        <v>294</v>
      </c>
      <c r="K47" s="394">
        <v>6310</v>
      </c>
      <c r="L47" s="394">
        <v>21990</v>
      </c>
      <c r="M47" s="394">
        <v>194</v>
      </c>
      <c r="N47" s="394">
        <v>0</v>
      </c>
      <c r="O47" s="394">
        <v>31</v>
      </c>
      <c r="P47" s="394">
        <v>236</v>
      </c>
      <c r="Q47" s="394">
        <v>1517</v>
      </c>
      <c r="R47" s="394">
        <v>7061</v>
      </c>
      <c r="S47" s="394">
        <v>282</v>
      </c>
      <c r="T47" s="394">
        <v>330</v>
      </c>
      <c r="U47" s="394">
        <v>181</v>
      </c>
      <c r="V47" s="394">
        <v>0</v>
      </c>
      <c r="W47" s="394">
        <v>1308</v>
      </c>
      <c r="X47" s="394">
        <v>28</v>
      </c>
      <c r="Y47" s="394">
        <v>1640</v>
      </c>
      <c r="Z47" s="394">
        <v>353</v>
      </c>
      <c r="AA47" s="394">
        <v>47</v>
      </c>
      <c r="AB47" s="394">
        <v>2743</v>
      </c>
      <c r="AC47" s="394">
        <v>7101</v>
      </c>
      <c r="AD47" s="394">
        <v>369</v>
      </c>
      <c r="AE47" s="394">
        <v>58</v>
      </c>
      <c r="AF47" s="394">
        <v>2692</v>
      </c>
      <c r="AG47" s="394">
        <v>10288</v>
      </c>
      <c r="AH47" s="394">
        <v>205</v>
      </c>
      <c r="AI47" s="394">
        <v>1645</v>
      </c>
      <c r="AJ47" s="394">
        <v>1249</v>
      </c>
      <c r="AK47" s="394">
        <v>3638</v>
      </c>
      <c r="AL47" s="394">
        <v>1726</v>
      </c>
      <c r="AM47" s="394">
        <v>29</v>
      </c>
      <c r="AN47" s="394">
        <v>188</v>
      </c>
      <c r="AO47" s="394">
        <v>5166</v>
      </c>
      <c r="AP47" s="394">
        <v>69</v>
      </c>
      <c r="AQ47" s="394">
        <v>481</v>
      </c>
      <c r="AR47" s="394">
        <v>1385</v>
      </c>
      <c r="AS47" s="394">
        <v>12058</v>
      </c>
      <c r="AT47" s="394">
        <v>88775</v>
      </c>
      <c r="AU47" s="394">
        <v>26194</v>
      </c>
      <c r="AV47" s="394">
        <v>64045</v>
      </c>
      <c r="AW47" s="394">
        <v>67264</v>
      </c>
      <c r="AX47" s="394">
        <v>3404</v>
      </c>
      <c r="AY47" s="394">
        <v>4449</v>
      </c>
      <c r="AZ47" s="394">
        <v>55712</v>
      </c>
      <c r="BA47" s="394">
        <v>3798</v>
      </c>
      <c r="BB47" s="394">
        <v>1108</v>
      </c>
      <c r="BC47" s="394">
        <v>2419</v>
      </c>
      <c r="BD47" s="394">
        <v>5963</v>
      </c>
      <c r="BE47" s="394">
        <v>2790</v>
      </c>
      <c r="BF47" s="394">
        <v>19748</v>
      </c>
      <c r="BG47" s="394">
        <v>2413</v>
      </c>
      <c r="BH47" s="394">
        <v>111422</v>
      </c>
      <c r="BI47" s="394">
        <v>2803</v>
      </c>
      <c r="BJ47" s="364">
        <v>6005</v>
      </c>
      <c r="BK47" s="364">
        <v>8293</v>
      </c>
      <c r="BL47" s="364">
        <v>15</v>
      </c>
      <c r="BM47" s="364">
        <v>29740</v>
      </c>
      <c r="BN47" s="364">
        <v>40308</v>
      </c>
      <c r="BO47" s="364">
        <v>4502</v>
      </c>
      <c r="BP47" s="364">
        <v>2471</v>
      </c>
      <c r="BQ47" s="364">
        <v>415</v>
      </c>
      <c r="BR47" s="364">
        <v>539</v>
      </c>
      <c r="BS47" s="364">
        <v>230</v>
      </c>
      <c r="BT47" s="364">
        <v>51</v>
      </c>
      <c r="BU47" s="364">
        <v>21388</v>
      </c>
      <c r="BV47" s="364">
        <v>199</v>
      </c>
      <c r="BW47" s="364">
        <v>35</v>
      </c>
      <c r="BX47" s="364">
        <v>231</v>
      </c>
      <c r="BY47" s="364">
        <v>1127</v>
      </c>
      <c r="BZ47" s="364">
        <v>132</v>
      </c>
      <c r="CA47" s="364">
        <v>1194</v>
      </c>
      <c r="CB47" s="364">
        <v>0</v>
      </c>
      <c r="CC47" s="364">
        <v>591</v>
      </c>
      <c r="CD47" s="364">
        <v>12</v>
      </c>
      <c r="CE47" s="364">
        <v>8</v>
      </c>
      <c r="CF47" s="364">
        <v>380</v>
      </c>
      <c r="CG47" s="364">
        <v>814</v>
      </c>
      <c r="CH47" s="364">
        <v>3</v>
      </c>
      <c r="CI47" s="364">
        <v>589</v>
      </c>
      <c r="CJ47" s="364">
        <v>13</v>
      </c>
      <c r="CK47" s="364">
        <v>208</v>
      </c>
      <c r="CL47" s="364">
        <v>32</v>
      </c>
      <c r="CM47" s="364">
        <v>96</v>
      </c>
      <c r="CN47" s="364">
        <v>4278</v>
      </c>
      <c r="CO47" s="364">
        <v>206</v>
      </c>
      <c r="CP47" s="364">
        <v>459</v>
      </c>
      <c r="CQ47" s="364">
        <v>676</v>
      </c>
      <c r="CR47" s="364">
        <v>9</v>
      </c>
      <c r="CS47" s="364">
        <v>281</v>
      </c>
      <c r="CT47" s="364">
        <v>252</v>
      </c>
      <c r="CU47" s="364">
        <v>483</v>
      </c>
      <c r="CV47" s="364">
        <v>449</v>
      </c>
      <c r="CW47" s="364">
        <v>3</v>
      </c>
      <c r="CX47" s="364">
        <v>4472</v>
      </c>
      <c r="CY47" s="364">
        <v>558</v>
      </c>
      <c r="CZ47" s="364">
        <v>153</v>
      </c>
      <c r="DA47" s="364">
        <v>3556</v>
      </c>
      <c r="DB47" s="364">
        <v>1233</v>
      </c>
      <c r="DC47" s="364">
        <v>71</v>
      </c>
      <c r="DD47" s="364">
        <v>1813</v>
      </c>
      <c r="DE47" s="364">
        <v>36</v>
      </c>
      <c r="DF47" s="369">
        <v>1471</v>
      </c>
      <c r="DG47" s="370">
        <v>695719</v>
      </c>
      <c r="DH47" s="388">
        <v>2165</v>
      </c>
      <c r="DI47" s="364">
        <v>16431</v>
      </c>
      <c r="DJ47" s="364">
        <v>0</v>
      </c>
      <c r="DK47" s="364">
        <v>892</v>
      </c>
      <c r="DL47" s="364">
        <v>28339</v>
      </c>
      <c r="DM47" s="364">
        <v>-391</v>
      </c>
      <c r="DN47" s="378">
        <v>47436</v>
      </c>
      <c r="DO47" s="378">
        <v>743155</v>
      </c>
      <c r="DP47" s="378">
        <v>62660</v>
      </c>
      <c r="DQ47" s="378">
        <v>366363</v>
      </c>
      <c r="DR47" s="378">
        <v>429023</v>
      </c>
      <c r="DS47" s="378">
        <v>476459</v>
      </c>
      <c r="DT47" s="378">
        <v>1172178</v>
      </c>
      <c r="DU47" s="378">
        <v>-78863</v>
      </c>
      <c r="DV47" s="378">
        <v>-222522</v>
      </c>
      <c r="DW47" s="378">
        <v>-301385</v>
      </c>
      <c r="DX47" s="379">
        <v>175074</v>
      </c>
      <c r="DY47" s="380">
        <v>870793</v>
      </c>
      <c r="EB47" s="200">
        <f t="shared" si="0"/>
        <v>8.8404095437684741E-4</v>
      </c>
    </row>
    <row r="48" spans="1:132" x14ac:dyDescent="0.2">
      <c r="A48" s="180">
        <v>44</v>
      </c>
      <c r="B48" s="41" t="s">
        <v>398</v>
      </c>
      <c r="C48" s="38" t="s">
        <v>255</v>
      </c>
      <c r="D48" s="393">
        <v>0</v>
      </c>
      <c r="E48" s="394">
        <v>0</v>
      </c>
      <c r="F48" s="394">
        <v>0</v>
      </c>
      <c r="G48" s="394">
        <v>0</v>
      </c>
      <c r="H48" s="394">
        <v>0</v>
      </c>
      <c r="I48" s="394">
        <v>0</v>
      </c>
      <c r="J48" s="394">
        <v>35</v>
      </c>
      <c r="K48" s="394">
        <v>0</v>
      </c>
      <c r="L48" s="394">
        <v>0</v>
      </c>
      <c r="M48" s="394">
        <v>0</v>
      </c>
      <c r="N48" s="394">
        <v>0</v>
      </c>
      <c r="O48" s="394">
        <v>0</v>
      </c>
      <c r="P48" s="394">
        <v>0</v>
      </c>
      <c r="Q48" s="394">
        <v>4</v>
      </c>
      <c r="R48" s="394">
        <v>1323</v>
      </c>
      <c r="S48" s="394">
        <v>0</v>
      </c>
      <c r="T48" s="394">
        <v>0</v>
      </c>
      <c r="U48" s="394">
        <v>0</v>
      </c>
      <c r="V48" s="394">
        <v>0</v>
      </c>
      <c r="W48" s="394">
        <v>0</v>
      </c>
      <c r="X48" s="394">
        <v>0</v>
      </c>
      <c r="Y48" s="394">
        <v>0</v>
      </c>
      <c r="Z48" s="394">
        <v>0</v>
      </c>
      <c r="AA48" s="394">
        <v>0</v>
      </c>
      <c r="AB48" s="394">
        <v>0</v>
      </c>
      <c r="AC48" s="394">
        <v>20</v>
      </c>
      <c r="AD48" s="394">
        <v>0</v>
      </c>
      <c r="AE48" s="394">
        <v>0</v>
      </c>
      <c r="AF48" s="394">
        <v>704</v>
      </c>
      <c r="AG48" s="394">
        <v>0</v>
      </c>
      <c r="AH48" s="394">
        <v>0</v>
      </c>
      <c r="AI48" s="394">
        <v>276</v>
      </c>
      <c r="AJ48" s="394">
        <v>4</v>
      </c>
      <c r="AK48" s="394">
        <v>984</v>
      </c>
      <c r="AL48" s="394">
        <v>301</v>
      </c>
      <c r="AM48" s="394">
        <v>0</v>
      </c>
      <c r="AN48" s="394">
        <v>0</v>
      </c>
      <c r="AO48" s="394">
        <v>833</v>
      </c>
      <c r="AP48" s="394">
        <v>0</v>
      </c>
      <c r="AQ48" s="394">
        <v>0</v>
      </c>
      <c r="AR48" s="394">
        <v>25</v>
      </c>
      <c r="AS48" s="394">
        <v>333</v>
      </c>
      <c r="AT48" s="394">
        <v>1256</v>
      </c>
      <c r="AU48" s="394">
        <v>163707</v>
      </c>
      <c r="AV48" s="394">
        <v>69718</v>
      </c>
      <c r="AW48" s="394">
        <v>29951</v>
      </c>
      <c r="AX48" s="394">
        <v>517</v>
      </c>
      <c r="AY48" s="394">
        <v>319</v>
      </c>
      <c r="AZ48" s="394">
        <v>23035</v>
      </c>
      <c r="BA48" s="394">
        <v>2934</v>
      </c>
      <c r="BB48" s="394">
        <v>152</v>
      </c>
      <c r="BC48" s="394">
        <v>1</v>
      </c>
      <c r="BD48" s="394">
        <v>878</v>
      </c>
      <c r="BE48" s="394">
        <v>73</v>
      </c>
      <c r="BF48" s="394">
        <v>1926</v>
      </c>
      <c r="BG48" s="394">
        <v>337</v>
      </c>
      <c r="BH48" s="394">
        <v>113513</v>
      </c>
      <c r="BI48" s="394">
        <v>2444</v>
      </c>
      <c r="BJ48" s="364">
        <v>10756</v>
      </c>
      <c r="BK48" s="364">
        <v>121</v>
      </c>
      <c r="BL48" s="364">
        <v>0</v>
      </c>
      <c r="BM48" s="364">
        <v>12380</v>
      </c>
      <c r="BN48" s="364">
        <v>407</v>
      </c>
      <c r="BO48" s="364">
        <v>2485</v>
      </c>
      <c r="BP48" s="364">
        <v>2820</v>
      </c>
      <c r="BQ48" s="364">
        <v>0</v>
      </c>
      <c r="BR48" s="364">
        <v>0</v>
      </c>
      <c r="BS48" s="364">
        <v>3621</v>
      </c>
      <c r="BT48" s="364">
        <v>0</v>
      </c>
      <c r="BU48" s="364">
        <v>29</v>
      </c>
      <c r="BV48" s="364">
        <v>0</v>
      </c>
      <c r="BW48" s="364">
        <v>0</v>
      </c>
      <c r="BX48" s="364">
        <v>0</v>
      </c>
      <c r="BY48" s="364">
        <v>0</v>
      </c>
      <c r="BZ48" s="364">
        <v>130</v>
      </c>
      <c r="CA48" s="364">
        <v>4</v>
      </c>
      <c r="CB48" s="364">
        <v>0</v>
      </c>
      <c r="CC48" s="364">
        <v>3</v>
      </c>
      <c r="CD48" s="364">
        <v>11</v>
      </c>
      <c r="CE48" s="364">
        <v>0</v>
      </c>
      <c r="CF48" s="364">
        <v>18</v>
      </c>
      <c r="CG48" s="364">
        <v>152</v>
      </c>
      <c r="CH48" s="364">
        <v>5</v>
      </c>
      <c r="CI48" s="364">
        <v>0</v>
      </c>
      <c r="CJ48" s="364">
        <v>3</v>
      </c>
      <c r="CK48" s="364">
        <v>0</v>
      </c>
      <c r="CL48" s="364">
        <v>0</v>
      </c>
      <c r="CM48" s="364">
        <v>7</v>
      </c>
      <c r="CN48" s="364">
        <v>284</v>
      </c>
      <c r="CO48" s="364">
        <v>0</v>
      </c>
      <c r="CP48" s="364">
        <v>0</v>
      </c>
      <c r="CQ48" s="364">
        <v>0</v>
      </c>
      <c r="CR48" s="364">
        <v>0</v>
      </c>
      <c r="CS48" s="364">
        <v>0</v>
      </c>
      <c r="CT48" s="364">
        <v>0</v>
      </c>
      <c r="CU48" s="364">
        <v>0</v>
      </c>
      <c r="CV48" s="364">
        <v>3</v>
      </c>
      <c r="CW48" s="364">
        <v>0</v>
      </c>
      <c r="CX48" s="364">
        <v>41246</v>
      </c>
      <c r="CY48" s="364">
        <v>259</v>
      </c>
      <c r="CZ48" s="364">
        <v>0</v>
      </c>
      <c r="DA48" s="364">
        <v>0</v>
      </c>
      <c r="DB48" s="364">
        <v>0</v>
      </c>
      <c r="DC48" s="364">
        <v>0</v>
      </c>
      <c r="DD48" s="364">
        <v>21</v>
      </c>
      <c r="DE48" s="364">
        <v>0</v>
      </c>
      <c r="DF48" s="369">
        <v>0</v>
      </c>
      <c r="DG48" s="370">
        <v>490368</v>
      </c>
      <c r="DH48" s="388">
        <v>0</v>
      </c>
      <c r="DI48" s="364">
        <v>812</v>
      </c>
      <c r="DJ48" s="364">
        <v>0</v>
      </c>
      <c r="DK48" s="364">
        <v>7727</v>
      </c>
      <c r="DL48" s="364">
        <v>391603</v>
      </c>
      <c r="DM48" s="364">
        <v>3609</v>
      </c>
      <c r="DN48" s="378">
        <v>403751</v>
      </c>
      <c r="DO48" s="378">
        <v>894119</v>
      </c>
      <c r="DP48" s="378">
        <v>349991</v>
      </c>
      <c r="DQ48" s="378">
        <v>405548</v>
      </c>
      <c r="DR48" s="378">
        <v>755539</v>
      </c>
      <c r="DS48" s="378">
        <v>1159290</v>
      </c>
      <c r="DT48" s="378">
        <v>1649658</v>
      </c>
      <c r="DU48" s="378">
        <v>-157252</v>
      </c>
      <c r="DV48" s="378">
        <v>-518531</v>
      </c>
      <c r="DW48" s="378">
        <v>-675783</v>
      </c>
      <c r="DX48" s="379">
        <v>483507</v>
      </c>
      <c r="DY48" s="380">
        <v>973875</v>
      </c>
      <c r="EB48" s="200">
        <f t="shared" si="0"/>
        <v>4.3688226824538989E-5</v>
      </c>
    </row>
    <row r="49" spans="1:132" x14ac:dyDescent="0.2">
      <c r="A49" s="180">
        <v>45</v>
      </c>
      <c r="B49" s="41" t="s">
        <v>399</v>
      </c>
      <c r="C49" s="40" t="s">
        <v>256</v>
      </c>
      <c r="D49" s="393">
        <v>0</v>
      </c>
      <c r="E49" s="394">
        <v>0</v>
      </c>
      <c r="F49" s="394">
        <v>0</v>
      </c>
      <c r="G49" s="394">
        <v>1</v>
      </c>
      <c r="H49" s="394">
        <v>0</v>
      </c>
      <c r="I49" s="394">
        <v>0</v>
      </c>
      <c r="J49" s="394">
        <v>33</v>
      </c>
      <c r="K49" s="394">
        <v>0</v>
      </c>
      <c r="L49" s="394">
        <v>0</v>
      </c>
      <c r="M49" s="394">
        <v>0</v>
      </c>
      <c r="N49" s="394">
        <v>0</v>
      </c>
      <c r="O49" s="394">
        <v>0</v>
      </c>
      <c r="P49" s="394">
        <v>0</v>
      </c>
      <c r="Q49" s="394">
        <v>7</v>
      </c>
      <c r="R49" s="394">
        <v>66</v>
      </c>
      <c r="S49" s="394">
        <v>0</v>
      </c>
      <c r="T49" s="394">
        <v>0</v>
      </c>
      <c r="U49" s="394">
        <v>0</v>
      </c>
      <c r="V49" s="394">
        <v>0</v>
      </c>
      <c r="W49" s="394">
        <v>0</v>
      </c>
      <c r="X49" s="394">
        <v>0</v>
      </c>
      <c r="Y49" s="394">
        <v>0</v>
      </c>
      <c r="Z49" s="394">
        <v>0</v>
      </c>
      <c r="AA49" s="394">
        <v>0</v>
      </c>
      <c r="AB49" s="394">
        <v>0</v>
      </c>
      <c r="AC49" s="394">
        <v>0</v>
      </c>
      <c r="AD49" s="394">
        <v>11</v>
      </c>
      <c r="AE49" s="394">
        <v>3</v>
      </c>
      <c r="AF49" s="394">
        <v>4688</v>
      </c>
      <c r="AG49" s="394">
        <v>0</v>
      </c>
      <c r="AH49" s="394">
        <v>0</v>
      </c>
      <c r="AI49" s="394">
        <v>87</v>
      </c>
      <c r="AJ49" s="394">
        <v>8</v>
      </c>
      <c r="AK49" s="394">
        <v>859</v>
      </c>
      <c r="AL49" s="394">
        <v>371</v>
      </c>
      <c r="AM49" s="394">
        <v>0</v>
      </c>
      <c r="AN49" s="394">
        <v>1</v>
      </c>
      <c r="AO49" s="394">
        <v>742</v>
      </c>
      <c r="AP49" s="394">
        <v>164</v>
      </c>
      <c r="AQ49" s="394">
        <v>30</v>
      </c>
      <c r="AR49" s="394">
        <v>222</v>
      </c>
      <c r="AS49" s="394">
        <v>12</v>
      </c>
      <c r="AT49" s="394">
        <v>749</v>
      </c>
      <c r="AU49" s="394">
        <v>5978</v>
      </c>
      <c r="AV49" s="394">
        <v>259786</v>
      </c>
      <c r="AW49" s="394">
        <v>3432</v>
      </c>
      <c r="AX49" s="394">
        <v>1154</v>
      </c>
      <c r="AY49" s="394">
        <v>332</v>
      </c>
      <c r="AZ49" s="394">
        <v>4216</v>
      </c>
      <c r="BA49" s="394">
        <v>193</v>
      </c>
      <c r="BB49" s="394">
        <v>135</v>
      </c>
      <c r="BC49" s="394">
        <v>4</v>
      </c>
      <c r="BD49" s="394">
        <v>297</v>
      </c>
      <c r="BE49" s="394">
        <v>68</v>
      </c>
      <c r="BF49" s="394">
        <v>1587</v>
      </c>
      <c r="BG49" s="394">
        <v>147</v>
      </c>
      <c r="BH49" s="394">
        <v>10454</v>
      </c>
      <c r="BI49" s="394">
        <v>220</v>
      </c>
      <c r="BJ49" s="364">
        <v>1679</v>
      </c>
      <c r="BK49" s="364">
        <v>39</v>
      </c>
      <c r="BL49" s="364">
        <v>0</v>
      </c>
      <c r="BM49" s="364">
        <v>38</v>
      </c>
      <c r="BN49" s="364">
        <v>65</v>
      </c>
      <c r="BO49" s="364">
        <v>106</v>
      </c>
      <c r="BP49" s="364">
        <v>4</v>
      </c>
      <c r="BQ49" s="364">
        <v>0</v>
      </c>
      <c r="BR49" s="364">
        <v>13</v>
      </c>
      <c r="BS49" s="364">
        <v>87</v>
      </c>
      <c r="BT49" s="364">
        <v>0</v>
      </c>
      <c r="BU49" s="364">
        <v>24</v>
      </c>
      <c r="BV49" s="364">
        <v>0</v>
      </c>
      <c r="BW49" s="364">
        <v>0</v>
      </c>
      <c r="BX49" s="364">
        <v>0</v>
      </c>
      <c r="BY49" s="364">
        <v>0</v>
      </c>
      <c r="BZ49" s="364">
        <v>9</v>
      </c>
      <c r="CA49" s="364">
        <v>16</v>
      </c>
      <c r="CB49" s="364">
        <v>0</v>
      </c>
      <c r="CC49" s="364">
        <v>38</v>
      </c>
      <c r="CD49" s="364">
        <v>6</v>
      </c>
      <c r="CE49" s="364">
        <v>1</v>
      </c>
      <c r="CF49" s="364">
        <v>12</v>
      </c>
      <c r="CG49" s="364">
        <v>56</v>
      </c>
      <c r="CH49" s="364">
        <v>4</v>
      </c>
      <c r="CI49" s="364">
        <v>3</v>
      </c>
      <c r="CJ49" s="364">
        <v>0</v>
      </c>
      <c r="CK49" s="364">
        <v>0</v>
      </c>
      <c r="CL49" s="364">
        <v>2</v>
      </c>
      <c r="CM49" s="364">
        <v>0</v>
      </c>
      <c r="CN49" s="364">
        <v>15</v>
      </c>
      <c r="CO49" s="364">
        <v>0</v>
      </c>
      <c r="CP49" s="364">
        <v>0</v>
      </c>
      <c r="CQ49" s="364">
        <v>0</v>
      </c>
      <c r="CR49" s="364">
        <v>0</v>
      </c>
      <c r="CS49" s="364">
        <v>0</v>
      </c>
      <c r="CT49" s="364">
        <v>0</v>
      </c>
      <c r="CU49" s="364">
        <v>0</v>
      </c>
      <c r="CV49" s="364">
        <v>54</v>
      </c>
      <c r="CW49" s="364">
        <v>0</v>
      </c>
      <c r="CX49" s="364">
        <v>61309</v>
      </c>
      <c r="CY49" s="364">
        <v>19</v>
      </c>
      <c r="CZ49" s="364">
        <v>0</v>
      </c>
      <c r="DA49" s="364">
        <v>0</v>
      </c>
      <c r="DB49" s="364">
        <v>0</v>
      </c>
      <c r="DC49" s="364">
        <v>2</v>
      </c>
      <c r="DD49" s="364">
        <v>22</v>
      </c>
      <c r="DE49" s="364">
        <v>0</v>
      </c>
      <c r="DF49" s="369">
        <v>0</v>
      </c>
      <c r="DG49" s="370">
        <v>359680</v>
      </c>
      <c r="DH49" s="388">
        <v>0</v>
      </c>
      <c r="DI49" s="364">
        <v>461</v>
      </c>
      <c r="DJ49" s="364">
        <v>0</v>
      </c>
      <c r="DK49" s="364">
        <v>4898</v>
      </c>
      <c r="DL49" s="364">
        <v>1133771</v>
      </c>
      <c r="DM49" s="364">
        <v>9448</v>
      </c>
      <c r="DN49" s="378">
        <v>1148578</v>
      </c>
      <c r="DO49" s="378">
        <v>1508258</v>
      </c>
      <c r="DP49" s="378">
        <v>672972</v>
      </c>
      <c r="DQ49" s="378">
        <v>800321</v>
      </c>
      <c r="DR49" s="378">
        <v>1473293</v>
      </c>
      <c r="DS49" s="378">
        <v>2621871</v>
      </c>
      <c r="DT49" s="378">
        <v>2981551</v>
      </c>
      <c r="DU49" s="378">
        <v>-176962</v>
      </c>
      <c r="DV49" s="378">
        <v>-826574</v>
      </c>
      <c r="DW49" s="378">
        <v>-1003536</v>
      </c>
      <c r="DX49" s="379">
        <v>1618335</v>
      </c>
      <c r="DY49" s="380">
        <v>1978015</v>
      </c>
      <c r="EB49" s="200">
        <f t="shared" si="0"/>
        <v>2.4803291337576937E-5</v>
      </c>
    </row>
    <row r="50" spans="1:132" x14ac:dyDescent="0.2">
      <c r="A50" s="180">
        <v>46</v>
      </c>
      <c r="B50" s="41" t="s">
        <v>400</v>
      </c>
      <c r="C50" s="38" t="s">
        <v>257</v>
      </c>
      <c r="D50" s="393">
        <v>0</v>
      </c>
      <c r="E50" s="394">
        <v>0</v>
      </c>
      <c r="F50" s="394">
        <v>236</v>
      </c>
      <c r="G50" s="394">
        <v>0</v>
      </c>
      <c r="H50" s="394">
        <v>0</v>
      </c>
      <c r="I50" s="394">
        <v>0</v>
      </c>
      <c r="J50" s="394">
        <v>0</v>
      </c>
      <c r="K50" s="394">
        <v>0</v>
      </c>
      <c r="L50" s="394">
        <v>0</v>
      </c>
      <c r="M50" s="394">
        <v>0</v>
      </c>
      <c r="N50" s="394">
        <v>0</v>
      </c>
      <c r="O50" s="394">
        <v>0</v>
      </c>
      <c r="P50" s="394">
        <v>0</v>
      </c>
      <c r="Q50" s="394">
        <v>0</v>
      </c>
      <c r="R50" s="394">
        <v>0</v>
      </c>
      <c r="S50" s="394">
        <v>0</v>
      </c>
      <c r="T50" s="394">
        <v>0</v>
      </c>
      <c r="U50" s="394">
        <v>0</v>
      </c>
      <c r="V50" s="394">
        <v>0</v>
      </c>
      <c r="W50" s="394">
        <v>0</v>
      </c>
      <c r="X50" s="394">
        <v>0</v>
      </c>
      <c r="Y50" s="394">
        <v>0</v>
      </c>
      <c r="Z50" s="394">
        <v>0</v>
      </c>
      <c r="AA50" s="394">
        <v>0</v>
      </c>
      <c r="AB50" s="394">
        <v>0</v>
      </c>
      <c r="AC50" s="394">
        <v>0</v>
      </c>
      <c r="AD50" s="394">
        <v>0</v>
      </c>
      <c r="AE50" s="394">
        <v>0</v>
      </c>
      <c r="AF50" s="394">
        <v>0</v>
      </c>
      <c r="AG50" s="394">
        <v>0</v>
      </c>
      <c r="AH50" s="394">
        <v>0</v>
      </c>
      <c r="AI50" s="394">
        <v>0</v>
      </c>
      <c r="AJ50" s="394">
        <v>0</v>
      </c>
      <c r="AK50" s="394">
        <v>0</v>
      </c>
      <c r="AL50" s="394">
        <v>0</v>
      </c>
      <c r="AM50" s="394">
        <v>0</v>
      </c>
      <c r="AN50" s="394">
        <v>0</v>
      </c>
      <c r="AO50" s="394">
        <v>0</v>
      </c>
      <c r="AP50" s="394">
        <v>0</v>
      </c>
      <c r="AQ50" s="394">
        <v>0</v>
      </c>
      <c r="AR50" s="394">
        <v>0</v>
      </c>
      <c r="AS50" s="394">
        <v>11</v>
      </c>
      <c r="AT50" s="394">
        <v>16</v>
      </c>
      <c r="AU50" s="394">
        <v>3640</v>
      </c>
      <c r="AV50" s="394">
        <v>9718</v>
      </c>
      <c r="AW50" s="394">
        <v>122229</v>
      </c>
      <c r="AX50" s="394">
        <v>48</v>
      </c>
      <c r="AY50" s="394">
        <v>0</v>
      </c>
      <c r="AZ50" s="394">
        <v>2005</v>
      </c>
      <c r="BA50" s="394">
        <v>0</v>
      </c>
      <c r="BB50" s="394">
        <v>55</v>
      </c>
      <c r="BC50" s="394">
        <v>0</v>
      </c>
      <c r="BD50" s="394">
        <v>372</v>
      </c>
      <c r="BE50" s="394">
        <v>170</v>
      </c>
      <c r="BF50" s="394">
        <v>865</v>
      </c>
      <c r="BG50" s="394">
        <v>69</v>
      </c>
      <c r="BH50" s="394">
        <v>4178</v>
      </c>
      <c r="BI50" s="394">
        <v>116</v>
      </c>
      <c r="BJ50" s="364">
        <v>598</v>
      </c>
      <c r="BK50" s="364">
        <v>219</v>
      </c>
      <c r="BL50" s="364">
        <v>2</v>
      </c>
      <c r="BM50" s="364">
        <v>511</v>
      </c>
      <c r="BN50" s="364">
        <v>0</v>
      </c>
      <c r="BO50" s="364">
        <v>28</v>
      </c>
      <c r="BP50" s="364">
        <v>0</v>
      </c>
      <c r="BQ50" s="364">
        <v>0</v>
      </c>
      <c r="BR50" s="364">
        <v>0</v>
      </c>
      <c r="BS50" s="364">
        <v>33</v>
      </c>
      <c r="BT50" s="364">
        <v>10</v>
      </c>
      <c r="BU50" s="364">
        <v>8555</v>
      </c>
      <c r="BV50" s="364">
        <v>19</v>
      </c>
      <c r="BW50" s="364">
        <v>0</v>
      </c>
      <c r="BX50" s="364">
        <v>0</v>
      </c>
      <c r="BY50" s="364">
        <v>0</v>
      </c>
      <c r="BZ50" s="364">
        <v>0</v>
      </c>
      <c r="CA50" s="364">
        <v>2</v>
      </c>
      <c r="CB50" s="364">
        <v>0</v>
      </c>
      <c r="CC50" s="364">
        <v>6</v>
      </c>
      <c r="CD50" s="364">
        <v>2</v>
      </c>
      <c r="CE50" s="364">
        <v>1</v>
      </c>
      <c r="CF50" s="364">
        <v>14</v>
      </c>
      <c r="CG50" s="364">
        <v>44</v>
      </c>
      <c r="CH50" s="364">
        <v>6</v>
      </c>
      <c r="CI50" s="364">
        <v>14</v>
      </c>
      <c r="CJ50" s="364">
        <v>5</v>
      </c>
      <c r="CK50" s="364">
        <v>0</v>
      </c>
      <c r="CL50" s="364">
        <v>15</v>
      </c>
      <c r="CM50" s="364">
        <v>265</v>
      </c>
      <c r="CN50" s="364">
        <v>2621</v>
      </c>
      <c r="CO50" s="364">
        <v>0</v>
      </c>
      <c r="CP50" s="364">
        <v>0</v>
      </c>
      <c r="CQ50" s="364">
        <v>34467</v>
      </c>
      <c r="CR50" s="364">
        <v>579</v>
      </c>
      <c r="CS50" s="364">
        <v>1493</v>
      </c>
      <c r="CT50" s="364">
        <v>1040</v>
      </c>
      <c r="CU50" s="364">
        <v>0</v>
      </c>
      <c r="CV50" s="364">
        <v>874</v>
      </c>
      <c r="CW50" s="364">
        <v>0</v>
      </c>
      <c r="CX50" s="364">
        <v>20144</v>
      </c>
      <c r="CY50" s="364">
        <v>539</v>
      </c>
      <c r="CZ50" s="364">
        <v>6</v>
      </c>
      <c r="DA50" s="364">
        <v>0</v>
      </c>
      <c r="DB50" s="364">
        <v>3</v>
      </c>
      <c r="DC50" s="364">
        <v>1936</v>
      </c>
      <c r="DD50" s="364">
        <v>225</v>
      </c>
      <c r="DE50" s="364">
        <v>2308</v>
      </c>
      <c r="DF50" s="369">
        <v>0</v>
      </c>
      <c r="DG50" s="370">
        <v>220312</v>
      </c>
      <c r="DH50" s="388">
        <v>168</v>
      </c>
      <c r="DI50" s="364">
        <v>6389</v>
      </c>
      <c r="DJ50" s="364">
        <v>15</v>
      </c>
      <c r="DK50" s="364">
        <v>21883</v>
      </c>
      <c r="DL50" s="364">
        <v>295257</v>
      </c>
      <c r="DM50" s="364">
        <v>5089</v>
      </c>
      <c r="DN50" s="378">
        <v>328801</v>
      </c>
      <c r="DO50" s="378">
        <v>549113</v>
      </c>
      <c r="DP50" s="378">
        <v>65064</v>
      </c>
      <c r="DQ50" s="378">
        <v>952235</v>
      </c>
      <c r="DR50" s="378">
        <v>1017299</v>
      </c>
      <c r="DS50" s="378">
        <v>1346100</v>
      </c>
      <c r="DT50" s="378">
        <v>1566412</v>
      </c>
      <c r="DU50" s="378">
        <v>-141609</v>
      </c>
      <c r="DV50" s="378">
        <v>-232678</v>
      </c>
      <c r="DW50" s="378">
        <v>-374287</v>
      </c>
      <c r="DX50" s="379">
        <v>971813</v>
      </c>
      <c r="DY50" s="380">
        <v>1192125</v>
      </c>
      <c r="EB50" s="200">
        <f t="shared" si="0"/>
        <v>3.437488684507138E-4</v>
      </c>
    </row>
    <row r="51" spans="1:132" x14ac:dyDescent="0.2">
      <c r="A51" s="180">
        <v>47</v>
      </c>
      <c r="B51" s="41" t="s">
        <v>401</v>
      </c>
      <c r="C51" s="38" t="s">
        <v>402</v>
      </c>
      <c r="D51" s="393">
        <v>0</v>
      </c>
      <c r="E51" s="394">
        <v>0</v>
      </c>
      <c r="F51" s="394">
        <v>0</v>
      </c>
      <c r="G51" s="394">
        <v>0</v>
      </c>
      <c r="H51" s="394">
        <v>0</v>
      </c>
      <c r="I51" s="394">
        <v>0</v>
      </c>
      <c r="J51" s="394">
        <v>0</v>
      </c>
      <c r="K51" s="394">
        <v>0</v>
      </c>
      <c r="L51" s="394">
        <v>0</v>
      </c>
      <c r="M51" s="394">
        <v>0</v>
      </c>
      <c r="N51" s="394">
        <v>0</v>
      </c>
      <c r="O51" s="394">
        <v>0</v>
      </c>
      <c r="P51" s="394">
        <v>0</v>
      </c>
      <c r="Q51" s="394">
        <v>0</v>
      </c>
      <c r="R51" s="394">
        <v>0</v>
      </c>
      <c r="S51" s="394">
        <v>0</v>
      </c>
      <c r="T51" s="394">
        <v>0</v>
      </c>
      <c r="U51" s="394">
        <v>0</v>
      </c>
      <c r="V51" s="394">
        <v>0</v>
      </c>
      <c r="W51" s="394">
        <v>0</v>
      </c>
      <c r="X51" s="394">
        <v>0</v>
      </c>
      <c r="Y51" s="394">
        <v>0</v>
      </c>
      <c r="Z51" s="394">
        <v>0</v>
      </c>
      <c r="AA51" s="394">
        <v>0</v>
      </c>
      <c r="AB51" s="394">
        <v>0</v>
      </c>
      <c r="AC51" s="394">
        <v>0</v>
      </c>
      <c r="AD51" s="394">
        <v>0</v>
      </c>
      <c r="AE51" s="394">
        <v>0</v>
      </c>
      <c r="AF51" s="394">
        <v>0</v>
      </c>
      <c r="AG51" s="394">
        <v>0</v>
      </c>
      <c r="AH51" s="394">
        <v>0</v>
      </c>
      <c r="AI51" s="394">
        <v>0</v>
      </c>
      <c r="AJ51" s="394">
        <v>0</v>
      </c>
      <c r="AK51" s="394">
        <v>0</v>
      </c>
      <c r="AL51" s="394">
        <v>0</v>
      </c>
      <c r="AM51" s="394">
        <v>0</v>
      </c>
      <c r="AN51" s="394">
        <v>0</v>
      </c>
      <c r="AO51" s="394">
        <v>0</v>
      </c>
      <c r="AP51" s="394">
        <v>0</v>
      </c>
      <c r="AQ51" s="394">
        <v>0</v>
      </c>
      <c r="AR51" s="394">
        <v>0</v>
      </c>
      <c r="AS51" s="394">
        <v>0</v>
      </c>
      <c r="AT51" s="394">
        <v>954</v>
      </c>
      <c r="AU51" s="394">
        <v>1962</v>
      </c>
      <c r="AV51" s="394">
        <v>13336</v>
      </c>
      <c r="AW51" s="394">
        <v>137390</v>
      </c>
      <c r="AX51" s="394">
        <v>50903</v>
      </c>
      <c r="AY51" s="394">
        <v>6864</v>
      </c>
      <c r="AZ51" s="394">
        <v>67987</v>
      </c>
      <c r="BA51" s="394">
        <v>25373</v>
      </c>
      <c r="BB51" s="394">
        <v>15708</v>
      </c>
      <c r="BC51" s="394">
        <v>4701</v>
      </c>
      <c r="BD51" s="394">
        <v>46457</v>
      </c>
      <c r="BE51" s="394">
        <v>18851</v>
      </c>
      <c r="BF51" s="394">
        <v>0</v>
      </c>
      <c r="BG51" s="394">
        <v>0</v>
      </c>
      <c r="BH51" s="394">
        <v>128629</v>
      </c>
      <c r="BI51" s="394">
        <v>0</v>
      </c>
      <c r="BJ51" s="364">
        <v>4197</v>
      </c>
      <c r="BK51" s="364">
        <v>770</v>
      </c>
      <c r="BL51" s="364">
        <v>0</v>
      </c>
      <c r="BM51" s="364">
        <v>0</v>
      </c>
      <c r="BN51" s="364">
        <v>0</v>
      </c>
      <c r="BO51" s="364">
        <v>0</v>
      </c>
      <c r="BP51" s="364">
        <v>0</v>
      </c>
      <c r="BQ51" s="364">
        <v>0</v>
      </c>
      <c r="BR51" s="364">
        <v>0</v>
      </c>
      <c r="BS51" s="364">
        <v>0</v>
      </c>
      <c r="BT51" s="364">
        <v>0</v>
      </c>
      <c r="BU51" s="364">
        <v>0</v>
      </c>
      <c r="BV51" s="364">
        <v>0</v>
      </c>
      <c r="BW51" s="364">
        <v>0</v>
      </c>
      <c r="BX51" s="364">
        <v>0</v>
      </c>
      <c r="BY51" s="364">
        <v>0</v>
      </c>
      <c r="BZ51" s="364">
        <v>0</v>
      </c>
      <c r="CA51" s="364">
        <v>0</v>
      </c>
      <c r="CB51" s="364">
        <v>0</v>
      </c>
      <c r="CC51" s="364">
        <v>0</v>
      </c>
      <c r="CD51" s="364">
        <v>0</v>
      </c>
      <c r="CE51" s="364">
        <v>0</v>
      </c>
      <c r="CF51" s="364">
        <v>0</v>
      </c>
      <c r="CG51" s="364">
        <v>2</v>
      </c>
      <c r="CH51" s="364">
        <v>0</v>
      </c>
      <c r="CI51" s="364">
        <v>0</v>
      </c>
      <c r="CJ51" s="364">
        <v>0</v>
      </c>
      <c r="CK51" s="364">
        <v>0</v>
      </c>
      <c r="CL51" s="364">
        <v>0</v>
      </c>
      <c r="CM51" s="364">
        <v>0</v>
      </c>
      <c r="CN51" s="364">
        <v>0</v>
      </c>
      <c r="CO51" s="364">
        <v>0</v>
      </c>
      <c r="CP51" s="364">
        <v>106</v>
      </c>
      <c r="CQ51" s="364">
        <v>0</v>
      </c>
      <c r="CR51" s="364">
        <v>0</v>
      </c>
      <c r="CS51" s="364">
        <v>0</v>
      </c>
      <c r="CT51" s="364">
        <v>0</v>
      </c>
      <c r="CU51" s="364">
        <v>0</v>
      </c>
      <c r="CV51" s="364">
        <v>0</v>
      </c>
      <c r="CW51" s="364">
        <v>0</v>
      </c>
      <c r="CX51" s="364">
        <v>16995</v>
      </c>
      <c r="CY51" s="364">
        <v>0</v>
      </c>
      <c r="CZ51" s="364">
        <v>0</v>
      </c>
      <c r="DA51" s="364">
        <v>0</v>
      </c>
      <c r="DB51" s="364">
        <v>0</v>
      </c>
      <c r="DC51" s="364">
        <v>0</v>
      </c>
      <c r="DD51" s="364">
        <v>0</v>
      </c>
      <c r="DE51" s="364">
        <v>0</v>
      </c>
      <c r="DF51" s="369">
        <v>0</v>
      </c>
      <c r="DG51" s="370">
        <v>541185</v>
      </c>
      <c r="DH51" s="388">
        <v>0</v>
      </c>
      <c r="DI51" s="364">
        <v>107</v>
      </c>
      <c r="DJ51" s="364">
        <v>0</v>
      </c>
      <c r="DK51" s="364">
        <v>0</v>
      </c>
      <c r="DL51" s="364">
        <v>0</v>
      </c>
      <c r="DM51" s="364">
        <v>2742</v>
      </c>
      <c r="DN51" s="378">
        <v>2849</v>
      </c>
      <c r="DO51" s="378">
        <v>544034</v>
      </c>
      <c r="DP51" s="378">
        <v>0</v>
      </c>
      <c r="DQ51" s="378">
        <v>180048</v>
      </c>
      <c r="DR51" s="378">
        <v>180048</v>
      </c>
      <c r="DS51" s="378">
        <v>182897</v>
      </c>
      <c r="DT51" s="378">
        <v>724082</v>
      </c>
      <c r="DU51" s="378">
        <v>-257361</v>
      </c>
      <c r="DV51" s="378">
        <v>-180124</v>
      </c>
      <c r="DW51" s="378">
        <v>-437485</v>
      </c>
      <c r="DX51" s="379">
        <v>-254588</v>
      </c>
      <c r="DY51" s="380">
        <v>286597</v>
      </c>
      <c r="EB51" s="200">
        <f t="shared" si="0"/>
        <v>5.7569461455981178E-6</v>
      </c>
    </row>
    <row r="52" spans="1:132" x14ac:dyDescent="0.2">
      <c r="A52" s="180">
        <v>48</v>
      </c>
      <c r="B52" s="41" t="s">
        <v>403</v>
      </c>
      <c r="C52" s="38" t="s">
        <v>404</v>
      </c>
      <c r="D52" s="393">
        <v>0</v>
      </c>
      <c r="E52" s="394">
        <v>0</v>
      </c>
      <c r="F52" s="394">
        <v>0</v>
      </c>
      <c r="G52" s="394">
        <v>0</v>
      </c>
      <c r="H52" s="394">
        <v>0</v>
      </c>
      <c r="I52" s="394">
        <v>0</v>
      </c>
      <c r="J52" s="394">
        <v>1</v>
      </c>
      <c r="K52" s="394">
        <v>1</v>
      </c>
      <c r="L52" s="394">
        <v>2</v>
      </c>
      <c r="M52" s="394">
        <v>0</v>
      </c>
      <c r="N52" s="394">
        <v>0</v>
      </c>
      <c r="O52" s="394">
        <v>0</v>
      </c>
      <c r="P52" s="394">
        <v>0</v>
      </c>
      <c r="Q52" s="394">
        <v>0</v>
      </c>
      <c r="R52" s="394">
        <v>3</v>
      </c>
      <c r="S52" s="394">
        <v>0</v>
      </c>
      <c r="T52" s="394">
        <v>5</v>
      </c>
      <c r="U52" s="394">
        <v>265</v>
      </c>
      <c r="V52" s="394">
        <v>0</v>
      </c>
      <c r="W52" s="394">
        <v>0</v>
      </c>
      <c r="X52" s="394">
        <v>0</v>
      </c>
      <c r="Y52" s="394">
        <v>0</v>
      </c>
      <c r="Z52" s="394">
        <v>0</v>
      </c>
      <c r="AA52" s="394">
        <v>0</v>
      </c>
      <c r="AB52" s="394">
        <v>3</v>
      </c>
      <c r="AC52" s="394">
        <v>1</v>
      </c>
      <c r="AD52" s="394">
        <v>1</v>
      </c>
      <c r="AE52" s="394">
        <v>0</v>
      </c>
      <c r="AF52" s="394">
        <v>0</v>
      </c>
      <c r="AG52" s="394">
        <v>1</v>
      </c>
      <c r="AH52" s="394">
        <v>0</v>
      </c>
      <c r="AI52" s="394">
        <v>0</v>
      </c>
      <c r="AJ52" s="394">
        <v>0</v>
      </c>
      <c r="AK52" s="394">
        <v>0</v>
      </c>
      <c r="AL52" s="394">
        <v>0</v>
      </c>
      <c r="AM52" s="394">
        <v>0</v>
      </c>
      <c r="AN52" s="394">
        <v>1</v>
      </c>
      <c r="AO52" s="394">
        <v>0</v>
      </c>
      <c r="AP52" s="394">
        <v>1</v>
      </c>
      <c r="AQ52" s="394">
        <v>0</v>
      </c>
      <c r="AR52" s="394">
        <v>31</v>
      </c>
      <c r="AS52" s="394">
        <v>1</v>
      </c>
      <c r="AT52" s="394">
        <v>8117</v>
      </c>
      <c r="AU52" s="394">
        <v>12589</v>
      </c>
      <c r="AV52" s="394">
        <v>11353</v>
      </c>
      <c r="AW52" s="394">
        <v>32257</v>
      </c>
      <c r="AX52" s="394">
        <v>25577</v>
      </c>
      <c r="AY52" s="394">
        <v>31650</v>
      </c>
      <c r="AZ52" s="394">
        <v>34157</v>
      </c>
      <c r="BA52" s="394">
        <v>3359</v>
      </c>
      <c r="BB52" s="394">
        <v>8748</v>
      </c>
      <c r="BC52" s="394">
        <v>4081</v>
      </c>
      <c r="BD52" s="394">
        <v>19269</v>
      </c>
      <c r="BE52" s="394">
        <v>5637</v>
      </c>
      <c r="BF52" s="394">
        <v>2795</v>
      </c>
      <c r="BG52" s="394">
        <v>143</v>
      </c>
      <c r="BH52" s="394">
        <v>97466</v>
      </c>
      <c r="BI52" s="394">
        <v>59</v>
      </c>
      <c r="BJ52" s="364">
        <v>945</v>
      </c>
      <c r="BK52" s="364">
        <v>287</v>
      </c>
      <c r="BL52" s="364">
        <v>0</v>
      </c>
      <c r="BM52" s="364">
        <v>875</v>
      </c>
      <c r="BN52" s="364">
        <v>95</v>
      </c>
      <c r="BO52" s="364">
        <v>28</v>
      </c>
      <c r="BP52" s="364">
        <v>3</v>
      </c>
      <c r="BQ52" s="364">
        <v>8</v>
      </c>
      <c r="BR52" s="364">
        <v>1</v>
      </c>
      <c r="BS52" s="364">
        <v>7</v>
      </c>
      <c r="BT52" s="364">
        <v>0</v>
      </c>
      <c r="BU52" s="364">
        <v>152</v>
      </c>
      <c r="BV52" s="364">
        <v>74</v>
      </c>
      <c r="BW52" s="364">
        <v>0</v>
      </c>
      <c r="BX52" s="364">
        <v>0</v>
      </c>
      <c r="BY52" s="364">
        <v>0</v>
      </c>
      <c r="BZ52" s="364">
        <v>6</v>
      </c>
      <c r="CA52" s="364">
        <v>0</v>
      </c>
      <c r="CB52" s="364">
        <v>0</v>
      </c>
      <c r="CC52" s="364">
        <v>1</v>
      </c>
      <c r="CD52" s="364">
        <v>0</v>
      </c>
      <c r="CE52" s="364">
        <v>0</v>
      </c>
      <c r="CF52" s="364">
        <v>0</v>
      </c>
      <c r="CG52" s="364">
        <v>8</v>
      </c>
      <c r="CH52" s="364">
        <v>2</v>
      </c>
      <c r="CI52" s="364">
        <v>220</v>
      </c>
      <c r="CJ52" s="364">
        <v>533</v>
      </c>
      <c r="CK52" s="364">
        <v>1057</v>
      </c>
      <c r="CL52" s="364">
        <v>31</v>
      </c>
      <c r="CM52" s="364">
        <v>920</v>
      </c>
      <c r="CN52" s="364">
        <v>1788</v>
      </c>
      <c r="CO52" s="364">
        <v>47</v>
      </c>
      <c r="CP52" s="364">
        <v>8406</v>
      </c>
      <c r="CQ52" s="364">
        <v>3</v>
      </c>
      <c r="CR52" s="364">
        <v>0</v>
      </c>
      <c r="CS52" s="364">
        <v>5</v>
      </c>
      <c r="CT52" s="364">
        <v>0</v>
      </c>
      <c r="CU52" s="364">
        <v>0</v>
      </c>
      <c r="CV52" s="364">
        <v>4</v>
      </c>
      <c r="CW52" s="364">
        <v>0</v>
      </c>
      <c r="CX52" s="364">
        <v>45069</v>
      </c>
      <c r="CY52" s="364">
        <v>95</v>
      </c>
      <c r="CZ52" s="364">
        <v>0</v>
      </c>
      <c r="DA52" s="364">
        <v>0</v>
      </c>
      <c r="DB52" s="364">
        <v>1</v>
      </c>
      <c r="DC52" s="364">
        <v>0</v>
      </c>
      <c r="DD52" s="364">
        <v>37</v>
      </c>
      <c r="DE52" s="364">
        <v>3361</v>
      </c>
      <c r="DF52" s="369">
        <v>0</v>
      </c>
      <c r="DG52" s="370">
        <v>361643</v>
      </c>
      <c r="DH52" s="388">
        <v>39</v>
      </c>
      <c r="DI52" s="364">
        <v>9292</v>
      </c>
      <c r="DJ52" s="364">
        <v>0</v>
      </c>
      <c r="DK52" s="364">
        <v>0</v>
      </c>
      <c r="DL52" s="364">
        <v>0</v>
      </c>
      <c r="DM52" s="364">
        <v>642</v>
      </c>
      <c r="DN52" s="378">
        <v>9973</v>
      </c>
      <c r="DO52" s="378">
        <v>371616</v>
      </c>
      <c r="DP52" s="378">
        <v>8798</v>
      </c>
      <c r="DQ52" s="378">
        <v>39416</v>
      </c>
      <c r="DR52" s="378">
        <v>48214</v>
      </c>
      <c r="DS52" s="378">
        <v>58187</v>
      </c>
      <c r="DT52" s="378">
        <v>419830</v>
      </c>
      <c r="DU52" s="378">
        <v>-84768</v>
      </c>
      <c r="DV52" s="378">
        <v>-189565</v>
      </c>
      <c r="DW52" s="378">
        <v>-274333</v>
      </c>
      <c r="DX52" s="379">
        <v>-216146</v>
      </c>
      <c r="DY52" s="380">
        <v>145497</v>
      </c>
      <c r="EB52" s="200">
        <f t="shared" si="0"/>
        <v>4.9993965967194123E-4</v>
      </c>
    </row>
    <row r="53" spans="1:132" x14ac:dyDescent="0.2">
      <c r="A53" s="180">
        <v>49</v>
      </c>
      <c r="B53" s="37" t="s">
        <v>405</v>
      </c>
      <c r="C53" s="38" t="s">
        <v>406</v>
      </c>
      <c r="D53" s="388">
        <v>0</v>
      </c>
      <c r="E53" s="364">
        <v>2</v>
      </c>
      <c r="F53" s="364">
        <v>0</v>
      </c>
      <c r="G53" s="364">
        <v>0</v>
      </c>
      <c r="H53" s="364">
        <v>20</v>
      </c>
      <c r="I53" s="364">
        <v>0</v>
      </c>
      <c r="J53" s="364">
        <v>3</v>
      </c>
      <c r="K53" s="364">
        <v>0</v>
      </c>
      <c r="L53" s="364">
        <v>0</v>
      </c>
      <c r="M53" s="364">
        <v>0</v>
      </c>
      <c r="N53" s="364">
        <v>0</v>
      </c>
      <c r="O53" s="364">
        <v>0</v>
      </c>
      <c r="P53" s="364">
        <v>0</v>
      </c>
      <c r="Q53" s="364">
        <v>4</v>
      </c>
      <c r="R53" s="364">
        <v>23</v>
      </c>
      <c r="S53" s="364">
        <v>0</v>
      </c>
      <c r="T53" s="364">
        <v>0</v>
      </c>
      <c r="U53" s="364">
        <v>0</v>
      </c>
      <c r="V53" s="364">
        <v>0</v>
      </c>
      <c r="W53" s="364">
        <v>0</v>
      </c>
      <c r="X53" s="364">
        <v>0</v>
      </c>
      <c r="Y53" s="364">
        <v>0</v>
      </c>
      <c r="Z53" s="364">
        <v>0</v>
      </c>
      <c r="AA53" s="364">
        <v>0</v>
      </c>
      <c r="AB53" s="364">
        <v>0</v>
      </c>
      <c r="AC53" s="364">
        <v>0</v>
      </c>
      <c r="AD53" s="364">
        <v>0</v>
      </c>
      <c r="AE53" s="364">
        <v>0</v>
      </c>
      <c r="AF53" s="364">
        <v>8</v>
      </c>
      <c r="AG53" s="364">
        <v>0</v>
      </c>
      <c r="AH53" s="364">
        <v>0</v>
      </c>
      <c r="AI53" s="364">
        <v>0</v>
      </c>
      <c r="AJ53" s="364">
        <v>1</v>
      </c>
      <c r="AK53" s="364">
        <v>0</v>
      </c>
      <c r="AL53" s="364">
        <v>0</v>
      </c>
      <c r="AM53" s="364">
        <v>0</v>
      </c>
      <c r="AN53" s="364">
        <v>0</v>
      </c>
      <c r="AO53" s="364">
        <v>0</v>
      </c>
      <c r="AP53" s="364">
        <v>0</v>
      </c>
      <c r="AQ53" s="364">
        <v>0</v>
      </c>
      <c r="AR53" s="364">
        <v>3</v>
      </c>
      <c r="AS53" s="364">
        <v>262</v>
      </c>
      <c r="AT53" s="364">
        <v>314</v>
      </c>
      <c r="AU53" s="364">
        <v>25074</v>
      </c>
      <c r="AV53" s="364">
        <v>39194</v>
      </c>
      <c r="AW53" s="364">
        <v>19302</v>
      </c>
      <c r="AX53" s="364">
        <v>0</v>
      </c>
      <c r="AY53" s="364">
        <v>157</v>
      </c>
      <c r="AZ53" s="364">
        <v>268818</v>
      </c>
      <c r="BA53" s="364">
        <v>2201</v>
      </c>
      <c r="BB53" s="364">
        <v>738</v>
      </c>
      <c r="BC53" s="364">
        <v>762</v>
      </c>
      <c r="BD53" s="364">
        <v>1557</v>
      </c>
      <c r="BE53" s="364">
        <v>862</v>
      </c>
      <c r="BF53" s="364">
        <v>109927</v>
      </c>
      <c r="BG53" s="364">
        <v>2930</v>
      </c>
      <c r="BH53" s="364">
        <v>313692</v>
      </c>
      <c r="BI53" s="364">
        <v>1202</v>
      </c>
      <c r="BJ53" s="364">
        <v>4011</v>
      </c>
      <c r="BK53" s="364">
        <v>17</v>
      </c>
      <c r="BL53" s="364">
        <v>0</v>
      </c>
      <c r="BM53" s="364">
        <v>3030</v>
      </c>
      <c r="BN53" s="364">
        <v>1938</v>
      </c>
      <c r="BO53" s="364">
        <v>830</v>
      </c>
      <c r="BP53" s="364">
        <v>1758</v>
      </c>
      <c r="BQ53" s="364">
        <v>0</v>
      </c>
      <c r="BR53" s="364">
        <v>0</v>
      </c>
      <c r="BS53" s="364">
        <v>0</v>
      </c>
      <c r="BT53" s="364">
        <v>0</v>
      </c>
      <c r="BU53" s="364">
        <v>1</v>
      </c>
      <c r="BV53" s="364">
        <v>0</v>
      </c>
      <c r="BW53" s="364">
        <v>0</v>
      </c>
      <c r="BX53" s="364">
        <v>0</v>
      </c>
      <c r="BY53" s="364">
        <v>0</v>
      </c>
      <c r="BZ53" s="364">
        <v>31</v>
      </c>
      <c r="CA53" s="364">
        <v>0</v>
      </c>
      <c r="CB53" s="364">
        <v>5</v>
      </c>
      <c r="CC53" s="364">
        <v>0</v>
      </c>
      <c r="CD53" s="364">
        <v>0</v>
      </c>
      <c r="CE53" s="364">
        <v>0</v>
      </c>
      <c r="CF53" s="364">
        <v>3</v>
      </c>
      <c r="CG53" s="364">
        <v>0</v>
      </c>
      <c r="CH53" s="364">
        <v>0</v>
      </c>
      <c r="CI53" s="364">
        <v>1</v>
      </c>
      <c r="CJ53" s="364">
        <v>0</v>
      </c>
      <c r="CK53" s="364">
        <v>0</v>
      </c>
      <c r="CL53" s="364">
        <v>0</v>
      </c>
      <c r="CM53" s="364">
        <v>0</v>
      </c>
      <c r="CN53" s="364">
        <v>1</v>
      </c>
      <c r="CO53" s="364">
        <v>0</v>
      </c>
      <c r="CP53" s="364">
        <v>0</v>
      </c>
      <c r="CQ53" s="364">
        <v>0</v>
      </c>
      <c r="CR53" s="364">
        <v>0</v>
      </c>
      <c r="CS53" s="364">
        <v>0</v>
      </c>
      <c r="CT53" s="364">
        <v>0</v>
      </c>
      <c r="CU53" s="364">
        <v>0</v>
      </c>
      <c r="CV53" s="364">
        <v>0</v>
      </c>
      <c r="CW53" s="364">
        <v>0</v>
      </c>
      <c r="CX53" s="364">
        <v>17497</v>
      </c>
      <c r="CY53" s="364">
        <v>0</v>
      </c>
      <c r="CZ53" s="364">
        <v>0</v>
      </c>
      <c r="DA53" s="364">
        <v>0</v>
      </c>
      <c r="DB53" s="364">
        <v>0</v>
      </c>
      <c r="DC53" s="364">
        <v>0</v>
      </c>
      <c r="DD53" s="364">
        <v>6</v>
      </c>
      <c r="DE53" s="364">
        <v>0</v>
      </c>
      <c r="DF53" s="369">
        <v>20</v>
      </c>
      <c r="DG53" s="370">
        <v>816205</v>
      </c>
      <c r="DH53" s="388">
        <v>1</v>
      </c>
      <c r="DI53" s="364">
        <v>497</v>
      </c>
      <c r="DJ53" s="364">
        <v>0</v>
      </c>
      <c r="DK53" s="364">
        <v>3826</v>
      </c>
      <c r="DL53" s="364">
        <v>302519</v>
      </c>
      <c r="DM53" s="364">
        <v>4486</v>
      </c>
      <c r="DN53" s="378">
        <v>311329</v>
      </c>
      <c r="DO53" s="378">
        <v>1127534</v>
      </c>
      <c r="DP53" s="378">
        <v>437587</v>
      </c>
      <c r="DQ53" s="378">
        <v>711668</v>
      </c>
      <c r="DR53" s="378">
        <v>1149255</v>
      </c>
      <c r="DS53" s="378">
        <v>1460584</v>
      </c>
      <c r="DT53" s="378">
        <v>2276789</v>
      </c>
      <c r="DU53" s="378">
        <v>-178189</v>
      </c>
      <c r="DV53" s="378">
        <v>-513392</v>
      </c>
      <c r="DW53" s="378">
        <v>-691581</v>
      </c>
      <c r="DX53" s="379">
        <v>769003</v>
      </c>
      <c r="DY53" s="380">
        <v>1585208</v>
      </c>
      <c r="EB53" s="200">
        <f t="shared" si="0"/>
        <v>2.6740207797778176E-5</v>
      </c>
    </row>
    <row r="54" spans="1:132" x14ac:dyDescent="0.2">
      <c r="A54" s="180">
        <v>50</v>
      </c>
      <c r="B54" s="37" t="s">
        <v>407</v>
      </c>
      <c r="C54" s="38" t="s">
        <v>408</v>
      </c>
      <c r="D54" s="388">
        <v>0</v>
      </c>
      <c r="E54" s="364">
        <v>0</v>
      </c>
      <c r="F54" s="364">
        <v>0</v>
      </c>
      <c r="G54" s="364">
        <v>0</v>
      </c>
      <c r="H54" s="364">
        <v>0</v>
      </c>
      <c r="I54" s="364">
        <v>0</v>
      </c>
      <c r="J54" s="364">
        <v>0</v>
      </c>
      <c r="K54" s="364">
        <v>0</v>
      </c>
      <c r="L54" s="364">
        <v>0</v>
      </c>
      <c r="M54" s="364">
        <v>0</v>
      </c>
      <c r="N54" s="364">
        <v>0</v>
      </c>
      <c r="O54" s="364">
        <v>0</v>
      </c>
      <c r="P54" s="364">
        <v>0</v>
      </c>
      <c r="Q54" s="364">
        <v>0</v>
      </c>
      <c r="R54" s="364">
        <v>0</v>
      </c>
      <c r="S54" s="364">
        <v>0</v>
      </c>
      <c r="T54" s="364">
        <v>0</v>
      </c>
      <c r="U54" s="364">
        <v>0</v>
      </c>
      <c r="V54" s="364">
        <v>0</v>
      </c>
      <c r="W54" s="364">
        <v>0</v>
      </c>
      <c r="X54" s="364">
        <v>0</v>
      </c>
      <c r="Y54" s="364">
        <v>0</v>
      </c>
      <c r="Z54" s="364">
        <v>0</v>
      </c>
      <c r="AA54" s="364">
        <v>0</v>
      </c>
      <c r="AB54" s="364">
        <v>0</v>
      </c>
      <c r="AC54" s="364">
        <v>0</v>
      </c>
      <c r="AD54" s="364">
        <v>0</v>
      </c>
      <c r="AE54" s="364">
        <v>0</v>
      </c>
      <c r="AF54" s="364">
        <v>2</v>
      </c>
      <c r="AG54" s="364">
        <v>0</v>
      </c>
      <c r="AH54" s="364">
        <v>0</v>
      </c>
      <c r="AI54" s="364">
        <v>0</v>
      </c>
      <c r="AJ54" s="364">
        <v>0</v>
      </c>
      <c r="AK54" s="364">
        <v>0</v>
      </c>
      <c r="AL54" s="364">
        <v>0</v>
      </c>
      <c r="AM54" s="364">
        <v>0</v>
      </c>
      <c r="AN54" s="364">
        <v>0</v>
      </c>
      <c r="AO54" s="364">
        <v>0</v>
      </c>
      <c r="AP54" s="364">
        <v>0</v>
      </c>
      <c r="AQ54" s="364">
        <v>0</v>
      </c>
      <c r="AR54" s="364">
        <v>0</v>
      </c>
      <c r="AS54" s="364">
        <v>0</v>
      </c>
      <c r="AT54" s="364">
        <v>0</v>
      </c>
      <c r="AU54" s="364">
        <v>0</v>
      </c>
      <c r="AV54" s="364">
        <v>0</v>
      </c>
      <c r="AW54" s="364">
        <v>0</v>
      </c>
      <c r="AX54" s="364">
        <v>0</v>
      </c>
      <c r="AY54" s="364">
        <v>0</v>
      </c>
      <c r="AZ54" s="364">
        <v>0</v>
      </c>
      <c r="BA54" s="364">
        <v>11274</v>
      </c>
      <c r="BB54" s="364">
        <v>0</v>
      </c>
      <c r="BC54" s="364">
        <v>0</v>
      </c>
      <c r="BD54" s="364">
        <v>0</v>
      </c>
      <c r="BE54" s="364">
        <v>0</v>
      </c>
      <c r="BF54" s="364">
        <v>0</v>
      </c>
      <c r="BG54" s="364">
        <v>0</v>
      </c>
      <c r="BH54" s="364">
        <v>0</v>
      </c>
      <c r="BI54" s="364">
        <v>15</v>
      </c>
      <c r="BJ54" s="364">
        <v>435</v>
      </c>
      <c r="BK54" s="364">
        <v>3</v>
      </c>
      <c r="BL54" s="364">
        <v>0</v>
      </c>
      <c r="BM54" s="364">
        <v>6066</v>
      </c>
      <c r="BN54" s="364">
        <v>0</v>
      </c>
      <c r="BO54" s="364">
        <v>0</v>
      </c>
      <c r="BP54" s="364">
        <v>0</v>
      </c>
      <c r="BQ54" s="364">
        <v>0</v>
      </c>
      <c r="BR54" s="364">
        <v>0</v>
      </c>
      <c r="BS54" s="364">
        <v>0</v>
      </c>
      <c r="BT54" s="364">
        <v>0</v>
      </c>
      <c r="BU54" s="364">
        <v>0</v>
      </c>
      <c r="BV54" s="364">
        <v>0</v>
      </c>
      <c r="BW54" s="364">
        <v>0</v>
      </c>
      <c r="BX54" s="364">
        <v>0</v>
      </c>
      <c r="BY54" s="364">
        <v>0</v>
      </c>
      <c r="BZ54" s="364">
        <v>0</v>
      </c>
      <c r="CA54" s="364">
        <v>54</v>
      </c>
      <c r="CB54" s="364">
        <v>0</v>
      </c>
      <c r="CC54" s="364">
        <v>0</v>
      </c>
      <c r="CD54" s="364">
        <v>0</v>
      </c>
      <c r="CE54" s="364">
        <v>0</v>
      </c>
      <c r="CF54" s="364">
        <v>0</v>
      </c>
      <c r="CG54" s="364">
        <v>17</v>
      </c>
      <c r="CH54" s="364">
        <v>0</v>
      </c>
      <c r="CI54" s="364">
        <v>0</v>
      </c>
      <c r="CJ54" s="364">
        <v>0</v>
      </c>
      <c r="CK54" s="364">
        <v>0</v>
      </c>
      <c r="CL54" s="364">
        <v>0</v>
      </c>
      <c r="CM54" s="364">
        <v>123</v>
      </c>
      <c r="CN54" s="364">
        <v>723</v>
      </c>
      <c r="CO54" s="364">
        <v>0</v>
      </c>
      <c r="CP54" s="364">
        <v>0</v>
      </c>
      <c r="CQ54" s="364">
        <v>0</v>
      </c>
      <c r="CR54" s="364">
        <v>0</v>
      </c>
      <c r="CS54" s="364">
        <v>0</v>
      </c>
      <c r="CT54" s="364">
        <v>0</v>
      </c>
      <c r="CU54" s="364">
        <v>0</v>
      </c>
      <c r="CV54" s="364">
        <v>46</v>
      </c>
      <c r="CW54" s="364">
        <v>0</v>
      </c>
      <c r="CX54" s="364">
        <v>7180</v>
      </c>
      <c r="CY54" s="364">
        <v>48</v>
      </c>
      <c r="CZ54" s="364">
        <v>0</v>
      </c>
      <c r="DA54" s="364">
        <v>0</v>
      </c>
      <c r="DB54" s="364">
        <v>0</v>
      </c>
      <c r="DC54" s="364">
        <v>105</v>
      </c>
      <c r="DD54" s="364">
        <v>6</v>
      </c>
      <c r="DE54" s="364">
        <v>0</v>
      </c>
      <c r="DF54" s="369">
        <v>0</v>
      </c>
      <c r="DG54" s="370">
        <v>26097</v>
      </c>
      <c r="DH54" s="388">
        <v>4050</v>
      </c>
      <c r="DI54" s="364">
        <v>146984</v>
      </c>
      <c r="DJ54" s="364">
        <v>0</v>
      </c>
      <c r="DK54" s="364">
        <v>182</v>
      </c>
      <c r="DL54" s="364">
        <v>32350</v>
      </c>
      <c r="DM54" s="364">
        <v>1065</v>
      </c>
      <c r="DN54" s="378">
        <v>184631</v>
      </c>
      <c r="DO54" s="378">
        <v>210728</v>
      </c>
      <c r="DP54" s="378">
        <v>2554</v>
      </c>
      <c r="DQ54" s="378">
        <v>123071</v>
      </c>
      <c r="DR54" s="378">
        <v>125625</v>
      </c>
      <c r="DS54" s="378">
        <v>310256</v>
      </c>
      <c r="DT54" s="378">
        <v>336353</v>
      </c>
      <c r="DU54" s="378">
        <v>-57018</v>
      </c>
      <c r="DV54" s="378">
        <v>-133900</v>
      </c>
      <c r="DW54" s="378">
        <v>-190918</v>
      </c>
      <c r="DX54" s="379">
        <v>119338</v>
      </c>
      <c r="DY54" s="380">
        <v>145435</v>
      </c>
      <c r="EB54" s="200">
        <f t="shared" si="0"/>
        <v>7.9082146940616244E-3</v>
      </c>
    </row>
    <row r="55" spans="1:132" x14ac:dyDescent="0.2">
      <c r="A55" s="180">
        <v>51</v>
      </c>
      <c r="B55" s="37" t="s">
        <v>409</v>
      </c>
      <c r="C55" s="38" t="s">
        <v>410</v>
      </c>
      <c r="D55" s="393">
        <v>0</v>
      </c>
      <c r="E55" s="394">
        <v>0</v>
      </c>
      <c r="F55" s="394">
        <v>0</v>
      </c>
      <c r="G55" s="394">
        <v>0</v>
      </c>
      <c r="H55" s="394">
        <v>0</v>
      </c>
      <c r="I55" s="394">
        <v>0</v>
      </c>
      <c r="J55" s="394">
        <v>0</v>
      </c>
      <c r="K55" s="394">
        <v>0</v>
      </c>
      <c r="L55" s="394">
        <v>0</v>
      </c>
      <c r="M55" s="394">
        <v>0</v>
      </c>
      <c r="N55" s="394">
        <v>0</v>
      </c>
      <c r="O55" s="394">
        <v>0</v>
      </c>
      <c r="P55" s="394">
        <v>0</v>
      </c>
      <c r="Q55" s="394">
        <v>0</v>
      </c>
      <c r="R55" s="394">
        <v>0</v>
      </c>
      <c r="S55" s="394">
        <v>0</v>
      </c>
      <c r="T55" s="394">
        <v>0</v>
      </c>
      <c r="U55" s="394">
        <v>0</v>
      </c>
      <c r="V55" s="394">
        <v>0</v>
      </c>
      <c r="W55" s="394">
        <v>0</v>
      </c>
      <c r="X55" s="394">
        <v>0</v>
      </c>
      <c r="Y55" s="394">
        <v>0</v>
      </c>
      <c r="Z55" s="394">
        <v>0</v>
      </c>
      <c r="AA55" s="394">
        <v>0</v>
      </c>
      <c r="AB55" s="394">
        <v>0</v>
      </c>
      <c r="AC55" s="394">
        <v>0</v>
      </c>
      <c r="AD55" s="394">
        <v>0</v>
      </c>
      <c r="AE55" s="394">
        <v>0</v>
      </c>
      <c r="AF55" s="394">
        <v>0</v>
      </c>
      <c r="AG55" s="394">
        <v>0</v>
      </c>
      <c r="AH55" s="394">
        <v>0</v>
      </c>
      <c r="AI55" s="394">
        <v>0</v>
      </c>
      <c r="AJ55" s="394">
        <v>0</v>
      </c>
      <c r="AK55" s="394">
        <v>0</v>
      </c>
      <c r="AL55" s="394">
        <v>0</v>
      </c>
      <c r="AM55" s="394">
        <v>0</v>
      </c>
      <c r="AN55" s="394">
        <v>0</v>
      </c>
      <c r="AO55" s="394">
        <v>0</v>
      </c>
      <c r="AP55" s="394">
        <v>0</v>
      </c>
      <c r="AQ55" s="394">
        <v>0</v>
      </c>
      <c r="AR55" s="394">
        <v>0</v>
      </c>
      <c r="AS55" s="394">
        <v>0</v>
      </c>
      <c r="AT55" s="394">
        <v>0</v>
      </c>
      <c r="AU55" s="394">
        <v>856</v>
      </c>
      <c r="AV55" s="394">
        <v>15711</v>
      </c>
      <c r="AW55" s="394">
        <v>2071</v>
      </c>
      <c r="AX55" s="394">
        <v>59</v>
      </c>
      <c r="AY55" s="394">
        <v>0</v>
      </c>
      <c r="AZ55" s="394">
        <v>5148</v>
      </c>
      <c r="BA55" s="394">
        <v>0</v>
      </c>
      <c r="BB55" s="394">
        <v>2562</v>
      </c>
      <c r="BC55" s="394">
        <v>0</v>
      </c>
      <c r="BD55" s="394">
        <v>238</v>
      </c>
      <c r="BE55" s="394">
        <v>9</v>
      </c>
      <c r="BF55" s="394">
        <v>97</v>
      </c>
      <c r="BG55" s="394">
        <v>0</v>
      </c>
      <c r="BH55" s="394">
        <v>24</v>
      </c>
      <c r="BI55" s="394">
        <v>232</v>
      </c>
      <c r="BJ55" s="364">
        <v>63</v>
      </c>
      <c r="BK55" s="364">
        <v>0</v>
      </c>
      <c r="BL55" s="364">
        <v>0</v>
      </c>
      <c r="BM55" s="364">
        <v>185</v>
      </c>
      <c r="BN55" s="364">
        <v>23</v>
      </c>
      <c r="BO55" s="364">
        <v>207</v>
      </c>
      <c r="BP55" s="364">
        <v>274</v>
      </c>
      <c r="BQ55" s="364">
        <v>0</v>
      </c>
      <c r="BR55" s="364">
        <v>0</v>
      </c>
      <c r="BS55" s="364">
        <v>0</v>
      </c>
      <c r="BT55" s="364">
        <v>0</v>
      </c>
      <c r="BU55" s="364">
        <v>0</v>
      </c>
      <c r="BV55" s="364">
        <v>0</v>
      </c>
      <c r="BW55" s="364">
        <v>0</v>
      </c>
      <c r="BX55" s="364">
        <v>0</v>
      </c>
      <c r="BY55" s="364">
        <v>0</v>
      </c>
      <c r="BZ55" s="364">
        <v>9</v>
      </c>
      <c r="CA55" s="364">
        <v>0</v>
      </c>
      <c r="CB55" s="364">
        <v>0</v>
      </c>
      <c r="CC55" s="364">
        <v>0</v>
      </c>
      <c r="CD55" s="364">
        <v>0</v>
      </c>
      <c r="CE55" s="364">
        <v>0</v>
      </c>
      <c r="CF55" s="364">
        <v>0</v>
      </c>
      <c r="CG55" s="364">
        <v>0</v>
      </c>
      <c r="CH55" s="364">
        <v>0</v>
      </c>
      <c r="CI55" s="364">
        <v>0</v>
      </c>
      <c r="CJ55" s="364">
        <v>0</v>
      </c>
      <c r="CK55" s="364">
        <v>8</v>
      </c>
      <c r="CL55" s="364">
        <v>0</v>
      </c>
      <c r="CM55" s="364">
        <v>0</v>
      </c>
      <c r="CN55" s="364">
        <v>697</v>
      </c>
      <c r="CO55" s="364">
        <v>0</v>
      </c>
      <c r="CP55" s="364">
        <v>0</v>
      </c>
      <c r="CQ55" s="364">
        <v>151</v>
      </c>
      <c r="CR55" s="364">
        <v>0</v>
      </c>
      <c r="CS55" s="364">
        <v>0</v>
      </c>
      <c r="CT55" s="364">
        <v>0</v>
      </c>
      <c r="CU55" s="364">
        <v>0</v>
      </c>
      <c r="CV55" s="364">
        <v>0</v>
      </c>
      <c r="CW55" s="364">
        <v>0</v>
      </c>
      <c r="CX55" s="364">
        <v>2732</v>
      </c>
      <c r="CY55" s="364">
        <v>142</v>
      </c>
      <c r="CZ55" s="364">
        <v>0</v>
      </c>
      <c r="DA55" s="364">
        <v>0</v>
      </c>
      <c r="DB55" s="364">
        <v>0</v>
      </c>
      <c r="DC55" s="364">
        <v>0</v>
      </c>
      <c r="DD55" s="364">
        <v>0</v>
      </c>
      <c r="DE55" s="364">
        <v>0</v>
      </c>
      <c r="DF55" s="369">
        <v>0</v>
      </c>
      <c r="DG55" s="370">
        <v>31498</v>
      </c>
      <c r="DH55" s="388">
        <v>0</v>
      </c>
      <c r="DI55" s="364">
        <v>6</v>
      </c>
      <c r="DJ55" s="364">
        <v>0</v>
      </c>
      <c r="DK55" s="364">
        <v>6322</v>
      </c>
      <c r="DL55" s="364">
        <v>95332</v>
      </c>
      <c r="DM55" s="364">
        <v>-1115</v>
      </c>
      <c r="DN55" s="378">
        <v>100545</v>
      </c>
      <c r="DO55" s="378">
        <v>132043</v>
      </c>
      <c r="DP55" s="378">
        <v>24064</v>
      </c>
      <c r="DQ55" s="378">
        <v>26582</v>
      </c>
      <c r="DR55" s="378">
        <v>50646</v>
      </c>
      <c r="DS55" s="378">
        <v>151191</v>
      </c>
      <c r="DT55" s="378">
        <v>182689</v>
      </c>
      <c r="DU55" s="378">
        <v>-96201</v>
      </c>
      <c r="DV55" s="378">
        <v>-22651</v>
      </c>
      <c r="DW55" s="378">
        <v>-118852</v>
      </c>
      <c r="DX55" s="379">
        <v>32339</v>
      </c>
      <c r="DY55" s="380">
        <v>63837</v>
      </c>
      <c r="EB55" s="200">
        <f t="shared" si="0"/>
        <v>3.2281941003353933E-7</v>
      </c>
    </row>
    <row r="56" spans="1:132" x14ac:dyDescent="0.2">
      <c r="A56" s="180">
        <v>52</v>
      </c>
      <c r="B56" s="37" t="s">
        <v>411</v>
      </c>
      <c r="C56" s="38" t="s">
        <v>412</v>
      </c>
      <c r="D56" s="393">
        <v>11</v>
      </c>
      <c r="E56" s="394">
        <v>6</v>
      </c>
      <c r="F56" s="394">
        <v>0</v>
      </c>
      <c r="G56" s="394">
        <v>0</v>
      </c>
      <c r="H56" s="394">
        <v>24</v>
      </c>
      <c r="I56" s="394">
        <v>0</v>
      </c>
      <c r="J56" s="394">
        <v>4</v>
      </c>
      <c r="K56" s="394">
        <v>0</v>
      </c>
      <c r="L56" s="394">
        <v>0</v>
      </c>
      <c r="M56" s="394">
        <v>0</v>
      </c>
      <c r="N56" s="394">
        <v>0</v>
      </c>
      <c r="O56" s="394">
        <v>0</v>
      </c>
      <c r="P56" s="394">
        <v>0</v>
      </c>
      <c r="Q56" s="394">
        <v>0</v>
      </c>
      <c r="R56" s="394">
        <v>104</v>
      </c>
      <c r="S56" s="394">
        <v>0</v>
      </c>
      <c r="T56" s="394">
        <v>0</v>
      </c>
      <c r="U56" s="394">
        <v>6</v>
      </c>
      <c r="V56" s="394">
        <v>0</v>
      </c>
      <c r="W56" s="394">
        <v>0</v>
      </c>
      <c r="X56" s="394">
        <v>0</v>
      </c>
      <c r="Y56" s="394">
        <v>0</v>
      </c>
      <c r="Z56" s="394">
        <v>0</v>
      </c>
      <c r="AA56" s="394">
        <v>0</v>
      </c>
      <c r="AB56" s="394">
        <v>1</v>
      </c>
      <c r="AC56" s="394">
        <v>0</v>
      </c>
      <c r="AD56" s="394">
        <v>0</v>
      </c>
      <c r="AE56" s="394">
        <v>0</v>
      </c>
      <c r="AF56" s="394">
        <v>30</v>
      </c>
      <c r="AG56" s="394">
        <v>0</v>
      </c>
      <c r="AH56" s="394">
        <v>0</v>
      </c>
      <c r="AI56" s="394">
        <v>0</v>
      </c>
      <c r="AJ56" s="394">
        <v>0</v>
      </c>
      <c r="AK56" s="394">
        <v>0</v>
      </c>
      <c r="AL56" s="394">
        <v>19</v>
      </c>
      <c r="AM56" s="394">
        <v>0</v>
      </c>
      <c r="AN56" s="394">
        <v>0</v>
      </c>
      <c r="AO56" s="394">
        <v>0</v>
      </c>
      <c r="AP56" s="394">
        <v>0</v>
      </c>
      <c r="AQ56" s="394">
        <v>0</v>
      </c>
      <c r="AR56" s="394">
        <v>0</v>
      </c>
      <c r="AS56" s="394">
        <v>1</v>
      </c>
      <c r="AT56" s="394">
        <v>415</v>
      </c>
      <c r="AU56" s="394">
        <v>1195</v>
      </c>
      <c r="AV56" s="394">
        <v>1331</v>
      </c>
      <c r="AW56" s="394">
        <v>6728</v>
      </c>
      <c r="AX56" s="394">
        <v>5764</v>
      </c>
      <c r="AY56" s="394">
        <v>1442</v>
      </c>
      <c r="AZ56" s="394">
        <v>12468</v>
      </c>
      <c r="BA56" s="394">
        <v>1561</v>
      </c>
      <c r="BB56" s="394">
        <v>192</v>
      </c>
      <c r="BC56" s="394">
        <v>10064</v>
      </c>
      <c r="BD56" s="394">
        <v>2808</v>
      </c>
      <c r="BE56" s="394">
        <v>127</v>
      </c>
      <c r="BF56" s="394">
        <v>86138</v>
      </c>
      <c r="BG56" s="394">
        <v>3031</v>
      </c>
      <c r="BH56" s="394">
        <v>33578</v>
      </c>
      <c r="BI56" s="394">
        <v>155</v>
      </c>
      <c r="BJ56" s="364">
        <v>5300</v>
      </c>
      <c r="BK56" s="364">
        <v>573</v>
      </c>
      <c r="BL56" s="364">
        <v>0</v>
      </c>
      <c r="BM56" s="364">
        <v>6927</v>
      </c>
      <c r="BN56" s="364">
        <v>2016</v>
      </c>
      <c r="BO56" s="364">
        <v>718</v>
      </c>
      <c r="BP56" s="364">
        <v>715</v>
      </c>
      <c r="BQ56" s="364">
        <v>5</v>
      </c>
      <c r="BR56" s="364">
        <v>0</v>
      </c>
      <c r="BS56" s="364">
        <v>65</v>
      </c>
      <c r="BT56" s="364">
        <v>0</v>
      </c>
      <c r="BU56" s="364">
        <v>1555</v>
      </c>
      <c r="BV56" s="364">
        <v>4</v>
      </c>
      <c r="BW56" s="364">
        <v>42</v>
      </c>
      <c r="BX56" s="364">
        <v>14</v>
      </c>
      <c r="BY56" s="364">
        <v>0</v>
      </c>
      <c r="BZ56" s="364">
        <v>172</v>
      </c>
      <c r="CA56" s="364">
        <v>27</v>
      </c>
      <c r="CB56" s="364">
        <v>85</v>
      </c>
      <c r="CC56" s="364">
        <v>38</v>
      </c>
      <c r="CD56" s="364">
        <v>6</v>
      </c>
      <c r="CE56" s="364">
        <v>1</v>
      </c>
      <c r="CF56" s="364">
        <v>4</v>
      </c>
      <c r="CG56" s="364">
        <v>210</v>
      </c>
      <c r="CH56" s="364">
        <v>0</v>
      </c>
      <c r="CI56" s="364">
        <v>0</v>
      </c>
      <c r="CJ56" s="364">
        <v>121</v>
      </c>
      <c r="CK56" s="364">
        <v>27</v>
      </c>
      <c r="CL56" s="364">
        <v>0</v>
      </c>
      <c r="CM56" s="364">
        <v>129</v>
      </c>
      <c r="CN56" s="364">
        <v>371</v>
      </c>
      <c r="CO56" s="364">
        <v>769</v>
      </c>
      <c r="CP56" s="364">
        <v>102</v>
      </c>
      <c r="CQ56" s="364">
        <v>90</v>
      </c>
      <c r="CR56" s="364">
        <v>18</v>
      </c>
      <c r="CS56" s="364">
        <v>2</v>
      </c>
      <c r="CT56" s="364">
        <v>3</v>
      </c>
      <c r="CU56" s="364">
        <v>0</v>
      </c>
      <c r="CV56" s="364">
        <v>16</v>
      </c>
      <c r="CW56" s="364">
        <v>0</v>
      </c>
      <c r="CX56" s="364">
        <v>5584</v>
      </c>
      <c r="CY56" s="364">
        <v>225</v>
      </c>
      <c r="CZ56" s="364">
        <v>16</v>
      </c>
      <c r="DA56" s="364">
        <v>57</v>
      </c>
      <c r="DB56" s="364">
        <v>8</v>
      </c>
      <c r="DC56" s="364">
        <v>204</v>
      </c>
      <c r="DD56" s="364">
        <v>38</v>
      </c>
      <c r="DE56" s="364">
        <v>0</v>
      </c>
      <c r="DF56" s="369">
        <v>299</v>
      </c>
      <c r="DG56" s="370">
        <v>193759</v>
      </c>
      <c r="DH56" s="388">
        <v>702</v>
      </c>
      <c r="DI56" s="364">
        <v>44874</v>
      </c>
      <c r="DJ56" s="364">
        <v>0</v>
      </c>
      <c r="DK56" s="364">
        <v>4441</v>
      </c>
      <c r="DL56" s="364">
        <v>57528</v>
      </c>
      <c r="DM56" s="364">
        <v>994</v>
      </c>
      <c r="DN56" s="378">
        <v>108539</v>
      </c>
      <c r="DO56" s="378">
        <v>302298</v>
      </c>
      <c r="DP56" s="378">
        <v>6109</v>
      </c>
      <c r="DQ56" s="378">
        <v>19978</v>
      </c>
      <c r="DR56" s="378">
        <v>26087</v>
      </c>
      <c r="DS56" s="378">
        <v>134626</v>
      </c>
      <c r="DT56" s="378">
        <v>328385</v>
      </c>
      <c r="DU56" s="378">
        <v>-96599</v>
      </c>
      <c r="DV56" s="378">
        <v>-136868</v>
      </c>
      <c r="DW56" s="378">
        <v>-233467</v>
      </c>
      <c r="DX56" s="379">
        <v>-98841</v>
      </c>
      <c r="DY56" s="380">
        <v>94918</v>
      </c>
      <c r="EB56" s="200">
        <f t="shared" si="0"/>
        <v>2.4143663676408408E-3</v>
      </c>
    </row>
    <row r="57" spans="1:132" x14ac:dyDescent="0.2">
      <c r="A57" s="180">
        <v>53</v>
      </c>
      <c r="B57" s="37" t="s">
        <v>413</v>
      </c>
      <c r="C57" s="38" t="s">
        <v>414</v>
      </c>
      <c r="D57" s="393">
        <v>0</v>
      </c>
      <c r="E57" s="394">
        <v>0</v>
      </c>
      <c r="F57" s="394">
        <v>2</v>
      </c>
      <c r="G57" s="394">
        <v>0</v>
      </c>
      <c r="H57" s="394">
        <v>3</v>
      </c>
      <c r="I57" s="394">
        <v>0</v>
      </c>
      <c r="J57" s="394">
        <v>0</v>
      </c>
      <c r="K57" s="394">
        <v>25</v>
      </c>
      <c r="L57" s="394">
        <v>20</v>
      </c>
      <c r="M57" s="394">
        <v>0</v>
      </c>
      <c r="N57" s="394">
        <v>0</v>
      </c>
      <c r="O57" s="394">
        <v>1</v>
      </c>
      <c r="P57" s="394">
        <v>0</v>
      </c>
      <c r="Q57" s="394">
        <v>1</v>
      </c>
      <c r="R57" s="394">
        <v>1</v>
      </c>
      <c r="S57" s="394">
        <v>0</v>
      </c>
      <c r="T57" s="394">
        <v>0</v>
      </c>
      <c r="U57" s="394">
        <v>0</v>
      </c>
      <c r="V57" s="394">
        <v>0</v>
      </c>
      <c r="W57" s="394">
        <v>0</v>
      </c>
      <c r="X57" s="394">
        <v>0</v>
      </c>
      <c r="Y57" s="394">
        <v>1</v>
      </c>
      <c r="Z57" s="394">
        <v>0</v>
      </c>
      <c r="AA57" s="394">
        <v>0</v>
      </c>
      <c r="AB57" s="394">
        <v>24</v>
      </c>
      <c r="AC57" s="394">
        <v>1</v>
      </c>
      <c r="AD57" s="394">
        <v>2</v>
      </c>
      <c r="AE57" s="394">
        <v>0</v>
      </c>
      <c r="AF57" s="394">
        <v>2</v>
      </c>
      <c r="AG57" s="394">
        <v>14</v>
      </c>
      <c r="AH57" s="394">
        <v>1</v>
      </c>
      <c r="AI57" s="394">
        <v>1</v>
      </c>
      <c r="AJ57" s="394">
        <v>0</v>
      </c>
      <c r="AK57" s="394">
        <v>1</v>
      </c>
      <c r="AL57" s="394">
        <v>6</v>
      </c>
      <c r="AM57" s="394">
        <v>0</v>
      </c>
      <c r="AN57" s="394">
        <v>0</v>
      </c>
      <c r="AO57" s="394">
        <v>0</v>
      </c>
      <c r="AP57" s="394">
        <v>1</v>
      </c>
      <c r="AQ57" s="394">
        <v>0</v>
      </c>
      <c r="AR57" s="394">
        <v>0</v>
      </c>
      <c r="AS57" s="394">
        <v>31</v>
      </c>
      <c r="AT57" s="394">
        <v>15</v>
      </c>
      <c r="AU57" s="394">
        <v>1554</v>
      </c>
      <c r="AV57" s="394">
        <v>384</v>
      </c>
      <c r="AW57" s="394">
        <v>37</v>
      </c>
      <c r="AX57" s="394">
        <v>29</v>
      </c>
      <c r="AY57" s="394">
        <v>5</v>
      </c>
      <c r="AZ57" s="394">
        <v>79</v>
      </c>
      <c r="BA57" s="394">
        <v>0</v>
      </c>
      <c r="BB57" s="394">
        <v>4</v>
      </c>
      <c r="BC57" s="394">
        <v>1</v>
      </c>
      <c r="BD57" s="394">
        <v>3329</v>
      </c>
      <c r="BE57" s="394">
        <v>2</v>
      </c>
      <c r="BF57" s="394">
        <v>93711</v>
      </c>
      <c r="BG57" s="394">
        <v>2769</v>
      </c>
      <c r="BH57" s="394">
        <v>161</v>
      </c>
      <c r="BI57" s="394">
        <v>368</v>
      </c>
      <c r="BJ57" s="364">
        <v>430</v>
      </c>
      <c r="BK57" s="364">
        <v>20</v>
      </c>
      <c r="BL57" s="364">
        <v>7</v>
      </c>
      <c r="BM57" s="364">
        <v>1967</v>
      </c>
      <c r="BN57" s="364">
        <v>277</v>
      </c>
      <c r="BO57" s="364">
        <v>1467</v>
      </c>
      <c r="BP57" s="364">
        <v>1189</v>
      </c>
      <c r="BQ57" s="364">
        <v>23</v>
      </c>
      <c r="BR57" s="364">
        <v>4</v>
      </c>
      <c r="BS57" s="364">
        <v>3</v>
      </c>
      <c r="BT57" s="364">
        <v>6</v>
      </c>
      <c r="BU57" s="364">
        <v>2220</v>
      </c>
      <c r="BV57" s="364">
        <v>244</v>
      </c>
      <c r="BW57" s="364">
        <v>215</v>
      </c>
      <c r="BX57" s="364">
        <v>86</v>
      </c>
      <c r="BY57" s="364">
        <v>0</v>
      </c>
      <c r="BZ57" s="364">
        <v>53</v>
      </c>
      <c r="CA57" s="364">
        <v>212</v>
      </c>
      <c r="CB57" s="364">
        <v>0</v>
      </c>
      <c r="CC57" s="364">
        <v>40</v>
      </c>
      <c r="CD57" s="364">
        <v>5</v>
      </c>
      <c r="CE57" s="364">
        <v>2</v>
      </c>
      <c r="CF57" s="364">
        <v>4</v>
      </c>
      <c r="CG57" s="364">
        <v>25</v>
      </c>
      <c r="CH57" s="364">
        <v>0</v>
      </c>
      <c r="CI57" s="364">
        <v>5</v>
      </c>
      <c r="CJ57" s="364">
        <v>35</v>
      </c>
      <c r="CK57" s="364">
        <v>377</v>
      </c>
      <c r="CL57" s="364">
        <v>2</v>
      </c>
      <c r="CM57" s="364">
        <v>77</v>
      </c>
      <c r="CN57" s="364">
        <v>1283</v>
      </c>
      <c r="CO57" s="364">
        <v>44</v>
      </c>
      <c r="CP57" s="364">
        <v>545</v>
      </c>
      <c r="CQ57" s="364">
        <v>68</v>
      </c>
      <c r="CR57" s="364">
        <v>0</v>
      </c>
      <c r="CS57" s="364">
        <v>15</v>
      </c>
      <c r="CT57" s="364">
        <v>2</v>
      </c>
      <c r="CU57" s="364">
        <v>16</v>
      </c>
      <c r="CV57" s="364">
        <v>59</v>
      </c>
      <c r="CW57" s="364">
        <v>118</v>
      </c>
      <c r="CX57" s="364">
        <v>1293</v>
      </c>
      <c r="CY57" s="364">
        <v>1407</v>
      </c>
      <c r="CZ57" s="364">
        <v>2</v>
      </c>
      <c r="DA57" s="364">
        <v>230</v>
      </c>
      <c r="DB57" s="364">
        <v>7</v>
      </c>
      <c r="DC57" s="364">
        <v>150</v>
      </c>
      <c r="DD57" s="364">
        <v>14</v>
      </c>
      <c r="DE57" s="364">
        <v>0</v>
      </c>
      <c r="DF57" s="369">
        <v>0</v>
      </c>
      <c r="DG57" s="370">
        <v>116834</v>
      </c>
      <c r="DH57" s="388">
        <v>2678</v>
      </c>
      <c r="DI57" s="364">
        <v>156009</v>
      </c>
      <c r="DJ57" s="364">
        <v>0</v>
      </c>
      <c r="DK57" s="364">
        <v>28306</v>
      </c>
      <c r="DL57" s="364">
        <v>114356</v>
      </c>
      <c r="DM57" s="364">
        <v>3775</v>
      </c>
      <c r="DN57" s="378">
        <v>305124</v>
      </c>
      <c r="DO57" s="378">
        <v>421958</v>
      </c>
      <c r="DP57" s="378">
        <v>99552</v>
      </c>
      <c r="DQ57" s="378">
        <v>96993</v>
      </c>
      <c r="DR57" s="378">
        <v>196545</v>
      </c>
      <c r="DS57" s="378">
        <v>501669</v>
      </c>
      <c r="DT57" s="378">
        <v>618503</v>
      </c>
      <c r="DU57" s="378">
        <v>-244823</v>
      </c>
      <c r="DV57" s="378">
        <v>-143612</v>
      </c>
      <c r="DW57" s="378">
        <v>-388435</v>
      </c>
      <c r="DX57" s="379">
        <v>113234</v>
      </c>
      <c r="DY57" s="380">
        <v>230068</v>
      </c>
      <c r="EB57" s="200">
        <f t="shared" si="0"/>
        <v>8.3937888899870729E-3</v>
      </c>
    </row>
    <row r="58" spans="1:132" x14ac:dyDescent="0.2">
      <c r="A58" s="180">
        <v>54</v>
      </c>
      <c r="B58" s="37" t="s">
        <v>415</v>
      </c>
      <c r="C58" s="38" t="s">
        <v>416</v>
      </c>
      <c r="D58" s="393">
        <v>0</v>
      </c>
      <c r="E58" s="394">
        <v>0</v>
      </c>
      <c r="F58" s="394">
        <v>0</v>
      </c>
      <c r="G58" s="394">
        <v>0</v>
      </c>
      <c r="H58" s="394">
        <v>0</v>
      </c>
      <c r="I58" s="394">
        <v>0</v>
      </c>
      <c r="J58" s="394">
        <v>0</v>
      </c>
      <c r="K58" s="394">
        <v>0</v>
      </c>
      <c r="L58" s="394">
        <v>0</v>
      </c>
      <c r="M58" s="394">
        <v>0</v>
      </c>
      <c r="N58" s="394">
        <v>0</v>
      </c>
      <c r="O58" s="394">
        <v>0</v>
      </c>
      <c r="P58" s="394">
        <v>0</v>
      </c>
      <c r="Q58" s="394">
        <v>0</v>
      </c>
      <c r="R58" s="394">
        <v>0</v>
      </c>
      <c r="S58" s="394">
        <v>0</v>
      </c>
      <c r="T58" s="394">
        <v>0</v>
      </c>
      <c r="U58" s="394">
        <v>0</v>
      </c>
      <c r="V58" s="394">
        <v>0</v>
      </c>
      <c r="W58" s="394">
        <v>0</v>
      </c>
      <c r="X58" s="394">
        <v>0</v>
      </c>
      <c r="Y58" s="394">
        <v>0</v>
      </c>
      <c r="Z58" s="394">
        <v>0</v>
      </c>
      <c r="AA58" s="394">
        <v>0</v>
      </c>
      <c r="AB58" s="394">
        <v>0</v>
      </c>
      <c r="AC58" s="394">
        <v>0</v>
      </c>
      <c r="AD58" s="394">
        <v>0</v>
      </c>
      <c r="AE58" s="394">
        <v>0</v>
      </c>
      <c r="AF58" s="394">
        <v>0</v>
      </c>
      <c r="AG58" s="394">
        <v>0</v>
      </c>
      <c r="AH58" s="394">
        <v>0</v>
      </c>
      <c r="AI58" s="394">
        <v>0</v>
      </c>
      <c r="AJ58" s="394">
        <v>0</v>
      </c>
      <c r="AK58" s="394">
        <v>0</v>
      </c>
      <c r="AL58" s="394">
        <v>0</v>
      </c>
      <c r="AM58" s="394">
        <v>0</v>
      </c>
      <c r="AN58" s="394">
        <v>0</v>
      </c>
      <c r="AO58" s="394">
        <v>0</v>
      </c>
      <c r="AP58" s="394">
        <v>0</v>
      </c>
      <c r="AQ58" s="394">
        <v>0</v>
      </c>
      <c r="AR58" s="394">
        <v>0</v>
      </c>
      <c r="AS58" s="394">
        <v>0</v>
      </c>
      <c r="AT58" s="394">
        <v>0</v>
      </c>
      <c r="AU58" s="394">
        <v>0</v>
      </c>
      <c r="AV58" s="394">
        <v>165</v>
      </c>
      <c r="AW58" s="394">
        <v>0</v>
      </c>
      <c r="AX58" s="394">
        <v>0</v>
      </c>
      <c r="AY58" s="394">
        <v>0</v>
      </c>
      <c r="AZ58" s="394">
        <v>0</v>
      </c>
      <c r="BA58" s="394">
        <v>0</v>
      </c>
      <c r="BB58" s="394">
        <v>0</v>
      </c>
      <c r="BC58" s="394">
        <v>0</v>
      </c>
      <c r="BD58" s="394">
        <v>15</v>
      </c>
      <c r="BE58" s="394">
        <v>4079</v>
      </c>
      <c r="BF58" s="394">
        <v>0</v>
      </c>
      <c r="BG58" s="394">
        <v>0</v>
      </c>
      <c r="BH58" s="394">
        <v>0</v>
      </c>
      <c r="BI58" s="394">
        <v>0</v>
      </c>
      <c r="BJ58" s="364">
        <v>0</v>
      </c>
      <c r="BK58" s="364">
        <v>0</v>
      </c>
      <c r="BL58" s="364">
        <v>0</v>
      </c>
      <c r="BM58" s="364">
        <v>0</v>
      </c>
      <c r="BN58" s="364">
        <v>0</v>
      </c>
      <c r="BO58" s="364">
        <v>0</v>
      </c>
      <c r="BP58" s="364">
        <v>0</v>
      </c>
      <c r="BQ58" s="364">
        <v>0</v>
      </c>
      <c r="BR58" s="364">
        <v>0</v>
      </c>
      <c r="BS58" s="364">
        <v>0</v>
      </c>
      <c r="BT58" s="364">
        <v>0</v>
      </c>
      <c r="BU58" s="364">
        <v>0</v>
      </c>
      <c r="BV58" s="364">
        <v>0</v>
      </c>
      <c r="BW58" s="364">
        <v>0</v>
      </c>
      <c r="BX58" s="364">
        <v>0</v>
      </c>
      <c r="BY58" s="364">
        <v>0</v>
      </c>
      <c r="BZ58" s="364">
        <v>0</v>
      </c>
      <c r="CA58" s="364">
        <v>0</v>
      </c>
      <c r="CB58" s="364">
        <v>0</v>
      </c>
      <c r="CC58" s="364">
        <v>0</v>
      </c>
      <c r="CD58" s="364">
        <v>0</v>
      </c>
      <c r="CE58" s="364">
        <v>0</v>
      </c>
      <c r="CF58" s="364">
        <v>0</v>
      </c>
      <c r="CG58" s="364">
        <v>0</v>
      </c>
      <c r="CH58" s="364">
        <v>1</v>
      </c>
      <c r="CI58" s="364">
        <v>58</v>
      </c>
      <c r="CJ58" s="364">
        <v>26</v>
      </c>
      <c r="CK58" s="364">
        <v>0</v>
      </c>
      <c r="CL58" s="364">
        <v>0</v>
      </c>
      <c r="CM58" s="364">
        <v>0</v>
      </c>
      <c r="CN58" s="364">
        <v>0</v>
      </c>
      <c r="CO58" s="364">
        <v>0</v>
      </c>
      <c r="CP58" s="364">
        <v>0</v>
      </c>
      <c r="CQ58" s="364">
        <v>0</v>
      </c>
      <c r="CR58" s="364">
        <v>0</v>
      </c>
      <c r="CS58" s="364">
        <v>0</v>
      </c>
      <c r="CT58" s="364">
        <v>0</v>
      </c>
      <c r="CU58" s="364">
        <v>0</v>
      </c>
      <c r="CV58" s="364">
        <v>1646</v>
      </c>
      <c r="CW58" s="364">
        <v>0</v>
      </c>
      <c r="CX58" s="364">
        <v>1795</v>
      </c>
      <c r="CY58" s="364">
        <v>0</v>
      </c>
      <c r="CZ58" s="364">
        <v>0</v>
      </c>
      <c r="DA58" s="364">
        <v>0</v>
      </c>
      <c r="DB58" s="364">
        <v>0</v>
      </c>
      <c r="DC58" s="364">
        <v>0</v>
      </c>
      <c r="DD58" s="364">
        <v>0</v>
      </c>
      <c r="DE58" s="364">
        <v>0</v>
      </c>
      <c r="DF58" s="369">
        <v>0</v>
      </c>
      <c r="DG58" s="370">
        <v>7785</v>
      </c>
      <c r="DH58" s="388">
        <v>0</v>
      </c>
      <c r="DI58" s="364">
        <v>38546</v>
      </c>
      <c r="DJ58" s="364">
        <v>0</v>
      </c>
      <c r="DK58" s="364">
        <v>21021</v>
      </c>
      <c r="DL58" s="364">
        <v>285883</v>
      </c>
      <c r="DM58" s="364">
        <v>1011</v>
      </c>
      <c r="DN58" s="378">
        <v>346461</v>
      </c>
      <c r="DO58" s="378">
        <v>354246</v>
      </c>
      <c r="DP58" s="378">
        <v>15707</v>
      </c>
      <c r="DQ58" s="378">
        <v>42494</v>
      </c>
      <c r="DR58" s="378">
        <v>58201</v>
      </c>
      <c r="DS58" s="378">
        <v>404662</v>
      </c>
      <c r="DT58" s="378">
        <v>412447</v>
      </c>
      <c r="DU58" s="378">
        <v>-233584</v>
      </c>
      <c r="DV58" s="378">
        <v>-106230</v>
      </c>
      <c r="DW58" s="378">
        <v>-339814</v>
      </c>
      <c r="DX58" s="379">
        <v>64848</v>
      </c>
      <c r="DY58" s="380">
        <v>72633</v>
      </c>
      <c r="EB58" s="200">
        <f t="shared" si="0"/>
        <v>2.0738994965254676E-3</v>
      </c>
    </row>
    <row r="59" spans="1:132" x14ac:dyDescent="0.2">
      <c r="A59" s="180">
        <v>55</v>
      </c>
      <c r="B59" s="37" t="s">
        <v>417</v>
      </c>
      <c r="C59" s="38" t="s">
        <v>418</v>
      </c>
      <c r="D59" s="393">
        <v>0</v>
      </c>
      <c r="E59" s="394">
        <v>0</v>
      </c>
      <c r="F59" s="394">
        <v>0</v>
      </c>
      <c r="G59" s="394">
        <v>0</v>
      </c>
      <c r="H59" s="394">
        <v>0</v>
      </c>
      <c r="I59" s="394">
        <v>0</v>
      </c>
      <c r="J59" s="394">
        <v>0</v>
      </c>
      <c r="K59" s="394">
        <v>0</v>
      </c>
      <c r="L59" s="394">
        <v>0</v>
      </c>
      <c r="M59" s="394">
        <v>0</v>
      </c>
      <c r="N59" s="394">
        <v>0</v>
      </c>
      <c r="O59" s="394">
        <v>0</v>
      </c>
      <c r="P59" s="394">
        <v>0</v>
      </c>
      <c r="Q59" s="394">
        <v>0</v>
      </c>
      <c r="R59" s="394">
        <v>0</v>
      </c>
      <c r="S59" s="394">
        <v>0</v>
      </c>
      <c r="T59" s="394">
        <v>0</v>
      </c>
      <c r="U59" s="394">
        <v>0</v>
      </c>
      <c r="V59" s="394">
        <v>0</v>
      </c>
      <c r="W59" s="394">
        <v>0</v>
      </c>
      <c r="X59" s="394">
        <v>0</v>
      </c>
      <c r="Y59" s="394">
        <v>0</v>
      </c>
      <c r="Z59" s="394">
        <v>0</v>
      </c>
      <c r="AA59" s="394">
        <v>0</v>
      </c>
      <c r="AB59" s="394">
        <v>0</v>
      </c>
      <c r="AC59" s="394">
        <v>0</v>
      </c>
      <c r="AD59" s="394">
        <v>0</v>
      </c>
      <c r="AE59" s="394">
        <v>0</v>
      </c>
      <c r="AF59" s="394">
        <v>0</v>
      </c>
      <c r="AG59" s="394">
        <v>0</v>
      </c>
      <c r="AH59" s="394">
        <v>0</v>
      </c>
      <c r="AI59" s="394">
        <v>0</v>
      </c>
      <c r="AJ59" s="394">
        <v>0</v>
      </c>
      <c r="AK59" s="394">
        <v>0</v>
      </c>
      <c r="AL59" s="394">
        <v>0</v>
      </c>
      <c r="AM59" s="394">
        <v>0</v>
      </c>
      <c r="AN59" s="394">
        <v>0</v>
      </c>
      <c r="AO59" s="394">
        <v>0</v>
      </c>
      <c r="AP59" s="394">
        <v>0</v>
      </c>
      <c r="AQ59" s="394">
        <v>0</v>
      </c>
      <c r="AR59" s="394">
        <v>0</v>
      </c>
      <c r="AS59" s="394">
        <v>0</v>
      </c>
      <c r="AT59" s="394">
        <v>0</v>
      </c>
      <c r="AU59" s="394">
        <v>0</v>
      </c>
      <c r="AV59" s="394">
        <v>0</v>
      </c>
      <c r="AW59" s="394">
        <v>0</v>
      </c>
      <c r="AX59" s="394">
        <v>0</v>
      </c>
      <c r="AY59" s="394">
        <v>0</v>
      </c>
      <c r="AZ59" s="394">
        <v>0</v>
      </c>
      <c r="BA59" s="394">
        <v>0</v>
      </c>
      <c r="BB59" s="394">
        <v>0</v>
      </c>
      <c r="BC59" s="394">
        <v>0</v>
      </c>
      <c r="BD59" s="394">
        <v>0</v>
      </c>
      <c r="BE59" s="394">
        <v>0</v>
      </c>
      <c r="BF59" s="394">
        <v>0</v>
      </c>
      <c r="BG59" s="394">
        <v>0</v>
      </c>
      <c r="BH59" s="394">
        <v>0</v>
      </c>
      <c r="BI59" s="394">
        <v>0</v>
      </c>
      <c r="BJ59" s="364">
        <v>0</v>
      </c>
      <c r="BK59" s="364">
        <v>0</v>
      </c>
      <c r="BL59" s="364">
        <v>0</v>
      </c>
      <c r="BM59" s="364">
        <v>0</v>
      </c>
      <c r="BN59" s="364">
        <v>0</v>
      </c>
      <c r="BO59" s="364">
        <v>0</v>
      </c>
      <c r="BP59" s="364">
        <v>0</v>
      </c>
      <c r="BQ59" s="364">
        <v>0</v>
      </c>
      <c r="BR59" s="364">
        <v>0</v>
      </c>
      <c r="BS59" s="364">
        <v>0</v>
      </c>
      <c r="BT59" s="364">
        <v>0</v>
      </c>
      <c r="BU59" s="364">
        <v>0</v>
      </c>
      <c r="BV59" s="364">
        <v>0</v>
      </c>
      <c r="BW59" s="364">
        <v>0</v>
      </c>
      <c r="BX59" s="364">
        <v>0</v>
      </c>
      <c r="BY59" s="364">
        <v>0</v>
      </c>
      <c r="BZ59" s="364">
        <v>0</v>
      </c>
      <c r="CA59" s="364">
        <v>0</v>
      </c>
      <c r="CB59" s="364">
        <v>0</v>
      </c>
      <c r="CC59" s="364">
        <v>0</v>
      </c>
      <c r="CD59" s="364">
        <v>0</v>
      </c>
      <c r="CE59" s="364">
        <v>0</v>
      </c>
      <c r="CF59" s="364">
        <v>0</v>
      </c>
      <c r="CG59" s="364">
        <v>0</v>
      </c>
      <c r="CH59" s="364">
        <v>0</v>
      </c>
      <c r="CI59" s="364">
        <v>0</v>
      </c>
      <c r="CJ59" s="364">
        <v>0</v>
      </c>
      <c r="CK59" s="364">
        <v>0</v>
      </c>
      <c r="CL59" s="364">
        <v>0</v>
      </c>
      <c r="CM59" s="364">
        <v>0</v>
      </c>
      <c r="CN59" s="364">
        <v>0</v>
      </c>
      <c r="CO59" s="364">
        <v>0</v>
      </c>
      <c r="CP59" s="364">
        <v>0</v>
      </c>
      <c r="CQ59" s="364">
        <v>0</v>
      </c>
      <c r="CR59" s="364">
        <v>0</v>
      </c>
      <c r="CS59" s="364">
        <v>0</v>
      </c>
      <c r="CT59" s="364">
        <v>0</v>
      </c>
      <c r="CU59" s="364">
        <v>0</v>
      </c>
      <c r="CV59" s="364">
        <v>0</v>
      </c>
      <c r="CW59" s="364">
        <v>0</v>
      </c>
      <c r="CX59" s="364">
        <v>0</v>
      </c>
      <c r="CY59" s="364">
        <v>0</v>
      </c>
      <c r="CZ59" s="364">
        <v>0</v>
      </c>
      <c r="DA59" s="364">
        <v>0</v>
      </c>
      <c r="DB59" s="364">
        <v>0</v>
      </c>
      <c r="DC59" s="364">
        <v>0</v>
      </c>
      <c r="DD59" s="364">
        <v>0</v>
      </c>
      <c r="DE59" s="364">
        <v>0</v>
      </c>
      <c r="DF59" s="369">
        <v>0</v>
      </c>
      <c r="DG59" s="370">
        <v>0</v>
      </c>
      <c r="DH59" s="388">
        <v>0</v>
      </c>
      <c r="DI59" s="364">
        <v>435890</v>
      </c>
      <c r="DJ59" s="364">
        <v>0</v>
      </c>
      <c r="DK59" s="364">
        <v>4958</v>
      </c>
      <c r="DL59" s="364">
        <v>163206</v>
      </c>
      <c r="DM59" s="364">
        <v>-1740</v>
      </c>
      <c r="DN59" s="378">
        <v>602314</v>
      </c>
      <c r="DO59" s="378">
        <v>602314</v>
      </c>
      <c r="DP59" s="378">
        <v>3075581</v>
      </c>
      <c r="DQ59" s="378">
        <v>2141473</v>
      </c>
      <c r="DR59" s="378">
        <v>5217054</v>
      </c>
      <c r="DS59" s="378">
        <v>5819368</v>
      </c>
      <c r="DT59" s="378">
        <v>5819368</v>
      </c>
      <c r="DU59" s="378">
        <v>-102002</v>
      </c>
      <c r="DV59" s="378">
        <v>-461271</v>
      </c>
      <c r="DW59" s="378">
        <v>-563273</v>
      </c>
      <c r="DX59" s="379">
        <v>5256095</v>
      </c>
      <c r="DY59" s="380">
        <v>5256095</v>
      </c>
      <c r="EB59" s="200">
        <f t="shared" si="0"/>
        <v>2.3452292106586576E-2</v>
      </c>
    </row>
    <row r="60" spans="1:132" x14ac:dyDescent="0.2">
      <c r="A60" s="180">
        <v>56</v>
      </c>
      <c r="B60" s="37" t="s">
        <v>419</v>
      </c>
      <c r="C60" s="38" t="s">
        <v>420</v>
      </c>
      <c r="D60" s="393">
        <v>0</v>
      </c>
      <c r="E60" s="394">
        <v>0</v>
      </c>
      <c r="F60" s="394">
        <v>0</v>
      </c>
      <c r="G60" s="394">
        <v>0</v>
      </c>
      <c r="H60" s="394">
        <v>0</v>
      </c>
      <c r="I60" s="394">
        <v>0</v>
      </c>
      <c r="J60" s="394">
        <v>0</v>
      </c>
      <c r="K60" s="394">
        <v>0</v>
      </c>
      <c r="L60" s="394">
        <v>0</v>
      </c>
      <c r="M60" s="394">
        <v>0</v>
      </c>
      <c r="N60" s="394">
        <v>0</v>
      </c>
      <c r="O60" s="394">
        <v>0</v>
      </c>
      <c r="P60" s="394">
        <v>0</v>
      </c>
      <c r="Q60" s="394">
        <v>0</v>
      </c>
      <c r="R60" s="394">
        <v>0</v>
      </c>
      <c r="S60" s="394">
        <v>0</v>
      </c>
      <c r="T60" s="394">
        <v>0</v>
      </c>
      <c r="U60" s="394">
        <v>0</v>
      </c>
      <c r="V60" s="394">
        <v>0</v>
      </c>
      <c r="W60" s="394">
        <v>0</v>
      </c>
      <c r="X60" s="394">
        <v>0</v>
      </c>
      <c r="Y60" s="394">
        <v>0</v>
      </c>
      <c r="Z60" s="394">
        <v>0</v>
      </c>
      <c r="AA60" s="394">
        <v>0</v>
      </c>
      <c r="AB60" s="394">
        <v>0</v>
      </c>
      <c r="AC60" s="394">
        <v>0</v>
      </c>
      <c r="AD60" s="394">
        <v>0</v>
      </c>
      <c r="AE60" s="394">
        <v>0</v>
      </c>
      <c r="AF60" s="394">
        <v>0</v>
      </c>
      <c r="AG60" s="394">
        <v>0</v>
      </c>
      <c r="AH60" s="394">
        <v>0</v>
      </c>
      <c r="AI60" s="394">
        <v>0</v>
      </c>
      <c r="AJ60" s="394">
        <v>0</v>
      </c>
      <c r="AK60" s="394">
        <v>0</v>
      </c>
      <c r="AL60" s="394">
        <v>0</v>
      </c>
      <c r="AM60" s="394">
        <v>0</v>
      </c>
      <c r="AN60" s="394">
        <v>0</v>
      </c>
      <c r="AO60" s="394">
        <v>0</v>
      </c>
      <c r="AP60" s="394">
        <v>0</v>
      </c>
      <c r="AQ60" s="394">
        <v>0</v>
      </c>
      <c r="AR60" s="394">
        <v>0</v>
      </c>
      <c r="AS60" s="394">
        <v>0</v>
      </c>
      <c r="AT60" s="394">
        <v>0</v>
      </c>
      <c r="AU60" s="394">
        <v>0</v>
      </c>
      <c r="AV60" s="394">
        <v>0</v>
      </c>
      <c r="AW60" s="394">
        <v>0</v>
      </c>
      <c r="AX60" s="394">
        <v>0</v>
      </c>
      <c r="AY60" s="394">
        <v>0</v>
      </c>
      <c r="AZ60" s="394">
        <v>0</v>
      </c>
      <c r="BA60" s="394">
        <v>0</v>
      </c>
      <c r="BB60" s="394">
        <v>0</v>
      </c>
      <c r="BC60" s="394">
        <v>0</v>
      </c>
      <c r="BD60" s="394">
        <v>0</v>
      </c>
      <c r="BE60" s="394">
        <v>0</v>
      </c>
      <c r="BF60" s="394">
        <v>0</v>
      </c>
      <c r="BG60" s="394">
        <v>13651</v>
      </c>
      <c r="BH60" s="394">
        <v>0</v>
      </c>
      <c r="BI60" s="394">
        <v>0</v>
      </c>
      <c r="BJ60" s="364">
        <v>0</v>
      </c>
      <c r="BK60" s="364">
        <v>0</v>
      </c>
      <c r="BL60" s="364">
        <v>0</v>
      </c>
      <c r="BM60" s="364">
        <v>0</v>
      </c>
      <c r="BN60" s="364">
        <v>0</v>
      </c>
      <c r="BO60" s="364">
        <v>0</v>
      </c>
      <c r="BP60" s="364">
        <v>0</v>
      </c>
      <c r="BQ60" s="364">
        <v>0</v>
      </c>
      <c r="BR60" s="364">
        <v>0</v>
      </c>
      <c r="BS60" s="364">
        <v>0</v>
      </c>
      <c r="BT60" s="364">
        <v>0</v>
      </c>
      <c r="BU60" s="364">
        <v>0</v>
      </c>
      <c r="BV60" s="364">
        <v>0</v>
      </c>
      <c r="BW60" s="364">
        <v>0</v>
      </c>
      <c r="BX60" s="364">
        <v>0</v>
      </c>
      <c r="BY60" s="364">
        <v>0</v>
      </c>
      <c r="BZ60" s="364">
        <v>0</v>
      </c>
      <c r="CA60" s="364">
        <v>0</v>
      </c>
      <c r="CB60" s="364">
        <v>0</v>
      </c>
      <c r="CC60" s="364">
        <v>0</v>
      </c>
      <c r="CD60" s="364">
        <v>0</v>
      </c>
      <c r="CE60" s="364">
        <v>0</v>
      </c>
      <c r="CF60" s="364">
        <v>0</v>
      </c>
      <c r="CG60" s="364">
        <v>0</v>
      </c>
      <c r="CH60" s="364">
        <v>0</v>
      </c>
      <c r="CI60" s="364">
        <v>0</v>
      </c>
      <c r="CJ60" s="364">
        <v>0</v>
      </c>
      <c r="CK60" s="364">
        <v>0</v>
      </c>
      <c r="CL60" s="364">
        <v>0</v>
      </c>
      <c r="CM60" s="364">
        <v>0</v>
      </c>
      <c r="CN60" s="364">
        <v>262</v>
      </c>
      <c r="CO60" s="364">
        <v>0</v>
      </c>
      <c r="CP60" s="364">
        <v>0</v>
      </c>
      <c r="CQ60" s="364">
        <v>0</v>
      </c>
      <c r="CR60" s="364">
        <v>0</v>
      </c>
      <c r="CS60" s="364">
        <v>0</v>
      </c>
      <c r="CT60" s="364">
        <v>0</v>
      </c>
      <c r="CU60" s="364">
        <v>0</v>
      </c>
      <c r="CV60" s="364">
        <v>0</v>
      </c>
      <c r="CW60" s="364">
        <v>0</v>
      </c>
      <c r="CX60" s="364">
        <v>2637</v>
      </c>
      <c r="CY60" s="364">
        <v>0</v>
      </c>
      <c r="CZ60" s="364">
        <v>0</v>
      </c>
      <c r="DA60" s="364">
        <v>0</v>
      </c>
      <c r="DB60" s="364">
        <v>0</v>
      </c>
      <c r="DC60" s="364">
        <v>0</v>
      </c>
      <c r="DD60" s="364">
        <v>0</v>
      </c>
      <c r="DE60" s="364">
        <v>0</v>
      </c>
      <c r="DF60" s="369">
        <v>0</v>
      </c>
      <c r="DG60" s="370">
        <v>16550</v>
      </c>
      <c r="DH60" s="388">
        <v>0</v>
      </c>
      <c r="DI60" s="364">
        <v>32362</v>
      </c>
      <c r="DJ60" s="364">
        <v>0</v>
      </c>
      <c r="DK60" s="364">
        <v>2465</v>
      </c>
      <c r="DL60" s="364">
        <v>158237</v>
      </c>
      <c r="DM60" s="364">
        <v>2885</v>
      </c>
      <c r="DN60" s="378">
        <v>195949</v>
      </c>
      <c r="DO60" s="378">
        <v>212499</v>
      </c>
      <c r="DP60" s="378">
        <v>41006</v>
      </c>
      <c r="DQ60" s="378">
        <v>144107</v>
      </c>
      <c r="DR60" s="378">
        <v>185113</v>
      </c>
      <c r="DS60" s="378">
        <v>381062</v>
      </c>
      <c r="DT60" s="378">
        <v>397612</v>
      </c>
      <c r="DU60" s="378">
        <v>-18091</v>
      </c>
      <c r="DV60" s="378">
        <v>-31370</v>
      </c>
      <c r="DW60" s="378">
        <v>-49461</v>
      </c>
      <c r="DX60" s="379">
        <v>331601</v>
      </c>
      <c r="DY60" s="380">
        <v>348151</v>
      </c>
      <c r="EB60" s="200">
        <f t="shared" si="0"/>
        <v>1.7411802912508999E-3</v>
      </c>
    </row>
    <row r="61" spans="1:132" x14ac:dyDescent="0.2">
      <c r="A61" s="180">
        <v>57</v>
      </c>
      <c r="B61" s="37" t="s">
        <v>421</v>
      </c>
      <c r="C61" s="38" t="s">
        <v>291</v>
      </c>
      <c r="D61" s="393">
        <v>0</v>
      </c>
      <c r="E61" s="394">
        <v>0</v>
      </c>
      <c r="F61" s="394">
        <v>0</v>
      </c>
      <c r="G61" s="394">
        <v>0</v>
      </c>
      <c r="H61" s="394">
        <v>0</v>
      </c>
      <c r="I61" s="394">
        <v>0</v>
      </c>
      <c r="J61" s="394">
        <v>0</v>
      </c>
      <c r="K61" s="394">
        <v>0</v>
      </c>
      <c r="L61" s="394">
        <v>0</v>
      </c>
      <c r="M61" s="394">
        <v>0</v>
      </c>
      <c r="N61" s="394">
        <v>0</v>
      </c>
      <c r="O61" s="394">
        <v>0</v>
      </c>
      <c r="P61" s="394">
        <v>0</v>
      </c>
      <c r="Q61" s="394">
        <v>0</v>
      </c>
      <c r="R61" s="394">
        <v>0</v>
      </c>
      <c r="S61" s="394">
        <v>0</v>
      </c>
      <c r="T61" s="394">
        <v>0</v>
      </c>
      <c r="U61" s="394">
        <v>0</v>
      </c>
      <c r="V61" s="394">
        <v>0</v>
      </c>
      <c r="W61" s="394">
        <v>0</v>
      </c>
      <c r="X61" s="394">
        <v>0</v>
      </c>
      <c r="Y61" s="394">
        <v>0</v>
      </c>
      <c r="Z61" s="394">
        <v>0</v>
      </c>
      <c r="AA61" s="394">
        <v>0</v>
      </c>
      <c r="AB61" s="394">
        <v>0</v>
      </c>
      <c r="AC61" s="394">
        <v>0</v>
      </c>
      <c r="AD61" s="394">
        <v>0</v>
      </c>
      <c r="AE61" s="394">
        <v>0</v>
      </c>
      <c r="AF61" s="394">
        <v>0</v>
      </c>
      <c r="AG61" s="394">
        <v>0</v>
      </c>
      <c r="AH61" s="394">
        <v>0</v>
      </c>
      <c r="AI61" s="394">
        <v>0</v>
      </c>
      <c r="AJ61" s="394">
        <v>0</v>
      </c>
      <c r="AK61" s="394">
        <v>0</v>
      </c>
      <c r="AL61" s="394">
        <v>0</v>
      </c>
      <c r="AM61" s="394">
        <v>0</v>
      </c>
      <c r="AN61" s="394">
        <v>0</v>
      </c>
      <c r="AO61" s="394">
        <v>0</v>
      </c>
      <c r="AP61" s="394">
        <v>0</v>
      </c>
      <c r="AQ61" s="394">
        <v>0</v>
      </c>
      <c r="AR61" s="394">
        <v>0</v>
      </c>
      <c r="AS61" s="394">
        <v>0</v>
      </c>
      <c r="AT61" s="394">
        <v>0</v>
      </c>
      <c r="AU61" s="394">
        <v>0</v>
      </c>
      <c r="AV61" s="394">
        <v>197</v>
      </c>
      <c r="AW61" s="394">
        <v>0</v>
      </c>
      <c r="AX61" s="394">
        <v>0</v>
      </c>
      <c r="AY61" s="394">
        <v>0</v>
      </c>
      <c r="AZ61" s="394">
        <v>0</v>
      </c>
      <c r="BA61" s="394">
        <v>0</v>
      </c>
      <c r="BB61" s="394">
        <v>0</v>
      </c>
      <c r="BC61" s="394">
        <v>0</v>
      </c>
      <c r="BD61" s="394">
        <v>0</v>
      </c>
      <c r="BE61" s="394">
        <v>0</v>
      </c>
      <c r="BF61" s="394">
        <v>3086324</v>
      </c>
      <c r="BG61" s="394">
        <v>185799</v>
      </c>
      <c r="BH61" s="394">
        <v>4267984</v>
      </c>
      <c r="BI61" s="394">
        <v>0</v>
      </c>
      <c r="BJ61" s="364">
        <v>57085</v>
      </c>
      <c r="BK61" s="364">
        <v>0</v>
      </c>
      <c r="BL61" s="364">
        <v>0</v>
      </c>
      <c r="BM61" s="364">
        <v>0</v>
      </c>
      <c r="BN61" s="364">
        <v>0</v>
      </c>
      <c r="BO61" s="364">
        <v>0</v>
      </c>
      <c r="BP61" s="364">
        <v>0</v>
      </c>
      <c r="BQ61" s="364">
        <v>0</v>
      </c>
      <c r="BR61" s="364">
        <v>0</v>
      </c>
      <c r="BS61" s="364">
        <v>0</v>
      </c>
      <c r="BT61" s="364">
        <v>0</v>
      </c>
      <c r="BU61" s="364">
        <v>0</v>
      </c>
      <c r="BV61" s="364">
        <v>0</v>
      </c>
      <c r="BW61" s="364">
        <v>0</v>
      </c>
      <c r="BX61" s="364">
        <v>0</v>
      </c>
      <c r="BY61" s="364">
        <v>0</v>
      </c>
      <c r="BZ61" s="364">
        <v>0</v>
      </c>
      <c r="CA61" s="364">
        <v>0</v>
      </c>
      <c r="CB61" s="364">
        <v>78</v>
      </c>
      <c r="CC61" s="364">
        <v>0</v>
      </c>
      <c r="CD61" s="364">
        <v>0</v>
      </c>
      <c r="CE61" s="364">
        <v>0</v>
      </c>
      <c r="CF61" s="364">
        <v>0</v>
      </c>
      <c r="CG61" s="364">
        <v>0</v>
      </c>
      <c r="CH61" s="364">
        <v>0</v>
      </c>
      <c r="CI61" s="364">
        <v>0</v>
      </c>
      <c r="CJ61" s="364">
        <v>0</v>
      </c>
      <c r="CK61" s="364">
        <v>0</v>
      </c>
      <c r="CL61" s="364">
        <v>0</v>
      </c>
      <c r="CM61" s="364">
        <v>0</v>
      </c>
      <c r="CN61" s="364">
        <v>0</v>
      </c>
      <c r="CO61" s="364">
        <v>0</v>
      </c>
      <c r="CP61" s="364">
        <v>0</v>
      </c>
      <c r="CQ61" s="364">
        <v>0</v>
      </c>
      <c r="CR61" s="364">
        <v>0</v>
      </c>
      <c r="CS61" s="364">
        <v>0</v>
      </c>
      <c r="CT61" s="364">
        <v>0</v>
      </c>
      <c r="CU61" s="364">
        <v>0</v>
      </c>
      <c r="CV61" s="364">
        <v>0</v>
      </c>
      <c r="CW61" s="364">
        <v>0</v>
      </c>
      <c r="CX61" s="364">
        <v>105522</v>
      </c>
      <c r="CY61" s="364">
        <v>0</v>
      </c>
      <c r="CZ61" s="364">
        <v>0</v>
      </c>
      <c r="DA61" s="364">
        <v>0</v>
      </c>
      <c r="DB61" s="364">
        <v>0</v>
      </c>
      <c r="DC61" s="364">
        <v>0</v>
      </c>
      <c r="DD61" s="364">
        <v>0</v>
      </c>
      <c r="DE61" s="364">
        <v>0</v>
      </c>
      <c r="DF61" s="369">
        <v>0</v>
      </c>
      <c r="DG61" s="370">
        <v>7702989</v>
      </c>
      <c r="DH61" s="388">
        <v>0</v>
      </c>
      <c r="DI61" s="364">
        <v>874</v>
      </c>
      <c r="DJ61" s="364">
        <v>0</v>
      </c>
      <c r="DK61" s="364">
        <v>0</v>
      </c>
      <c r="DL61" s="364">
        <v>0</v>
      </c>
      <c r="DM61" s="364">
        <v>3499</v>
      </c>
      <c r="DN61" s="378">
        <v>4373</v>
      </c>
      <c r="DO61" s="378">
        <v>7707362</v>
      </c>
      <c r="DP61" s="378">
        <v>3284852</v>
      </c>
      <c r="DQ61" s="378">
        <v>2239675</v>
      </c>
      <c r="DR61" s="378">
        <v>5524527</v>
      </c>
      <c r="DS61" s="378">
        <v>5528900</v>
      </c>
      <c r="DT61" s="378">
        <v>13231889</v>
      </c>
      <c r="DU61" s="378">
        <v>-469754</v>
      </c>
      <c r="DV61" s="378">
        <v>-2129854</v>
      </c>
      <c r="DW61" s="378">
        <v>-2599608</v>
      </c>
      <c r="DX61" s="379">
        <v>2929292</v>
      </c>
      <c r="DY61" s="380">
        <v>10632281</v>
      </c>
      <c r="EB61" s="200">
        <f t="shared" si="0"/>
        <v>4.7024027394885564E-5</v>
      </c>
    </row>
    <row r="62" spans="1:132" x14ac:dyDescent="0.2">
      <c r="A62" s="180">
        <v>58</v>
      </c>
      <c r="B62" s="37" t="s">
        <v>422</v>
      </c>
      <c r="C62" s="38" t="s">
        <v>292</v>
      </c>
      <c r="D62" s="393">
        <v>0</v>
      </c>
      <c r="E62" s="394">
        <v>0</v>
      </c>
      <c r="F62" s="394">
        <v>0</v>
      </c>
      <c r="G62" s="394">
        <v>0</v>
      </c>
      <c r="H62" s="394">
        <v>1168</v>
      </c>
      <c r="I62" s="394">
        <v>0</v>
      </c>
      <c r="J62" s="394">
        <v>1</v>
      </c>
      <c r="K62" s="394">
        <v>0</v>
      </c>
      <c r="L62" s="394">
        <v>0</v>
      </c>
      <c r="M62" s="394">
        <v>0</v>
      </c>
      <c r="N62" s="394">
        <v>0</v>
      </c>
      <c r="O62" s="394">
        <v>0</v>
      </c>
      <c r="P62" s="394">
        <v>0</v>
      </c>
      <c r="Q62" s="394">
        <v>0</v>
      </c>
      <c r="R62" s="394">
        <v>0</v>
      </c>
      <c r="S62" s="394">
        <v>0</v>
      </c>
      <c r="T62" s="394">
        <v>0</v>
      </c>
      <c r="U62" s="394">
        <v>0</v>
      </c>
      <c r="V62" s="394">
        <v>0</v>
      </c>
      <c r="W62" s="394">
        <v>0</v>
      </c>
      <c r="X62" s="394">
        <v>0</v>
      </c>
      <c r="Y62" s="394">
        <v>0</v>
      </c>
      <c r="Z62" s="394">
        <v>0</v>
      </c>
      <c r="AA62" s="394">
        <v>0</v>
      </c>
      <c r="AB62" s="394">
        <v>0</v>
      </c>
      <c r="AC62" s="394">
        <v>0</v>
      </c>
      <c r="AD62" s="394">
        <v>0</v>
      </c>
      <c r="AE62" s="394">
        <v>0</v>
      </c>
      <c r="AF62" s="394">
        <v>0</v>
      </c>
      <c r="AG62" s="394">
        <v>0</v>
      </c>
      <c r="AH62" s="394">
        <v>0</v>
      </c>
      <c r="AI62" s="394">
        <v>0</v>
      </c>
      <c r="AJ62" s="394">
        <v>0</v>
      </c>
      <c r="AK62" s="394">
        <v>0</v>
      </c>
      <c r="AL62" s="394">
        <v>0</v>
      </c>
      <c r="AM62" s="394">
        <v>0</v>
      </c>
      <c r="AN62" s="394">
        <v>0</v>
      </c>
      <c r="AO62" s="394">
        <v>0</v>
      </c>
      <c r="AP62" s="394">
        <v>0</v>
      </c>
      <c r="AQ62" s="394">
        <v>0</v>
      </c>
      <c r="AR62" s="394">
        <v>0</v>
      </c>
      <c r="AS62" s="394">
        <v>0</v>
      </c>
      <c r="AT62" s="394">
        <v>0</v>
      </c>
      <c r="AU62" s="394">
        <v>0</v>
      </c>
      <c r="AV62" s="394">
        <v>0</v>
      </c>
      <c r="AW62" s="394">
        <v>0</v>
      </c>
      <c r="AX62" s="394">
        <v>0</v>
      </c>
      <c r="AY62" s="394">
        <v>0</v>
      </c>
      <c r="AZ62" s="394">
        <v>0</v>
      </c>
      <c r="BA62" s="394">
        <v>0</v>
      </c>
      <c r="BB62" s="394">
        <v>0</v>
      </c>
      <c r="BC62" s="394">
        <v>0</v>
      </c>
      <c r="BD62" s="394">
        <v>0</v>
      </c>
      <c r="BE62" s="394">
        <v>0</v>
      </c>
      <c r="BF62" s="394">
        <v>0</v>
      </c>
      <c r="BG62" s="394">
        <v>0</v>
      </c>
      <c r="BH62" s="394">
        <v>0</v>
      </c>
      <c r="BI62" s="394">
        <v>12579</v>
      </c>
      <c r="BJ62" s="364">
        <v>0</v>
      </c>
      <c r="BK62" s="364">
        <v>0</v>
      </c>
      <c r="BL62" s="364">
        <v>0</v>
      </c>
      <c r="BM62" s="364">
        <v>0</v>
      </c>
      <c r="BN62" s="364">
        <v>0</v>
      </c>
      <c r="BO62" s="364">
        <v>0</v>
      </c>
      <c r="BP62" s="364">
        <v>0</v>
      </c>
      <c r="BQ62" s="364">
        <v>0</v>
      </c>
      <c r="BR62" s="364">
        <v>0</v>
      </c>
      <c r="BS62" s="364">
        <v>0</v>
      </c>
      <c r="BT62" s="364">
        <v>0</v>
      </c>
      <c r="BU62" s="364">
        <v>0</v>
      </c>
      <c r="BV62" s="364">
        <v>0</v>
      </c>
      <c r="BW62" s="364">
        <v>0</v>
      </c>
      <c r="BX62" s="364">
        <v>0</v>
      </c>
      <c r="BY62" s="364">
        <v>0</v>
      </c>
      <c r="BZ62" s="364">
        <v>0</v>
      </c>
      <c r="CA62" s="364">
        <v>0</v>
      </c>
      <c r="CB62" s="364">
        <v>0</v>
      </c>
      <c r="CC62" s="364">
        <v>6213</v>
      </c>
      <c r="CD62" s="364">
        <v>0</v>
      </c>
      <c r="CE62" s="364">
        <v>0</v>
      </c>
      <c r="CF62" s="364">
        <v>0</v>
      </c>
      <c r="CG62" s="364">
        <v>144</v>
      </c>
      <c r="CH62" s="364">
        <v>0</v>
      </c>
      <c r="CI62" s="364">
        <v>0</v>
      </c>
      <c r="CJ62" s="364">
        <v>0</v>
      </c>
      <c r="CK62" s="364">
        <v>0</v>
      </c>
      <c r="CL62" s="364">
        <v>0</v>
      </c>
      <c r="CM62" s="364">
        <v>0</v>
      </c>
      <c r="CN62" s="364">
        <v>984</v>
      </c>
      <c r="CO62" s="364">
        <v>52</v>
      </c>
      <c r="CP62" s="364">
        <v>16</v>
      </c>
      <c r="CQ62" s="364">
        <v>0</v>
      </c>
      <c r="CR62" s="364">
        <v>0</v>
      </c>
      <c r="CS62" s="364">
        <v>0</v>
      </c>
      <c r="CT62" s="364">
        <v>0</v>
      </c>
      <c r="CU62" s="364">
        <v>0</v>
      </c>
      <c r="CV62" s="364">
        <v>3</v>
      </c>
      <c r="CW62" s="364">
        <v>0</v>
      </c>
      <c r="CX62" s="364">
        <v>0</v>
      </c>
      <c r="CY62" s="364">
        <v>2</v>
      </c>
      <c r="CZ62" s="364">
        <v>0</v>
      </c>
      <c r="DA62" s="364">
        <v>0</v>
      </c>
      <c r="DB62" s="364">
        <v>0</v>
      </c>
      <c r="DC62" s="364">
        <v>6</v>
      </c>
      <c r="DD62" s="364">
        <v>0</v>
      </c>
      <c r="DE62" s="364">
        <v>0</v>
      </c>
      <c r="DF62" s="369">
        <v>0</v>
      </c>
      <c r="DG62" s="370">
        <v>21168</v>
      </c>
      <c r="DH62" s="388">
        <v>0</v>
      </c>
      <c r="DI62" s="364">
        <v>1385</v>
      </c>
      <c r="DJ62" s="364">
        <v>0</v>
      </c>
      <c r="DK62" s="364">
        <v>10038</v>
      </c>
      <c r="DL62" s="364">
        <v>14676</v>
      </c>
      <c r="DM62" s="364">
        <v>2123</v>
      </c>
      <c r="DN62" s="378">
        <v>28222</v>
      </c>
      <c r="DO62" s="378">
        <v>49390</v>
      </c>
      <c r="DP62" s="378">
        <v>72512</v>
      </c>
      <c r="DQ62" s="378">
        <v>627</v>
      </c>
      <c r="DR62" s="378">
        <v>73139</v>
      </c>
      <c r="DS62" s="378">
        <v>101361</v>
      </c>
      <c r="DT62" s="378">
        <v>122529</v>
      </c>
      <c r="DU62" s="378">
        <v>-4582</v>
      </c>
      <c r="DV62" s="378">
        <v>-40056</v>
      </c>
      <c r="DW62" s="378">
        <v>-44638</v>
      </c>
      <c r="DX62" s="379">
        <v>56723</v>
      </c>
      <c r="DY62" s="380">
        <v>77891</v>
      </c>
      <c r="EB62" s="200">
        <f t="shared" si="0"/>
        <v>7.4517480482741991E-5</v>
      </c>
    </row>
    <row r="63" spans="1:132" x14ac:dyDescent="0.2">
      <c r="A63" s="180">
        <v>59</v>
      </c>
      <c r="B63" s="37" t="s">
        <v>423</v>
      </c>
      <c r="C63" s="38" t="s">
        <v>293</v>
      </c>
      <c r="D63" s="393">
        <v>0</v>
      </c>
      <c r="E63" s="394">
        <v>0</v>
      </c>
      <c r="F63" s="394">
        <v>0</v>
      </c>
      <c r="G63" s="394">
        <v>0</v>
      </c>
      <c r="H63" s="394">
        <v>0</v>
      </c>
      <c r="I63" s="394">
        <v>0</v>
      </c>
      <c r="J63" s="394">
        <v>0</v>
      </c>
      <c r="K63" s="394">
        <v>0</v>
      </c>
      <c r="L63" s="394">
        <v>0</v>
      </c>
      <c r="M63" s="394">
        <v>0</v>
      </c>
      <c r="N63" s="394">
        <v>0</v>
      </c>
      <c r="O63" s="394">
        <v>0</v>
      </c>
      <c r="P63" s="394">
        <v>0</v>
      </c>
      <c r="Q63" s="394">
        <v>0</v>
      </c>
      <c r="R63" s="394">
        <v>0</v>
      </c>
      <c r="S63" s="394">
        <v>0</v>
      </c>
      <c r="T63" s="394">
        <v>0</v>
      </c>
      <c r="U63" s="394">
        <v>0</v>
      </c>
      <c r="V63" s="394">
        <v>0</v>
      </c>
      <c r="W63" s="394">
        <v>0</v>
      </c>
      <c r="X63" s="394">
        <v>0</v>
      </c>
      <c r="Y63" s="394">
        <v>0</v>
      </c>
      <c r="Z63" s="394">
        <v>0</v>
      </c>
      <c r="AA63" s="394">
        <v>0</v>
      </c>
      <c r="AB63" s="394">
        <v>0</v>
      </c>
      <c r="AC63" s="394">
        <v>0</v>
      </c>
      <c r="AD63" s="394">
        <v>0</v>
      </c>
      <c r="AE63" s="394">
        <v>0</v>
      </c>
      <c r="AF63" s="394">
        <v>0</v>
      </c>
      <c r="AG63" s="394">
        <v>0</v>
      </c>
      <c r="AH63" s="394">
        <v>0</v>
      </c>
      <c r="AI63" s="394">
        <v>0</v>
      </c>
      <c r="AJ63" s="394">
        <v>0</v>
      </c>
      <c r="AK63" s="394">
        <v>0</v>
      </c>
      <c r="AL63" s="394">
        <v>0</v>
      </c>
      <c r="AM63" s="394">
        <v>0</v>
      </c>
      <c r="AN63" s="394">
        <v>0</v>
      </c>
      <c r="AO63" s="394">
        <v>0</v>
      </c>
      <c r="AP63" s="394">
        <v>0</v>
      </c>
      <c r="AQ63" s="394">
        <v>0</v>
      </c>
      <c r="AR63" s="394">
        <v>0</v>
      </c>
      <c r="AS63" s="394">
        <v>0</v>
      </c>
      <c r="AT63" s="394">
        <v>0</v>
      </c>
      <c r="AU63" s="394">
        <v>0</v>
      </c>
      <c r="AV63" s="394">
        <v>0</v>
      </c>
      <c r="AW63" s="394">
        <v>0</v>
      </c>
      <c r="AX63" s="394">
        <v>0</v>
      </c>
      <c r="AY63" s="394">
        <v>0</v>
      </c>
      <c r="AZ63" s="394">
        <v>0</v>
      </c>
      <c r="BA63" s="394">
        <v>0</v>
      </c>
      <c r="BB63" s="394">
        <v>0</v>
      </c>
      <c r="BC63" s="394">
        <v>0</v>
      </c>
      <c r="BD63" s="394">
        <v>0</v>
      </c>
      <c r="BE63" s="394">
        <v>0</v>
      </c>
      <c r="BF63" s="394">
        <v>0</v>
      </c>
      <c r="BG63" s="394">
        <v>0</v>
      </c>
      <c r="BH63" s="394">
        <v>0</v>
      </c>
      <c r="BI63" s="394">
        <v>0</v>
      </c>
      <c r="BJ63" s="364">
        <v>290376</v>
      </c>
      <c r="BK63" s="364">
        <v>0</v>
      </c>
      <c r="BL63" s="364">
        <v>0</v>
      </c>
      <c r="BM63" s="364">
        <v>0</v>
      </c>
      <c r="BN63" s="364">
        <v>0</v>
      </c>
      <c r="BO63" s="364">
        <v>0</v>
      </c>
      <c r="BP63" s="364">
        <v>0</v>
      </c>
      <c r="BQ63" s="364">
        <v>0</v>
      </c>
      <c r="BR63" s="364">
        <v>0</v>
      </c>
      <c r="BS63" s="364">
        <v>0</v>
      </c>
      <c r="BT63" s="364">
        <v>0</v>
      </c>
      <c r="BU63" s="364">
        <v>0</v>
      </c>
      <c r="BV63" s="364">
        <v>0</v>
      </c>
      <c r="BW63" s="364">
        <v>0</v>
      </c>
      <c r="BX63" s="364">
        <v>0</v>
      </c>
      <c r="BY63" s="364">
        <v>0</v>
      </c>
      <c r="BZ63" s="364">
        <v>25836</v>
      </c>
      <c r="CA63" s="364">
        <v>0</v>
      </c>
      <c r="CB63" s="364">
        <v>0</v>
      </c>
      <c r="CC63" s="364">
        <v>0</v>
      </c>
      <c r="CD63" s="364">
        <v>15762</v>
      </c>
      <c r="CE63" s="364">
        <v>0</v>
      </c>
      <c r="CF63" s="364">
        <v>0</v>
      </c>
      <c r="CG63" s="364">
        <v>515</v>
      </c>
      <c r="CH63" s="364">
        <v>0</v>
      </c>
      <c r="CI63" s="364">
        <v>0</v>
      </c>
      <c r="CJ63" s="364">
        <v>0</v>
      </c>
      <c r="CK63" s="364">
        <v>0</v>
      </c>
      <c r="CL63" s="364">
        <v>0</v>
      </c>
      <c r="CM63" s="364">
        <v>0</v>
      </c>
      <c r="CN63" s="364">
        <v>3233</v>
      </c>
      <c r="CO63" s="364">
        <v>0</v>
      </c>
      <c r="CP63" s="364">
        <v>0</v>
      </c>
      <c r="CQ63" s="364">
        <v>0</v>
      </c>
      <c r="CR63" s="364">
        <v>0</v>
      </c>
      <c r="CS63" s="364">
        <v>0</v>
      </c>
      <c r="CT63" s="364">
        <v>0</v>
      </c>
      <c r="CU63" s="364">
        <v>0</v>
      </c>
      <c r="CV63" s="364">
        <v>1</v>
      </c>
      <c r="CW63" s="364">
        <v>0</v>
      </c>
      <c r="CX63" s="364">
        <v>8251</v>
      </c>
      <c r="CY63" s="364">
        <v>26</v>
      </c>
      <c r="CZ63" s="364">
        <v>0</v>
      </c>
      <c r="DA63" s="364">
        <v>0</v>
      </c>
      <c r="DB63" s="364">
        <v>0</v>
      </c>
      <c r="DC63" s="364">
        <v>1</v>
      </c>
      <c r="DD63" s="364">
        <v>75</v>
      </c>
      <c r="DE63" s="364">
        <v>0</v>
      </c>
      <c r="DF63" s="369">
        <v>0</v>
      </c>
      <c r="DG63" s="370">
        <v>344076</v>
      </c>
      <c r="DH63" s="388">
        <v>0</v>
      </c>
      <c r="DI63" s="364">
        <v>10167</v>
      </c>
      <c r="DJ63" s="364">
        <v>0</v>
      </c>
      <c r="DK63" s="364">
        <v>24737</v>
      </c>
      <c r="DL63" s="364">
        <v>99091</v>
      </c>
      <c r="DM63" s="364">
        <v>9999</v>
      </c>
      <c r="DN63" s="378">
        <v>143994</v>
      </c>
      <c r="DO63" s="378">
        <v>488070</v>
      </c>
      <c r="DP63" s="378">
        <v>357928</v>
      </c>
      <c r="DQ63" s="378">
        <v>516318</v>
      </c>
      <c r="DR63" s="378">
        <v>874246</v>
      </c>
      <c r="DS63" s="378">
        <v>1018240</v>
      </c>
      <c r="DT63" s="378">
        <v>1362316</v>
      </c>
      <c r="DU63" s="378">
        <v>-192615</v>
      </c>
      <c r="DV63" s="378">
        <v>-110177</v>
      </c>
      <c r="DW63" s="378">
        <v>-302792</v>
      </c>
      <c r="DX63" s="379">
        <v>715448</v>
      </c>
      <c r="DY63" s="380">
        <v>1059524</v>
      </c>
      <c r="EB63" s="200">
        <f t="shared" si="0"/>
        <v>5.4701749030183235E-4</v>
      </c>
    </row>
    <row r="64" spans="1:132" x14ac:dyDescent="0.2">
      <c r="A64" s="180">
        <v>60</v>
      </c>
      <c r="B64" s="37" t="s">
        <v>424</v>
      </c>
      <c r="C64" s="38" t="s">
        <v>1</v>
      </c>
      <c r="D64" s="393">
        <v>16</v>
      </c>
      <c r="E64" s="394">
        <v>5</v>
      </c>
      <c r="F64" s="394">
        <v>2</v>
      </c>
      <c r="G64" s="394">
        <v>1</v>
      </c>
      <c r="H64" s="394">
        <v>172</v>
      </c>
      <c r="I64" s="394">
        <v>0</v>
      </c>
      <c r="J64" s="394">
        <v>31</v>
      </c>
      <c r="K64" s="394">
        <v>568</v>
      </c>
      <c r="L64" s="394">
        <v>862</v>
      </c>
      <c r="M64" s="394">
        <v>0</v>
      </c>
      <c r="N64" s="394">
        <v>0</v>
      </c>
      <c r="O64" s="394">
        <v>72</v>
      </c>
      <c r="P64" s="394">
        <v>1378</v>
      </c>
      <c r="Q64" s="394">
        <v>287</v>
      </c>
      <c r="R64" s="394">
        <v>1348</v>
      </c>
      <c r="S64" s="394">
        <v>82</v>
      </c>
      <c r="T64" s="394">
        <v>36</v>
      </c>
      <c r="U64" s="394">
        <v>18</v>
      </c>
      <c r="V64" s="394">
        <v>0</v>
      </c>
      <c r="W64" s="394">
        <v>1</v>
      </c>
      <c r="X64" s="394">
        <v>2</v>
      </c>
      <c r="Y64" s="394">
        <v>223</v>
      </c>
      <c r="Z64" s="394">
        <v>13</v>
      </c>
      <c r="AA64" s="394">
        <v>3</v>
      </c>
      <c r="AB64" s="394">
        <v>18</v>
      </c>
      <c r="AC64" s="394">
        <v>201</v>
      </c>
      <c r="AD64" s="394">
        <v>0</v>
      </c>
      <c r="AE64" s="394">
        <v>9</v>
      </c>
      <c r="AF64" s="394">
        <v>345</v>
      </c>
      <c r="AG64" s="394">
        <v>171</v>
      </c>
      <c r="AH64" s="394">
        <v>62</v>
      </c>
      <c r="AI64" s="394">
        <v>473</v>
      </c>
      <c r="AJ64" s="394">
        <v>15</v>
      </c>
      <c r="AK64" s="394">
        <v>891</v>
      </c>
      <c r="AL64" s="394">
        <v>476</v>
      </c>
      <c r="AM64" s="394">
        <v>4</v>
      </c>
      <c r="AN64" s="394">
        <v>2495</v>
      </c>
      <c r="AO64" s="394">
        <v>1312</v>
      </c>
      <c r="AP64" s="394">
        <v>20</v>
      </c>
      <c r="AQ64" s="394">
        <v>1</v>
      </c>
      <c r="AR64" s="394">
        <v>1142</v>
      </c>
      <c r="AS64" s="394">
        <v>13</v>
      </c>
      <c r="AT64" s="394">
        <v>87</v>
      </c>
      <c r="AU64" s="394">
        <v>68</v>
      </c>
      <c r="AV64" s="394">
        <v>7571</v>
      </c>
      <c r="AW64" s="394">
        <v>1362</v>
      </c>
      <c r="AX64" s="394">
        <v>120</v>
      </c>
      <c r="AY64" s="394">
        <v>168</v>
      </c>
      <c r="AZ64" s="394">
        <v>1196</v>
      </c>
      <c r="BA64" s="394">
        <v>30</v>
      </c>
      <c r="BB64" s="394">
        <v>144</v>
      </c>
      <c r="BC64" s="394">
        <v>77</v>
      </c>
      <c r="BD64" s="394">
        <v>437</v>
      </c>
      <c r="BE64" s="394">
        <v>65</v>
      </c>
      <c r="BF64" s="394">
        <v>2947</v>
      </c>
      <c r="BG64" s="394">
        <v>187</v>
      </c>
      <c r="BH64" s="394">
        <v>5766</v>
      </c>
      <c r="BI64" s="394">
        <v>29</v>
      </c>
      <c r="BJ64" s="364">
        <v>272</v>
      </c>
      <c r="BK64" s="364">
        <v>7474</v>
      </c>
      <c r="BL64" s="364">
        <v>3</v>
      </c>
      <c r="BM64" s="364">
        <v>2457</v>
      </c>
      <c r="BN64" s="364">
        <v>2914</v>
      </c>
      <c r="BO64" s="364">
        <v>1968</v>
      </c>
      <c r="BP64" s="364">
        <v>1453</v>
      </c>
      <c r="BQ64" s="364">
        <v>17</v>
      </c>
      <c r="BR64" s="364">
        <v>1</v>
      </c>
      <c r="BS64" s="364">
        <v>223</v>
      </c>
      <c r="BT64" s="364">
        <v>244</v>
      </c>
      <c r="BU64" s="364">
        <v>2291</v>
      </c>
      <c r="BV64" s="364">
        <v>379</v>
      </c>
      <c r="BW64" s="364">
        <v>26</v>
      </c>
      <c r="BX64" s="364">
        <v>12</v>
      </c>
      <c r="BY64" s="364">
        <v>0</v>
      </c>
      <c r="BZ64" s="364">
        <v>15</v>
      </c>
      <c r="CA64" s="364">
        <v>213</v>
      </c>
      <c r="CB64" s="364">
        <v>9</v>
      </c>
      <c r="CC64" s="364">
        <v>82</v>
      </c>
      <c r="CD64" s="364">
        <v>4</v>
      </c>
      <c r="CE64" s="364">
        <v>0</v>
      </c>
      <c r="CF64" s="364">
        <v>7</v>
      </c>
      <c r="CG64" s="364">
        <v>61</v>
      </c>
      <c r="CH64" s="364">
        <v>7</v>
      </c>
      <c r="CI64" s="364">
        <v>1122</v>
      </c>
      <c r="CJ64" s="364">
        <v>370</v>
      </c>
      <c r="CK64" s="364">
        <v>6734</v>
      </c>
      <c r="CL64" s="364">
        <v>66</v>
      </c>
      <c r="CM64" s="364">
        <v>1779</v>
      </c>
      <c r="CN64" s="364">
        <v>1658</v>
      </c>
      <c r="CO64" s="364">
        <v>4074</v>
      </c>
      <c r="CP64" s="364">
        <v>20543</v>
      </c>
      <c r="CQ64" s="364">
        <v>551</v>
      </c>
      <c r="CR64" s="364">
        <v>56</v>
      </c>
      <c r="CS64" s="364">
        <v>1859</v>
      </c>
      <c r="CT64" s="364">
        <v>970</v>
      </c>
      <c r="CU64" s="364">
        <v>1019</v>
      </c>
      <c r="CV64" s="364">
        <v>3589</v>
      </c>
      <c r="CW64" s="364">
        <v>911</v>
      </c>
      <c r="CX64" s="364">
        <v>917</v>
      </c>
      <c r="CY64" s="364">
        <v>8916</v>
      </c>
      <c r="CZ64" s="364">
        <v>359</v>
      </c>
      <c r="DA64" s="364">
        <v>2828</v>
      </c>
      <c r="DB64" s="364">
        <v>1506</v>
      </c>
      <c r="DC64" s="364">
        <v>2985</v>
      </c>
      <c r="DD64" s="364">
        <v>3736</v>
      </c>
      <c r="DE64" s="364">
        <v>13715</v>
      </c>
      <c r="DF64" s="369">
        <v>143</v>
      </c>
      <c r="DG64" s="370">
        <v>133560</v>
      </c>
      <c r="DH64" s="388">
        <v>11827</v>
      </c>
      <c r="DI64" s="364">
        <v>121667</v>
      </c>
      <c r="DJ64" s="364">
        <v>1</v>
      </c>
      <c r="DK64" s="364">
        <v>5479</v>
      </c>
      <c r="DL64" s="364">
        <v>71026</v>
      </c>
      <c r="DM64" s="364">
        <v>3920</v>
      </c>
      <c r="DN64" s="378">
        <v>213920</v>
      </c>
      <c r="DO64" s="378">
        <v>347480</v>
      </c>
      <c r="DP64" s="378">
        <v>9410</v>
      </c>
      <c r="DQ64" s="378">
        <v>267537</v>
      </c>
      <c r="DR64" s="378">
        <v>276947</v>
      </c>
      <c r="DS64" s="378">
        <v>490867</v>
      </c>
      <c r="DT64" s="378">
        <v>624427</v>
      </c>
      <c r="DU64" s="378">
        <v>-151269</v>
      </c>
      <c r="DV64" s="378">
        <v>-165687</v>
      </c>
      <c r="DW64" s="378">
        <v>-316956</v>
      </c>
      <c r="DX64" s="379">
        <v>173911</v>
      </c>
      <c r="DY64" s="380">
        <v>307471</v>
      </c>
      <c r="EB64" s="200">
        <f t="shared" si="0"/>
        <v>6.5460781934251044E-3</v>
      </c>
    </row>
    <row r="65" spans="1:132" x14ac:dyDescent="0.2">
      <c r="A65" s="180">
        <v>61</v>
      </c>
      <c r="B65" s="42" t="s">
        <v>425</v>
      </c>
      <c r="C65" s="38" t="s">
        <v>426</v>
      </c>
      <c r="D65" s="393">
        <v>67</v>
      </c>
      <c r="E65" s="394">
        <v>260</v>
      </c>
      <c r="F65" s="394">
        <v>0</v>
      </c>
      <c r="G65" s="394">
        <v>21</v>
      </c>
      <c r="H65" s="394">
        <v>1</v>
      </c>
      <c r="I65" s="394">
        <v>0</v>
      </c>
      <c r="J65" s="394">
        <v>0</v>
      </c>
      <c r="K65" s="394">
        <v>0</v>
      </c>
      <c r="L65" s="394">
        <v>2575</v>
      </c>
      <c r="M65" s="394">
        <v>144</v>
      </c>
      <c r="N65" s="394">
        <v>0</v>
      </c>
      <c r="O65" s="394">
        <v>43</v>
      </c>
      <c r="P65" s="394">
        <v>0</v>
      </c>
      <c r="Q65" s="394">
        <v>349</v>
      </c>
      <c r="R65" s="394">
        <v>0</v>
      </c>
      <c r="S65" s="394">
        <v>2875</v>
      </c>
      <c r="T65" s="394">
        <v>0</v>
      </c>
      <c r="U65" s="394">
        <v>0</v>
      </c>
      <c r="V65" s="394">
        <v>396</v>
      </c>
      <c r="W65" s="394">
        <v>73</v>
      </c>
      <c r="X65" s="394">
        <v>0</v>
      </c>
      <c r="Y65" s="394">
        <v>419</v>
      </c>
      <c r="Z65" s="394">
        <v>0</v>
      </c>
      <c r="AA65" s="394">
        <v>26</v>
      </c>
      <c r="AB65" s="394">
        <v>0</v>
      </c>
      <c r="AC65" s="394">
        <v>1</v>
      </c>
      <c r="AD65" s="394">
        <v>35</v>
      </c>
      <c r="AE65" s="394">
        <v>705</v>
      </c>
      <c r="AF65" s="394">
        <v>2190</v>
      </c>
      <c r="AG65" s="394">
        <v>5</v>
      </c>
      <c r="AH65" s="394">
        <v>0</v>
      </c>
      <c r="AI65" s="394">
        <v>1264</v>
      </c>
      <c r="AJ65" s="394">
        <v>245</v>
      </c>
      <c r="AK65" s="394">
        <v>2622</v>
      </c>
      <c r="AL65" s="394">
        <v>315</v>
      </c>
      <c r="AM65" s="394">
        <v>16344</v>
      </c>
      <c r="AN65" s="394">
        <v>6000</v>
      </c>
      <c r="AO65" s="394">
        <v>2374</v>
      </c>
      <c r="AP65" s="394">
        <v>67</v>
      </c>
      <c r="AQ65" s="394">
        <v>12338</v>
      </c>
      <c r="AR65" s="394">
        <v>14882</v>
      </c>
      <c r="AS65" s="394">
        <v>0</v>
      </c>
      <c r="AT65" s="394">
        <v>285</v>
      </c>
      <c r="AU65" s="394">
        <v>0</v>
      </c>
      <c r="AV65" s="394">
        <v>0</v>
      </c>
      <c r="AW65" s="394">
        <v>0</v>
      </c>
      <c r="AX65" s="394">
        <v>1</v>
      </c>
      <c r="AY65" s="394">
        <v>0</v>
      </c>
      <c r="AZ65" s="394">
        <v>0</v>
      </c>
      <c r="BA65" s="394">
        <v>0</v>
      </c>
      <c r="BB65" s="394">
        <v>0</v>
      </c>
      <c r="BC65" s="394">
        <v>1</v>
      </c>
      <c r="BD65" s="394">
        <v>0</v>
      </c>
      <c r="BE65" s="394">
        <v>0</v>
      </c>
      <c r="BF65" s="394">
        <v>0</v>
      </c>
      <c r="BG65" s="394">
        <v>0</v>
      </c>
      <c r="BH65" s="394">
        <v>3706</v>
      </c>
      <c r="BI65" s="394">
        <v>0</v>
      </c>
      <c r="BJ65" s="364">
        <v>0</v>
      </c>
      <c r="BK65" s="364">
        <v>7</v>
      </c>
      <c r="BL65" s="364">
        <v>0</v>
      </c>
      <c r="BM65" s="364">
        <v>0</v>
      </c>
      <c r="BN65" s="364">
        <v>0</v>
      </c>
      <c r="BO65" s="364">
        <v>181</v>
      </c>
      <c r="BP65" s="364">
        <v>7</v>
      </c>
      <c r="BQ65" s="364">
        <v>11292</v>
      </c>
      <c r="BR65" s="364">
        <v>2206</v>
      </c>
      <c r="BS65" s="364">
        <v>0</v>
      </c>
      <c r="BT65" s="364">
        <v>0</v>
      </c>
      <c r="BU65" s="364">
        <v>0</v>
      </c>
      <c r="BV65" s="364">
        <v>0</v>
      </c>
      <c r="BW65" s="364">
        <v>0</v>
      </c>
      <c r="BX65" s="364">
        <v>0</v>
      </c>
      <c r="BY65" s="364">
        <v>0</v>
      </c>
      <c r="BZ65" s="364">
        <v>0</v>
      </c>
      <c r="CA65" s="364">
        <v>344</v>
      </c>
      <c r="CB65" s="364">
        <v>0</v>
      </c>
      <c r="CC65" s="364">
        <v>0</v>
      </c>
      <c r="CD65" s="364">
        <v>0</v>
      </c>
      <c r="CE65" s="364">
        <v>0</v>
      </c>
      <c r="CF65" s="364">
        <v>0</v>
      </c>
      <c r="CG65" s="364">
        <v>0</v>
      </c>
      <c r="CH65" s="364">
        <v>0</v>
      </c>
      <c r="CI65" s="364">
        <v>0</v>
      </c>
      <c r="CJ65" s="364">
        <v>0</v>
      </c>
      <c r="CK65" s="364">
        <v>0</v>
      </c>
      <c r="CL65" s="364">
        <v>0</v>
      </c>
      <c r="CM65" s="364">
        <v>0</v>
      </c>
      <c r="CN65" s="364">
        <v>0</v>
      </c>
      <c r="CO65" s="364">
        <v>0</v>
      </c>
      <c r="CP65" s="364">
        <v>0</v>
      </c>
      <c r="CQ65" s="364">
        <v>0</v>
      </c>
      <c r="CR65" s="364">
        <v>0</v>
      </c>
      <c r="CS65" s="364">
        <v>0</v>
      </c>
      <c r="CT65" s="364">
        <v>0</v>
      </c>
      <c r="CU65" s="364">
        <v>0</v>
      </c>
      <c r="CV65" s="364">
        <v>0</v>
      </c>
      <c r="CW65" s="364">
        <v>0</v>
      </c>
      <c r="CX65" s="364">
        <v>0</v>
      </c>
      <c r="CY65" s="364">
        <v>0</v>
      </c>
      <c r="CZ65" s="364">
        <v>0</v>
      </c>
      <c r="DA65" s="364">
        <v>90</v>
      </c>
      <c r="DB65" s="364">
        <v>0</v>
      </c>
      <c r="DC65" s="364">
        <v>0</v>
      </c>
      <c r="DD65" s="364">
        <v>0</v>
      </c>
      <c r="DE65" s="364">
        <v>0</v>
      </c>
      <c r="DF65" s="369">
        <v>0</v>
      </c>
      <c r="DG65" s="370">
        <v>84756</v>
      </c>
      <c r="DH65" s="388">
        <v>0</v>
      </c>
      <c r="DI65" s="364">
        <v>6361</v>
      </c>
      <c r="DJ65" s="364">
        <v>0</v>
      </c>
      <c r="DK65" s="364">
        <v>0</v>
      </c>
      <c r="DL65" s="364">
        <v>0</v>
      </c>
      <c r="DM65" s="364">
        <v>0</v>
      </c>
      <c r="DN65" s="378">
        <v>6361</v>
      </c>
      <c r="DO65" s="378">
        <v>91117</v>
      </c>
      <c r="DP65" s="378">
        <v>0</v>
      </c>
      <c r="DQ65" s="378">
        <v>14</v>
      </c>
      <c r="DR65" s="378">
        <v>14</v>
      </c>
      <c r="DS65" s="378">
        <v>6375</v>
      </c>
      <c r="DT65" s="378">
        <v>91131</v>
      </c>
      <c r="DU65" s="378">
        <v>0</v>
      </c>
      <c r="DV65" s="378">
        <v>0</v>
      </c>
      <c r="DW65" s="378">
        <v>0</v>
      </c>
      <c r="DX65" s="379">
        <v>6375</v>
      </c>
      <c r="DY65" s="380">
        <v>91131</v>
      </c>
      <c r="EB65" s="200">
        <f t="shared" si="0"/>
        <v>3.4224237787055725E-4</v>
      </c>
    </row>
    <row r="66" spans="1:132" x14ac:dyDescent="0.2">
      <c r="A66" s="180">
        <v>62</v>
      </c>
      <c r="B66" s="42" t="s">
        <v>427</v>
      </c>
      <c r="C66" s="38" t="s">
        <v>294</v>
      </c>
      <c r="D66" s="393">
        <v>0</v>
      </c>
      <c r="E66" s="394">
        <v>0</v>
      </c>
      <c r="F66" s="394">
        <v>0</v>
      </c>
      <c r="G66" s="394">
        <v>0</v>
      </c>
      <c r="H66" s="394">
        <v>0</v>
      </c>
      <c r="I66" s="394">
        <v>0</v>
      </c>
      <c r="J66" s="394">
        <v>0</v>
      </c>
      <c r="K66" s="394">
        <v>0</v>
      </c>
      <c r="L66" s="394">
        <v>0</v>
      </c>
      <c r="M66" s="394">
        <v>0</v>
      </c>
      <c r="N66" s="394">
        <v>0</v>
      </c>
      <c r="O66" s="394">
        <v>0</v>
      </c>
      <c r="P66" s="394">
        <v>0</v>
      </c>
      <c r="Q66" s="394">
        <v>0</v>
      </c>
      <c r="R66" s="394">
        <v>0</v>
      </c>
      <c r="S66" s="394">
        <v>0</v>
      </c>
      <c r="T66" s="394">
        <v>0</v>
      </c>
      <c r="U66" s="394">
        <v>0</v>
      </c>
      <c r="V66" s="394">
        <v>0</v>
      </c>
      <c r="W66" s="394">
        <v>0</v>
      </c>
      <c r="X66" s="394">
        <v>0</v>
      </c>
      <c r="Y66" s="394">
        <v>0</v>
      </c>
      <c r="Z66" s="394">
        <v>0</v>
      </c>
      <c r="AA66" s="394">
        <v>0</v>
      </c>
      <c r="AB66" s="394">
        <v>0</v>
      </c>
      <c r="AC66" s="394">
        <v>0</v>
      </c>
      <c r="AD66" s="394">
        <v>0</v>
      </c>
      <c r="AE66" s="394">
        <v>0</v>
      </c>
      <c r="AF66" s="394">
        <v>0</v>
      </c>
      <c r="AG66" s="394">
        <v>0</v>
      </c>
      <c r="AH66" s="394">
        <v>0</v>
      </c>
      <c r="AI66" s="394">
        <v>0</v>
      </c>
      <c r="AJ66" s="394">
        <v>0</v>
      </c>
      <c r="AK66" s="394">
        <v>0</v>
      </c>
      <c r="AL66" s="394">
        <v>0</v>
      </c>
      <c r="AM66" s="394">
        <v>0</v>
      </c>
      <c r="AN66" s="394">
        <v>0</v>
      </c>
      <c r="AO66" s="394">
        <v>0</v>
      </c>
      <c r="AP66" s="394">
        <v>0</v>
      </c>
      <c r="AQ66" s="394">
        <v>0</v>
      </c>
      <c r="AR66" s="394">
        <v>0</v>
      </c>
      <c r="AS66" s="394">
        <v>0</v>
      </c>
      <c r="AT66" s="394">
        <v>0</v>
      </c>
      <c r="AU66" s="394">
        <v>0</v>
      </c>
      <c r="AV66" s="394">
        <v>0</v>
      </c>
      <c r="AW66" s="394">
        <v>0</v>
      </c>
      <c r="AX66" s="394">
        <v>0</v>
      </c>
      <c r="AY66" s="394">
        <v>0</v>
      </c>
      <c r="AZ66" s="394">
        <v>0</v>
      </c>
      <c r="BA66" s="394">
        <v>0</v>
      </c>
      <c r="BB66" s="394">
        <v>0</v>
      </c>
      <c r="BC66" s="394">
        <v>0</v>
      </c>
      <c r="BD66" s="394">
        <v>0</v>
      </c>
      <c r="BE66" s="394">
        <v>0</v>
      </c>
      <c r="BF66" s="394">
        <v>0</v>
      </c>
      <c r="BG66" s="394">
        <v>0</v>
      </c>
      <c r="BH66" s="394">
        <v>0</v>
      </c>
      <c r="BI66" s="394">
        <v>0</v>
      </c>
      <c r="BJ66" s="364">
        <v>0</v>
      </c>
      <c r="BK66" s="364">
        <v>0</v>
      </c>
      <c r="BL66" s="364">
        <v>0</v>
      </c>
      <c r="BM66" s="364">
        <v>0</v>
      </c>
      <c r="BN66" s="364">
        <v>0</v>
      </c>
      <c r="BO66" s="364">
        <v>0</v>
      </c>
      <c r="BP66" s="364">
        <v>0</v>
      </c>
      <c r="BQ66" s="364">
        <v>0</v>
      </c>
      <c r="BR66" s="364">
        <v>0</v>
      </c>
      <c r="BS66" s="364">
        <v>0</v>
      </c>
      <c r="BT66" s="364">
        <v>0</v>
      </c>
      <c r="BU66" s="364">
        <v>0</v>
      </c>
      <c r="BV66" s="364">
        <v>0</v>
      </c>
      <c r="BW66" s="364">
        <v>0</v>
      </c>
      <c r="BX66" s="364">
        <v>0</v>
      </c>
      <c r="BY66" s="364">
        <v>0</v>
      </c>
      <c r="BZ66" s="364">
        <v>0</v>
      </c>
      <c r="CA66" s="364">
        <v>0</v>
      </c>
      <c r="CB66" s="364">
        <v>0</v>
      </c>
      <c r="CC66" s="364">
        <v>0</v>
      </c>
      <c r="CD66" s="364">
        <v>0</v>
      </c>
      <c r="CE66" s="364">
        <v>0</v>
      </c>
      <c r="CF66" s="364">
        <v>0</v>
      </c>
      <c r="CG66" s="364">
        <v>0</v>
      </c>
      <c r="CH66" s="364">
        <v>0</v>
      </c>
      <c r="CI66" s="364">
        <v>0</v>
      </c>
      <c r="CJ66" s="364">
        <v>0</v>
      </c>
      <c r="CK66" s="364">
        <v>0</v>
      </c>
      <c r="CL66" s="364">
        <v>0</v>
      </c>
      <c r="CM66" s="364">
        <v>0</v>
      </c>
      <c r="CN66" s="364">
        <v>0</v>
      </c>
      <c r="CO66" s="364">
        <v>0</v>
      </c>
      <c r="CP66" s="364">
        <v>0</v>
      </c>
      <c r="CQ66" s="364">
        <v>0</v>
      </c>
      <c r="CR66" s="364">
        <v>0</v>
      </c>
      <c r="CS66" s="364">
        <v>0</v>
      </c>
      <c r="CT66" s="364">
        <v>0</v>
      </c>
      <c r="CU66" s="364">
        <v>0</v>
      </c>
      <c r="CV66" s="364">
        <v>0</v>
      </c>
      <c r="CW66" s="364">
        <v>0</v>
      </c>
      <c r="CX66" s="364">
        <v>0</v>
      </c>
      <c r="CY66" s="364">
        <v>0</v>
      </c>
      <c r="CZ66" s="364">
        <v>0</v>
      </c>
      <c r="DA66" s="364">
        <v>0</v>
      </c>
      <c r="DB66" s="364">
        <v>0</v>
      </c>
      <c r="DC66" s="364">
        <v>0</v>
      </c>
      <c r="DD66" s="364">
        <v>0</v>
      </c>
      <c r="DE66" s="364">
        <v>0</v>
      </c>
      <c r="DF66" s="369">
        <v>0</v>
      </c>
      <c r="DG66" s="370">
        <v>0</v>
      </c>
      <c r="DH66" s="388">
        <v>0</v>
      </c>
      <c r="DI66" s="364">
        <v>0</v>
      </c>
      <c r="DJ66" s="364">
        <v>0</v>
      </c>
      <c r="DK66" s="364">
        <v>171826</v>
      </c>
      <c r="DL66" s="364">
        <v>1397389</v>
      </c>
      <c r="DM66" s="364">
        <v>0</v>
      </c>
      <c r="DN66" s="378">
        <v>1569215</v>
      </c>
      <c r="DO66" s="378">
        <v>1569215</v>
      </c>
      <c r="DP66" s="378">
        <v>0</v>
      </c>
      <c r="DQ66" s="378">
        <v>0</v>
      </c>
      <c r="DR66" s="378">
        <v>0</v>
      </c>
      <c r="DS66" s="378">
        <v>1569215</v>
      </c>
      <c r="DT66" s="378">
        <v>1569215</v>
      </c>
      <c r="DU66" s="378">
        <v>0</v>
      </c>
      <c r="DV66" s="378">
        <v>0</v>
      </c>
      <c r="DW66" s="378">
        <v>0</v>
      </c>
      <c r="DX66" s="379">
        <v>1569215</v>
      </c>
      <c r="DY66" s="380">
        <v>1569215</v>
      </c>
      <c r="EB66" s="200">
        <f t="shared" si="0"/>
        <v>0</v>
      </c>
    </row>
    <row r="67" spans="1:132" x14ac:dyDescent="0.2">
      <c r="A67" s="180">
        <v>63</v>
      </c>
      <c r="B67" s="42" t="s">
        <v>428</v>
      </c>
      <c r="C67" s="38" t="s">
        <v>295</v>
      </c>
      <c r="D67" s="393">
        <v>101</v>
      </c>
      <c r="E67" s="394">
        <v>22</v>
      </c>
      <c r="F67" s="394">
        <v>5</v>
      </c>
      <c r="G67" s="394">
        <v>0</v>
      </c>
      <c r="H67" s="394">
        <v>3</v>
      </c>
      <c r="I67" s="394">
        <v>0</v>
      </c>
      <c r="J67" s="394">
        <v>6</v>
      </c>
      <c r="K67" s="394">
        <v>105</v>
      </c>
      <c r="L67" s="394">
        <v>28</v>
      </c>
      <c r="M67" s="394">
        <v>2</v>
      </c>
      <c r="N67" s="394">
        <v>0</v>
      </c>
      <c r="O67" s="394">
        <v>58</v>
      </c>
      <c r="P67" s="394">
        <v>21</v>
      </c>
      <c r="Q67" s="394">
        <v>20</v>
      </c>
      <c r="R67" s="394">
        <v>33</v>
      </c>
      <c r="S67" s="394">
        <v>142</v>
      </c>
      <c r="T67" s="394">
        <v>86</v>
      </c>
      <c r="U67" s="394">
        <v>61</v>
      </c>
      <c r="V67" s="394">
        <v>5</v>
      </c>
      <c r="W67" s="394">
        <v>55</v>
      </c>
      <c r="X67" s="394">
        <v>15</v>
      </c>
      <c r="Y67" s="394">
        <v>102</v>
      </c>
      <c r="Z67" s="394">
        <v>86</v>
      </c>
      <c r="AA67" s="394">
        <v>69</v>
      </c>
      <c r="AB67" s="394">
        <v>35</v>
      </c>
      <c r="AC67" s="394">
        <v>129</v>
      </c>
      <c r="AD67" s="394">
        <v>20</v>
      </c>
      <c r="AE67" s="394">
        <v>19</v>
      </c>
      <c r="AF67" s="394">
        <v>612</v>
      </c>
      <c r="AG67" s="394">
        <v>82</v>
      </c>
      <c r="AH67" s="394">
        <v>1</v>
      </c>
      <c r="AI67" s="394">
        <v>53</v>
      </c>
      <c r="AJ67" s="394">
        <v>90</v>
      </c>
      <c r="AK67" s="394">
        <v>95</v>
      </c>
      <c r="AL67" s="394">
        <v>169</v>
      </c>
      <c r="AM67" s="394">
        <v>838</v>
      </c>
      <c r="AN67" s="394">
        <v>618</v>
      </c>
      <c r="AO67" s="394">
        <v>270</v>
      </c>
      <c r="AP67" s="394">
        <v>119</v>
      </c>
      <c r="AQ67" s="394">
        <v>63</v>
      </c>
      <c r="AR67" s="394">
        <v>232</v>
      </c>
      <c r="AS67" s="394">
        <v>130</v>
      </c>
      <c r="AT67" s="394">
        <v>300</v>
      </c>
      <c r="AU67" s="394">
        <v>197</v>
      </c>
      <c r="AV67" s="394">
        <v>377</v>
      </c>
      <c r="AW67" s="394">
        <v>169</v>
      </c>
      <c r="AX67" s="394">
        <v>52</v>
      </c>
      <c r="AY67" s="394">
        <v>82</v>
      </c>
      <c r="AZ67" s="394">
        <v>397</v>
      </c>
      <c r="BA67" s="394">
        <v>19</v>
      </c>
      <c r="BB67" s="394">
        <v>10</v>
      </c>
      <c r="BC67" s="394">
        <v>13</v>
      </c>
      <c r="BD67" s="394">
        <v>40</v>
      </c>
      <c r="BE67" s="394">
        <v>10</v>
      </c>
      <c r="BF67" s="394">
        <v>147</v>
      </c>
      <c r="BG67" s="394">
        <v>31</v>
      </c>
      <c r="BH67" s="394">
        <v>714</v>
      </c>
      <c r="BI67" s="394">
        <v>13</v>
      </c>
      <c r="BJ67" s="364">
        <v>205</v>
      </c>
      <c r="BK67" s="364">
        <v>51</v>
      </c>
      <c r="BL67" s="364">
        <v>3</v>
      </c>
      <c r="BM67" s="364">
        <v>124</v>
      </c>
      <c r="BN67" s="364">
        <v>76</v>
      </c>
      <c r="BO67" s="364">
        <v>32</v>
      </c>
      <c r="BP67" s="364">
        <v>12</v>
      </c>
      <c r="BQ67" s="364">
        <v>2426</v>
      </c>
      <c r="BR67" s="364">
        <v>1282</v>
      </c>
      <c r="BS67" s="364">
        <v>1092</v>
      </c>
      <c r="BT67" s="364">
        <v>114</v>
      </c>
      <c r="BU67" s="364">
        <v>2438</v>
      </c>
      <c r="BV67" s="364">
        <v>585</v>
      </c>
      <c r="BW67" s="364">
        <v>416</v>
      </c>
      <c r="BX67" s="364">
        <v>1121</v>
      </c>
      <c r="BY67" s="364">
        <v>3815</v>
      </c>
      <c r="BZ67" s="364">
        <v>928</v>
      </c>
      <c r="CA67" s="364">
        <v>111</v>
      </c>
      <c r="CB67" s="364">
        <v>866</v>
      </c>
      <c r="CC67" s="364">
        <v>99</v>
      </c>
      <c r="CD67" s="364">
        <v>1</v>
      </c>
      <c r="CE67" s="364">
        <v>5</v>
      </c>
      <c r="CF67" s="364">
        <v>215</v>
      </c>
      <c r="CG67" s="364">
        <v>783</v>
      </c>
      <c r="CH67" s="364">
        <v>18</v>
      </c>
      <c r="CI67" s="364">
        <v>472</v>
      </c>
      <c r="CJ67" s="364">
        <v>379</v>
      </c>
      <c r="CK67" s="364">
        <v>63</v>
      </c>
      <c r="CL67" s="364">
        <v>71</v>
      </c>
      <c r="CM67" s="364">
        <v>73</v>
      </c>
      <c r="CN67" s="364">
        <v>1704</v>
      </c>
      <c r="CO67" s="364">
        <v>1203</v>
      </c>
      <c r="CP67" s="364">
        <v>821</v>
      </c>
      <c r="CQ67" s="364">
        <v>611</v>
      </c>
      <c r="CR67" s="364">
        <v>20</v>
      </c>
      <c r="CS67" s="364">
        <v>245</v>
      </c>
      <c r="CT67" s="364">
        <v>140</v>
      </c>
      <c r="CU67" s="364">
        <v>39</v>
      </c>
      <c r="CV67" s="364">
        <v>103</v>
      </c>
      <c r="CW67" s="364">
        <v>10</v>
      </c>
      <c r="CX67" s="364">
        <v>72</v>
      </c>
      <c r="CY67" s="364">
        <v>429</v>
      </c>
      <c r="CZ67" s="364">
        <v>36</v>
      </c>
      <c r="DA67" s="364">
        <v>214</v>
      </c>
      <c r="DB67" s="364">
        <v>136</v>
      </c>
      <c r="DC67" s="364">
        <v>215</v>
      </c>
      <c r="DD67" s="364">
        <v>149</v>
      </c>
      <c r="DE67" s="364">
        <v>0</v>
      </c>
      <c r="DF67" s="369">
        <v>0</v>
      </c>
      <c r="DG67" s="370">
        <v>31194</v>
      </c>
      <c r="DH67" s="388">
        <v>0</v>
      </c>
      <c r="DI67" s="364">
        <v>0</v>
      </c>
      <c r="DJ67" s="364">
        <v>0</v>
      </c>
      <c r="DK67" s="364">
        <v>65549</v>
      </c>
      <c r="DL67" s="364">
        <v>446601</v>
      </c>
      <c r="DM67" s="364">
        <v>0</v>
      </c>
      <c r="DN67" s="378">
        <v>512150</v>
      </c>
      <c r="DO67" s="378">
        <v>543344</v>
      </c>
      <c r="DP67" s="378">
        <v>0</v>
      </c>
      <c r="DQ67" s="378">
        <v>0</v>
      </c>
      <c r="DR67" s="378">
        <v>0</v>
      </c>
      <c r="DS67" s="378">
        <v>512150</v>
      </c>
      <c r="DT67" s="378">
        <v>543344</v>
      </c>
      <c r="DU67" s="378">
        <v>0</v>
      </c>
      <c r="DV67" s="378">
        <v>0</v>
      </c>
      <c r="DW67" s="378">
        <v>0</v>
      </c>
      <c r="DX67" s="379">
        <v>512150</v>
      </c>
      <c r="DY67" s="380">
        <v>543344</v>
      </c>
      <c r="EB67" s="200">
        <f t="shared" si="0"/>
        <v>0</v>
      </c>
    </row>
    <row r="68" spans="1:132" x14ac:dyDescent="0.2">
      <c r="A68" s="180">
        <v>64</v>
      </c>
      <c r="B68" s="42" t="s">
        <v>429</v>
      </c>
      <c r="C68" s="38" t="s">
        <v>430</v>
      </c>
      <c r="D68" s="393">
        <v>0</v>
      </c>
      <c r="E68" s="394">
        <v>0</v>
      </c>
      <c r="F68" s="394">
        <v>0</v>
      </c>
      <c r="G68" s="394">
        <v>0</v>
      </c>
      <c r="H68" s="394">
        <v>0</v>
      </c>
      <c r="I68" s="394">
        <v>0</v>
      </c>
      <c r="J68" s="394">
        <v>0</v>
      </c>
      <c r="K68" s="394">
        <v>0</v>
      </c>
      <c r="L68" s="394">
        <v>0</v>
      </c>
      <c r="M68" s="394">
        <v>0</v>
      </c>
      <c r="N68" s="394">
        <v>0</v>
      </c>
      <c r="O68" s="394">
        <v>0</v>
      </c>
      <c r="P68" s="394">
        <v>0</v>
      </c>
      <c r="Q68" s="394">
        <v>0</v>
      </c>
      <c r="R68" s="394">
        <v>0</v>
      </c>
      <c r="S68" s="394">
        <v>0</v>
      </c>
      <c r="T68" s="394">
        <v>0</v>
      </c>
      <c r="U68" s="394">
        <v>0</v>
      </c>
      <c r="V68" s="394">
        <v>0</v>
      </c>
      <c r="W68" s="394">
        <v>0</v>
      </c>
      <c r="X68" s="394">
        <v>0</v>
      </c>
      <c r="Y68" s="394">
        <v>0</v>
      </c>
      <c r="Z68" s="394">
        <v>0</v>
      </c>
      <c r="AA68" s="394">
        <v>0</v>
      </c>
      <c r="AB68" s="394">
        <v>0</v>
      </c>
      <c r="AC68" s="394">
        <v>0</v>
      </c>
      <c r="AD68" s="394">
        <v>0</v>
      </c>
      <c r="AE68" s="394">
        <v>0</v>
      </c>
      <c r="AF68" s="394">
        <v>0</v>
      </c>
      <c r="AG68" s="394">
        <v>0</v>
      </c>
      <c r="AH68" s="394">
        <v>0</v>
      </c>
      <c r="AI68" s="394">
        <v>0</v>
      </c>
      <c r="AJ68" s="394">
        <v>0</v>
      </c>
      <c r="AK68" s="394">
        <v>0</v>
      </c>
      <c r="AL68" s="394">
        <v>0</v>
      </c>
      <c r="AM68" s="394">
        <v>0</v>
      </c>
      <c r="AN68" s="394">
        <v>0</v>
      </c>
      <c r="AO68" s="394">
        <v>0</v>
      </c>
      <c r="AP68" s="394">
        <v>0</v>
      </c>
      <c r="AQ68" s="394">
        <v>0</v>
      </c>
      <c r="AR68" s="394">
        <v>0</v>
      </c>
      <c r="AS68" s="394">
        <v>0</v>
      </c>
      <c r="AT68" s="394">
        <v>0</v>
      </c>
      <c r="AU68" s="394">
        <v>0</v>
      </c>
      <c r="AV68" s="394">
        <v>0</v>
      </c>
      <c r="AW68" s="394">
        <v>0</v>
      </c>
      <c r="AX68" s="394">
        <v>0</v>
      </c>
      <c r="AY68" s="394">
        <v>0</v>
      </c>
      <c r="AZ68" s="394">
        <v>0</v>
      </c>
      <c r="BA68" s="394">
        <v>0</v>
      </c>
      <c r="BB68" s="394">
        <v>0</v>
      </c>
      <c r="BC68" s="394">
        <v>0</v>
      </c>
      <c r="BD68" s="394">
        <v>0</v>
      </c>
      <c r="BE68" s="394">
        <v>0</v>
      </c>
      <c r="BF68" s="394">
        <v>0</v>
      </c>
      <c r="BG68" s="394">
        <v>0</v>
      </c>
      <c r="BH68" s="394">
        <v>0</v>
      </c>
      <c r="BI68" s="394">
        <v>0</v>
      </c>
      <c r="BJ68" s="364">
        <v>0</v>
      </c>
      <c r="BK68" s="364">
        <v>0</v>
      </c>
      <c r="BL68" s="364">
        <v>0</v>
      </c>
      <c r="BM68" s="364">
        <v>0</v>
      </c>
      <c r="BN68" s="364">
        <v>0</v>
      </c>
      <c r="BO68" s="364">
        <v>0</v>
      </c>
      <c r="BP68" s="364">
        <v>0</v>
      </c>
      <c r="BQ68" s="364">
        <v>0</v>
      </c>
      <c r="BR68" s="364">
        <v>0</v>
      </c>
      <c r="BS68" s="364">
        <v>0</v>
      </c>
      <c r="BT68" s="364">
        <v>0</v>
      </c>
      <c r="BU68" s="364">
        <v>0</v>
      </c>
      <c r="BV68" s="364">
        <v>0</v>
      </c>
      <c r="BW68" s="364">
        <v>0</v>
      </c>
      <c r="BX68" s="364">
        <v>0</v>
      </c>
      <c r="BY68" s="364">
        <v>0</v>
      </c>
      <c r="BZ68" s="364">
        <v>0</v>
      </c>
      <c r="CA68" s="364">
        <v>0</v>
      </c>
      <c r="CB68" s="364">
        <v>0</v>
      </c>
      <c r="CC68" s="364">
        <v>0</v>
      </c>
      <c r="CD68" s="364">
        <v>0</v>
      </c>
      <c r="CE68" s="364">
        <v>0</v>
      </c>
      <c r="CF68" s="364">
        <v>0</v>
      </c>
      <c r="CG68" s="364">
        <v>0</v>
      </c>
      <c r="CH68" s="364">
        <v>0</v>
      </c>
      <c r="CI68" s="364">
        <v>0</v>
      </c>
      <c r="CJ68" s="364">
        <v>0</v>
      </c>
      <c r="CK68" s="364">
        <v>0</v>
      </c>
      <c r="CL68" s="364">
        <v>0</v>
      </c>
      <c r="CM68" s="364">
        <v>0</v>
      </c>
      <c r="CN68" s="364">
        <v>0</v>
      </c>
      <c r="CO68" s="364">
        <v>0</v>
      </c>
      <c r="CP68" s="364">
        <v>0</v>
      </c>
      <c r="CQ68" s="364">
        <v>0</v>
      </c>
      <c r="CR68" s="364">
        <v>0</v>
      </c>
      <c r="CS68" s="364">
        <v>0</v>
      </c>
      <c r="CT68" s="364">
        <v>0</v>
      </c>
      <c r="CU68" s="364">
        <v>0</v>
      </c>
      <c r="CV68" s="364">
        <v>0</v>
      </c>
      <c r="CW68" s="364">
        <v>0</v>
      </c>
      <c r="CX68" s="364">
        <v>0</v>
      </c>
      <c r="CY68" s="364">
        <v>0</v>
      </c>
      <c r="CZ68" s="364">
        <v>0</v>
      </c>
      <c r="DA68" s="364">
        <v>0</v>
      </c>
      <c r="DB68" s="364">
        <v>0</v>
      </c>
      <c r="DC68" s="364">
        <v>0</v>
      </c>
      <c r="DD68" s="364">
        <v>0</v>
      </c>
      <c r="DE68" s="364">
        <v>0</v>
      </c>
      <c r="DF68" s="369">
        <v>0</v>
      </c>
      <c r="DG68" s="370">
        <v>0</v>
      </c>
      <c r="DH68" s="388">
        <v>0</v>
      </c>
      <c r="DI68" s="364">
        <v>0</v>
      </c>
      <c r="DJ68" s="364">
        <v>0</v>
      </c>
      <c r="DK68" s="364">
        <v>589269</v>
      </c>
      <c r="DL68" s="364">
        <v>419</v>
      </c>
      <c r="DM68" s="364">
        <v>0</v>
      </c>
      <c r="DN68" s="378">
        <v>589688</v>
      </c>
      <c r="DO68" s="378">
        <v>589688</v>
      </c>
      <c r="DP68" s="378">
        <v>0</v>
      </c>
      <c r="DQ68" s="378">
        <v>0</v>
      </c>
      <c r="DR68" s="378">
        <v>0</v>
      </c>
      <c r="DS68" s="378">
        <v>589688</v>
      </c>
      <c r="DT68" s="378">
        <v>589688</v>
      </c>
      <c r="DU68" s="378">
        <v>0</v>
      </c>
      <c r="DV68" s="378">
        <v>0</v>
      </c>
      <c r="DW68" s="378">
        <v>0</v>
      </c>
      <c r="DX68" s="379">
        <v>589688</v>
      </c>
      <c r="DY68" s="380">
        <v>589688</v>
      </c>
      <c r="EB68" s="200">
        <f t="shared" si="0"/>
        <v>0</v>
      </c>
    </row>
    <row r="69" spans="1:132" x14ac:dyDescent="0.2">
      <c r="A69" s="180">
        <v>65</v>
      </c>
      <c r="B69" s="42" t="s">
        <v>431</v>
      </c>
      <c r="C69" s="38" t="s">
        <v>432</v>
      </c>
      <c r="D69" s="393">
        <v>0</v>
      </c>
      <c r="E69" s="394">
        <v>0</v>
      </c>
      <c r="F69" s="394">
        <v>0</v>
      </c>
      <c r="G69" s="394">
        <v>0</v>
      </c>
      <c r="H69" s="394">
        <v>0</v>
      </c>
      <c r="I69" s="394">
        <v>0</v>
      </c>
      <c r="J69" s="394">
        <v>0</v>
      </c>
      <c r="K69" s="394">
        <v>0</v>
      </c>
      <c r="L69" s="394">
        <v>0</v>
      </c>
      <c r="M69" s="394">
        <v>0</v>
      </c>
      <c r="N69" s="394">
        <v>0</v>
      </c>
      <c r="O69" s="394">
        <v>0</v>
      </c>
      <c r="P69" s="394">
        <v>0</v>
      </c>
      <c r="Q69" s="394">
        <v>0</v>
      </c>
      <c r="R69" s="394">
        <v>0</v>
      </c>
      <c r="S69" s="394">
        <v>0</v>
      </c>
      <c r="T69" s="394">
        <v>0</v>
      </c>
      <c r="U69" s="394">
        <v>0</v>
      </c>
      <c r="V69" s="394">
        <v>0</v>
      </c>
      <c r="W69" s="394">
        <v>0</v>
      </c>
      <c r="X69" s="394">
        <v>0</v>
      </c>
      <c r="Y69" s="394">
        <v>0</v>
      </c>
      <c r="Z69" s="394">
        <v>0</v>
      </c>
      <c r="AA69" s="394">
        <v>0</v>
      </c>
      <c r="AB69" s="394">
        <v>0</v>
      </c>
      <c r="AC69" s="394">
        <v>0</v>
      </c>
      <c r="AD69" s="394">
        <v>0</v>
      </c>
      <c r="AE69" s="394">
        <v>0</v>
      </c>
      <c r="AF69" s="394">
        <v>0</v>
      </c>
      <c r="AG69" s="394">
        <v>0</v>
      </c>
      <c r="AH69" s="394">
        <v>0</v>
      </c>
      <c r="AI69" s="394">
        <v>0</v>
      </c>
      <c r="AJ69" s="394">
        <v>0</v>
      </c>
      <c r="AK69" s="394">
        <v>0</v>
      </c>
      <c r="AL69" s="394">
        <v>0</v>
      </c>
      <c r="AM69" s="394">
        <v>0</v>
      </c>
      <c r="AN69" s="394">
        <v>0</v>
      </c>
      <c r="AO69" s="394">
        <v>0</v>
      </c>
      <c r="AP69" s="394">
        <v>0</v>
      </c>
      <c r="AQ69" s="394">
        <v>0</v>
      </c>
      <c r="AR69" s="394">
        <v>0</v>
      </c>
      <c r="AS69" s="394">
        <v>0</v>
      </c>
      <c r="AT69" s="394">
        <v>0</v>
      </c>
      <c r="AU69" s="394">
        <v>0</v>
      </c>
      <c r="AV69" s="394">
        <v>0</v>
      </c>
      <c r="AW69" s="394">
        <v>0</v>
      </c>
      <c r="AX69" s="394">
        <v>0</v>
      </c>
      <c r="AY69" s="394">
        <v>0</v>
      </c>
      <c r="AZ69" s="394">
        <v>0</v>
      </c>
      <c r="BA69" s="394">
        <v>0</v>
      </c>
      <c r="BB69" s="394">
        <v>0</v>
      </c>
      <c r="BC69" s="394">
        <v>0</v>
      </c>
      <c r="BD69" s="394">
        <v>0</v>
      </c>
      <c r="BE69" s="394">
        <v>0</v>
      </c>
      <c r="BF69" s="394">
        <v>0</v>
      </c>
      <c r="BG69" s="394">
        <v>0</v>
      </c>
      <c r="BH69" s="394">
        <v>0</v>
      </c>
      <c r="BI69" s="394">
        <v>0</v>
      </c>
      <c r="BJ69" s="364">
        <v>0</v>
      </c>
      <c r="BK69" s="364">
        <v>0</v>
      </c>
      <c r="BL69" s="364">
        <v>0</v>
      </c>
      <c r="BM69" s="364">
        <v>0</v>
      </c>
      <c r="BN69" s="364">
        <v>0</v>
      </c>
      <c r="BO69" s="364">
        <v>0</v>
      </c>
      <c r="BP69" s="364">
        <v>0</v>
      </c>
      <c r="BQ69" s="364">
        <v>0</v>
      </c>
      <c r="BR69" s="364">
        <v>0</v>
      </c>
      <c r="BS69" s="364">
        <v>0</v>
      </c>
      <c r="BT69" s="364">
        <v>0</v>
      </c>
      <c r="BU69" s="364">
        <v>0</v>
      </c>
      <c r="BV69" s="364">
        <v>0</v>
      </c>
      <c r="BW69" s="364">
        <v>0</v>
      </c>
      <c r="BX69" s="364">
        <v>0</v>
      </c>
      <c r="BY69" s="364">
        <v>0</v>
      </c>
      <c r="BZ69" s="364">
        <v>0</v>
      </c>
      <c r="CA69" s="364">
        <v>0</v>
      </c>
      <c r="CB69" s="364">
        <v>0</v>
      </c>
      <c r="CC69" s="364">
        <v>0</v>
      </c>
      <c r="CD69" s="364">
        <v>0</v>
      </c>
      <c r="CE69" s="364">
        <v>0</v>
      </c>
      <c r="CF69" s="364">
        <v>0</v>
      </c>
      <c r="CG69" s="364">
        <v>0</v>
      </c>
      <c r="CH69" s="364">
        <v>0</v>
      </c>
      <c r="CI69" s="364">
        <v>0</v>
      </c>
      <c r="CJ69" s="364">
        <v>0</v>
      </c>
      <c r="CK69" s="364">
        <v>0</v>
      </c>
      <c r="CL69" s="364">
        <v>0</v>
      </c>
      <c r="CM69" s="364">
        <v>0</v>
      </c>
      <c r="CN69" s="364">
        <v>0</v>
      </c>
      <c r="CO69" s="364">
        <v>0</v>
      </c>
      <c r="CP69" s="364">
        <v>0</v>
      </c>
      <c r="CQ69" s="364">
        <v>0</v>
      </c>
      <c r="CR69" s="364">
        <v>0</v>
      </c>
      <c r="CS69" s="364">
        <v>0</v>
      </c>
      <c r="CT69" s="364">
        <v>0</v>
      </c>
      <c r="CU69" s="364">
        <v>0</v>
      </c>
      <c r="CV69" s="364">
        <v>0</v>
      </c>
      <c r="CW69" s="364">
        <v>0</v>
      </c>
      <c r="CX69" s="364">
        <v>0</v>
      </c>
      <c r="CY69" s="364">
        <v>0</v>
      </c>
      <c r="CZ69" s="364">
        <v>0</v>
      </c>
      <c r="DA69" s="364">
        <v>0</v>
      </c>
      <c r="DB69" s="364">
        <v>0</v>
      </c>
      <c r="DC69" s="364">
        <v>0</v>
      </c>
      <c r="DD69" s="364">
        <v>0</v>
      </c>
      <c r="DE69" s="364">
        <v>0</v>
      </c>
      <c r="DF69" s="369">
        <v>0</v>
      </c>
      <c r="DG69" s="370">
        <v>0</v>
      </c>
      <c r="DH69" s="388">
        <v>0</v>
      </c>
      <c r="DI69" s="364">
        <v>0</v>
      </c>
      <c r="DJ69" s="364">
        <v>0</v>
      </c>
      <c r="DK69" s="364">
        <v>152972</v>
      </c>
      <c r="DL69" s="364">
        <v>245739</v>
      </c>
      <c r="DM69" s="364">
        <v>0</v>
      </c>
      <c r="DN69" s="378">
        <v>398711</v>
      </c>
      <c r="DO69" s="378">
        <v>398711</v>
      </c>
      <c r="DP69" s="378">
        <v>0</v>
      </c>
      <c r="DQ69" s="378">
        <v>0</v>
      </c>
      <c r="DR69" s="378">
        <v>0</v>
      </c>
      <c r="DS69" s="378">
        <v>398711</v>
      </c>
      <c r="DT69" s="378">
        <v>398711</v>
      </c>
      <c r="DU69" s="378">
        <v>0</v>
      </c>
      <c r="DV69" s="378">
        <v>0</v>
      </c>
      <c r="DW69" s="378">
        <v>0</v>
      </c>
      <c r="DX69" s="379">
        <v>398711</v>
      </c>
      <c r="DY69" s="380">
        <v>398711</v>
      </c>
      <c r="EB69" s="200">
        <f t="shared" si="0"/>
        <v>0</v>
      </c>
    </row>
    <row r="70" spans="1:132" x14ac:dyDescent="0.2">
      <c r="A70" s="180">
        <v>66</v>
      </c>
      <c r="B70" s="42" t="s">
        <v>433</v>
      </c>
      <c r="C70" s="38" t="s">
        <v>296</v>
      </c>
      <c r="D70" s="393">
        <v>3237</v>
      </c>
      <c r="E70" s="394">
        <v>1021</v>
      </c>
      <c r="F70" s="394">
        <v>804</v>
      </c>
      <c r="G70" s="394">
        <v>25</v>
      </c>
      <c r="H70" s="394">
        <v>1050</v>
      </c>
      <c r="I70" s="394">
        <v>0</v>
      </c>
      <c r="J70" s="394">
        <v>500</v>
      </c>
      <c r="K70" s="394">
        <v>19300</v>
      </c>
      <c r="L70" s="394">
        <v>2971</v>
      </c>
      <c r="M70" s="394">
        <v>1044</v>
      </c>
      <c r="N70" s="394">
        <v>0</v>
      </c>
      <c r="O70" s="394">
        <v>5234</v>
      </c>
      <c r="P70" s="394">
        <v>1806</v>
      </c>
      <c r="Q70" s="394">
        <v>2715</v>
      </c>
      <c r="R70" s="394">
        <v>1580</v>
      </c>
      <c r="S70" s="394">
        <v>15251</v>
      </c>
      <c r="T70" s="394">
        <v>2726</v>
      </c>
      <c r="U70" s="394">
        <v>6982</v>
      </c>
      <c r="V70" s="394">
        <v>621</v>
      </c>
      <c r="W70" s="394">
        <v>11960</v>
      </c>
      <c r="X70" s="394">
        <v>286</v>
      </c>
      <c r="Y70" s="394">
        <v>6304</v>
      </c>
      <c r="Z70" s="394">
        <v>1544</v>
      </c>
      <c r="AA70" s="394">
        <v>4517</v>
      </c>
      <c r="AB70" s="394">
        <v>1704</v>
      </c>
      <c r="AC70" s="394">
        <v>3322</v>
      </c>
      <c r="AD70" s="394">
        <v>6338</v>
      </c>
      <c r="AE70" s="394">
        <v>888</v>
      </c>
      <c r="AF70" s="394">
        <v>39652</v>
      </c>
      <c r="AG70" s="394">
        <v>10457</v>
      </c>
      <c r="AH70" s="394">
        <v>116</v>
      </c>
      <c r="AI70" s="394">
        <v>3125</v>
      </c>
      <c r="AJ70" s="394">
        <v>4417</v>
      </c>
      <c r="AK70" s="394">
        <v>6321</v>
      </c>
      <c r="AL70" s="394">
        <v>9483</v>
      </c>
      <c r="AM70" s="394">
        <v>59229</v>
      </c>
      <c r="AN70" s="394">
        <v>50548</v>
      </c>
      <c r="AO70" s="394">
        <v>45217</v>
      </c>
      <c r="AP70" s="394">
        <v>5834</v>
      </c>
      <c r="AQ70" s="394">
        <v>5626</v>
      </c>
      <c r="AR70" s="394">
        <v>13660</v>
      </c>
      <c r="AS70" s="394">
        <v>2919</v>
      </c>
      <c r="AT70" s="394">
        <v>17931</v>
      </c>
      <c r="AU70" s="394">
        <v>9745</v>
      </c>
      <c r="AV70" s="394">
        <v>22379</v>
      </c>
      <c r="AW70" s="394">
        <v>5110</v>
      </c>
      <c r="AX70" s="394">
        <v>9083</v>
      </c>
      <c r="AY70" s="394">
        <v>3906</v>
      </c>
      <c r="AZ70" s="394">
        <v>10917</v>
      </c>
      <c r="BA70" s="394">
        <v>937</v>
      </c>
      <c r="BB70" s="394">
        <v>280</v>
      </c>
      <c r="BC70" s="394">
        <v>1117</v>
      </c>
      <c r="BD70" s="394">
        <v>1110</v>
      </c>
      <c r="BE70" s="394">
        <v>475</v>
      </c>
      <c r="BF70" s="394">
        <v>28786</v>
      </c>
      <c r="BG70" s="394">
        <v>1596</v>
      </c>
      <c r="BH70" s="394">
        <v>112551</v>
      </c>
      <c r="BI70" s="394">
        <v>1320</v>
      </c>
      <c r="BJ70" s="364">
        <v>14095</v>
      </c>
      <c r="BK70" s="364">
        <v>1719</v>
      </c>
      <c r="BL70" s="364">
        <v>2479</v>
      </c>
      <c r="BM70" s="364">
        <v>4753</v>
      </c>
      <c r="BN70" s="364">
        <v>869</v>
      </c>
      <c r="BO70" s="364">
        <v>999</v>
      </c>
      <c r="BP70" s="364">
        <v>1427</v>
      </c>
      <c r="BQ70" s="364">
        <v>141169</v>
      </c>
      <c r="BR70" s="364">
        <v>6275</v>
      </c>
      <c r="BS70" s="364">
        <v>13379</v>
      </c>
      <c r="BT70" s="364">
        <v>22596</v>
      </c>
      <c r="BU70" s="364">
        <v>106122</v>
      </c>
      <c r="BV70" s="364">
        <v>7884</v>
      </c>
      <c r="BW70" s="364">
        <v>12020</v>
      </c>
      <c r="BX70" s="364">
        <v>4310</v>
      </c>
      <c r="BY70" s="364">
        <v>0</v>
      </c>
      <c r="BZ70" s="364">
        <v>27487</v>
      </c>
      <c r="CA70" s="364">
        <v>4068</v>
      </c>
      <c r="CB70" s="364">
        <v>943</v>
      </c>
      <c r="CC70" s="364">
        <v>325</v>
      </c>
      <c r="CD70" s="364">
        <v>373</v>
      </c>
      <c r="CE70" s="364">
        <v>26</v>
      </c>
      <c r="CF70" s="364">
        <v>6737</v>
      </c>
      <c r="CG70" s="364">
        <v>4164</v>
      </c>
      <c r="CH70" s="364">
        <v>545</v>
      </c>
      <c r="CI70" s="364">
        <v>8617</v>
      </c>
      <c r="CJ70" s="364">
        <v>1092</v>
      </c>
      <c r="CK70" s="364">
        <v>2026</v>
      </c>
      <c r="CL70" s="364">
        <v>336</v>
      </c>
      <c r="CM70" s="364">
        <v>939</v>
      </c>
      <c r="CN70" s="364">
        <v>12251</v>
      </c>
      <c r="CO70" s="364">
        <v>26613</v>
      </c>
      <c r="CP70" s="364">
        <v>10720</v>
      </c>
      <c r="CQ70" s="364">
        <v>17805</v>
      </c>
      <c r="CR70" s="364">
        <v>1129</v>
      </c>
      <c r="CS70" s="364">
        <v>6923</v>
      </c>
      <c r="CT70" s="364">
        <v>5519</v>
      </c>
      <c r="CU70" s="364">
        <v>626</v>
      </c>
      <c r="CV70" s="364">
        <v>1742</v>
      </c>
      <c r="CW70" s="364">
        <v>1849</v>
      </c>
      <c r="CX70" s="364">
        <v>2935</v>
      </c>
      <c r="CY70" s="364">
        <v>9449</v>
      </c>
      <c r="CZ70" s="364">
        <v>6268</v>
      </c>
      <c r="DA70" s="364">
        <v>25858</v>
      </c>
      <c r="DB70" s="364">
        <v>11864</v>
      </c>
      <c r="DC70" s="364">
        <v>14489</v>
      </c>
      <c r="DD70" s="364">
        <v>7952</v>
      </c>
      <c r="DE70" s="364">
        <v>0</v>
      </c>
      <c r="DF70" s="369">
        <v>1201</v>
      </c>
      <c r="DG70" s="370">
        <v>1150544</v>
      </c>
      <c r="DH70" s="388">
        <v>385</v>
      </c>
      <c r="DI70" s="364">
        <v>334547</v>
      </c>
      <c r="DJ70" s="364">
        <v>0</v>
      </c>
      <c r="DK70" s="364">
        <v>0</v>
      </c>
      <c r="DL70" s="364">
        <v>0</v>
      </c>
      <c r="DM70" s="364">
        <v>0</v>
      </c>
      <c r="DN70" s="378">
        <v>334932</v>
      </c>
      <c r="DO70" s="378">
        <v>1485476</v>
      </c>
      <c r="DP70" s="378">
        <v>4460</v>
      </c>
      <c r="DQ70" s="378">
        <v>1073486</v>
      </c>
      <c r="DR70" s="378">
        <v>1077946</v>
      </c>
      <c r="DS70" s="378">
        <v>1412878</v>
      </c>
      <c r="DT70" s="378">
        <v>2563422</v>
      </c>
      <c r="DU70" s="378">
        <v>-111</v>
      </c>
      <c r="DV70" s="378">
        <v>-1021064</v>
      </c>
      <c r="DW70" s="378">
        <v>-1021175</v>
      </c>
      <c r="DX70" s="379">
        <v>391703</v>
      </c>
      <c r="DY70" s="380">
        <v>1542247</v>
      </c>
      <c r="EB70" s="200">
        <f t="shared" ref="EB70:EB112" si="1">+DI70/$DI$112</f>
        <v>1.799971086141508E-2</v>
      </c>
    </row>
    <row r="71" spans="1:132" x14ac:dyDescent="0.2">
      <c r="A71" s="180">
        <v>67</v>
      </c>
      <c r="B71" s="42" t="s">
        <v>434</v>
      </c>
      <c r="C71" s="38" t="s">
        <v>297</v>
      </c>
      <c r="D71" s="393">
        <v>1</v>
      </c>
      <c r="E71" s="394">
        <v>0</v>
      </c>
      <c r="F71" s="394">
        <v>76</v>
      </c>
      <c r="G71" s="394">
        <v>1</v>
      </c>
      <c r="H71" s="394">
        <v>3</v>
      </c>
      <c r="I71" s="394">
        <v>0</v>
      </c>
      <c r="J71" s="394">
        <v>1</v>
      </c>
      <c r="K71" s="394">
        <v>7326</v>
      </c>
      <c r="L71" s="394">
        <v>1673</v>
      </c>
      <c r="M71" s="394">
        <v>138</v>
      </c>
      <c r="N71" s="394">
        <v>0</v>
      </c>
      <c r="O71" s="394">
        <v>2026</v>
      </c>
      <c r="P71" s="394">
        <v>154</v>
      </c>
      <c r="Q71" s="394">
        <v>19</v>
      </c>
      <c r="R71" s="394">
        <v>59</v>
      </c>
      <c r="S71" s="394">
        <v>304</v>
      </c>
      <c r="T71" s="394">
        <v>226</v>
      </c>
      <c r="U71" s="394">
        <v>250</v>
      </c>
      <c r="V71" s="394">
        <v>209</v>
      </c>
      <c r="W71" s="394">
        <v>218</v>
      </c>
      <c r="X71" s="394">
        <v>5</v>
      </c>
      <c r="Y71" s="394">
        <v>474</v>
      </c>
      <c r="Z71" s="394">
        <v>240</v>
      </c>
      <c r="AA71" s="394">
        <v>99</v>
      </c>
      <c r="AB71" s="394">
        <v>703</v>
      </c>
      <c r="AC71" s="394">
        <v>827</v>
      </c>
      <c r="AD71" s="394">
        <v>5</v>
      </c>
      <c r="AE71" s="394">
        <v>37</v>
      </c>
      <c r="AF71" s="394">
        <v>7809</v>
      </c>
      <c r="AG71" s="394">
        <v>2492</v>
      </c>
      <c r="AH71" s="394">
        <v>5</v>
      </c>
      <c r="AI71" s="394">
        <v>658</v>
      </c>
      <c r="AJ71" s="394">
        <v>60</v>
      </c>
      <c r="AK71" s="394">
        <v>3616</v>
      </c>
      <c r="AL71" s="394">
        <v>1227</v>
      </c>
      <c r="AM71" s="394">
        <v>1798</v>
      </c>
      <c r="AN71" s="394">
        <v>9907</v>
      </c>
      <c r="AO71" s="394">
        <v>6920</v>
      </c>
      <c r="AP71" s="394">
        <v>199</v>
      </c>
      <c r="AQ71" s="394">
        <v>93</v>
      </c>
      <c r="AR71" s="394">
        <v>2273</v>
      </c>
      <c r="AS71" s="394">
        <v>557</v>
      </c>
      <c r="AT71" s="394">
        <v>4093</v>
      </c>
      <c r="AU71" s="394">
        <v>1551</v>
      </c>
      <c r="AV71" s="394">
        <v>2078</v>
      </c>
      <c r="AW71" s="394">
        <v>1591</v>
      </c>
      <c r="AX71" s="394">
        <v>738</v>
      </c>
      <c r="AY71" s="394">
        <v>208</v>
      </c>
      <c r="AZ71" s="394">
        <v>1456</v>
      </c>
      <c r="BA71" s="394">
        <v>15</v>
      </c>
      <c r="BB71" s="394">
        <v>15</v>
      </c>
      <c r="BC71" s="394">
        <v>123</v>
      </c>
      <c r="BD71" s="394">
        <v>182</v>
      </c>
      <c r="BE71" s="394">
        <v>46</v>
      </c>
      <c r="BF71" s="394">
        <v>8039</v>
      </c>
      <c r="BG71" s="394">
        <v>1661</v>
      </c>
      <c r="BH71" s="394">
        <v>36397</v>
      </c>
      <c r="BI71" s="394">
        <v>264</v>
      </c>
      <c r="BJ71" s="364">
        <v>3841</v>
      </c>
      <c r="BK71" s="364">
        <v>257</v>
      </c>
      <c r="BL71" s="364">
        <v>288</v>
      </c>
      <c r="BM71" s="364">
        <v>1384</v>
      </c>
      <c r="BN71" s="364">
        <v>551</v>
      </c>
      <c r="BO71" s="364">
        <v>319</v>
      </c>
      <c r="BP71" s="364">
        <v>209</v>
      </c>
      <c r="BQ71" s="364">
        <v>1857</v>
      </c>
      <c r="BR71" s="364">
        <v>3581</v>
      </c>
      <c r="BS71" s="364">
        <v>441</v>
      </c>
      <c r="BT71" s="364">
        <v>1178</v>
      </c>
      <c r="BU71" s="364">
        <v>24396</v>
      </c>
      <c r="BV71" s="364">
        <v>1601</v>
      </c>
      <c r="BW71" s="364">
        <v>1690</v>
      </c>
      <c r="BX71" s="364">
        <v>151</v>
      </c>
      <c r="BY71" s="364">
        <v>0</v>
      </c>
      <c r="BZ71" s="364">
        <v>298</v>
      </c>
      <c r="CA71" s="364">
        <v>580</v>
      </c>
      <c r="CB71" s="364">
        <v>149</v>
      </c>
      <c r="CC71" s="364">
        <v>114</v>
      </c>
      <c r="CD71" s="364">
        <v>69</v>
      </c>
      <c r="CE71" s="364">
        <v>6</v>
      </c>
      <c r="CF71" s="364">
        <v>21</v>
      </c>
      <c r="CG71" s="364">
        <v>418</v>
      </c>
      <c r="CH71" s="364">
        <v>94</v>
      </c>
      <c r="CI71" s="364">
        <v>807</v>
      </c>
      <c r="CJ71" s="364">
        <v>203</v>
      </c>
      <c r="CK71" s="364">
        <v>152</v>
      </c>
      <c r="CL71" s="364">
        <v>82</v>
      </c>
      <c r="CM71" s="364">
        <v>134</v>
      </c>
      <c r="CN71" s="364">
        <v>4242</v>
      </c>
      <c r="CO71" s="364">
        <v>7007</v>
      </c>
      <c r="CP71" s="364">
        <v>816</v>
      </c>
      <c r="CQ71" s="364">
        <v>4534</v>
      </c>
      <c r="CR71" s="364">
        <v>330</v>
      </c>
      <c r="CS71" s="364">
        <v>2976</v>
      </c>
      <c r="CT71" s="364">
        <v>2607</v>
      </c>
      <c r="CU71" s="364">
        <v>336</v>
      </c>
      <c r="CV71" s="364">
        <v>59</v>
      </c>
      <c r="CW71" s="364">
        <v>115</v>
      </c>
      <c r="CX71" s="364">
        <v>2449</v>
      </c>
      <c r="CY71" s="364">
        <v>4360</v>
      </c>
      <c r="CZ71" s="364">
        <v>2964</v>
      </c>
      <c r="DA71" s="364">
        <v>23080</v>
      </c>
      <c r="DB71" s="364">
        <v>3589</v>
      </c>
      <c r="DC71" s="364">
        <v>889</v>
      </c>
      <c r="DD71" s="364">
        <v>2433</v>
      </c>
      <c r="DE71" s="364">
        <v>0</v>
      </c>
      <c r="DF71" s="369">
        <v>48</v>
      </c>
      <c r="DG71" s="370">
        <v>218850</v>
      </c>
      <c r="DH71" s="388">
        <v>100</v>
      </c>
      <c r="DI71" s="364">
        <v>92708</v>
      </c>
      <c r="DJ71" s="364">
        <v>0</v>
      </c>
      <c r="DK71" s="364">
        <v>0</v>
      </c>
      <c r="DL71" s="364">
        <v>0</v>
      </c>
      <c r="DM71" s="364">
        <v>0</v>
      </c>
      <c r="DN71" s="378">
        <v>92808</v>
      </c>
      <c r="DO71" s="378">
        <v>311658</v>
      </c>
      <c r="DP71" s="378">
        <v>165</v>
      </c>
      <c r="DQ71" s="378">
        <v>104924</v>
      </c>
      <c r="DR71" s="378">
        <v>105089</v>
      </c>
      <c r="DS71" s="378">
        <v>197897</v>
      </c>
      <c r="DT71" s="378">
        <v>416747</v>
      </c>
      <c r="DU71" s="378">
        <v>-15</v>
      </c>
      <c r="DV71" s="378">
        <v>-2646</v>
      </c>
      <c r="DW71" s="378">
        <v>-2661</v>
      </c>
      <c r="DX71" s="379">
        <v>195236</v>
      </c>
      <c r="DY71" s="380">
        <v>414086</v>
      </c>
      <c r="EB71" s="200">
        <f t="shared" si="1"/>
        <v>4.9879903108982276E-3</v>
      </c>
    </row>
    <row r="72" spans="1:132" x14ac:dyDescent="0.2">
      <c r="A72" s="180">
        <v>68</v>
      </c>
      <c r="B72" s="42" t="s">
        <v>435</v>
      </c>
      <c r="C72" s="38" t="s">
        <v>298</v>
      </c>
      <c r="D72" s="393">
        <v>73</v>
      </c>
      <c r="E72" s="394">
        <v>120</v>
      </c>
      <c r="F72" s="394">
        <v>66</v>
      </c>
      <c r="G72" s="394">
        <v>1</v>
      </c>
      <c r="H72" s="394">
        <v>12</v>
      </c>
      <c r="I72" s="394">
        <v>0</v>
      </c>
      <c r="J72" s="394">
        <v>34</v>
      </c>
      <c r="K72" s="394">
        <v>3356</v>
      </c>
      <c r="L72" s="394">
        <v>926</v>
      </c>
      <c r="M72" s="394">
        <v>13</v>
      </c>
      <c r="N72" s="394">
        <v>0</v>
      </c>
      <c r="O72" s="394">
        <v>386</v>
      </c>
      <c r="P72" s="394">
        <v>127</v>
      </c>
      <c r="Q72" s="394">
        <v>67</v>
      </c>
      <c r="R72" s="394">
        <v>78</v>
      </c>
      <c r="S72" s="394">
        <v>674</v>
      </c>
      <c r="T72" s="394">
        <v>234</v>
      </c>
      <c r="U72" s="394">
        <v>161</v>
      </c>
      <c r="V72" s="394">
        <v>54</v>
      </c>
      <c r="W72" s="394">
        <v>346</v>
      </c>
      <c r="X72" s="394">
        <v>70</v>
      </c>
      <c r="Y72" s="394">
        <v>658</v>
      </c>
      <c r="Z72" s="394">
        <v>308</v>
      </c>
      <c r="AA72" s="394">
        <v>246</v>
      </c>
      <c r="AB72" s="394">
        <v>663</v>
      </c>
      <c r="AC72" s="394">
        <v>306</v>
      </c>
      <c r="AD72" s="394">
        <v>294</v>
      </c>
      <c r="AE72" s="394">
        <v>110</v>
      </c>
      <c r="AF72" s="394">
        <v>1495</v>
      </c>
      <c r="AG72" s="394">
        <v>242</v>
      </c>
      <c r="AH72" s="394">
        <v>7</v>
      </c>
      <c r="AI72" s="394">
        <v>204</v>
      </c>
      <c r="AJ72" s="394">
        <v>136</v>
      </c>
      <c r="AK72" s="394">
        <v>163</v>
      </c>
      <c r="AL72" s="394">
        <v>265</v>
      </c>
      <c r="AM72" s="394">
        <v>242</v>
      </c>
      <c r="AN72" s="394">
        <v>2450</v>
      </c>
      <c r="AO72" s="394">
        <v>282</v>
      </c>
      <c r="AP72" s="394">
        <v>92</v>
      </c>
      <c r="AQ72" s="394">
        <v>95</v>
      </c>
      <c r="AR72" s="394">
        <v>463</v>
      </c>
      <c r="AS72" s="394">
        <v>141</v>
      </c>
      <c r="AT72" s="394">
        <v>547</v>
      </c>
      <c r="AU72" s="394">
        <v>623</v>
      </c>
      <c r="AV72" s="394">
        <v>1314</v>
      </c>
      <c r="AW72" s="394">
        <v>892</v>
      </c>
      <c r="AX72" s="394">
        <v>542</v>
      </c>
      <c r="AY72" s="394">
        <v>207</v>
      </c>
      <c r="AZ72" s="394">
        <v>688</v>
      </c>
      <c r="BA72" s="394">
        <v>88</v>
      </c>
      <c r="BB72" s="394">
        <v>20</v>
      </c>
      <c r="BC72" s="394">
        <v>108</v>
      </c>
      <c r="BD72" s="394">
        <v>42</v>
      </c>
      <c r="BE72" s="394">
        <v>22</v>
      </c>
      <c r="BF72" s="394">
        <v>1775</v>
      </c>
      <c r="BG72" s="394">
        <v>121</v>
      </c>
      <c r="BH72" s="394">
        <v>2944</v>
      </c>
      <c r="BI72" s="394">
        <v>46</v>
      </c>
      <c r="BJ72" s="364">
        <v>429</v>
      </c>
      <c r="BK72" s="364">
        <v>162</v>
      </c>
      <c r="BL72" s="364">
        <v>280</v>
      </c>
      <c r="BM72" s="364">
        <v>1067</v>
      </c>
      <c r="BN72" s="364">
        <v>699</v>
      </c>
      <c r="BO72" s="364">
        <v>302</v>
      </c>
      <c r="BP72" s="364">
        <v>269</v>
      </c>
      <c r="BQ72" s="364">
        <v>530</v>
      </c>
      <c r="BR72" s="364">
        <v>856</v>
      </c>
      <c r="BS72" s="364">
        <v>23180</v>
      </c>
      <c r="BT72" s="364">
        <v>3064</v>
      </c>
      <c r="BU72" s="364">
        <v>13123</v>
      </c>
      <c r="BV72" s="364">
        <v>2176</v>
      </c>
      <c r="BW72" s="364">
        <v>1586</v>
      </c>
      <c r="BX72" s="364">
        <v>209</v>
      </c>
      <c r="BY72" s="364">
        <v>0</v>
      </c>
      <c r="BZ72" s="364">
        <v>3373</v>
      </c>
      <c r="CA72" s="364">
        <v>922</v>
      </c>
      <c r="CB72" s="364">
        <v>6158</v>
      </c>
      <c r="CC72" s="364">
        <v>133</v>
      </c>
      <c r="CD72" s="364">
        <v>27</v>
      </c>
      <c r="CE72" s="364">
        <v>9</v>
      </c>
      <c r="CF72" s="364">
        <v>245</v>
      </c>
      <c r="CG72" s="364">
        <v>1781</v>
      </c>
      <c r="CH72" s="364">
        <v>67</v>
      </c>
      <c r="CI72" s="364">
        <v>4235</v>
      </c>
      <c r="CJ72" s="364">
        <v>125</v>
      </c>
      <c r="CK72" s="364">
        <v>147</v>
      </c>
      <c r="CL72" s="364">
        <v>125</v>
      </c>
      <c r="CM72" s="364">
        <v>211</v>
      </c>
      <c r="CN72" s="364">
        <v>5779</v>
      </c>
      <c r="CO72" s="364">
        <v>11771</v>
      </c>
      <c r="CP72" s="364">
        <v>12546</v>
      </c>
      <c r="CQ72" s="364">
        <v>9623</v>
      </c>
      <c r="CR72" s="364">
        <v>355</v>
      </c>
      <c r="CS72" s="364">
        <v>2937</v>
      </c>
      <c r="CT72" s="364">
        <v>3383</v>
      </c>
      <c r="CU72" s="364">
        <v>470</v>
      </c>
      <c r="CV72" s="364">
        <v>172</v>
      </c>
      <c r="CW72" s="364">
        <v>62</v>
      </c>
      <c r="CX72" s="364">
        <v>708</v>
      </c>
      <c r="CY72" s="364">
        <v>2192</v>
      </c>
      <c r="CZ72" s="364">
        <v>1883</v>
      </c>
      <c r="DA72" s="364">
        <v>12477</v>
      </c>
      <c r="DB72" s="364">
        <v>6738</v>
      </c>
      <c r="DC72" s="364">
        <v>2359</v>
      </c>
      <c r="DD72" s="364">
        <v>1841</v>
      </c>
      <c r="DE72" s="364">
        <v>0</v>
      </c>
      <c r="DF72" s="369">
        <v>381</v>
      </c>
      <c r="DG72" s="370">
        <v>166806</v>
      </c>
      <c r="DH72" s="388">
        <v>192</v>
      </c>
      <c r="DI72" s="364">
        <v>105807</v>
      </c>
      <c r="DJ72" s="364">
        <v>-13030</v>
      </c>
      <c r="DK72" s="364">
        <v>0</v>
      </c>
      <c r="DL72" s="364">
        <v>0</v>
      </c>
      <c r="DM72" s="364">
        <v>0</v>
      </c>
      <c r="DN72" s="378">
        <v>92969</v>
      </c>
      <c r="DO72" s="378">
        <v>259775</v>
      </c>
      <c r="DP72" s="378">
        <v>1330</v>
      </c>
      <c r="DQ72" s="378">
        <v>34728</v>
      </c>
      <c r="DR72" s="378">
        <v>36058</v>
      </c>
      <c r="DS72" s="378">
        <v>129027</v>
      </c>
      <c r="DT72" s="378">
        <v>295833</v>
      </c>
      <c r="DU72" s="378">
        <v>-96</v>
      </c>
      <c r="DV72" s="378">
        <v>-2643</v>
      </c>
      <c r="DW72" s="378">
        <v>-2739</v>
      </c>
      <c r="DX72" s="379">
        <v>126288</v>
      </c>
      <c r="DY72" s="380">
        <v>293094</v>
      </c>
      <c r="EB72" s="200">
        <f t="shared" si="1"/>
        <v>5.6927588862364488E-3</v>
      </c>
    </row>
    <row r="73" spans="1:132" x14ac:dyDescent="0.2">
      <c r="A73" s="180">
        <v>69</v>
      </c>
      <c r="B73" s="42" t="s">
        <v>436</v>
      </c>
      <c r="C73" s="38" t="s">
        <v>299</v>
      </c>
      <c r="D73" s="393">
        <v>2</v>
      </c>
      <c r="E73" s="394">
        <v>75</v>
      </c>
      <c r="F73" s="394">
        <v>63</v>
      </c>
      <c r="G73" s="394">
        <v>0</v>
      </c>
      <c r="H73" s="394">
        <v>13</v>
      </c>
      <c r="I73" s="394">
        <v>0</v>
      </c>
      <c r="J73" s="394">
        <v>31</v>
      </c>
      <c r="K73" s="394">
        <v>1614</v>
      </c>
      <c r="L73" s="394">
        <v>94</v>
      </c>
      <c r="M73" s="394">
        <v>39</v>
      </c>
      <c r="N73" s="394">
        <v>0</v>
      </c>
      <c r="O73" s="394">
        <v>39</v>
      </c>
      <c r="P73" s="394">
        <v>20</v>
      </c>
      <c r="Q73" s="394">
        <v>30</v>
      </c>
      <c r="R73" s="394">
        <v>38</v>
      </c>
      <c r="S73" s="394">
        <v>224</v>
      </c>
      <c r="T73" s="394">
        <v>117</v>
      </c>
      <c r="U73" s="394">
        <v>180</v>
      </c>
      <c r="V73" s="394">
        <v>77</v>
      </c>
      <c r="W73" s="394">
        <v>400</v>
      </c>
      <c r="X73" s="394">
        <v>133</v>
      </c>
      <c r="Y73" s="394">
        <v>95</v>
      </c>
      <c r="Z73" s="394">
        <v>92</v>
      </c>
      <c r="AA73" s="394">
        <v>234</v>
      </c>
      <c r="AB73" s="394">
        <v>808</v>
      </c>
      <c r="AC73" s="394">
        <v>847</v>
      </c>
      <c r="AD73" s="394">
        <v>0</v>
      </c>
      <c r="AE73" s="394">
        <v>7</v>
      </c>
      <c r="AF73" s="394">
        <v>62</v>
      </c>
      <c r="AG73" s="394">
        <v>74</v>
      </c>
      <c r="AH73" s="394">
        <v>4</v>
      </c>
      <c r="AI73" s="394">
        <v>185</v>
      </c>
      <c r="AJ73" s="394">
        <v>395</v>
      </c>
      <c r="AK73" s="394">
        <v>59</v>
      </c>
      <c r="AL73" s="394">
        <v>477</v>
      </c>
      <c r="AM73" s="394">
        <v>263</v>
      </c>
      <c r="AN73" s="394">
        <v>28</v>
      </c>
      <c r="AO73" s="394">
        <v>19</v>
      </c>
      <c r="AP73" s="394">
        <v>0</v>
      </c>
      <c r="AQ73" s="394">
        <v>0</v>
      </c>
      <c r="AR73" s="394">
        <v>42</v>
      </c>
      <c r="AS73" s="394">
        <v>27</v>
      </c>
      <c r="AT73" s="394">
        <v>59</v>
      </c>
      <c r="AU73" s="394">
        <v>315</v>
      </c>
      <c r="AV73" s="394">
        <v>59</v>
      </c>
      <c r="AW73" s="394">
        <v>1062</v>
      </c>
      <c r="AX73" s="394">
        <v>241</v>
      </c>
      <c r="AY73" s="394">
        <v>79</v>
      </c>
      <c r="AZ73" s="394">
        <v>258</v>
      </c>
      <c r="BA73" s="394">
        <v>0</v>
      </c>
      <c r="BB73" s="394">
        <v>6</v>
      </c>
      <c r="BC73" s="394">
        <v>50</v>
      </c>
      <c r="BD73" s="394">
        <v>25</v>
      </c>
      <c r="BE73" s="394">
        <v>23</v>
      </c>
      <c r="BF73" s="394">
        <v>148</v>
      </c>
      <c r="BG73" s="394">
        <v>68</v>
      </c>
      <c r="BH73" s="394">
        <v>395</v>
      </c>
      <c r="BI73" s="394">
        <v>51</v>
      </c>
      <c r="BJ73" s="364">
        <v>1565</v>
      </c>
      <c r="BK73" s="364">
        <v>26</v>
      </c>
      <c r="BL73" s="364">
        <v>0</v>
      </c>
      <c r="BM73" s="364">
        <v>680</v>
      </c>
      <c r="BN73" s="364">
        <v>4</v>
      </c>
      <c r="BO73" s="364">
        <v>2650</v>
      </c>
      <c r="BP73" s="364">
        <v>2237</v>
      </c>
      <c r="BQ73" s="364">
        <v>12679</v>
      </c>
      <c r="BR73" s="364">
        <v>666</v>
      </c>
      <c r="BS73" s="364">
        <v>504</v>
      </c>
      <c r="BT73" s="364">
        <v>0</v>
      </c>
      <c r="BU73" s="364">
        <v>8804</v>
      </c>
      <c r="BV73" s="364">
        <v>5428</v>
      </c>
      <c r="BW73" s="364">
        <v>56</v>
      </c>
      <c r="BX73" s="364">
        <v>0</v>
      </c>
      <c r="BY73" s="364">
        <v>0</v>
      </c>
      <c r="BZ73" s="364">
        <v>11496</v>
      </c>
      <c r="CA73" s="364">
        <v>2115</v>
      </c>
      <c r="CB73" s="364">
        <v>0</v>
      </c>
      <c r="CC73" s="364">
        <v>626</v>
      </c>
      <c r="CD73" s="364">
        <v>107</v>
      </c>
      <c r="CE73" s="364">
        <v>34</v>
      </c>
      <c r="CF73" s="364">
        <v>224</v>
      </c>
      <c r="CG73" s="364">
        <v>3330</v>
      </c>
      <c r="CH73" s="364">
        <v>137</v>
      </c>
      <c r="CI73" s="364">
        <v>7369</v>
      </c>
      <c r="CJ73" s="364">
        <v>1408</v>
      </c>
      <c r="CK73" s="364">
        <v>206</v>
      </c>
      <c r="CL73" s="364">
        <v>241</v>
      </c>
      <c r="CM73" s="364">
        <v>239</v>
      </c>
      <c r="CN73" s="364">
        <v>45468</v>
      </c>
      <c r="CO73" s="364">
        <v>7738</v>
      </c>
      <c r="CP73" s="364">
        <v>5173</v>
      </c>
      <c r="CQ73" s="364">
        <v>8659</v>
      </c>
      <c r="CR73" s="364">
        <v>684</v>
      </c>
      <c r="CS73" s="364">
        <v>1645</v>
      </c>
      <c r="CT73" s="364">
        <v>1980</v>
      </c>
      <c r="CU73" s="364">
        <v>7</v>
      </c>
      <c r="CV73" s="364">
        <v>286</v>
      </c>
      <c r="CW73" s="364">
        <v>50</v>
      </c>
      <c r="CX73" s="364">
        <v>622</v>
      </c>
      <c r="CY73" s="364">
        <v>430</v>
      </c>
      <c r="CZ73" s="364">
        <v>7653</v>
      </c>
      <c r="DA73" s="364">
        <v>21398</v>
      </c>
      <c r="DB73" s="364">
        <v>7240</v>
      </c>
      <c r="DC73" s="364">
        <v>5325</v>
      </c>
      <c r="DD73" s="364">
        <v>6177</v>
      </c>
      <c r="DE73" s="364">
        <v>0</v>
      </c>
      <c r="DF73" s="369">
        <v>3951</v>
      </c>
      <c r="DG73" s="370">
        <v>197063</v>
      </c>
      <c r="DH73" s="388">
        <v>0</v>
      </c>
      <c r="DI73" s="364">
        <v>22216</v>
      </c>
      <c r="DJ73" s="364">
        <v>39821</v>
      </c>
      <c r="DK73" s="364">
        <v>0</v>
      </c>
      <c r="DL73" s="364">
        <v>0</v>
      </c>
      <c r="DM73" s="364">
        <v>0</v>
      </c>
      <c r="DN73" s="378">
        <v>62037</v>
      </c>
      <c r="DO73" s="378">
        <v>259100</v>
      </c>
      <c r="DP73" s="378">
        <v>484</v>
      </c>
      <c r="DQ73" s="378">
        <v>63387</v>
      </c>
      <c r="DR73" s="378">
        <v>63871</v>
      </c>
      <c r="DS73" s="378">
        <v>125908</v>
      </c>
      <c r="DT73" s="378">
        <v>322971</v>
      </c>
      <c r="DU73" s="378">
        <v>-16</v>
      </c>
      <c r="DV73" s="378">
        <v>0</v>
      </c>
      <c r="DW73" s="378">
        <v>-16</v>
      </c>
      <c r="DX73" s="379">
        <v>125892</v>
      </c>
      <c r="DY73" s="380">
        <v>322955</v>
      </c>
      <c r="EB73" s="200">
        <f t="shared" si="1"/>
        <v>1.1952926688841849E-3</v>
      </c>
    </row>
    <row r="74" spans="1:132" x14ac:dyDescent="0.2">
      <c r="A74" s="180">
        <v>70</v>
      </c>
      <c r="B74" s="42" t="s">
        <v>437</v>
      </c>
      <c r="C74" s="38" t="s">
        <v>3</v>
      </c>
      <c r="D74" s="393">
        <v>19305</v>
      </c>
      <c r="E74" s="394">
        <v>5658</v>
      </c>
      <c r="F74" s="394">
        <v>1894</v>
      </c>
      <c r="G74" s="394">
        <v>96</v>
      </c>
      <c r="H74" s="394">
        <v>3235</v>
      </c>
      <c r="I74" s="394">
        <v>0</v>
      </c>
      <c r="J74" s="394">
        <v>355</v>
      </c>
      <c r="K74" s="394">
        <v>134259</v>
      </c>
      <c r="L74" s="394">
        <v>18659</v>
      </c>
      <c r="M74" s="394">
        <v>14150</v>
      </c>
      <c r="N74" s="394">
        <v>0</v>
      </c>
      <c r="O74" s="394">
        <v>9277</v>
      </c>
      <c r="P74" s="394">
        <v>10074</v>
      </c>
      <c r="Q74" s="394">
        <v>8325</v>
      </c>
      <c r="R74" s="394">
        <v>10479</v>
      </c>
      <c r="S74" s="394">
        <v>19057</v>
      </c>
      <c r="T74" s="394">
        <v>17931</v>
      </c>
      <c r="U74" s="394">
        <v>21251</v>
      </c>
      <c r="V74" s="394">
        <v>454</v>
      </c>
      <c r="W74" s="394">
        <v>2701</v>
      </c>
      <c r="X74" s="394">
        <v>896</v>
      </c>
      <c r="Y74" s="394">
        <v>8991</v>
      </c>
      <c r="Z74" s="394">
        <v>4537</v>
      </c>
      <c r="AA74" s="394">
        <v>3240</v>
      </c>
      <c r="AB74" s="394">
        <v>8381</v>
      </c>
      <c r="AC74" s="394">
        <v>23838</v>
      </c>
      <c r="AD74" s="394">
        <v>7735</v>
      </c>
      <c r="AE74" s="394">
        <v>2175</v>
      </c>
      <c r="AF74" s="394">
        <v>82779</v>
      </c>
      <c r="AG74" s="394">
        <v>22392</v>
      </c>
      <c r="AH74" s="394">
        <v>1239</v>
      </c>
      <c r="AI74" s="394">
        <v>4440</v>
      </c>
      <c r="AJ74" s="394">
        <v>3592</v>
      </c>
      <c r="AK74" s="394">
        <v>8642</v>
      </c>
      <c r="AL74" s="394">
        <v>8971</v>
      </c>
      <c r="AM74" s="394">
        <v>14735</v>
      </c>
      <c r="AN74" s="394">
        <v>32894</v>
      </c>
      <c r="AO74" s="394">
        <v>14501</v>
      </c>
      <c r="AP74" s="394">
        <v>31149</v>
      </c>
      <c r="AQ74" s="394">
        <v>6751</v>
      </c>
      <c r="AR74" s="394">
        <v>36065</v>
      </c>
      <c r="AS74" s="394">
        <v>11959</v>
      </c>
      <c r="AT74" s="394">
        <v>37672</v>
      </c>
      <c r="AU74" s="394">
        <v>40343</v>
      </c>
      <c r="AV74" s="394">
        <v>81648</v>
      </c>
      <c r="AW74" s="394">
        <v>58922</v>
      </c>
      <c r="AX74" s="394">
        <v>12897</v>
      </c>
      <c r="AY74" s="394">
        <v>5273</v>
      </c>
      <c r="AZ74" s="394">
        <v>84660</v>
      </c>
      <c r="BA74" s="394">
        <v>8095</v>
      </c>
      <c r="BB74" s="394">
        <v>2254</v>
      </c>
      <c r="BC74" s="394">
        <v>5395</v>
      </c>
      <c r="BD74" s="394">
        <v>10305</v>
      </c>
      <c r="BE74" s="394">
        <v>2790</v>
      </c>
      <c r="BF74" s="394">
        <v>97645</v>
      </c>
      <c r="BG74" s="394">
        <v>5839</v>
      </c>
      <c r="BH74" s="394">
        <v>548211</v>
      </c>
      <c r="BI74" s="394">
        <v>3860</v>
      </c>
      <c r="BJ74" s="364">
        <v>34410</v>
      </c>
      <c r="BK74" s="364">
        <v>23717</v>
      </c>
      <c r="BL74" s="364">
        <v>524</v>
      </c>
      <c r="BM74" s="364">
        <v>95509</v>
      </c>
      <c r="BN74" s="364">
        <v>39249</v>
      </c>
      <c r="BO74" s="364">
        <v>24169</v>
      </c>
      <c r="BP74" s="364">
        <v>15827</v>
      </c>
      <c r="BQ74" s="364">
        <v>27045</v>
      </c>
      <c r="BR74" s="364">
        <v>10117</v>
      </c>
      <c r="BS74" s="364">
        <v>5826</v>
      </c>
      <c r="BT74" s="364">
        <v>4979</v>
      </c>
      <c r="BU74" s="364">
        <v>75454</v>
      </c>
      <c r="BV74" s="364">
        <v>9400</v>
      </c>
      <c r="BW74" s="364">
        <v>1144</v>
      </c>
      <c r="BX74" s="364">
        <v>2557</v>
      </c>
      <c r="BY74" s="364">
        <v>2140</v>
      </c>
      <c r="BZ74" s="364">
        <v>1366</v>
      </c>
      <c r="CA74" s="364">
        <v>11681</v>
      </c>
      <c r="CB74" s="364">
        <v>66793</v>
      </c>
      <c r="CC74" s="364">
        <v>4832</v>
      </c>
      <c r="CD74" s="364">
        <v>1102</v>
      </c>
      <c r="CE74" s="364">
        <v>69</v>
      </c>
      <c r="CF74" s="364">
        <v>1064</v>
      </c>
      <c r="CG74" s="364">
        <v>3346</v>
      </c>
      <c r="CH74" s="364">
        <v>615</v>
      </c>
      <c r="CI74" s="364">
        <v>4473</v>
      </c>
      <c r="CJ74" s="364">
        <v>867</v>
      </c>
      <c r="CK74" s="364">
        <v>13279</v>
      </c>
      <c r="CL74" s="364">
        <v>479</v>
      </c>
      <c r="CM74" s="364">
        <v>8467</v>
      </c>
      <c r="CN74" s="364">
        <v>12929</v>
      </c>
      <c r="CO74" s="364">
        <v>13523</v>
      </c>
      <c r="CP74" s="364">
        <v>65318</v>
      </c>
      <c r="CQ74" s="364">
        <v>149196</v>
      </c>
      <c r="CR74" s="364">
        <v>1992</v>
      </c>
      <c r="CS74" s="364">
        <v>14457</v>
      </c>
      <c r="CT74" s="364">
        <v>11364</v>
      </c>
      <c r="CU74" s="364">
        <v>7764</v>
      </c>
      <c r="CV74" s="364">
        <v>6714</v>
      </c>
      <c r="CW74" s="364">
        <v>2759</v>
      </c>
      <c r="CX74" s="364">
        <v>54603</v>
      </c>
      <c r="CY74" s="364">
        <v>23898</v>
      </c>
      <c r="CZ74" s="364">
        <v>8514</v>
      </c>
      <c r="DA74" s="364">
        <v>166712</v>
      </c>
      <c r="DB74" s="364">
        <v>12788</v>
      </c>
      <c r="DC74" s="364">
        <v>9552</v>
      </c>
      <c r="DD74" s="364">
        <v>13233</v>
      </c>
      <c r="DE74" s="364">
        <v>21182</v>
      </c>
      <c r="DF74" s="369">
        <v>2769</v>
      </c>
      <c r="DG74" s="370">
        <v>2732638</v>
      </c>
      <c r="DH74" s="388">
        <v>119356</v>
      </c>
      <c r="DI74" s="364">
        <v>2927839</v>
      </c>
      <c r="DJ74" s="364">
        <v>672</v>
      </c>
      <c r="DK74" s="364">
        <v>24421</v>
      </c>
      <c r="DL74" s="364">
        <v>488077</v>
      </c>
      <c r="DM74" s="364">
        <v>14401</v>
      </c>
      <c r="DN74" s="378">
        <v>3574766</v>
      </c>
      <c r="DO74" s="378">
        <v>6307404</v>
      </c>
      <c r="DP74" s="378">
        <v>466920</v>
      </c>
      <c r="DQ74" s="378">
        <v>1807975</v>
      </c>
      <c r="DR74" s="378">
        <v>2274895</v>
      </c>
      <c r="DS74" s="378">
        <v>5849661</v>
      </c>
      <c r="DT74" s="378">
        <v>8582299</v>
      </c>
      <c r="DU74" s="378">
        <v>-14911</v>
      </c>
      <c r="DV74" s="378">
        <v>-1657290</v>
      </c>
      <c r="DW74" s="378">
        <v>-1672201</v>
      </c>
      <c r="DX74" s="379">
        <v>4177460</v>
      </c>
      <c r="DY74" s="380">
        <v>6910098</v>
      </c>
      <c r="EB74" s="200">
        <f t="shared" si="1"/>
        <v>0.15752720977553128</v>
      </c>
    </row>
    <row r="75" spans="1:132" x14ac:dyDescent="0.2">
      <c r="A75" s="180">
        <v>71</v>
      </c>
      <c r="B75" s="42" t="s">
        <v>438</v>
      </c>
      <c r="C75" s="38" t="s">
        <v>4</v>
      </c>
      <c r="D75" s="393">
        <v>1084</v>
      </c>
      <c r="E75" s="394">
        <v>431</v>
      </c>
      <c r="F75" s="394">
        <v>533</v>
      </c>
      <c r="G75" s="394">
        <v>46</v>
      </c>
      <c r="H75" s="394">
        <v>652</v>
      </c>
      <c r="I75" s="394">
        <v>0</v>
      </c>
      <c r="J75" s="394">
        <v>674</v>
      </c>
      <c r="K75" s="394">
        <v>7988</v>
      </c>
      <c r="L75" s="394">
        <v>5587</v>
      </c>
      <c r="M75" s="394">
        <v>530</v>
      </c>
      <c r="N75" s="394">
        <v>0</v>
      </c>
      <c r="O75" s="394">
        <v>3208</v>
      </c>
      <c r="P75" s="394">
        <v>1858</v>
      </c>
      <c r="Q75" s="394">
        <v>1059</v>
      </c>
      <c r="R75" s="394">
        <v>2207</v>
      </c>
      <c r="S75" s="394">
        <v>1668</v>
      </c>
      <c r="T75" s="394">
        <v>1997</v>
      </c>
      <c r="U75" s="394">
        <v>2857</v>
      </c>
      <c r="V75" s="394">
        <v>138</v>
      </c>
      <c r="W75" s="394">
        <v>577</v>
      </c>
      <c r="X75" s="394">
        <v>280</v>
      </c>
      <c r="Y75" s="394">
        <v>1384</v>
      </c>
      <c r="Z75" s="394">
        <v>689</v>
      </c>
      <c r="AA75" s="394">
        <v>276</v>
      </c>
      <c r="AB75" s="394">
        <v>1313</v>
      </c>
      <c r="AC75" s="394">
        <v>2075</v>
      </c>
      <c r="AD75" s="394">
        <v>2871</v>
      </c>
      <c r="AE75" s="394">
        <v>275</v>
      </c>
      <c r="AF75" s="394">
        <v>5084</v>
      </c>
      <c r="AG75" s="394">
        <v>2365</v>
      </c>
      <c r="AH75" s="394">
        <v>80</v>
      </c>
      <c r="AI75" s="394">
        <v>1063</v>
      </c>
      <c r="AJ75" s="394">
        <v>1214</v>
      </c>
      <c r="AK75" s="394">
        <v>3543</v>
      </c>
      <c r="AL75" s="394">
        <v>1784</v>
      </c>
      <c r="AM75" s="394">
        <v>3658</v>
      </c>
      <c r="AN75" s="394">
        <v>6387</v>
      </c>
      <c r="AO75" s="394">
        <v>2858</v>
      </c>
      <c r="AP75" s="394">
        <v>2650</v>
      </c>
      <c r="AQ75" s="394">
        <v>2232</v>
      </c>
      <c r="AR75" s="394">
        <v>4158</v>
      </c>
      <c r="AS75" s="394">
        <v>3462</v>
      </c>
      <c r="AT75" s="394">
        <v>10119</v>
      </c>
      <c r="AU75" s="394">
        <v>5920</v>
      </c>
      <c r="AV75" s="394">
        <v>14846</v>
      </c>
      <c r="AW75" s="394">
        <v>10546</v>
      </c>
      <c r="AX75" s="394">
        <v>1722</v>
      </c>
      <c r="AY75" s="394">
        <v>942</v>
      </c>
      <c r="AZ75" s="394">
        <v>7971</v>
      </c>
      <c r="BA75" s="394">
        <v>885</v>
      </c>
      <c r="BB75" s="394">
        <v>410</v>
      </c>
      <c r="BC75" s="394">
        <v>411</v>
      </c>
      <c r="BD75" s="394">
        <v>1115</v>
      </c>
      <c r="BE75" s="394">
        <v>664</v>
      </c>
      <c r="BF75" s="394">
        <v>19716</v>
      </c>
      <c r="BG75" s="394">
        <v>1280</v>
      </c>
      <c r="BH75" s="394">
        <v>33607</v>
      </c>
      <c r="BI75" s="394">
        <v>1197</v>
      </c>
      <c r="BJ75" s="364">
        <v>9402</v>
      </c>
      <c r="BK75" s="364">
        <v>9849</v>
      </c>
      <c r="BL75" s="364">
        <v>211</v>
      </c>
      <c r="BM75" s="364">
        <v>18534</v>
      </c>
      <c r="BN75" s="364">
        <v>3935</v>
      </c>
      <c r="BO75" s="364">
        <v>10179</v>
      </c>
      <c r="BP75" s="364">
        <v>5951</v>
      </c>
      <c r="BQ75" s="364">
        <v>28075</v>
      </c>
      <c r="BR75" s="364">
        <v>2373</v>
      </c>
      <c r="BS75" s="364">
        <v>7908</v>
      </c>
      <c r="BT75" s="364">
        <v>11658</v>
      </c>
      <c r="BU75" s="364">
        <v>121722</v>
      </c>
      <c r="BV75" s="364">
        <v>77185</v>
      </c>
      <c r="BW75" s="364">
        <v>74332</v>
      </c>
      <c r="BX75" s="364">
        <v>54357</v>
      </c>
      <c r="BY75" s="364">
        <v>227045</v>
      </c>
      <c r="BZ75" s="364">
        <v>24167</v>
      </c>
      <c r="CA75" s="364">
        <v>10722</v>
      </c>
      <c r="CB75" s="364">
        <v>25307</v>
      </c>
      <c r="CC75" s="364">
        <v>12611</v>
      </c>
      <c r="CD75" s="364">
        <v>2351</v>
      </c>
      <c r="CE75" s="364">
        <v>160</v>
      </c>
      <c r="CF75" s="364">
        <v>676</v>
      </c>
      <c r="CG75" s="364">
        <v>4568</v>
      </c>
      <c r="CH75" s="364">
        <v>74</v>
      </c>
      <c r="CI75" s="364">
        <v>7712</v>
      </c>
      <c r="CJ75" s="364">
        <v>1315</v>
      </c>
      <c r="CK75" s="364">
        <v>3943</v>
      </c>
      <c r="CL75" s="364">
        <v>366</v>
      </c>
      <c r="CM75" s="364">
        <v>948</v>
      </c>
      <c r="CN75" s="364">
        <v>26365</v>
      </c>
      <c r="CO75" s="364">
        <v>14809</v>
      </c>
      <c r="CP75" s="364">
        <v>5470</v>
      </c>
      <c r="CQ75" s="364">
        <v>13145</v>
      </c>
      <c r="CR75" s="364">
        <v>3533</v>
      </c>
      <c r="CS75" s="364">
        <v>10404</v>
      </c>
      <c r="CT75" s="364">
        <v>2554</v>
      </c>
      <c r="CU75" s="364">
        <v>5512</v>
      </c>
      <c r="CV75" s="364">
        <v>19139</v>
      </c>
      <c r="CW75" s="364">
        <v>735</v>
      </c>
      <c r="CX75" s="364">
        <v>6466</v>
      </c>
      <c r="CY75" s="364">
        <v>9445</v>
      </c>
      <c r="CZ75" s="364">
        <v>3236</v>
      </c>
      <c r="DA75" s="364">
        <v>7670</v>
      </c>
      <c r="DB75" s="364">
        <v>1149</v>
      </c>
      <c r="DC75" s="364">
        <v>4183</v>
      </c>
      <c r="DD75" s="364">
        <v>1884</v>
      </c>
      <c r="DE75" s="364">
        <v>0</v>
      </c>
      <c r="DF75" s="369">
        <v>786</v>
      </c>
      <c r="DG75" s="370">
        <v>1088267</v>
      </c>
      <c r="DH75" s="388">
        <v>20</v>
      </c>
      <c r="DI75" s="364">
        <v>1085137</v>
      </c>
      <c r="DJ75" s="364">
        <v>0</v>
      </c>
      <c r="DK75" s="364">
        <v>0</v>
      </c>
      <c r="DL75" s="364">
        <v>0</v>
      </c>
      <c r="DM75" s="364">
        <v>0</v>
      </c>
      <c r="DN75" s="378">
        <v>1085157</v>
      </c>
      <c r="DO75" s="378">
        <v>2173424</v>
      </c>
      <c r="DP75" s="378">
        <v>80717</v>
      </c>
      <c r="DQ75" s="378">
        <v>16781</v>
      </c>
      <c r="DR75" s="378">
        <v>97498</v>
      </c>
      <c r="DS75" s="378">
        <v>1182655</v>
      </c>
      <c r="DT75" s="378">
        <v>2270922</v>
      </c>
      <c r="DU75" s="378">
        <v>-89786</v>
      </c>
      <c r="DV75" s="378">
        <v>-416605</v>
      </c>
      <c r="DW75" s="378">
        <v>-506391</v>
      </c>
      <c r="DX75" s="379">
        <v>676264</v>
      </c>
      <c r="DY75" s="380">
        <v>1764531</v>
      </c>
      <c r="EB75" s="200">
        <f t="shared" si="1"/>
        <v>5.8383881024260793E-2</v>
      </c>
    </row>
    <row r="76" spans="1:132" x14ac:dyDescent="0.2">
      <c r="A76" s="180">
        <v>72</v>
      </c>
      <c r="B76" s="42" t="s">
        <v>439</v>
      </c>
      <c r="C76" s="38" t="s">
        <v>300</v>
      </c>
      <c r="D76" s="393">
        <v>488</v>
      </c>
      <c r="E76" s="394">
        <v>0</v>
      </c>
      <c r="F76" s="394">
        <v>1076</v>
      </c>
      <c r="G76" s="394">
        <v>4</v>
      </c>
      <c r="H76" s="394">
        <v>30</v>
      </c>
      <c r="I76" s="394">
        <v>0</v>
      </c>
      <c r="J76" s="394">
        <v>82</v>
      </c>
      <c r="K76" s="394">
        <v>4627</v>
      </c>
      <c r="L76" s="394">
        <v>929</v>
      </c>
      <c r="M76" s="394">
        <v>84</v>
      </c>
      <c r="N76" s="394">
        <v>0</v>
      </c>
      <c r="O76" s="394">
        <v>397</v>
      </c>
      <c r="P76" s="394">
        <v>482</v>
      </c>
      <c r="Q76" s="394">
        <v>271</v>
      </c>
      <c r="R76" s="394">
        <v>626</v>
      </c>
      <c r="S76" s="394">
        <v>311</v>
      </c>
      <c r="T76" s="394">
        <v>408</v>
      </c>
      <c r="U76" s="394">
        <v>1424</v>
      </c>
      <c r="V76" s="394">
        <v>16</v>
      </c>
      <c r="W76" s="394">
        <v>210</v>
      </c>
      <c r="X76" s="394">
        <v>112</v>
      </c>
      <c r="Y76" s="394">
        <v>383</v>
      </c>
      <c r="Z76" s="394">
        <v>274</v>
      </c>
      <c r="AA76" s="394">
        <v>131</v>
      </c>
      <c r="AB76" s="394">
        <v>842</v>
      </c>
      <c r="AC76" s="394">
        <v>484</v>
      </c>
      <c r="AD76" s="394">
        <v>275</v>
      </c>
      <c r="AE76" s="394">
        <v>65</v>
      </c>
      <c r="AF76" s="394">
        <v>4769</v>
      </c>
      <c r="AG76" s="394">
        <v>1106</v>
      </c>
      <c r="AH76" s="394">
        <v>30</v>
      </c>
      <c r="AI76" s="394">
        <v>226</v>
      </c>
      <c r="AJ76" s="394">
        <v>509</v>
      </c>
      <c r="AK76" s="394">
        <v>553</v>
      </c>
      <c r="AL76" s="394">
        <v>555</v>
      </c>
      <c r="AM76" s="394">
        <v>718</v>
      </c>
      <c r="AN76" s="394">
        <v>2025</v>
      </c>
      <c r="AO76" s="394">
        <v>1356</v>
      </c>
      <c r="AP76" s="394">
        <v>512</v>
      </c>
      <c r="AQ76" s="394">
        <v>362</v>
      </c>
      <c r="AR76" s="394">
        <v>1002</v>
      </c>
      <c r="AS76" s="394">
        <v>1885</v>
      </c>
      <c r="AT76" s="394">
        <v>2294</v>
      </c>
      <c r="AU76" s="394">
        <v>2844</v>
      </c>
      <c r="AV76" s="394">
        <v>5521</v>
      </c>
      <c r="AW76" s="394">
        <v>2053</v>
      </c>
      <c r="AX76" s="394">
        <v>448</v>
      </c>
      <c r="AY76" s="394">
        <v>223</v>
      </c>
      <c r="AZ76" s="394">
        <v>3090</v>
      </c>
      <c r="BA76" s="394">
        <v>577</v>
      </c>
      <c r="BB76" s="394">
        <v>124</v>
      </c>
      <c r="BC76" s="394">
        <v>96</v>
      </c>
      <c r="BD76" s="394">
        <v>650</v>
      </c>
      <c r="BE76" s="394">
        <v>153</v>
      </c>
      <c r="BF76" s="394">
        <v>5092</v>
      </c>
      <c r="BG76" s="394">
        <v>248</v>
      </c>
      <c r="BH76" s="394">
        <v>4881</v>
      </c>
      <c r="BI76" s="394">
        <v>163</v>
      </c>
      <c r="BJ76" s="364">
        <v>1606</v>
      </c>
      <c r="BK76" s="364">
        <v>477</v>
      </c>
      <c r="BL76" s="364">
        <v>15</v>
      </c>
      <c r="BM76" s="364">
        <v>11308</v>
      </c>
      <c r="BN76" s="364">
        <v>1397</v>
      </c>
      <c r="BO76" s="364">
        <v>963</v>
      </c>
      <c r="BP76" s="364">
        <v>1032</v>
      </c>
      <c r="BQ76" s="364">
        <v>6671</v>
      </c>
      <c r="BR76" s="364">
        <v>3608</v>
      </c>
      <c r="BS76" s="364">
        <v>370</v>
      </c>
      <c r="BT76" s="364">
        <v>694</v>
      </c>
      <c r="BU76" s="364">
        <v>202196</v>
      </c>
      <c r="BV76" s="364">
        <v>27296</v>
      </c>
      <c r="BW76" s="364">
        <v>31569</v>
      </c>
      <c r="BX76" s="364">
        <v>84204</v>
      </c>
      <c r="BY76" s="364">
        <v>23926</v>
      </c>
      <c r="BZ76" s="364">
        <v>809</v>
      </c>
      <c r="CA76" s="364">
        <v>10039</v>
      </c>
      <c r="CB76" s="364">
        <v>10008</v>
      </c>
      <c r="CC76" s="364">
        <v>30346</v>
      </c>
      <c r="CD76" s="364">
        <v>571</v>
      </c>
      <c r="CE76" s="364">
        <v>799</v>
      </c>
      <c r="CF76" s="364">
        <v>10395</v>
      </c>
      <c r="CG76" s="364">
        <v>11144</v>
      </c>
      <c r="CH76" s="364">
        <v>1378</v>
      </c>
      <c r="CI76" s="364">
        <v>9004</v>
      </c>
      <c r="CJ76" s="364">
        <v>1958</v>
      </c>
      <c r="CK76" s="364">
        <v>33271</v>
      </c>
      <c r="CL76" s="364">
        <v>4304</v>
      </c>
      <c r="CM76" s="364">
        <v>4200</v>
      </c>
      <c r="CN76" s="364">
        <v>1549</v>
      </c>
      <c r="CO76" s="364">
        <v>1884</v>
      </c>
      <c r="CP76" s="364">
        <v>39885</v>
      </c>
      <c r="CQ76" s="364">
        <v>51039</v>
      </c>
      <c r="CR76" s="364">
        <v>1328</v>
      </c>
      <c r="CS76" s="364">
        <v>2152</v>
      </c>
      <c r="CT76" s="364">
        <v>5165</v>
      </c>
      <c r="CU76" s="364">
        <v>3722</v>
      </c>
      <c r="CV76" s="364">
        <v>7010</v>
      </c>
      <c r="CW76" s="364">
        <v>337</v>
      </c>
      <c r="CX76" s="364">
        <v>2287</v>
      </c>
      <c r="CY76" s="364">
        <v>26765</v>
      </c>
      <c r="CZ76" s="364">
        <v>1731</v>
      </c>
      <c r="DA76" s="364">
        <v>13517</v>
      </c>
      <c r="DB76" s="364">
        <v>10592</v>
      </c>
      <c r="DC76" s="364">
        <v>3551</v>
      </c>
      <c r="DD76" s="364">
        <v>9693</v>
      </c>
      <c r="DE76" s="364">
        <v>0</v>
      </c>
      <c r="DF76" s="369">
        <v>8671</v>
      </c>
      <c r="DG76" s="370">
        <v>774532</v>
      </c>
      <c r="DH76" s="388">
        <v>0</v>
      </c>
      <c r="DI76" s="364">
        <v>34125</v>
      </c>
      <c r="DJ76" s="364">
        <v>0</v>
      </c>
      <c r="DK76" s="364">
        <v>0</v>
      </c>
      <c r="DL76" s="364">
        <v>0</v>
      </c>
      <c r="DM76" s="364">
        <v>0</v>
      </c>
      <c r="DN76" s="378">
        <v>34125</v>
      </c>
      <c r="DO76" s="378">
        <v>808657</v>
      </c>
      <c r="DP76" s="378">
        <v>136</v>
      </c>
      <c r="DQ76" s="378">
        <v>119815</v>
      </c>
      <c r="DR76" s="378">
        <v>119951</v>
      </c>
      <c r="DS76" s="378">
        <v>154076</v>
      </c>
      <c r="DT76" s="378">
        <v>928608</v>
      </c>
      <c r="DU76" s="378">
        <v>0</v>
      </c>
      <c r="DV76" s="378">
        <v>-92241</v>
      </c>
      <c r="DW76" s="378">
        <v>-92241</v>
      </c>
      <c r="DX76" s="379">
        <v>61835</v>
      </c>
      <c r="DY76" s="380">
        <v>836367</v>
      </c>
      <c r="EB76" s="200">
        <f t="shared" si="1"/>
        <v>1.8360353945657548E-3</v>
      </c>
    </row>
    <row r="77" spans="1:132" x14ac:dyDescent="0.2">
      <c r="A77" s="180">
        <v>73</v>
      </c>
      <c r="B77" s="42" t="s">
        <v>440</v>
      </c>
      <c r="C77" s="38" t="s">
        <v>301</v>
      </c>
      <c r="D77" s="393">
        <v>0</v>
      </c>
      <c r="E77" s="394">
        <v>0</v>
      </c>
      <c r="F77" s="394">
        <v>0</v>
      </c>
      <c r="G77" s="394">
        <v>0</v>
      </c>
      <c r="H77" s="394">
        <v>0</v>
      </c>
      <c r="I77" s="394">
        <v>0</v>
      </c>
      <c r="J77" s="394">
        <v>0</v>
      </c>
      <c r="K77" s="394">
        <v>0</v>
      </c>
      <c r="L77" s="394">
        <v>0</v>
      </c>
      <c r="M77" s="394">
        <v>0</v>
      </c>
      <c r="N77" s="394">
        <v>0</v>
      </c>
      <c r="O77" s="394">
        <v>0</v>
      </c>
      <c r="P77" s="394">
        <v>0</v>
      </c>
      <c r="Q77" s="394">
        <v>0</v>
      </c>
      <c r="R77" s="394">
        <v>0</v>
      </c>
      <c r="S77" s="394">
        <v>0</v>
      </c>
      <c r="T77" s="394">
        <v>0</v>
      </c>
      <c r="U77" s="394">
        <v>0</v>
      </c>
      <c r="V77" s="394">
        <v>0</v>
      </c>
      <c r="W77" s="394">
        <v>0</v>
      </c>
      <c r="X77" s="394">
        <v>0</v>
      </c>
      <c r="Y77" s="394">
        <v>0</v>
      </c>
      <c r="Z77" s="394">
        <v>0</v>
      </c>
      <c r="AA77" s="394">
        <v>0</v>
      </c>
      <c r="AB77" s="394">
        <v>0</v>
      </c>
      <c r="AC77" s="394">
        <v>0</v>
      </c>
      <c r="AD77" s="394">
        <v>0</v>
      </c>
      <c r="AE77" s="394">
        <v>0</v>
      </c>
      <c r="AF77" s="394">
        <v>0</v>
      </c>
      <c r="AG77" s="394">
        <v>0</v>
      </c>
      <c r="AH77" s="394">
        <v>0</v>
      </c>
      <c r="AI77" s="394">
        <v>0</v>
      </c>
      <c r="AJ77" s="394">
        <v>0</v>
      </c>
      <c r="AK77" s="394">
        <v>0</v>
      </c>
      <c r="AL77" s="394">
        <v>0</v>
      </c>
      <c r="AM77" s="394">
        <v>0</v>
      </c>
      <c r="AN77" s="394">
        <v>0</v>
      </c>
      <c r="AO77" s="394">
        <v>0</v>
      </c>
      <c r="AP77" s="394">
        <v>0</v>
      </c>
      <c r="AQ77" s="394">
        <v>0</v>
      </c>
      <c r="AR77" s="394">
        <v>0</v>
      </c>
      <c r="AS77" s="394">
        <v>0</v>
      </c>
      <c r="AT77" s="394">
        <v>0</v>
      </c>
      <c r="AU77" s="394">
        <v>0</v>
      </c>
      <c r="AV77" s="394">
        <v>0</v>
      </c>
      <c r="AW77" s="394">
        <v>0</v>
      </c>
      <c r="AX77" s="394">
        <v>0</v>
      </c>
      <c r="AY77" s="394">
        <v>0</v>
      </c>
      <c r="AZ77" s="394">
        <v>0</v>
      </c>
      <c r="BA77" s="394">
        <v>0</v>
      </c>
      <c r="BB77" s="394">
        <v>0</v>
      </c>
      <c r="BC77" s="394">
        <v>0</v>
      </c>
      <c r="BD77" s="394">
        <v>0</v>
      </c>
      <c r="BE77" s="394">
        <v>0</v>
      </c>
      <c r="BF77" s="394">
        <v>0</v>
      </c>
      <c r="BG77" s="394">
        <v>0</v>
      </c>
      <c r="BH77" s="394">
        <v>0</v>
      </c>
      <c r="BI77" s="394">
        <v>0</v>
      </c>
      <c r="BJ77" s="364">
        <v>0</v>
      </c>
      <c r="BK77" s="364">
        <v>0</v>
      </c>
      <c r="BL77" s="364">
        <v>0</v>
      </c>
      <c r="BM77" s="364">
        <v>0</v>
      </c>
      <c r="BN77" s="364">
        <v>0</v>
      </c>
      <c r="BO77" s="364">
        <v>0</v>
      </c>
      <c r="BP77" s="364">
        <v>0</v>
      </c>
      <c r="BQ77" s="364">
        <v>0</v>
      </c>
      <c r="BR77" s="364">
        <v>0</v>
      </c>
      <c r="BS77" s="364">
        <v>0</v>
      </c>
      <c r="BT77" s="364">
        <v>0</v>
      </c>
      <c r="BU77" s="364">
        <v>0</v>
      </c>
      <c r="BV77" s="364">
        <v>0</v>
      </c>
      <c r="BW77" s="364">
        <v>0</v>
      </c>
      <c r="BX77" s="364">
        <v>0</v>
      </c>
      <c r="BY77" s="364">
        <v>0</v>
      </c>
      <c r="BZ77" s="364">
        <v>0</v>
      </c>
      <c r="CA77" s="364">
        <v>0</v>
      </c>
      <c r="CB77" s="364">
        <v>0</v>
      </c>
      <c r="CC77" s="364">
        <v>0</v>
      </c>
      <c r="CD77" s="364">
        <v>0</v>
      </c>
      <c r="CE77" s="364">
        <v>0</v>
      </c>
      <c r="CF77" s="364">
        <v>0</v>
      </c>
      <c r="CG77" s="364">
        <v>0</v>
      </c>
      <c r="CH77" s="364">
        <v>0</v>
      </c>
      <c r="CI77" s="364">
        <v>0</v>
      </c>
      <c r="CJ77" s="364">
        <v>0</v>
      </c>
      <c r="CK77" s="364">
        <v>0</v>
      </c>
      <c r="CL77" s="364">
        <v>0</v>
      </c>
      <c r="CM77" s="364">
        <v>0</v>
      </c>
      <c r="CN77" s="364">
        <v>0</v>
      </c>
      <c r="CO77" s="364">
        <v>0</v>
      </c>
      <c r="CP77" s="364">
        <v>0</v>
      </c>
      <c r="CQ77" s="364">
        <v>0</v>
      </c>
      <c r="CR77" s="364">
        <v>0</v>
      </c>
      <c r="CS77" s="364">
        <v>0</v>
      </c>
      <c r="CT77" s="364">
        <v>0</v>
      </c>
      <c r="CU77" s="364">
        <v>0</v>
      </c>
      <c r="CV77" s="364">
        <v>0</v>
      </c>
      <c r="CW77" s="364">
        <v>0</v>
      </c>
      <c r="CX77" s="364">
        <v>0</v>
      </c>
      <c r="CY77" s="364">
        <v>0</v>
      </c>
      <c r="CZ77" s="364">
        <v>0</v>
      </c>
      <c r="DA77" s="364">
        <v>0</v>
      </c>
      <c r="DB77" s="364">
        <v>0</v>
      </c>
      <c r="DC77" s="364">
        <v>0</v>
      </c>
      <c r="DD77" s="364">
        <v>0</v>
      </c>
      <c r="DE77" s="364">
        <v>0</v>
      </c>
      <c r="DF77" s="369">
        <v>0</v>
      </c>
      <c r="DG77" s="370">
        <v>0</v>
      </c>
      <c r="DH77" s="388">
        <v>0</v>
      </c>
      <c r="DI77" s="364">
        <v>835756</v>
      </c>
      <c r="DJ77" s="364">
        <v>1183</v>
      </c>
      <c r="DK77" s="364">
        <v>0</v>
      </c>
      <c r="DL77" s="364">
        <v>0</v>
      </c>
      <c r="DM77" s="364">
        <v>0</v>
      </c>
      <c r="DN77" s="378">
        <v>836939</v>
      </c>
      <c r="DO77" s="378">
        <v>836939</v>
      </c>
      <c r="DP77" s="378">
        <v>2629</v>
      </c>
      <c r="DQ77" s="378">
        <v>0</v>
      </c>
      <c r="DR77" s="378">
        <v>2629</v>
      </c>
      <c r="DS77" s="378">
        <v>839568</v>
      </c>
      <c r="DT77" s="378">
        <v>839568</v>
      </c>
      <c r="DU77" s="378">
        <v>-116</v>
      </c>
      <c r="DV77" s="378">
        <v>-2513</v>
      </c>
      <c r="DW77" s="378">
        <v>-2629</v>
      </c>
      <c r="DX77" s="379">
        <v>836939</v>
      </c>
      <c r="DY77" s="380">
        <v>836939</v>
      </c>
      <c r="EB77" s="200">
        <f t="shared" si="1"/>
        <v>4.4966376475331783E-2</v>
      </c>
    </row>
    <row r="78" spans="1:132" x14ac:dyDescent="0.2">
      <c r="A78" s="180">
        <v>74</v>
      </c>
      <c r="B78" s="42" t="s">
        <v>441</v>
      </c>
      <c r="C78" s="38" t="s">
        <v>442</v>
      </c>
      <c r="D78" s="393">
        <v>0</v>
      </c>
      <c r="E78" s="394">
        <v>0</v>
      </c>
      <c r="F78" s="394">
        <v>0</v>
      </c>
      <c r="G78" s="394">
        <v>0</v>
      </c>
      <c r="H78" s="394">
        <v>0</v>
      </c>
      <c r="I78" s="394">
        <v>0</v>
      </c>
      <c r="J78" s="394">
        <v>0</v>
      </c>
      <c r="K78" s="394">
        <v>0</v>
      </c>
      <c r="L78" s="394">
        <v>0</v>
      </c>
      <c r="M78" s="394">
        <v>0</v>
      </c>
      <c r="N78" s="394">
        <v>0</v>
      </c>
      <c r="O78" s="394">
        <v>0</v>
      </c>
      <c r="P78" s="394">
        <v>0</v>
      </c>
      <c r="Q78" s="394">
        <v>0</v>
      </c>
      <c r="R78" s="394">
        <v>0</v>
      </c>
      <c r="S78" s="394">
        <v>0</v>
      </c>
      <c r="T78" s="394">
        <v>0</v>
      </c>
      <c r="U78" s="394">
        <v>0</v>
      </c>
      <c r="V78" s="394">
        <v>0</v>
      </c>
      <c r="W78" s="394">
        <v>0</v>
      </c>
      <c r="X78" s="394">
        <v>0</v>
      </c>
      <c r="Y78" s="394">
        <v>0</v>
      </c>
      <c r="Z78" s="394">
        <v>0</v>
      </c>
      <c r="AA78" s="394">
        <v>0</v>
      </c>
      <c r="AB78" s="394">
        <v>0</v>
      </c>
      <c r="AC78" s="394">
        <v>0</v>
      </c>
      <c r="AD78" s="394">
        <v>0</v>
      </c>
      <c r="AE78" s="394">
        <v>0</v>
      </c>
      <c r="AF78" s="394">
        <v>0</v>
      </c>
      <c r="AG78" s="394">
        <v>0</v>
      </c>
      <c r="AH78" s="394">
        <v>0</v>
      </c>
      <c r="AI78" s="394">
        <v>0</v>
      </c>
      <c r="AJ78" s="394">
        <v>0</v>
      </c>
      <c r="AK78" s="394">
        <v>0</v>
      </c>
      <c r="AL78" s="394">
        <v>0</v>
      </c>
      <c r="AM78" s="394">
        <v>0</v>
      </c>
      <c r="AN78" s="394">
        <v>0</v>
      </c>
      <c r="AO78" s="394">
        <v>0</v>
      </c>
      <c r="AP78" s="394">
        <v>0</v>
      </c>
      <c r="AQ78" s="394">
        <v>0</v>
      </c>
      <c r="AR78" s="394">
        <v>0</v>
      </c>
      <c r="AS78" s="394">
        <v>0</v>
      </c>
      <c r="AT78" s="394">
        <v>0</v>
      </c>
      <c r="AU78" s="394">
        <v>0</v>
      </c>
      <c r="AV78" s="394">
        <v>0</v>
      </c>
      <c r="AW78" s="394">
        <v>0</v>
      </c>
      <c r="AX78" s="394">
        <v>0</v>
      </c>
      <c r="AY78" s="394">
        <v>0</v>
      </c>
      <c r="AZ78" s="394">
        <v>0</v>
      </c>
      <c r="BA78" s="394">
        <v>0</v>
      </c>
      <c r="BB78" s="394">
        <v>0</v>
      </c>
      <c r="BC78" s="394">
        <v>0</v>
      </c>
      <c r="BD78" s="394">
        <v>0</v>
      </c>
      <c r="BE78" s="394">
        <v>0</v>
      </c>
      <c r="BF78" s="394">
        <v>0</v>
      </c>
      <c r="BG78" s="394">
        <v>0</v>
      </c>
      <c r="BH78" s="394">
        <v>0</v>
      </c>
      <c r="BI78" s="394">
        <v>0</v>
      </c>
      <c r="BJ78" s="364">
        <v>0</v>
      </c>
      <c r="BK78" s="364">
        <v>0</v>
      </c>
      <c r="BL78" s="364">
        <v>0</v>
      </c>
      <c r="BM78" s="364">
        <v>0</v>
      </c>
      <c r="BN78" s="364">
        <v>0</v>
      </c>
      <c r="BO78" s="364">
        <v>0</v>
      </c>
      <c r="BP78" s="364">
        <v>0</v>
      </c>
      <c r="BQ78" s="364">
        <v>0</v>
      </c>
      <c r="BR78" s="364">
        <v>0</v>
      </c>
      <c r="BS78" s="364">
        <v>0</v>
      </c>
      <c r="BT78" s="364">
        <v>0</v>
      </c>
      <c r="BU78" s="364">
        <v>0</v>
      </c>
      <c r="BV78" s="364">
        <v>0</v>
      </c>
      <c r="BW78" s="364">
        <v>0</v>
      </c>
      <c r="BX78" s="364">
        <v>0</v>
      </c>
      <c r="BY78" s="364">
        <v>0</v>
      </c>
      <c r="BZ78" s="364">
        <v>0</v>
      </c>
      <c r="CA78" s="364">
        <v>0</v>
      </c>
      <c r="CB78" s="364">
        <v>0</v>
      </c>
      <c r="CC78" s="364">
        <v>0</v>
      </c>
      <c r="CD78" s="364">
        <v>0</v>
      </c>
      <c r="CE78" s="364">
        <v>0</v>
      </c>
      <c r="CF78" s="364">
        <v>0</v>
      </c>
      <c r="CG78" s="364">
        <v>0</v>
      </c>
      <c r="CH78" s="364">
        <v>0</v>
      </c>
      <c r="CI78" s="364">
        <v>0</v>
      </c>
      <c r="CJ78" s="364">
        <v>0</v>
      </c>
      <c r="CK78" s="364">
        <v>0</v>
      </c>
      <c r="CL78" s="364">
        <v>0</v>
      </c>
      <c r="CM78" s="364">
        <v>0</v>
      </c>
      <c r="CN78" s="364">
        <v>0</v>
      </c>
      <c r="CO78" s="364">
        <v>0</v>
      </c>
      <c r="CP78" s="364">
        <v>0</v>
      </c>
      <c r="CQ78" s="364">
        <v>0</v>
      </c>
      <c r="CR78" s="364">
        <v>0</v>
      </c>
      <c r="CS78" s="364">
        <v>0</v>
      </c>
      <c r="CT78" s="364">
        <v>0</v>
      </c>
      <c r="CU78" s="364">
        <v>0</v>
      </c>
      <c r="CV78" s="364">
        <v>0</v>
      </c>
      <c r="CW78" s="364">
        <v>0</v>
      </c>
      <c r="CX78" s="364">
        <v>0</v>
      </c>
      <c r="CY78" s="364">
        <v>0</v>
      </c>
      <c r="CZ78" s="364">
        <v>0</v>
      </c>
      <c r="DA78" s="364">
        <v>0</v>
      </c>
      <c r="DB78" s="364">
        <v>0</v>
      </c>
      <c r="DC78" s="364">
        <v>0</v>
      </c>
      <c r="DD78" s="364">
        <v>0</v>
      </c>
      <c r="DE78" s="364">
        <v>0</v>
      </c>
      <c r="DF78" s="369">
        <v>0</v>
      </c>
      <c r="DG78" s="370">
        <v>0</v>
      </c>
      <c r="DH78" s="388">
        <v>0</v>
      </c>
      <c r="DI78" s="364">
        <v>3021537</v>
      </c>
      <c r="DJ78" s="364">
        <v>0</v>
      </c>
      <c r="DK78" s="364">
        <v>0</v>
      </c>
      <c r="DL78" s="364">
        <v>0</v>
      </c>
      <c r="DM78" s="364">
        <v>0</v>
      </c>
      <c r="DN78" s="378">
        <v>3021537</v>
      </c>
      <c r="DO78" s="378">
        <v>3021537</v>
      </c>
      <c r="DP78" s="378">
        <v>0</v>
      </c>
      <c r="DQ78" s="378">
        <v>0</v>
      </c>
      <c r="DR78" s="378">
        <v>0</v>
      </c>
      <c r="DS78" s="378">
        <v>3021537</v>
      </c>
      <c r="DT78" s="378">
        <v>3021537</v>
      </c>
      <c r="DU78" s="378">
        <v>0</v>
      </c>
      <c r="DV78" s="378">
        <v>0</v>
      </c>
      <c r="DW78" s="378">
        <v>0</v>
      </c>
      <c r="DX78" s="379">
        <v>3021537</v>
      </c>
      <c r="DY78" s="380">
        <v>3021537</v>
      </c>
      <c r="EB78" s="200">
        <f t="shared" si="1"/>
        <v>0.16256846528908506</v>
      </c>
    </row>
    <row r="79" spans="1:132" x14ac:dyDescent="0.2">
      <c r="A79" s="180">
        <v>75</v>
      </c>
      <c r="B79" s="42" t="s">
        <v>443</v>
      </c>
      <c r="C79" s="38" t="s">
        <v>302</v>
      </c>
      <c r="D79" s="393">
        <v>23</v>
      </c>
      <c r="E79" s="394">
        <v>12</v>
      </c>
      <c r="F79" s="394">
        <v>34</v>
      </c>
      <c r="G79" s="394">
        <v>4</v>
      </c>
      <c r="H79" s="394">
        <v>25</v>
      </c>
      <c r="I79" s="394">
        <v>0</v>
      </c>
      <c r="J79" s="394">
        <v>62</v>
      </c>
      <c r="K79" s="394">
        <v>1400</v>
      </c>
      <c r="L79" s="394">
        <v>214</v>
      </c>
      <c r="M79" s="394">
        <v>63</v>
      </c>
      <c r="N79" s="394">
        <v>0</v>
      </c>
      <c r="O79" s="394">
        <v>289</v>
      </c>
      <c r="P79" s="394">
        <v>241</v>
      </c>
      <c r="Q79" s="394">
        <v>134</v>
      </c>
      <c r="R79" s="394">
        <v>260</v>
      </c>
      <c r="S79" s="394">
        <v>394</v>
      </c>
      <c r="T79" s="394">
        <v>505</v>
      </c>
      <c r="U79" s="394">
        <v>843</v>
      </c>
      <c r="V79" s="394">
        <v>18</v>
      </c>
      <c r="W79" s="394">
        <v>95</v>
      </c>
      <c r="X79" s="394">
        <v>78</v>
      </c>
      <c r="Y79" s="394">
        <v>317</v>
      </c>
      <c r="Z79" s="394">
        <v>263</v>
      </c>
      <c r="AA79" s="394">
        <v>73</v>
      </c>
      <c r="AB79" s="394">
        <v>923</v>
      </c>
      <c r="AC79" s="394">
        <v>780</v>
      </c>
      <c r="AD79" s="394">
        <v>209</v>
      </c>
      <c r="AE79" s="394">
        <v>52</v>
      </c>
      <c r="AF79" s="394">
        <v>4388</v>
      </c>
      <c r="AG79" s="394">
        <v>619</v>
      </c>
      <c r="AH79" s="394">
        <v>26</v>
      </c>
      <c r="AI79" s="394">
        <v>257</v>
      </c>
      <c r="AJ79" s="394">
        <v>143</v>
      </c>
      <c r="AK79" s="394">
        <v>655</v>
      </c>
      <c r="AL79" s="394">
        <v>930</v>
      </c>
      <c r="AM79" s="394">
        <v>537</v>
      </c>
      <c r="AN79" s="394">
        <v>1021</v>
      </c>
      <c r="AO79" s="394">
        <v>406</v>
      </c>
      <c r="AP79" s="394">
        <v>143</v>
      </c>
      <c r="AQ79" s="394">
        <v>99</v>
      </c>
      <c r="AR79" s="394">
        <v>924</v>
      </c>
      <c r="AS79" s="394">
        <v>1126</v>
      </c>
      <c r="AT79" s="394">
        <v>1275</v>
      </c>
      <c r="AU79" s="394">
        <v>1498</v>
      </c>
      <c r="AV79" s="394">
        <v>4647</v>
      </c>
      <c r="AW79" s="394">
        <v>1974</v>
      </c>
      <c r="AX79" s="394">
        <v>1096</v>
      </c>
      <c r="AY79" s="394">
        <v>403</v>
      </c>
      <c r="AZ79" s="394">
        <v>2283</v>
      </c>
      <c r="BA79" s="394">
        <v>243</v>
      </c>
      <c r="BB79" s="394">
        <v>267</v>
      </c>
      <c r="BC79" s="394">
        <v>56</v>
      </c>
      <c r="BD79" s="394">
        <v>1724</v>
      </c>
      <c r="BE79" s="394">
        <v>325</v>
      </c>
      <c r="BF79" s="394">
        <v>2827</v>
      </c>
      <c r="BG79" s="394">
        <v>134</v>
      </c>
      <c r="BH79" s="394">
        <v>4585</v>
      </c>
      <c r="BI79" s="394">
        <v>60</v>
      </c>
      <c r="BJ79" s="364">
        <v>1297</v>
      </c>
      <c r="BK79" s="364">
        <v>483</v>
      </c>
      <c r="BL79" s="364">
        <v>160</v>
      </c>
      <c r="BM79" s="364">
        <v>2156</v>
      </c>
      <c r="BN79" s="364">
        <v>852</v>
      </c>
      <c r="BO79" s="364">
        <v>809</v>
      </c>
      <c r="BP79" s="364">
        <v>345</v>
      </c>
      <c r="BQ79" s="364">
        <v>980</v>
      </c>
      <c r="BR79" s="364">
        <v>232</v>
      </c>
      <c r="BS79" s="364">
        <v>660</v>
      </c>
      <c r="BT79" s="364">
        <v>3976</v>
      </c>
      <c r="BU79" s="364">
        <v>41788</v>
      </c>
      <c r="BV79" s="364">
        <v>20627</v>
      </c>
      <c r="BW79" s="364">
        <v>605</v>
      </c>
      <c r="BX79" s="364">
        <v>81</v>
      </c>
      <c r="BY79" s="364">
        <v>3</v>
      </c>
      <c r="BZ79" s="364">
        <v>175</v>
      </c>
      <c r="CA79" s="364">
        <v>1307</v>
      </c>
      <c r="CB79" s="364">
        <v>185</v>
      </c>
      <c r="CC79" s="364">
        <v>917</v>
      </c>
      <c r="CD79" s="364">
        <v>102</v>
      </c>
      <c r="CE79" s="364">
        <v>54</v>
      </c>
      <c r="CF79" s="364">
        <v>260</v>
      </c>
      <c r="CG79" s="364">
        <v>928</v>
      </c>
      <c r="CH79" s="364">
        <v>214</v>
      </c>
      <c r="CI79" s="364">
        <v>2111</v>
      </c>
      <c r="CJ79" s="364">
        <v>911</v>
      </c>
      <c r="CK79" s="364">
        <v>753</v>
      </c>
      <c r="CL79" s="364">
        <v>296</v>
      </c>
      <c r="CM79" s="364">
        <v>528</v>
      </c>
      <c r="CN79" s="364">
        <v>8892</v>
      </c>
      <c r="CO79" s="364">
        <v>5651</v>
      </c>
      <c r="CP79" s="364">
        <v>7548</v>
      </c>
      <c r="CQ79" s="364">
        <v>4195</v>
      </c>
      <c r="CR79" s="364">
        <v>300</v>
      </c>
      <c r="CS79" s="364">
        <v>553</v>
      </c>
      <c r="CT79" s="364">
        <v>360</v>
      </c>
      <c r="CU79" s="364">
        <v>940</v>
      </c>
      <c r="CV79" s="364">
        <v>403</v>
      </c>
      <c r="CW79" s="364">
        <v>180</v>
      </c>
      <c r="CX79" s="364">
        <v>645</v>
      </c>
      <c r="CY79" s="364">
        <v>4383</v>
      </c>
      <c r="CZ79" s="364">
        <v>224</v>
      </c>
      <c r="DA79" s="364">
        <v>3093</v>
      </c>
      <c r="DB79" s="364">
        <v>1130</v>
      </c>
      <c r="DC79" s="364">
        <v>978</v>
      </c>
      <c r="DD79" s="364">
        <v>1128</v>
      </c>
      <c r="DE79" s="364">
        <v>59</v>
      </c>
      <c r="DF79" s="369">
        <v>4241</v>
      </c>
      <c r="DG79" s="370">
        <v>170680</v>
      </c>
      <c r="DH79" s="388">
        <v>1556</v>
      </c>
      <c r="DI79" s="364">
        <v>251788</v>
      </c>
      <c r="DJ79" s="364">
        <v>2</v>
      </c>
      <c r="DK79" s="364">
        <v>4</v>
      </c>
      <c r="DL79" s="364">
        <v>74</v>
      </c>
      <c r="DM79" s="364">
        <v>18</v>
      </c>
      <c r="DN79" s="378">
        <v>253442</v>
      </c>
      <c r="DO79" s="378">
        <v>424122</v>
      </c>
      <c r="DP79" s="378">
        <v>7461</v>
      </c>
      <c r="DQ79" s="378">
        <v>83823</v>
      </c>
      <c r="DR79" s="378">
        <v>91284</v>
      </c>
      <c r="DS79" s="378">
        <v>344726</v>
      </c>
      <c r="DT79" s="378">
        <v>515406</v>
      </c>
      <c r="DU79" s="378">
        <v>-2502</v>
      </c>
      <c r="DV79" s="378">
        <v>-2744</v>
      </c>
      <c r="DW79" s="378">
        <v>-5246</v>
      </c>
      <c r="DX79" s="379">
        <v>339480</v>
      </c>
      <c r="DY79" s="380">
        <v>510160</v>
      </c>
      <c r="EB79" s="200">
        <f t="shared" si="1"/>
        <v>1.3547008935587466E-2</v>
      </c>
    </row>
    <row r="80" spans="1:132" x14ac:dyDescent="0.2">
      <c r="A80" s="180">
        <v>76</v>
      </c>
      <c r="B80" s="42" t="s">
        <v>444</v>
      </c>
      <c r="C80" s="38" t="s">
        <v>445</v>
      </c>
      <c r="D80" s="393">
        <v>2081</v>
      </c>
      <c r="E80" s="394">
        <v>4375</v>
      </c>
      <c r="F80" s="394">
        <v>274</v>
      </c>
      <c r="G80" s="394">
        <v>187</v>
      </c>
      <c r="H80" s="394">
        <v>721</v>
      </c>
      <c r="I80" s="394">
        <v>0</v>
      </c>
      <c r="J80" s="394">
        <v>192</v>
      </c>
      <c r="K80" s="394">
        <v>32742</v>
      </c>
      <c r="L80" s="394">
        <v>4896</v>
      </c>
      <c r="M80" s="394">
        <v>3833</v>
      </c>
      <c r="N80" s="394">
        <v>0</v>
      </c>
      <c r="O80" s="394">
        <v>1545</v>
      </c>
      <c r="P80" s="394">
        <v>1274</v>
      </c>
      <c r="Q80" s="394">
        <v>2890</v>
      </c>
      <c r="R80" s="394">
        <v>2552</v>
      </c>
      <c r="S80" s="394">
        <v>5290</v>
      </c>
      <c r="T80" s="394">
        <v>5310</v>
      </c>
      <c r="U80" s="394">
        <v>4241</v>
      </c>
      <c r="V80" s="394">
        <v>182</v>
      </c>
      <c r="W80" s="394">
        <v>922</v>
      </c>
      <c r="X80" s="394">
        <v>1201</v>
      </c>
      <c r="Y80" s="394">
        <v>2929</v>
      </c>
      <c r="Z80" s="394">
        <v>1567</v>
      </c>
      <c r="AA80" s="394">
        <v>1099</v>
      </c>
      <c r="AB80" s="394">
        <v>2222</v>
      </c>
      <c r="AC80" s="394">
        <v>6832</v>
      </c>
      <c r="AD80" s="394">
        <v>2383</v>
      </c>
      <c r="AE80" s="394">
        <v>1499</v>
      </c>
      <c r="AF80" s="394">
        <v>13764</v>
      </c>
      <c r="AG80" s="394">
        <v>4113</v>
      </c>
      <c r="AH80" s="394">
        <v>156</v>
      </c>
      <c r="AI80" s="394">
        <v>1832</v>
      </c>
      <c r="AJ80" s="394">
        <v>4049</v>
      </c>
      <c r="AK80" s="394">
        <v>3667</v>
      </c>
      <c r="AL80" s="394">
        <v>4254</v>
      </c>
      <c r="AM80" s="394">
        <v>8084</v>
      </c>
      <c r="AN80" s="394">
        <v>10046</v>
      </c>
      <c r="AO80" s="394">
        <v>10311</v>
      </c>
      <c r="AP80" s="394">
        <v>8423</v>
      </c>
      <c r="AQ80" s="394">
        <v>1902</v>
      </c>
      <c r="AR80" s="394">
        <v>9862</v>
      </c>
      <c r="AS80" s="394">
        <v>3512</v>
      </c>
      <c r="AT80" s="394">
        <v>9763</v>
      </c>
      <c r="AU80" s="394">
        <v>8797</v>
      </c>
      <c r="AV80" s="394">
        <v>16100</v>
      </c>
      <c r="AW80" s="394">
        <v>11693</v>
      </c>
      <c r="AX80" s="394">
        <v>3044</v>
      </c>
      <c r="AY80" s="394">
        <v>1341</v>
      </c>
      <c r="AZ80" s="394">
        <v>14565</v>
      </c>
      <c r="BA80" s="394">
        <v>1378</v>
      </c>
      <c r="BB80" s="394">
        <v>395</v>
      </c>
      <c r="BC80" s="394">
        <v>993</v>
      </c>
      <c r="BD80" s="394">
        <v>1801</v>
      </c>
      <c r="BE80" s="394">
        <v>860</v>
      </c>
      <c r="BF80" s="394">
        <v>62216</v>
      </c>
      <c r="BG80" s="394">
        <v>4153</v>
      </c>
      <c r="BH80" s="394">
        <v>81283</v>
      </c>
      <c r="BI80" s="394">
        <v>871</v>
      </c>
      <c r="BJ80" s="364">
        <v>6266</v>
      </c>
      <c r="BK80" s="364">
        <v>4913</v>
      </c>
      <c r="BL80" s="364">
        <v>35103</v>
      </c>
      <c r="BM80" s="364">
        <v>31902</v>
      </c>
      <c r="BN80" s="364">
        <v>10994</v>
      </c>
      <c r="BO80" s="364">
        <v>11709</v>
      </c>
      <c r="BP80" s="364">
        <v>8946</v>
      </c>
      <c r="BQ80" s="364">
        <v>20848</v>
      </c>
      <c r="BR80" s="364">
        <v>10184</v>
      </c>
      <c r="BS80" s="364">
        <v>2776</v>
      </c>
      <c r="BT80" s="364">
        <v>7215</v>
      </c>
      <c r="BU80" s="364">
        <v>32051</v>
      </c>
      <c r="BV80" s="364">
        <v>14291</v>
      </c>
      <c r="BW80" s="364">
        <v>653</v>
      </c>
      <c r="BX80" s="364">
        <v>551</v>
      </c>
      <c r="BY80" s="364">
        <v>139</v>
      </c>
      <c r="BZ80" s="364">
        <v>436</v>
      </c>
      <c r="CA80" s="364">
        <v>3311</v>
      </c>
      <c r="CB80" s="364">
        <v>2030</v>
      </c>
      <c r="CC80" s="364">
        <v>1039</v>
      </c>
      <c r="CD80" s="364">
        <v>582</v>
      </c>
      <c r="CE80" s="364">
        <v>21</v>
      </c>
      <c r="CF80" s="364">
        <v>306</v>
      </c>
      <c r="CG80" s="364">
        <v>1982</v>
      </c>
      <c r="CH80" s="364">
        <v>7241</v>
      </c>
      <c r="CI80" s="364">
        <v>4678</v>
      </c>
      <c r="CJ80" s="364">
        <v>794</v>
      </c>
      <c r="CK80" s="364">
        <v>5728</v>
      </c>
      <c r="CL80" s="364">
        <v>637</v>
      </c>
      <c r="CM80" s="364">
        <v>3532</v>
      </c>
      <c r="CN80" s="364">
        <v>8579</v>
      </c>
      <c r="CO80" s="364">
        <v>4328</v>
      </c>
      <c r="CP80" s="364">
        <v>15812</v>
      </c>
      <c r="CQ80" s="364">
        <v>18576</v>
      </c>
      <c r="CR80" s="364">
        <v>397</v>
      </c>
      <c r="CS80" s="364">
        <v>2227</v>
      </c>
      <c r="CT80" s="364">
        <v>1610</v>
      </c>
      <c r="CU80" s="364">
        <v>2339</v>
      </c>
      <c r="CV80" s="364">
        <v>1305</v>
      </c>
      <c r="CW80" s="364">
        <v>1154</v>
      </c>
      <c r="CX80" s="364">
        <v>7271</v>
      </c>
      <c r="CY80" s="364">
        <v>7134</v>
      </c>
      <c r="CZ80" s="364">
        <v>985</v>
      </c>
      <c r="DA80" s="364">
        <v>18961</v>
      </c>
      <c r="DB80" s="364">
        <v>1370</v>
      </c>
      <c r="DC80" s="364">
        <v>1594</v>
      </c>
      <c r="DD80" s="364">
        <v>7097</v>
      </c>
      <c r="DE80" s="364">
        <v>3741</v>
      </c>
      <c r="DF80" s="369">
        <v>11040</v>
      </c>
      <c r="DG80" s="370">
        <v>742845</v>
      </c>
      <c r="DH80" s="388">
        <v>24846</v>
      </c>
      <c r="DI80" s="364">
        <v>229936</v>
      </c>
      <c r="DJ80" s="364">
        <v>131</v>
      </c>
      <c r="DK80" s="364">
        <v>2491</v>
      </c>
      <c r="DL80" s="364">
        <v>50773</v>
      </c>
      <c r="DM80" s="364">
        <v>2836</v>
      </c>
      <c r="DN80" s="378">
        <v>311013</v>
      </c>
      <c r="DO80" s="378">
        <v>1053858</v>
      </c>
      <c r="DP80" s="378">
        <v>66612</v>
      </c>
      <c r="DQ80" s="378">
        <v>368528</v>
      </c>
      <c r="DR80" s="378">
        <v>435140</v>
      </c>
      <c r="DS80" s="378">
        <v>746153</v>
      </c>
      <c r="DT80" s="378">
        <v>1488998</v>
      </c>
      <c r="DU80" s="378">
        <v>-4370</v>
      </c>
      <c r="DV80" s="378">
        <v>-557072</v>
      </c>
      <c r="DW80" s="378">
        <v>-561442</v>
      </c>
      <c r="DX80" s="379">
        <v>184711</v>
      </c>
      <c r="DY80" s="380">
        <v>927556</v>
      </c>
      <c r="EB80" s="200">
        <f t="shared" si="1"/>
        <v>1.2371300644245317E-2</v>
      </c>
    </row>
    <row r="81" spans="1:132" x14ac:dyDescent="0.2">
      <c r="A81" s="180">
        <v>77</v>
      </c>
      <c r="B81" s="42" t="s">
        <v>446</v>
      </c>
      <c r="C81" s="38" t="s">
        <v>303</v>
      </c>
      <c r="D81" s="393">
        <v>8306</v>
      </c>
      <c r="E81" s="394">
        <v>1168</v>
      </c>
      <c r="F81" s="394">
        <v>568</v>
      </c>
      <c r="G81" s="394">
        <v>137</v>
      </c>
      <c r="H81" s="394">
        <v>744</v>
      </c>
      <c r="I81" s="394">
        <v>0</v>
      </c>
      <c r="J81" s="394">
        <v>3514</v>
      </c>
      <c r="K81" s="394">
        <v>9562</v>
      </c>
      <c r="L81" s="394">
        <v>2179</v>
      </c>
      <c r="M81" s="394">
        <v>411</v>
      </c>
      <c r="N81" s="394">
        <v>0</v>
      </c>
      <c r="O81" s="394">
        <v>1700</v>
      </c>
      <c r="P81" s="394">
        <v>783</v>
      </c>
      <c r="Q81" s="394">
        <v>2200</v>
      </c>
      <c r="R81" s="394">
        <v>895</v>
      </c>
      <c r="S81" s="394">
        <v>831</v>
      </c>
      <c r="T81" s="394">
        <v>728</v>
      </c>
      <c r="U81" s="394">
        <v>2592</v>
      </c>
      <c r="V81" s="394">
        <v>43</v>
      </c>
      <c r="W81" s="394">
        <v>328</v>
      </c>
      <c r="X81" s="394">
        <v>122</v>
      </c>
      <c r="Y81" s="394">
        <v>665</v>
      </c>
      <c r="Z81" s="394">
        <v>269</v>
      </c>
      <c r="AA81" s="394">
        <v>195</v>
      </c>
      <c r="AB81" s="394">
        <v>489</v>
      </c>
      <c r="AC81" s="394">
        <v>676</v>
      </c>
      <c r="AD81" s="394">
        <v>322</v>
      </c>
      <c r="AE81" s="394">
        <v>20</v>
      </c>
      <c r="AF81" s="394">
        <v>1777</v>
      </c>
      <c r="AG81" s="394">
        <v>567</v>
      </c>
      <c r="AH81" s="394">
        <v>148</v>
      </c>
      <c r="AI81" s="394">
        <v>777</v>
      </c>
      <c r="AJ81" s="394">
        <v>3514</v>
      </c>
      <c r="AK81" s="394">
        <v>705</v>
      </c>
      <c r="AL81" s="394">
        <v>1563</v>
      </c>
      <c r="AM81" s="394">
        <v>2269</v>
      </c>
      <c r="AN81" s="394">
        <v>6561</v>
      </c>
      <c r="AO81" s="394">
        <v>1808</v>
      </c>
      <c r="AP81" s="394">
        <v>1602</v>
      </c>
      <c r="AQ81" s="394">
        <v>625</v>
      </c>
      <c r="AR81" s="394">
        <v>2829</v>
      </c>
      <c r="AS81" s="394">
        <v>2302</v>
      </c>
      <c r="AT81" s="394">
        <v>7499</v>
      </c>
      <c r="AU81" s="394">
        <v>5084</v>
      </c>
      <c r="AV81" s="394">
        <v>9659</v>
      </c>
      <c r="AW81" s="394">
        <v>8946</v>
      </c>
      <c r="AX81" s="394">
        <v>1077</v>
      </c>
      <c r="AY81" s="394">
        <v>86</v>
      </c>
      <c r="AZ81" s="394">
        <v>3481</v>
      </c>
      <c r="BA81" s="394">
        <v>428</v>
      </c>
      <c r="BB81" s="394">
        <v>154</v>
      </c>
      <c r="BC81" s="394">
        <v>199</v>
      </c>
      <c r="BD81" s="394">
        <v>56</v>
      </c>
      <c r="BE81" s="394">
        <v>242</v>
      </c>
      <c r="BF81" s="394">
        <v>5056</v>
      </c>
      <c r="BG81" s="394">
        <v>335</v>
      </c>
      <c r="BH81" s="394">
        <v>10121</v>
      </c>
      <c r="BI81" s="394">
        <v>132</v>
      </c>
      <c r="BJ81" s="364">
        <v>517</v>
      </c>
      <c r="BK81" s="364">
        <v>10977</v>
      </c>
      <c r="BL81" s="364">
        <v>1045</v>
      </c>
      <c r="BM81" s="364">
        <v>26041</v>
      </c>
      <c r="BN81" s="364">
        <v>10287</v>
      </c>
      <c r="BO81" s="364">
        <v>12575</v>
      </c>
      <c r="BP81" s="364">
        <v>5332</v>
      </c>
      <c r="BQ81" s="364">
        <v>4909</v>
      </c>
      <c r="BR81" s="364">
        <v>1654</v>
      </c>
      <c r="BS81" s="364">
        <v>2135</v>
      </c>
      <c r="BT81" s="364">
        <v>6756</v>
      </c>
      <c r="BU81" s="364">
        <v>235052</v>
      </c>
      <c r="BV81" s="364">
        <v>12740</v>
      </c>
      <c r="BW81" s="364">
        <v>4089</v>
      </c>
      <c r="BX81" s="364">
        <v>2270</v>
      </c>
      <c r="BY81" s="364">
        <v>2087</v>
      </c>
      <c r="BZ81" s="364">
        <v>1208</v>
      </c>
      <c r="CA81" s="364">
        <v>1721</v>
      </c>
      <c r="CB81" s="364">
        <v>0</v>
      </c>
      <c r="CC81" s="364">
        <v>1454</v>
      </c>
      <c r="CD81" s="364">
        <v>174</v>
      </c>
      <c r="CE81" s="364">
        <v>19</v>
      </c>
      <c r="CF81" s="364">
        <v>302</v>
      </c>
      <c r="CG81" s="364">
        <v>1650</v>
      </c>
      <c r="CH81" s="364">
        <v>719</v>
      </c>
      <c r="CI81" s="364">
        <v>6014</v>
      </c>
      <c r="CJ81" s="364">
        <v>1039</v>
      </c>
      <c r="CK81" s="364">
        <v>12489</v>
      </c>
      <c r="CL81" s="364">
        <v>162</v>
      </c>
      <c r="CM81" s="364">
        <v>2611</v>
      </c>
      <c r="CN81" s="364">
        <v>16148</v>
      </c>
      <c r="CO81" s="364">
        <v>11520</v>
      </c>
      <c r="CP81" s="364">
        <v>8762</v>
      </c>
      <c r="CQ81" s="364">
        <v>9720</v>
      </c>
      <c r="CR81" s="364">
        <v>395</v>
      </c>
      <c r="CS81" s="364">
        <v>2926</v>
      </c>
      <c r="CT81" s="364">
        <v>3071</v>
      </c>
      <c r="CU81" s="364">
        <v>2315</v>
      </c>
      <c r="CV81" s="364">
        <v>5399</v>
      </c>
      <c r="CW81" s="364">
        <v>3864</v>
      </c>
      <c r="CX81" s="364">
        <v>3384</v>
      </c>
      <c r="CY81" s="364">
        <v>14495</v>
      </c>
      <c r="CZ81" s="364">
        <v>4647</v>
      </c>
      <c r="DA81" s="364">
        <v>2049</v>
      </c>
      <c r="DB81" s="364">
        <v>6611</v>
      </c>
      <c r="DC81" s="364">
        <v>10892</v>
      </c>
      <c r="DD81" s="364">
        <v>9507</v>
      </c>
      <c r="DE81" s="364">
        <v>0</v>
      </c>
      <c r="DF81" s="369">
        <v>3230</v>
      </c>
      <c r="DG81" s="370">
        <v>606012</v>
      </c>
      <c r="DH81" s="388">
        <v>0</v>
      </c>
      <c r="DI81" s="364">
        <v>0</v>
      </c>
      <c r="DJ81" s="364">
        <v>0</v>
      </c>
      <c r="DK81" s="364">
        <v>0</v>
      </c>
      <c r="DL81" s="364">
        <v>0</v>
      </c>
      <c r="DM81" s="364">
        <v>0</v>
      </c>
      <c r="DN81" s="378">
        <v>0</v>
      </c>
      <c r="DO81" s="378">
        <v>606012</v>
      </c>
      <c r="DP81" s="378">
        <v>0</v>
      </c>
      <c r="DQ81" s="378">
        <v>0</v>
      </c>
      <c r="DR81" s="378">
        <v>0</v>
      </c>
      <c r="DS81" s="378">
        <v>0</v>
      </c>
      <c r="DT81" s="378">
        <v>606012</v>
      </c>
      <c r="DU81" s="378">
        <v>0</v>
      </c>
      <c r="DV81" s="378">
        <v>0</v>
      </c>
      <c r="DW81" s="378">
        <v>0</v>
      </c>
      <c r="DX81" s="379">
        <v>0</v>
      </c>
      <c r="DY81" s="380">
        <v>606012</v>
      </c>
      <c r="EB81" s="200">
        <f t="shared" si="1"/>
        <v>0</v>
      </c>
    </row>
    <row r="82" spans="1:132" x14ac:dyDescent="0.2">
      <c r="A82" s="180">
        <v>78</v>
      </c>
      <c r="B82" s="42" t="s">
        <v>447</v>
      </c>
      <c r="C82" s="38" t="s">
        <v>304</v>
      </c>
      <c r="D82" s="393">
        <v>407</v>
      </c>
      <c r="E82" s="394">
        <v>518</v>
      </c>
      <c r="F82" s="394">
        <v>18</v>
      </c>
      <c r="G82" s="394">
        <v>2</v>
      </c>
      <c r="H82" s="394">
        <v>96</v>
      </c>
      <c r="I82" s="394">
        <v>0</v>
      </c>
      <c r="J82" s="394">
        <v>12</v>
      </c>
      <c r="K82" s="394">
        <v>2037</v>
      </c>
      <c r="L82" s="394">
        <v>284</v>
      </c>
      <c r="M82" s="394">
        <v>614</v>
      </c>
      <c r="N82" s="394">
        <v>0</v>
      </c>
      <c r="O82" s="394">
        <v>98</v>
      </c>
      <c r="P82" s="394">
        <v>30</v>
      </c>
      <c r="Q82" s="394">
        <v>341</v>
      </c>
      <c r="R82" s="394">
        <v>148</v>
      </c>
      <c r="S82" s="394">
        <v>582</v>
      </c>
      <c r="T82" s="394">
        <v>350</v>
      </c>
      <c r="U82" s="394">
        <v>234</v>
      </c>
      <c r="V82" s="394">
        <v>37</v>
      </c>
      <c r="W82" s="394">
        <v>341</v>
      </c>
      <c r="X82" s="394">
        <v>231</v>
      </c>
      <c r="Y82" s="394">
        <v>510</v>
      </c>
      <c r="Z82" s="394">
        <v>293</v>
      </c>
      <c r="AA82" s="394">
        <v>214</v>
      </c>
      <c r="AB82" s="394">
        <v>193</v>
      </c>
      <c r="AC82" s="394">
        <v>856</v>
      </c>
      <c r="AD82" s="394">
        <v>5306</v>
      </c>
      <c r="AE82" s="394">
        <v>1159</v>
      </c>
      <c r="AF82" s="394">
        <v>668</v>
      </c>
      <c r="AG82" s="394">
        <v>327</v>
      </c>
      <c r="AH82" s="394">
        <v>10</v>
      </c>
      <c r="AI82" s="394">
        <v>216</v>
      </c>
      <c r="AJ82" s="394">
        <v>872</v>
      </c>
      <c r="AK82" s="394">
        <v>369</v>
      </c>
      <c r="AL82" s="394">
        <v>877</v>
      </c>
      <c r="AM82" s="394">
        <v>4318</v>
      </c>
      <c r="AN82" s="394">
        <v>2248</v>
      </c>
      <c r="AO82" s="394">
        <v>2299</v>
      </c>
      <c r="AP82" s="394">
        <v>2228</v>
      </c>
      <c r="AQ82" s="394">
        <v>418</v>
      </c>
      <c r="AR82" s="394">
        <v>464</v>
      </c>
      <c r="AS82" s="394">
        <v>619</v>
      </c>
      <c r="AT82" s="394">
        <v>1558</v>
      </c>
      <c r="AU82" s="394">
        <v>960</v>
      </c>
      <c r="AV82" s="394">
        <v>2014</v>
      </c>
      <c r="AW82" s="394">
        <v>812</v>
      </c>
      <c r="AX82" s="394">
        <v>161</v>
      </c>
      <c r="AY82" s="394">
        <v>98</v>
      </c>
      <c r="AZ82" s="394">
        <v>1329</v>
      </c>
      <c r="BA82" s="394">
        <v>114</v>
      </c>
      <c r="BB82" s="394">
        <v>20</v>
      </c>
      <c r="BC82" s="394">
        <v>69</v>
      </c>
      <c r="BD82" s="394">
        <v>113</v>
      </c>
      <c r="BE82" s="394">
        <v>30</v>
      </c>
      <c r="BF82" s="394">
        <v>13703</v>
      </c>
      <c r="BG82" s="394">
        <v>950</v>
      </c>
      <c r="BH82" s="394">
        <v>13297</v>
      </c>
      <c r="BI82" s="394">
        <v>130</v>
      </c>
      <c r="BJ82" s="364">
        <v>896</v>
      </c>
      <c r="BK82" s="364">
        <v>227</v>
      </c>
      <c r="BL82" s="364">
        <v>9735</v>
      </c>
      <c r="BM82" s="364">
        <v>1466</v>
      </c>
      <c r="BN82" s="364">
        <v>400</v>
      </c>
      <c r="BO82" s="364">
        <v>1073</v>
      </c>
      <c r="BP82" s="364">
        <v>969</v>
      </c>
      <c r="BQ82" s="364">
        <v>9823</v>
      </c>
      <c r="BR82" s="364">
        <v>2147</v>
      </c>
      <c r="BS82" s="364">
        <v>135</v>
      </c>
      <c r="BT82" s="364">
        <v>164</v>
      </c>
      <c r="BU82" s="364">
        <v>1202</v>
      </c>
      <c r="BV82" s="364">
        <v>358</v>
      </c>
      <c r="BW82" s="364">
        <v>54</v>
      </c>
      <c r="BX82" s="364">
        <v>16</v>
      </c>
      <c r="BY82" s="364">
        <v>33</v>
      </c>
      <c r="BZ82" s="364">
        <v>27</v>
      </c>
      <c r="CA82" s="364">
        <v>2643</v>
      </c>
      <c r="CB82" s="364">
        <v>3724</v>
      </c>
      <c r="CC82" s="364">
        <v>203614</v>
      </c>
      <c r="CD82" s="364">
        <v>284</v>
      </c>
      <c r="CE82" s="364">
        <v>1</v>
      </c>
      <c r="CF82" s="364">
        <v>12</v>
      </c>
      <c r="CG82" s="364">
        <v>81</v>
      </c>
      <c r="CH82" s="364">
        <v>158</v>
      </c>
      <c r="CI82" s="364">
        <v>49</v>
      </c>
      <c r="CJ82" s="364">
        <v>21</v>
      </c>
      <c r="CK82" s="364">
        <v>315</v>
      </c>
      <c r="CL82" s="364">
        <v>6</v>
      </c>
      <c r="CM82" s="364">
        <v>113</v>
      </c>
      <c r="CN82" s="364">
        <v>191</v>
      </c>
      <c r="CO82" s="364">
        <v>262</v>
      </c>
      <c r="CP82" s="364">
        <v>717</v>
      </c>
      <c r="CQ82" s="364">
        <v>466</v>
      </c>
      <c r="CR82" s="364">
        <v>28</v>
      </c>
      <c r="CS82" s="364">
        <v>102</v>
      </c>
      <c r="CT82" s="364">
        <v>87</v>
      </c>
      <c r="CU82" s="364">
        <v>63</v>
      </c>
      <c r="CV82" s="364">
        <v>49</v>
      </c>
      <c r="CW82" s="364">
        <v>21</v>
      </c>
      <c r="CX82" s="364">
        <v>728</v>
      </c>
      <c r="CY82" s="364">
        <v>301</v>
      </c>
      <c r="CZ82" s="364">
        <v>36</v>
      </c>
      <c r="DA82" s="364">
        <v>653</v>
      </c>
      <c r="DB82" s="364">
        <v>108</v>
      </c>
      <c r="DC82" s="364">
        <v>113</v>
      </c>
      <c r="DD82" s="364">
        <v>116</v>
      </c>
      <c r="DE82" s="364">
        <v>245</v>
      </c>
      <c r="DF82" s="369">
        <v>213</v>
      </c>
      <c r="DG82" s="370">
        <v>310447</v>
      </c>
      <c r="DH82" s="388">
        <v>152</v>
      </c>
      <c r="DI82" s="364">
        <v>12213</v>
      </c>
      <c r="DJ82" s="364">
        <v>0</v>
      </c>
      <c r="DK82" s="364">
        <v>95</v>
      </c>
      <c r="DL82" s="364">
        <v>2338</v>
      </c>
      <c r="DM82" s="364">
        <v>335</v>
      </c>
      <c r="DN82" s="378">
        <v>15133</v>
      </c>
      <c r="DO82" s="378">
        <v>325580</v>
      </c>
      <c r="DP82" s="378">
        <v>342241</v>
      </c>
      <c r="DQ82" s="378">
        <v>50146</v>
      </c>
      <c r="DR82" s="378">
        <v>392387</v>
      </c>
      <c r="DS82" s="378">
        <v>407520</v>
      </c>
      <c r="DT82" s="378">
        <v>717967</v>
      </c>
      <c r="DU82" s="378">
        <v>-179879</v>
      </c>
      <c r="DV82" s="378">
        <v>-39557</v>
      </c>
      <c r="DW82" s="378">
        <v>-219436</v>
      </c>
      <c r="DX82" s="379">
        <v>188084</v>
      </c>
      <c r="DY82" s="380">
        <v>498531</v>
      </c>
      <c r="EB82" s="200">
        <f t="shared" si="1"/>
        <v>6.5709890912326934E-4</v>
      </c>
    </row>
    <row r="83" spans="1:132" x14ac:dyDescent="0.2">
      <c r="A83" s="180">
        <v>79</v>
      </c>
      <c r="B83" s="42" t="s">
        <v>448</v>
      </c>
      <c r="C83" s="38" t="s">
        <v>305</v>
      </c>
      <c r="D83" s="393">
        <v>1</v>
      </c>
      <c r="E83" s="394">
        <v>0</v>
      </c>
      <c r="F83" s="394">
        <v>87</v>
      </c>
      <c r="G83" s="394">
        <v>0</v>
      </c>
      <c r="H83" s="394">
        <v>6</v>
      </c>
      <c r="I83" s="394">
        <v>0</v>
      </c>
      <c r="J83" s="394">
        <v>44</v>
      </c>
      <c r="K83" s="394">
        <v>301</v>
      </c>
      <c r="L83" s="394">
        <v>48</v>
      </c>
      <c r="M83" s="394">
        <v>24</v>
      </c>
      <c r="N83" s="394">
        <v>0</v>
      </c>
      <c r="O83" s="394">
        <v>190</v>
      </c>
      <c r="P83" s="394">
        <v>141</v>
      </c>
      <c r="Q83" s="394">
        <v>67</v>
      </c>
      <c r="R83" s="394">
        <v>199</v>
      </c>
      <c r="S83" s="394">
        <v>70</v>
      </c>
      <c r="T83" s="394">
        <v>142</v>
      </c>
      <c r="U83" s="394">
        <v>474</v>
      </c>
      <c r="V83" s="394">
        <v>5</v>
      </c>
      <c r="W83" s="394">
        <v>30</v>
      </c>
      <c r="X83" s="394">
        <v>20</v>
      </c>
      <c r="Y83" s="394">
        <v>92</v>
      </c>
      <c r="Z83" s="394">
        <v>61</v>
      </c>
      <c r="AA83" s="394">
        <v>29</v>
      </c>
      <c r="AB83" s="394">
        <v>977</v>
      </c>
      <c r="AC83" s="394">
        <v>262</v>
      </c>
      <c r="AD83" s="394">
        <v>92</v>
      </c>
      <c r="AE83" s="394">
        <v>16</v>
      </c>
      <c r="AF83" s="394">
        <v>974</v>
      </c>
      <c r="AG83" s="394">
        <v>454</v>
      </c>
      <c r="AH83" s="394">
        <v>15</v>
      </c>
      <c r="AI83" s="394">
        <v>98</v>
      </c>
      <c r="AJ83" s="394">
        <v>76</v>
      </c>
      <c r="AK83" s="394">
        <v>126</v>
      </c>
      <c r="AL83" s="394">
        <v>144</v>
      </c>
      <c r="AM83" s="394">
        <v>86</v>
      </c>
      <c r="AN83" s="394">
        <v>478</v>
      </c>
      <c r="AO83" s="394">
        <v>173</v>
      </c>
      <c r="AP83" s="394">
        <v>78</v>
      </c>
      <c r="AQ83" s="394">
        <v>17</v>
      </c>
      <c r="AR83" s="394">
        <v>275</v>
      </c>
      <c r="AS83" s="394">
        <v>313</v>
      </c>
      <c r="AT83" s="394">
        <v>714</v>
      </c>
      <c r="AU83" s="394">
        <v>1229</v>
      </c>
      <c r="AV83" s="394">
        <v>2149</v>
      </c>
      <c r="AW83" s="394">
        <v>896</v>
      </c>
      <c r="AX83" s="394">
        <v>131</v>
      </c>
      <c r="AY83" s="394">
        <v>86</v>
      </c>
      <c r="AZ83" s="394">
        <v>1200</v>
      </c>
      <c r="BA83" s="394">
        <v>190</v>
      </c>
      <c r="BB83" s="394">
        <v>133</v>
      </c>
      <c r="BC83" s="394">
        <v>139</v>
      </c>
      <c r="BD83" s="394">
        <v>186</v>
      </c>
      <c r="BE83" s="394">
        <v>64</v>
      </c>
      <c r="BF83" s="394">
        <v>1244</v>
      </c>
      <c r="BG83" s="394">
        <v>90</v>
      </c>
      <c r="BH83" s="394">
        <v>3901</v>
      </c>
      <c r="BI83" s="394">
        <v>22</v>
      </c>
      <c r="BJ83" s="364">
        <v>381</v>
      </c>
      <c r="BK83" s="364">
        <v>255</v>
      </c>
      <c r="BL83" s="364">
        <v>0</v>
      </c>
      <c r="BM83" s="364">
        <v>150</v>
      </c>
      <c r="BN83" s="364">
        <v>229</v>
      </c>
      <c r="BO83" s="364">
        <v>92</v>
      </c>
      <c r="BP83" s="364">
        <v>81</v>
      </c>
      <c r="BQ83" s="364">
        <v>279</v>
      </c>
      <c r="BR83" s="364">
        <v>68</v>
      </c>
      <c r="BS83" s="364">
        <v>292</v>
      </c>
      <c r="BT83" s="364">
        <v>1201</v>
      </c>
      <c r="BU83" s="364">
        <v>28836</v>
      </c>
      <c r="BV83" s="364">
        <v>2043</v>
      </c>
      <c r="BW83" s="364">
        <v>214</v>
      </c>
      <c r="BX83" s="364">
        <v>84</v>
      </c>
      <c r="BY83" s="364">
        <v>0</v>
      </c>
      <c r="BZ83" s="364">
        <v>22</v>
      </c>
      <c r="CA83" s="364">
        <v>420</v>
      </c>
      <c r="CB83" s="364">
        <v>1</v>
      </c>
      <c r="CC83" s="364">
        <v>191</v>
      </c>
      <c r="CD83" s="364">
        <v>605</v>
      </c>
      <c r="CE83" s="364">
        <v>19</v>
      </c>
      <c r="CF83" s="364">
        <v>46</v>
      </c>
      <c r="CG83" s="364">
        <v>210</v>
      </c>
      <c r="CH83" s="364">
        <v>2244</v>
      </c>
      <c r="CI83" s="364">
        <v>1266</v>
      </c>
      <c r="CJ83" s="364">
        <v>795</v>
      </c>
      <c r="CK83" s="364">
        <v>4236</v>
      </c>
      <c r="CL83" s="364">
        <v>172</v>
      </c>
      <c r="CM83" s="364">
        <v>3303</v>
      </c>
      <c r="CN83" s="364">
        <v>914</v>
      </c>
      <c r="CO83" s="364">
        <v>3455</v>
      </c>
      <c r="CP83" s="364">
        <v>4455</v>
      </c>
      <c r="CQ83" s="364">
        <v>1954</v>
      </c>
      <c r="CR83" s="364">
        <v>11</v>
      </c>
      <c r="CS83" s="364">
        <v>71</v>
      </c>
      <c r="CT83" s="364">
        <v>136</v>
      </c>
      <c r="CU83" s="364">
        <v>832</v>
      </c>
      <c r="CV83" s="364">
        <v>786</v>
      </c>
      <c r="CW83" s="364">
        <v>1000</v>
      </c>
      <c r="CX83" s="364">
        <v>353</v>
      </c>
      <c r="CY83" s="364">
        <v>5541</v>
      </c>
      <c r="CZ83" s="364">
        <v>121</v>
      </c>
      <c r="DA83" s="364">
        <v>517</v>
      </c>
      <c r="DB83" s="364">
        <v>619</v>
      </c>
      <c r="DC83" s="364">
        <v>958</v>
      </c>
      <c r="DD83" s="364">
        <v>492</v>
      </c>
      <c r="DE83" s="364">
        <v>7</v>
      </c>
      <c r="DF83" s="369">
        <v>1589</v>
      </c>
      <c r="DG83" s="370">
        <v>90605</v>
      </c>
      <c r="DH83" s="388">
        <v>986</v>
      </c>
      <c r="DI83" s="364">
        <v>125661</v>
      </c>
      <c r="DJ83" s="364">
        <v>0</v>
      </c>
      <c r="DK83" s="364">
        <v>9</v>
      </c>
      <c r="DL83" s="364">
        <v>76</v>
      </c>
      <c r="DM83" s="364">
        <v>7</v>
      </c>
      <c r="DN83" s="378">
        <v>126739</v>
      </c>
      <c r="DO83" s="378">
        <v>217344</v>
      </c>
      <c r="DP83" s="378">
        <v>41824</v>
      </c>
      <c r="DQ83" s="378">
        <v>801</v>
      </c>
      <c r="DR83" s="378">
        <v>42625</v>
      </c>
      <c r="DS83" s="378">
        <v>169364</v>
      </c>
      <c r="DT83" s="378">
        <v>259969</v>
      </c>
      <c r="DU83" s="378">
        <v>-66640</v>
      </c>
      <c r="DV83" s="378">
        <v>-57398</v>
      </c>
      <c r="DW83" s="378">
        <v>-124038</v>
      </c>
      <c r="DX83" s="379">
        <v>45326</v>
      </c>
      <c r="DY83" s="380">
        <v>135931</v>
      </c>
      <c r="EB83" s="200">
        <f t="shared" si="1"/>
        <v>6.7609683140374306E-3</v>
      </c>
    </row>
    <row r="84" spans="1:132" x14ac:dyDescent="0.2">
      <c r="A84" s="180">
        <v>80</v>
      </c>
      <c r="B84" s="42" t="s">
        <v>449</v>
      </c>
      <c r="C84" s="38" t="s">
        <v>450</v>
      </c>
      <c r="D84" s="393">
        <v>172</v>
      </c>
      <c r="E84" s="394">
        <v>311</v>
      </c>
      <c r="F84" s="394">
        <v>19</v>
      </c>
      <c r="G84" s="394">
        <v>1</v>
      </c>
      <c r="H84" s="394">
        <v>56</v>
      </c>
      <c r="I84" s="394">
        <v>0</v>
      </c>
      <c r="J84" s="394">
        <v>6</v>
      </c>
      <c r="K84" s="394">
        <v>2676</v>
      </c>
      <c r="L84" s="394">
        <v>362</v>
      </c>
      <c r="M84" s="394">
        <v>289</v>
      </c>
      <c r="N84" s="394">
        <v>0</v>
      </c>
      <c r="O84" s="394">
        <v>106</v>
      </c>
      <c r="P84" s="394">
        <v>85</v>
      </c>
      <c r="Q84" s="394">
        <v>188</v>
      </c>
      <c r="R84" s="394">
        <v>168</v>
      </c>
      <c r="S84" s="394">
        <v>525</v>
      </c>
      <c r="T84" s="394">
        <v>428</v>
      </c>
      <c r="U84" s="394">
        <v>446</v>
      </c>
      <c r="V84" s="394">
        <v>17</v>
      </c>
      <c r="W84" s="394">
        <v>79</v>
      </c>
      <c r="X84" s="394">
        <v>126</v>
      </c>
      <c r="Y84" s="394">
        <v>268</v>
      </c>
      <c r="Z84" s="394">
        <v>147</v>
      </c>
      <c r="AA84" s="394">
        <v>100</v>
      </c>
      <c r="AB84" s="394">
        <v>141</v>
      </c>
      <c r="AC84" s="394">
        <v>577</v>
      </c>
      <c r="AD84" s="394">
        <v>647</v>
      </c>
      <c r="AE84" s="394">
        <v>106</v>
      </c>
      <c r="AF84" s="394">
        <v>917</v>
      </c>
      <c r="AG84" s="394">
        <v>265</v>
      </c>
      <c r="AH84" s="394">
        <v>10</v>
      </c>
      <c r="AI84" s="394">
        <v>142</v>
      </c>
      <c r="AJ84" s="394">
        <v>366</v>
      </c>
      <c r="AK84" s="394">
        <v>270</v>
      </c>
      <c r="AL84" s="394">
        <v>354</v>
      </c>
      <c r="AM84" s="394">
        <v>782</v>
      </c>
      <c r="AN84" s="394">
        <v>680</v>
      </c>
      <c r="AO84" s="394">
        <v>769</v>
      </c>
      <c r="AP84" s="394">
        <v>588</v>
      </c>
      <c r="AQ84" s="394">
        <v>132</v>
      </c>
      <c r="AR84" s="394">
        <v>634</v>
      </c>
      <c r="AS84" s="394">
        <v>212</v>
      </c>
      <c r="AT84" s="394">
        <v>621</v>
      </c>
      <c r="AU84" s="394">
        <v>518</v>
      </c>
      <c r="AV84" s="394">
        <v>955</v>
      </c>
      <c r="AW84" s="394">
        <v>800</v>
      </c>
      <c r="AX84" s="394">
        <v>164</v>
      </c>
      <c r="AY84" s="394">
        <v>79</v>
      </c>
      <c r="AZ84" s="394">
        <v>895</v>
      </c>
      <c r="BA84" s="394">
        <v>100</v>
      </c>
      <c r="BB84" s="394">
        <v>32</v>
      </c>
      <c r="BC84" s="394">
        <v>65</v>
      </c>
      <c r="BD84" s="394">
        <v>141</v>
      </c>
      <c r="BE84" s="394">
        <v>41</v>
      </c>
      <c r="BF84" s="394">
        <v>5461</v>
      </c>
      <c r="BG84" s="394">
        <v>364</v>
      </c>
      <c r="BH84" s="394">
        <v>6281</v>
      </c>
      <c r="BI84" s="394">
        <v>59</v>
      </c>
      <c r="BJ84" s="364">
        <v>447</v>
      </c>
      <c r="BK84" s="364">
        <v>319</v>
      </c>
      <c r="BL84" s="364">
        <v>129</v>
      </c>
      <c r="BM84" s="364">
        <v>1858</v>
      </c>
      <c r="BN84" s="364">
        <v>625</v>
      </c>
      <c r="BO84" s="364">
        <v>677</v>
      </c>
      <c r="BP84" s="364">
        <v>549</v>
      </c>
      <c r="BQ84" s="364">
        <v>1886</v>
      </c>
      <c r="BR84" s="364">
        <v>821</v>
      </c>
      <c r="BS84" s="364">
        <v>79</v>
      </c>
      <c r="BT84" s="364">
        <v>68</v>
      </c>
      <c r="BU84" s="364">
        <v>912</v>
      </c>
      <c r="BV84" s="364">
        <v>183</v>
      </c>
      <c r="BW84" s="364">
        <v>35</v>
      </c>
      <c r="BX84" s="364">
        <v>19</v>
      </c>
      <c r="BY84" s="364">
        <v>15</v>
      </c>
      <c r="BZ84" s="364">
        <v>239</v>
      </c>
      <c r="CA84" s="364">
        <v>1088</v>
      </c>
      <c r="CB84" s="364">
        <v>432</v>
      </c>
      <c r="CC84" s="364">
        <v>154</v>
      </c>
      <c r="CD84" s="364">
        <v>116</v>
      </c>
      <c r="CE84" s="364">
        <v>41</v>
      </c>
      <c r="CF84" s="364">
        <v>13</v>
      </c>
      <c r="CG84" s="364">
        <v>66</v>
      </c>
      <c r="CH84" s="364">
        <v>992</v>
      </c>
      <c r="CI84" s="364">
        <v>52</v>
      </c>
      <c r="CJ84" s="364">
        <v>16</v>
      </c>
      <c r="CK84" s="364">
        <v>301</v>
      </c>
      <c r="CL84" s="364">
        <v>5</v>
      </c>
      <c r="CM84" s="364">
        <v>246</v>
      </c>
      <c r="CN84" s="364">
        <v>152</v>
      </c>
      <c r="CO84" s="364">
        <v>212</v>
      </c>
      <c r="CP84" s="364">
        <v>774</v>
      </c>
      <c r="CQ84" s="364">
        <v>1459</v>
      </c>
      <c r="CR84" s="364">
        <v>30</v>
      </c>
      <c r="CS84" s="364">
        <v>164</v>
      </c>
      <c r="CT84" s="364">
        <v>123</v>
      </c>
      <c r="CU84" s="364">
        <v>81</v>
      </c>
      <c r="CV84" s="364">
        <v>51</v>
      </c>
      <c r="CW84" s="364">
        <v>296</v>
      </c>
      <c r="CX84" s="364">
        <v>527</v>
      </c>
      <c r="CY84" s="364">
        <v>258</v>
      </c>
      <c r="CZ84" s="364">
        <v>76</v>
      </c>
      <c r="DA84" s="364">
        <v>1476</v>
      </c>
      <c r="DB84" s="364">
        <v>93</v>
      </c>
      <c r="DC84" s="364">
        <v>76</v>
      </c>
      <c r="DD84" s="364">
        <v>101</v>
      </c>
      <c r="DE84" s="364">
        <v>301</v>
      </c>
      <c r="DF84" s="369">
        <v>43</v>
      </c>
      <c r="DG84" s="370">
        <v>49419</v>
      </c>
      <c r="DH84" s="388">
        <v>432</v>
      </c>
      <c r="DI84" s="364">
        <v>11153</v>
      </c>
      <c r="DJ84" s="364">
        <v>1</v>
      </c>
      <c r="DK84" s="364">
        <v>174</v>
      </c>
      <c r="DL84" s="364">
        <v>3367</v>
      </c>
      <c r="DM84" s="364">
        <v>231</v>
      </c>
      <c r="DN84" s="378">
        <v>15358</v>
      </c>
      <c r="DO84" s="378">
        <v>64777</v>
      </c>
      <c r="DP84" s="378">
        <v>860</v>
      </c>
      <c r="DQ84" s="378">
        <v>24406</v>
      </c>
      <c r="DR84" s="378">
        <v>25266</v>
      </c>
      <c r="DS84" s="378">
        <v>40624</v>
      </c>
      <c r="DT84" s="378">
        <v>90043</v>
      </c>
      <c r="DU84" s="378">
        <v>0</v>
      </c>
      <c r="DV84" s="378">
        <v>-81384</v>
      </c>
      <c r="DW84" s="378">
        <v>-81384</v>
      </c>
      <c r="DX84" s="379">
        <v>-40760</v>
      </c>
      <c r="DY84" s="380">
        <v>8659</v>
      </c>
      <c r="EB84" s="200">
        <f t="shared" si="1"/>
        <v>6.0006748001734404E-4</v>
      </c>
    </row>
    <row r="85" spans="1:132" x14ac:dyDescent="0.2">
      <c r="A85" s="180">
        <v>81</v>
      </c>
      <c r="B85" s="42" t="s">
        <v>451</v>
      </c>
      <c r="C85" s="38" t="s">
        <v>306</v>
      </c>
      <c r="D85" s="393">
        <v>402</v>
      </c>
      <c r="E85" s="394">
        <v>566</v>
      </c>
      <c r="F85" s="394">
        <v>31</v>
      </c>
      <c r="G85" s="394">
        <v>2</v>
      </c>
      <c r="H85" s="394">
        <v>99</v>
      </c>
      <c r="I85" s="394">
        <v>0</v>
      </c>
      <c r="J85" s="394">
        <v>9</v>
      </c>
      <c r="K85" s="394">
        <v>9790</v>
      </c>
      <c r="L85" s="394">
        <v>872</v>
      </c>
      <c r="M85" s="394">
        <v>3179</v>
      </c>
      <c r="N85" s="394">
        <v>0</v>
      </c>
      <c r="O85" s="394">
        <v>324</v>
      </c>
      <c r="P85" s="394">
        <v>271</v>
      </c>
      <c r="Q85" s="394">
        <v>281</v>
      </c>
      <c r="R85" s="394">
        <v>249</v>
      </c>
      <c r="S85" s="394">
        <v>855</v>
      </c>
      <c r="T85" s="394">
        <v>765</v>
      </c>
      <c r="U85" s="394">
        <v>703</v>
      </c>
      <c r="V85" s="394">
        <v>79</v>
      </c>
      <c r="W85" s="394">
        <v>204</v>
      </c>
      <c r="X85" s="394">
        <v>105</v>
      </c>
      <c r="Y85" s="394">
        <v>356</v>
      </c>
      <c r="Z85" s="394">
        <v>192</v>
      </c>
      <c r="AA85" s="394">
        <v>230</v>
      </c>
      <c r="AB85" s="394">
        <v>257</v>
      </c>
      <c r="AC85" s="394">
        <v>998</v>
      </c>
      <c r="AD85" s="394">
        <v>6366</v>
      </c>
      <c r="AE85" s="394">
        <v>181</v>
      </c>
      <c r="AF85" s="394">
        <v>2777</v>
      </c>
      <c r="AG85" s="394">
        <v>599</v>
      </c>
      <c r="AH85" s="394">
        <v>60</v>
      </c>
      <c r="AI85" s="394">
        <v>487</v>
      </c>
      <c r="AJ85" s="394">
        <v>420</v>
      </c>
      <c r="AK85" s="394">
        <v>890</v>
      </c>
      <c r="AL85" s="394">
        <v>821</v>
      </c>
      <c r="AM85" s="394">
        <v>1221</v>
      </c>
      <c r="AN85" s="394">
        <v>1567</v>
      </c>
      <c r="AO85" s="394">
        <v>1423</v>
      </c>
      <c r="AP85" s="394">
        <v>1131</v>
      </c>
      <c r="AQ85" s="394">
        <v>680</v>
      </c>
      <c r="AR85" s="394">
        <v>3780</v>
      </c>
      <c r="AS85" s="394">
        <v>421</v>
      </c>
      <c r="AT85" s="394">
        <v>1619</v>
      </c>
      <c r="AU85" s="394">
        <v>1145</v>
      </c>
      <c r="AV85" s="394">
        <v>2153</v>
      </c>
      <c r="AW85" s="394">
        <v>1527</v>
      </c>
      <c r="AX85" s="394">
        <v>368</v>
      </c>
      <c r="AY85" s="394">
        <v>158</v>
      </c>
      <c r="AZ85" s="394">
        <v>2619</v>
      </c>
      <c r="BA85" s="394">
        <v>216</v>
      </c>
      <c r="BB85" s="394">
        <v>77</v>
      </c>
      <c r="BC85" s="394">
        <v>222</v>
      </c>
      <c r="BD85" s="394">
        <v>294</v>
      </c>
      <c r="BE85" s="394">
        <v>109</v>
      </c>
      <c r="BF85" s="394">
        <v>7399</v>
      </c>
      <c r="BG85" s="394">
        <v>487</v>
      </c>
      <c r="BH85" s="394">
        <v>10875</v>
      </c>
      <c r="BI85" s="394">
        <v>111</v>
      </c>
      <c r="BJ85" s="364">
        <v>902</v>
      </c>
      <c r="BK85" s="364">
        <v>642</v>
      </c>
      <c r="BL85" s="364">
        <v>2243</v>
      </c>
      <c r="BM85" s="364">
        <v>2120</v>
      </c>
      <c r="BN85" s="364">
        <v>733</v>
      </c>
      <c r="BO85" s="364">
        <v>802</v>
      </c>
      <c r="BP85" s="364">
        <v>688</v>
      </c>
      <c r="BQ85" s="364">
        <v>16429</v>
      </c>
      <c r="BR85" s="364">
        <v>7956</v>
      </c>
      <c r="BS85" s="364">
        <v>147</v>
      </c>
      <c r="BT85" s="364">
        <v>130</v>
      </c>
      <c r="BU85" s="364">
        <v>1975</v>
      </c>
      <c r="BV85" s="364">
        <v>436</v>
      </c>
      <c r="BW85" s="364">
        <v>108</v>
      </c>
      <c r="BX85" s="364">
        <v>35</v>
      </c>
      <c r="BY85" s="364">
        <v>15</v>
      </c>
      <c r="BZ85" s="364">
        <v>69</v>
      </c>
      <c r="CA85" s="364">
        <v>262</v>
      </c>
      <c r="CB85" s="364">
        <v>555</v>
      </c>
      <c r="CC85" s="364">
        <v>146</v>
      </c>
      <c r="CD85" s="364">
        <v>132</v>
      </c>
      <c r="CE85" s="364">
        <v>1</v>
      </c>
      <c r="CF85" s="364">
        <v>25</v>
      </c>
      <c r="CG85" s="364">
        <v>162</v>
      </c>
      <c r="CH85" s="364">
        <v>14</v>
      </c>
      <c r="CI85" s="364">
        <v>202</v>
      </c>
      <c r="CJ85" s="364">
        <v>113</v>
      </c>
      <c r="CK85" s="364">
        <v>776</v>
      </c>
      <c r="CL85" s="364">
        <v>19</v>
      </c>
      <c r="CM85" s="364">
        <v>467</v>
      </c>
      <c r="CN85" s="364">
        <v>3320</v>
      </c>
      <c r="CO85" s="364">
        <v>473</v>
      </c>
      <c r="CP85" s="364">
        <v>1651</v>
      </c>
      <c r="CQ85" s="364">
        <v>1457</v>
      </c>
      <c r="CR85" s="364">
        <v>59</v>
      </c>
      <c r="CS85" s="364">
        <v>316</v>
      </c>
      <c r="CT85" s="364">
        <v>210</v>
      </c>
      <c r="CU85" s="364">
        <v>153</v>
      </c>
      <c r="CV85" s="364">
        <v>89</v>
      </c>
      <c r="CW85" s="364">
        <v>134</v>
      </c>
      <c r="CX85" s="364">
        <v>735</v>
      </c>
      <c r="CY85" s="364">
        <v>380</v>
      </c>
      <c r="CZ85" s="364">
        <v>124</v>
      </c>
      <c r="DA85" s="364">
        <v>2791</v>
      </c>
      <c r="DB85" s="364">
        <v>140</v>
      </c>
      <c r="DC85" s="364">
        <v>125</v>
      </c>
      <c r="DD85" s="364">
        <v>152</v>
      </c>
      <c r="DE85" s="364">
        <v>387</v>
      </c>
      <c r="DF85" s="369">
        <v>63</v>
      </c>
      <c r="DG85" s="370">
        <v>124085</v>
      </c>
      <c r="DH85" s="388">
        <v>670</v>
      </c>
      <c r="DI85" s="364">
        <v>13761</v>
      </c>
      <c r="DJ85" s="364">
        <v>28</v>
      </c>
      <c r="DK85" s="364">
        <v>155</v>
      </c>
      <c r="DL85" s="364">
        <v>4272</v>
      </c>
      <c r="DM85" s="364">
        <v>434</v>
      </c>
      <c r="DN85" s="378">
        <v>19320</v>
      </c>
      <c r="DO85" s="378">
        <v>143405</v>
      </c>
      <c r="DP85" s="378">
        <v>9953</v>
      </c>
      <c r="DQ85" s="378">
        <v>37916</v>
      </c>
      <c r="DR85" s="378">
        <v>47869</v>
      </c>
      <c r="DS85" s="378">
        <v>67189</v>
      </c>
      <c r="DT85" s="378">
        <v>191274</v>
      </c>
      <c r="DU85" s="378">
        <v>0</v>
      </c>
      <c r="DV85" s="378">
        <v>-48860</v>
      </c>
      <c r="DW85" s="378">
        <v>-48860</v>
      </c>
      <c r="DX85" s="379">
        <v>18329</v>
      </c>
      <c r="DY85" s="380">
        <v>142414</v>
      </c>
      <c r="EB85" s="200">
        <f t="shared" si="1"/>
        <v>7.4038631691192248E-4</v>
      </c>
    </row>
    <row r="86" spans="1:132" x14ac:dyDescent="0.2">
      <c r="A86" s="180">
        <v>82</v>
      </c>
      <c r="B86" s="42" t="s">
        <v>452</v>
      </c>
      <c r="C86" s="38" t="s">
        <v>453</v>
      </c>
      <c r="D86" s="393">
        <v>3</v>
      </c>
      <c r="E86" s="394">
        <v>0</v>
      </c>
      <c r="F86" s="394">
        <v>0</v>
      </c>
      <c r="G86" s="394">
        <v>0</v>
      </c>
      <c r="H86" s="394">
        <v>49</v>
      </c>
      <c r="I86" s="394">
        <v>0</v>
      </c>
      <c r="J86" s="394">
        <v>1</v>
      </c>
      <c r="K86" s="394">
        <v>157</v>
      </c>
      <c r="L86" s="394">
        <v>49</v>
      </c>
      <c r="M86" s="394">
        <v>21</v>
      </c>
      <c r="N86" s="394">
        <v>0</v>
      </c>
      <c r="O86" s="394">
        <v>5</v>
      </c>
      <c r="P86" s="394">
        <v>22</v>
      </c>
      <c r="Q86" s="394">
        <v>16</v>
      </c>
      <c r="R86" s="394">
        <v>20</v>
      </c>
      <c r="S86" s="394">
        <v>94</v>
      </c>
      <c r="T86" s="394">
        <v>6</v>
      </c>
      <c r="U86" s="394">
        <v>80</v>
      </c>
      <c r="V86" s="394">
        <v>8</v>
      </c>
      <c r="W86" s="394">
        <v>17</v>
      </c>
      <c r="X86" s="394">
        <v>1</v>
      </c>
      <c r="Y86" s="394">
        <v>26</v>
      </c>
      <c r="Z86" s="394">
        <v>15</v>
      </c>
      <c r="AA86" s="394">
        <v>12</v>
      </c>
      <c r="AB86" s="394">
        <v>31</v>
      </c>
      <c r="AC86" s="394">
        <v>77</v>
      </c>
      <c r="AD86" s="394">
        <v>1</v>
      </c>
      <c r="AE86" s="394">
        <v>2</v>
      </c>
      <c r="AF86" s="394">
        <v>433</v>
      </c>
      <c r="AG86" s="394">
        <v>72</v>
      </c>
      <c r="AH86" s="394">
        <v>1</v>
      </c>
      <c r="AI86" s="394">
        <v>194</v>
      </c>
      <c r="AJ86" s="394">
        <v>0</v>
      </c>
      <c r="AK86" s="394">
        <v>135</v>
      </c>
      <c r="AL86" s="394">
        <v>19</v>
      </c>
      <c r="AM86" s="394">
        <v>0</v>
      </c>
      <c r="AN86" s="394">
        <v>944</v>
      </c>
      <c r="AO86" s="394">
        <v>23</v>
      </c>
      <c r="AP86" s="394">
        <v>22</v>
      </c>
      <c r="AQ86" s="394">
        <v>42</v>
      </c>
      <c r="AR86" s="394">
        <v>248</v>
      </c>
      <c r="AS86" s="394">
        <v>3</v>
      </c>
      <c r="AT86" s="394">
        <v>86</v>
      </c>
      <c r="AU86" s="394">
        <v>115</v>
      </c>
      <c r="AV86" s="394">
        <v>174</v>
      </c>
      <c r="AW86" s="394">
        <v>44</v>
      </c>
      <c r="AX86" s="394">
        <v>20</v>
      </c>
      <c r="AY86" s="394">
        <v>11</v>
      </c>
      <c r="AZ86" s="394">
        <v>1469</v>
      </c>
      <c r="BA86" s="394">
        <v>4</v>
      </c>
      <c r="BB86" s="394">
        <v>13</v>
      </c>
      <c r="BC86" s="394">
        <v>22</v>
      </c>
      <c r="BD86" s="394">
        <v>4</v>
      </c>
      <c r="BE86" s="394">
        <v>22</v>
      </c>
      <c r="BF86" s="394">
        <v>75</v>
      </c>
      <c r="BG86" s="394">
        <v>62</v>
      </c>
      <c r="BH86" s="394">
        <v>2330</v>
      </c>
      <c r="BI86" s="394">
        <v>2</v>
      </c>
      <c r="BJ86" s="364">
        <v>50</v>
      </c>
      <c r="BK86" s="364">
        <v>73</v>
      </c>
      <c r="BL86" s="364">
        <v>6</v>
      </c>
      <c r="BM86" s="364">
        <v>0</v>
      </c>
      <c r="BN86" s="364">
        <v>0</v>
      </c>
      <c r="BO86" s="364">
        <v>2</v>
      </c>
      <c r="BP86" s="364">
        <v>0</v>
      </c>
      <c r="BQ86" s="364">
        <v>0</v>
      </c>
      <c r="BR86" s="364">
        <v>0</v>
      </c>
      <c r="BS86" s="364">
        <v>0</v>
      </c>
      <c r="BT86" s="364">
        <v>0</v>
      </c>
      <c r="BU86" s="364">
        <v>5912</v>
      </c>
      <c r="BV86" s="364">
        <v>12</v>
      </c>
      <c r="BW86" s="364">
        <v>0</v>
      </c>
      <c r="BX86" s="364">
        <v>0</v>
      </c>
      <c r="BY86" s="364">
        <v>0</v>
      </c>
      <c r="BZ86" s="364">
        <v>22796</v>
      </c>
      <c r="CA86" s="364">
        <v>26992</v>
      </c>
      <c r="CB86" s="364">
        <v>75130</v>
      </c>
      <c r="CC86" s="364">
        <v>16045</v>
      </c>
      <c r="CD86" s="364">
        <v>35885</v>
      </c>
      <c r="CE86" s="364">
        <v>209</v>
      </c>
      <c r="CF86" s="364">
        <v>227</v>
      </c>
      <c r="CG86" s="364">
        <v>8142</v>
      </c>
      <c r="CH86" s="364">
        <v>0</v>
      </c>
      <c r="CI86" s="364">
        <v>0</v>
      </c>
      <c r="CJ86" s="364">
        <v>0</v>
      </c>
      <c r="CK86" s="364">
        <v>0</v>
      </c>
      <c r="CL86" s="364">
        <v>0</v>
      </c>
      <c r="CM86" s="364">
        <v>90</v>
      </c>
      <c r="CN86" s="364">
        <v>109</v>
      </c>
      <c r="CO86" s="364">
        <v>0</v>
      </c>
      <c r="CP86" s="364">
        <v>10</v>
      </c>
      <c r="CQ86" s="364">
        <v>0</v>
      </c>
      <c r="CR86" s="364">
        <v>0</v>
      </c>
      <c r="CS86" s="364">
        <v>0</v>
      </c>
      <c r="CT86" s="364">
        <v>0</v>
      </c>
      <c r="CU86" s="364">
        <v>0</v>
      </c>
      <c r="CV86" s="364">
        <v>3359</v>
      </c>
      <c r="CW86" s="364">
        <v>0</v>
      </c>
      <c r="CX86" s="364">
        <v>0</v>
      </c>
      <c r="CY86" s="364">
        <v>0</v>
      </c>
      <c r="CZ86" s="364">
        <v>11151</v>
      </c>
      <c r="DA86" s="364">
        <v>4460</v>
      </c>
      <c r="DB86" s="364">
        <v>0</v>
      </c>
      <c r="DC86" s="364">
        <v>1615</v>
      </c>
      <c r="DD86" s="364">
        <v>0</v>
      </c>
      <c r="DE86" s="364">
        <v>0</v>
      </c>
      <c r="DF86" s="369">
        <v>4686</v>
      </c>
      <c r="DG86" s="370">
        <v>224263</v>
      </c>
      <c r="DH86" s="388">
        <v>359</v>
      </c>
      <c r="DI86" s="364">
        <v>171525</v>
      </c>
      <c r="DJ86" s="364">
        <v>2412</v>
      </c>
      <c r="DK86" s="364">
        <v>0</v>
      </c>
      <c r="DL86" s="364">
        <v>0</v>
      </c>
      <c r="DM86" s="364">
        <v>0</v>
      </c>
      <c r="DN86" s="378">
        <v>174296</v>
      </c>
      <c r="DO86" s="378">
        <v>398559</v>
      </c>
      <c r="DP86" s="378">
        <v>44914</v>
      </c>
      <c r="DQ86" s="378">
        <v>58174</v>
      </c>
      <c r="DR86" s="378">
        <v>103088</v>
      </c>
      <c r="DS86" s="378">
        <v>277384</v>
      </c>
      <c r="DT86" s="378">
        <v>501647</v>
      </c>
      <c r="DU86" s="378">
        <v>-15842</v>
      </c>
      <c r="DV86" s="378">
        <v>-4718</v>
      </c>
      <c r="DW86" s="378">
        <v>-20560</v>
      </c>
      <c r="DX86" s="379">
        <v>256824</v>
      </c>
      <c r="DY86" s="380">
        <v>481087</v>
      </c>
      <c r="EB86" s="200">
        <f t="shared" si="1"/>
        <v>9.2285998843338046E-3</v>
      </c>
    </row>
    <row r="87" spans="1:132" x14ac:dyDescent="0.2">
      <c r="A87" s="180">
        <v>83</v>
      </c>
      <c r="B87" s="42" t="s">
        <v>454</v>
      </c>
      <c r="C87" s="38" t="s">
        <v>455</v>
      </c>
      <c r="D87" s="393">
        <v>39</v>
      </c>
      <c r="E87" s="394">
        <v>17</v>
      </c>
      <c r="F87" s="394">
        <v>25</v>
      </c>
      <c r="G87" s="394">
        <v>0</v>
      </c>
      <c r="H87" s="394">
        <v>6</v>
      </c>
      <c r="I87" s="394">
        <v>0</v>
      </c>
      <c r="J87" s="394">
        <v>11</v>
      </c>
      <c r="K87" s="394">
        <v>190</v>
      </c>
      <c r="L87" s="394">
        <v>44</v>
      </c>
      <c r="M87" s="394">
        <v>5</v>
      </c>
      <c r="N87" s="394">
        <v>0</v>
      </c>
      <c r="O87" s="394">
        <v>32</v>
      </c>
      <c r="P87" s="394">
        <v>19</v>
      </c>
      <c r="Q87" s="394">
        <v>14</v>
      </c>
      <c r="R87" s="394">
        <v>22</v>
      </c>
      <c r="S87" s="394">
        <v>25</v>
      </c>
      <c r="T87" s="394">
        <v>48</v>
      </c>
      <c r="U87" s="394">
        <v>72</v>
      </c>
      <c r="V87" s="394">
        <v>1</v>
      </c>
      <c r="W87" s="394">
        <v>6</v>
      </c>
      <c r="X87" s="394">
        <v>4</v>
      </c>
      <c r="Y87" s="394">
        <v>24</v>
      </c>
      <c r="Z87" s="394">
        <v>15</v>
      </c>
      <c r="AA87" s="394">
        <v>4</v>
      </c>
      <c r="AB87" s="394">
        <v>195</v>
      </c>
      <c r="AC87" s="394">
        <v>67</v>
      </c>
      <c r="AD87" s="394">
        <v>18</v>
      </c>
      <c r="AE87" s="394">
        <v>8</v>
      </c>
      <c r="AF87" s="394">
        <v>250</v>
      </c>
      <c r="AG87" s="394">
        <v>44</v>
      </c>
      <c r="AH87" s="394">
        <v>2</v>
      </c>
      <c r="AI87" s="394">
        <v>19</v>
      </c>
      <c r="AJ87" s="394">
        <v>15</v>
      </c>
      <c r="AK87" s="394">
        <v>25</v>
      </c>
      <c r="AL87" s="394">
        <v>40</v>
      </c>
      <c r="AM87" s="394">
        <v>45</v>
      </c>
      <c r="AN87" s="394">
        <v>123</v>
      </c>
      <c r="AO87" s="394">
        <v>25</v>
      </c>
      <c r="AP87" s="394">
        <v>34</v>
      </c>
      <c r="AQ87" s="394">
        <v>7</v>
      </c>
      <c r="AR87" s="394">
        <v>38</v>
      </c>
      <c r="AS87" s="394">
        <v>41</v>
      </c>
      <c r="AT87" s="394">
        <v>131</v>
      </c>
      <c r="AU87" s="394">
        <v>181</v>
      </c>
      <c r="AV87" s="394">
        <v>315</v>
      </c>
      <c r="AW87" s="394">
        <v>355</v>
      </c>
      <c r="AX87" s="394">
        <v>11</v>
      </c>
      <c r="AY87" s="394">
        <v>11</v>
      </c>
      <c r="AZ87" s="394">
        <v>195</v>
      </c>
      <c r="BA87" s="394">
        <v>13</v>
      </c>
      <c r="BB87" s="394">
        <v>28</v>
      </c>
      <c r="BC87" s="394">
        <v>14</v>
      </c>
      <c r="BD87" s="394">
        <v>22</v>
      </c>
      <c r="BE87" s="394">
        <v>4</v>
      </c>
      <c r="BF87" s="394">
        <v>80</v>
      </c>
      <c r="BG87" s="394">
        <v>14</v>
      </c>
      <c r="BH87" s="394">
        <v>667</v>
      </c>
      <c r="BI87" s="394">
        <v>5</v>
      </c>
      <c r="BJ87" s="364">
        <v>124</v>
      </c>
      <c r="BK87" s="364">
        <v>54</v>
      </c>
      <c r="BL87" s="364">
        <v>73</v>
      </c>
      <c r="BM87" s="364">
        <v>378</v>
      </c>
      <c r="BN87" s="364">
        <v>459</v>
      </c>
      <c r="BO87" s="364">
        <v>303</v>
      </c>
      <c r="BP87" s="364">
        <v>188</v>
      </c>
      <c r="BQ87" s="364">
        <v>1150</v>
      </c>
      <c r="BR87" s="364">
        <v>977</v>
      </c>
      <c r="BS87" s="364">
        <v>265</v>
      </c>
      <c r="BT87" s="364">
        <v>241</v>
      </c>
      <c r="BU87" s="364">
        <v>8626</v>
      </c>
      <c r="BV87" s="364">
        <v>12203</v>
      </c>
      <c r="BW87" s="364">
        <v>335</v>
      </c>
      <c r="BX87" s="364">
        <v>637</v>
      </c>
      <c r="BY87" s="364">
        <v>0</v>
      </c>
      <c r="BZ87" s="364">
        <v>288</v>
      </c>
      <c r="CA87" s="364">
        <v>122</v>
      </c>
      <c r="CB87" s="364">
        <v>0</v>
      </c>
      <c r="CC87" s="364">
        <v>396</v>
      </c>
      <c r="CD87" s="364">
        <v>76</v>
      </c>
      <c r="CE87" s="364">
        <v>13</v>
      </c>
      <c r="CF87" s="364">
        <v>140</v>
      </c>
      <c r="CG87" s="364">
        <v>586</v>
      </c>
      <c r="CH87" s="364">
        <v>1689</v>
      </c>
      <c r="CI87" s="364">
        <v>7053</v>
      </c>
      <c r="CJ87" s="364">
        <v>466</v>
      </c>
      <c r="CK87" s="364">
        <v>895</v>
      </c>
      <c r="CL87" s="364">
        <v>170</v>
      </c>
      <c r="CM87" s="364">
        <v>592</v>
      </c>
      <c r="CN87" s="364">
        <v>5387</v>
      </c>
      <c r="CO87" s="364">
        <v>1168</v>
      </c>
      <c r="CP87" s="364">
        <v>11970</v>
      </c>
      <c r="CQ87" s="364">
        <v>849</v>
      </c>
      <c r="CR87" s="364">
        <v>356</v>
      </c>
      <c r="CS87" s="364">
        <v>1067</v>
      </c>
      <c r="CT87" s="364">
        <v>583</v>
      </c>
      <c r="CU87" s="364">
        <v>1153</v>
      </c>
      <c r="CV87" s="364">
        <v>254</v>
      </c>
      <c r="CW87" s="364">
        <v>74</v>
      </c>
      <c r="CX87" s="364">
        <v>652</v>
      </c>
      <c r="CY87" s="364">
        <v>2448</v>
      </c>
      <c r="CZ87" s="364">
        <v>195</v>
      </c>
      <c r="DA87" s="364">
        <v>1393</v>
      </c>
      <c r="DB87" s="364">
        <v>565</v>
      </c>
      <c r="DC87" s="364">
        <v>306</v>
      </c>
      <c r="DD87" s="364">
        <v>897</v>
      </c>
      <c r="DE87" s="364">
        <v>0</v>
      </c>
      <c r="DF87" s="369">
        <v>168</v>
      </c>
      <c r="DG87" s="370">
        <v>71649</v>
      </c>
      <c r="DH87" s="388">
        <v>853</v>
      </c>
      <c r="DI87" s="364">
        <v>9364</v>
      </c>
      <c r="DJ87" s="364">
        <v>0</v>
      </c>
      <c r="DK87" s="364">
        <v>0</v>
      </c>
      <c r="DL87" s="364">
        <v>0</v>
      </c>
      <c r="DM87" s="364">
        <v>0</v>
      </c>
      <c r="DN87" s="378">
        <v>10217</v>
      </c>
      <c r="DO87" s="378">
        <v>81866</v>
      </c>
      <c r="DP87" s="378">
        <v>3103</v>
      </c>
      <c r="DQ87" s="378">
        <v>13720</v>
      </c>
      <c r="DR87" s="378">
        <v>16823</v>
      </c>
      <c r="DS87" s="378">
        <v>27040</v>
      </c>
      <c r="DT87" s="378">
        <v>98689</v>
      </c>
      <c r="DU87" s="378">
        <v>-2308</v>
      </c>
      <c r="DV87" s="378">
        <v>0</v>
      </c>
      <c r="DW87" s="378">
        <v>-2308</v>
      </c>
      <c r="DX87" s="379">
        <v>24732</v>
      </c>
      <c r="DY87" s="380">
        <v>96381</v>
      </c>
      <c r="EB87" s="200">
        <f t="shared" si="1"/>
        <v>5.0381349259234374E-4</v>
      </c>
    </row>
    <row r="88" spans="1:132" x14ac:dyDescent="0.2">
      <c r="A88" s="180">
        <v>84</v>
      </c>
      <c r="B88" s="42" t="s">
        <v>456</v>
      </c>
      <c r="C88" s="38" t="s">
        <v>457</v>
      </c>
      <c r="D88" s="393">
        <v>154</v>
      </c>
      <c r="E88" s="394">
        <v>24</v>
      </c>
      <c r="F88" s="394">
        <v>117</v>
      </c>
      <c r="G88" s="394">
        <v>3</v>
      </c>
      <c r="H88" s="394">
        <v>82</v>
      </c>
      <c r="I88" s="394">
        <v>0</v>
      </c>
      <c r="J88" s="394">
        <v>35</v>
      </c>
      <c r="K88" s="394">
        <v>1022</v>
      </c>
      <c r="L88" s="394">
        <v>106</v>
      </c>
      <c r="M88" s="394">
        <v>29</v>
      </c>
      <c r="N88" s="394">
        <v>0</v>
      </c>
      <c r="O88" s="394">
        <v>186</v>
      </c>
      <c r="P88" s="394">
        <v>110</v>
      </c>
      <c r="Q88" s="394">
        <v>83</v>
      </c>
      <c r="R88" s="394">
        <v>128</v>
      </c>
      <c r="S88" s="394">
        <v>116</v>
      </c>
      <c r="T88" s="394">
        <v>218</v>
      </c>
      <c r="U88" s="394">
        <v>459</v>
      </c>
      <c r="V88" s="394">
        <v>6</v>
      </c>
      <c r="W88" s="394">
        <v>24</v>
      </c>
      <c r="X88" s="394">
        <v>9</v>
      </c>
      <c r="Y88" s="394">
        <v>79</v>
      </c>
      <c r="Z88" s="394">
        <v>56</v>
      </c>
      <c r="AA88" s="394">
        <v>14</v>
      </c>
      <c r="AB88" s="394">
        <v>2886</v>
      </c>
      <c r="AC88" s="394">
        <v>337</v>
      </c>
      <c r="AD88" s="394">
        <v>60</v>
      </c>
      <c r="AE88" s="394">
        <v>40</v>
      </c>
      <c r="AF88" s="394">
        <v>895</v>
      </c>
      <c r="AG88" s="394">
        <v>338</v>
      </c>
      <c r="AH88" s="394">
        <v>11</v>
      </c>
      <c r="AI88" s="394">
        <v>82</v>
      </c>
      <c r="AJ88" s="394">
        <v>70</v>
      </c>
      <c r="AK88" s="394">
        <v>216</v>
      </c>
      <c r="AL88" s="394">
        <v>174</v>
      </c>
      <c r="AM88" s="394">
        <v>173</v>
      </c>
      <c r="AN88" s="394">
        <v>382</v>
      </c>
      <c r="AO88" s="394">
        <v>135</v>
      </c>
      <c r="AP88" s="394">
        <v>175</v>
      </c>
      <c r="AQ88" s="394">
        <v>21</v>
      </c>
      <c r="AR88" s="394">
        <v>225</v>
      </c>
      <c r="AS88" s="394">
        <v>176</v>
      </c>
      <c r="AT88" s="394">
        <v>725</v>
      </c>
      <c r="AU88" s="394">
        <v>1218</v>
      </c>
      <c r="AV88" s="394">
        <v>2072</v>
      </c>
      <c r="AW88" s="394">
        <v>1177</v>
      </c>
      <c r="AX88" s="394">
        <v>85</v>
      </c>
      <c r="AY88" s="394">
        <v>82</v>
      </c>
      <c r="AZ88" s="394">
        <v>1116</v>
      </c>
      <c r="BA88" s="394">
        <v>92</v>
      </c>
      <c r="BB88" s="394">
        <v>163</v>
      </c>
      <c r="BC88" s="394">
        <v>86</v>
      </c>
      <c r="BD88" s="394">
        <v>145</v>
      </c>
      <c r="BE88" s="394">
        <v>29</v>
      </c>
      <c r="BF88" s="394">
        <v>839</v>
      </c>
      <c r="BG88" s="394">
        <v>75</v>
      </c>
      <c r="BH88" s="394">
        <v>4439</v>
      </c>
      <c r="BI88" s="394">
        <v>36</v>
      </c>
      <c r="BJ88" s="364">
        <v>411</v>
      </c>
      <c r="BK88" s="364">
        <v>318</v>
      </c>
      <c r="BL88" s="364">
        <v>21</v>
      </c>
      <c r="BM88" s="364">
        <v>806</v>
      </c>
      <c r="BN88" s="364">
        <v>7870</v>
      </c>
      <c r="BO88" s="364">
        <v>2674</v>
      </c>
      <c r="BP88" s="364">
        <v>1634</v>
      </c>
      <c r="BQ88" s="364">
        <v>440</v>
      </c>
      <c r="BR88" s="364">
        <v>311</v>
      </c>
      <c r="BS88" s="364">
        <v>477</v>
      </c>
      <c r="BT88" s="364">
        <v>1084</v>
      </c>
      <c r="BU88" s="364">
        <v>86910</v>
      </c>
      <c r="BV88" s="364">
        <v>21226</v>
      </c>
      <c r="BW88" s="364">
        <v>3740</v>
      </c>
      <c r="BX88" s="364">
        <v>3762</v>
      </c>
      <c r="BY88" s="364">
        <v>0</v>
      </c>
      <c r="BZ88" s="364">
        <v>1380</v>
      </c>
      <c r="CA88" s="364">
        <v>2198</v>
      </c>
      <c r="CB88" s="364">
        <v>0</v>
      </c>
      <c r="CC88" s="364">
        <v>3421</v>
      </c>
      <c r="CD88" s="364">
        <v>292</v>
      </c>
      <c r="CE88" s="364">
        <v>27</v>
      </c>
      <c r="CF88" s="364">
        <v>187</v>
      </c>
      <c r="CG88" s="364">
        <v>888</v>
      </c>
      <c r="CH88" s="364">
        <v>301</v>
      </c>
      <c r="CI88" s="364">
        <v>164715</v>
      </c>
      <c r="CJ88" s="364">
        <v>11136</v>
      </c>
      <c r="CK88" s="364">
        <v>3593</v>
      </c>
      <c r="CL88" s="364">
        <v>2986</v>
      </c>
      <c r="CM88" s="364">
        <v>3248</v>
      </c>
      <c r="CN88" s="364">
        <v>9391</v>
      </c>
      <c r="CO88" s="364">
        <v>683</v>
      </c>
      <c r="CP88" s="364">
        <v>32845</v>
      </c>
      <c r="CQ88" s="364">
        <v>4531</v>
      </c>
      <c r="CR88" s="364">
        <v>436</v>
      </c>
      <c r="CS88" s="364">
        <v>2092</v>
      </c>
      <c r="CT88" s="364">
        <v>969</v>
      </c>
      <c r="CU88" s="364">
        <v>2701</v>
      </c>
      <c r="CV88" s="364">
        <v>602</v>
      </c>
      <c r="CW88" s="364">
        <v>2304</v>
      </c>
      <c r="CX88" s="364">
        <v>2047</v>
      </c>
      <c r="CY88" s="364">
        <v>8274</v>
      </c>
      <c r="CZ88" s="364">
        <v>929</v>
      </c>
      <c r="DA88" s="364">
        <v>8398</v>
      </c>
      <c r="DB88" s="364">
        <v>2994</v>
      </c>
      <c r="DC88" s="364">
        <v>987</v>
      </c>
      <c r="DD88" s="364">
        <v>1365</v>
      </c>
      <c r="DE88" s="364">
        <v>0</v>
      </c>
      <c r="DF88" s="369">
        <v>13596</v>
      </c>
      <c r="DG88" s="370">
        <v>443035</v>
      </c>
      <c r="DH88" s="388">
        <v>6865</v>
      </c>
      <c r="DI88" s="364">
        <v>550122</v>
      </c>
      <c r="DJ88" s="364">
        <v>0</v>
      </c>
      <c r="DK88" s="364">
        <v>0</v>
      </c>
      <c r="DL88" s="364">
        <v>0</v>
      </c>
      <c r="DM88" s="364">
        <v>0</v>
      </c>
      <c r="DN88" s="378">
        <v>556987</v>
      </c>
      <c r="DO88" s="378">
        <v>1000022</v>
      </c>
      <c r="DP88" s="378">
        <v>5558</v>
      </c>
      <c r="DQ88" s="378">
        <v>1435</v>
      </c>
      <c r="DR88" s="378">
        <v>6993</v>
      </c>
      <c r="DS88" s="378">
        <v>563980</v>
      </c>
      <c r="DT88" s="378">
        <v>1007015</v>
      </c>
      <c r="DU88" s="378">
        <v>-10960</v>
      </c>
      <c r="DV88" s="378">
        <v>-64247</v>
      </c>
      <c r="DW88" s="378">
        <v>-75207</v>
      </c>
      <c r="DX88" s="379">
        <v>488773</v>
      </c>
      <c r="DY88" s="380">
        <v>931808</v>
      </c>
      <c r="EB88" s="200">
        <f t="shared" si="1"/>
        <v>2.9598343247745119E-2</v>
      </c>
    </row>
    <row r="89" spans="1:132" x14ac:dyDescent="0.2">
      <c r="A89" s="180">
        <v>85</v>
      </c>
      <c r="B89" s="42" t="s">
        <v>458</v>
      </c>
      <c r="C89" s="38" t="s">
        <v>307</v>
      </c>
      <c r="D89" s="393">
        <v>28</v>
      </c>
      <c r="E89" s="394">
        <v>4</v>
      </c>
      <c r="F89" s="394">
        <v>6</v>
      </c>
      <c r="G89" s="394">
        <v>0</v>
      </c>
      <c r="H89" s="394">
        <v>0</v>
      </c>
      <c r="I89" s="394">
        <v>0</v>
      </c>
      <c r="J89" s="394">
        <v>0</v>
      </c>
      <c r="K89" s="394">
        <v>35</v>
      </c>
      <c r="L89" s="394">
        <v>4</v>
      </c>
      <c r="M89" s="394">
        <v>1</v>
      </c>
      <c r="N89" s="394">
        <v>0</v>
      </c>
      <c r="O89" s="394">
        <v>3</v>
      </c>
      <c r="P89" s="394">
        <v>2</v>
      </c>
      <c r="Q89" s="394">
        <v>0</v>
      </c>
      <c r="R89" s="394">
        <v>3</v>
      </c>
      <c r="S89" s="394">
        <v>1</v>
      </c>
      <c r="T89" s="394">
        <v>5</v>
      </c>
      <c r="U89" s="394">
        <v>9</v>
      </c>
      <c r="V89" s="394">
        <v>0</v>
      </c>
      <c r="W89" s="394">
        <v>0</v>
      </c>
      <c r="X89" s="394">
        <v>0</v>
      </c>
      <c r="Y89" s="394">
        <v>0</v>
      </c>
      <c r="Z89" s="394">
        <v>1</v>
      </c>
      <c r="AA89" s="394">
        <v>1</v>
      </c>
      <c r="AB89" s="394">
        <v>1</v>
      </c>
      <c r="AC89" s="394">
        <v>1</v>
      </c>
      <c r="AD89" s="394">
        <v>19</v>
      </c>
      <c r="AE89" s="394">
        <v>0</v>
      </c>
      <c r="AF89" s="394">
        <v>1</v>
      </c>
      <c r="AG89" s="394">
        <v>6</v>
      </c>
      <c r="AH89" s="394">
        <v>0</v>
      </c>
      <c r="AI89" s="394">
        <v>1</v>
      </c>
      <c r="AJ89" s="394">
        <v>2</v>
      </c>
      <c r="AK89" s="394">
        <v>3</v>
      </c>
      <c r="AL89" s="394">
        <v>2</v>
      </c>
      <c r="AM89" s="394">
        <v>10</v>
      </c>
      <c r="AN89" s="394">
        <v>8</v>
      </c>
      <c r="AO89" s="394">
        <v>1</v>
      </c>
      <c r="AP89" s="394">
        <v>8</v>
      </c>
      <c r="AQ89" s="394">
        <v>5</v>
      </c>
      <c r="AR89" s="394">
        <v>14</v>
      </c>
      <c r="AS89" s="394">
        <v>7</v>
      </c>
      <c r="AT89" s="394">
        <v>0</v>
      </c>
      <c r="AU89" s="394">
        <v>17</v>
      </c>
      <c r="AV89" s="394">
        <v>23</v>
      </c>
      <c r="AW89" s="394">
        <v>11</v>
      </c>
      <c r="AX89" s="394">
        <v>2</v>
      </c>
      <c r="AY89" s="394">
        <v>0</v>
      </c>
      <c r="AZ89" s="394">
        <v>42</v>
      </c>
      <c r="BA89" s="394">
        <v>6</v>
      </c>
      <c r="BB89" s="394">
        <v>0</v>
      </c>
      <c r="BC89" s="394">
        <v>0</v>
      </c>
      <c r="BD89" s="394">
        <v>4</v>
      </c>
      <c r="BE89" s="394">
        <v>0</v>
      </c>
      <c r="BF89" s="394">
        <v>63</v>
      </c>
      <c r="BG89" s="394">
        <v>5</v>
      </c>
      <c r="BH89" s="394">
        <v>9</v>
      </c>
      <c r="BI89" s="394">
        <v>2</v>
      </c>
      <c r="BJ89" s="364">
        <v>12</v>
      </c>
      <c r="BK89" s="364">
        <v>1</v>
      </c>
      <c r="BL89" s="364">
        <v>4</v>
      </c>
      <c r="BM89" s="364">
        <v>136</v>
      </c>
      <c r="BN89" s="364">
        <v>45</v>
      </c>
      <c r="BO89" s="364">
        <v>36</v>
      </c>
      <c r="BP89" s="364">
        <v>34</v>
      </c>
      <c r="BQ89" s="364">
        <v>4</v>
      </c>
      <c r="BR89" s="364">
        <v>2</v>
      </c>
      <c r="BS89" s="364">
        <v>2</v>
      </c>
      <c r="BT89" s="364">
        <v>66</v>
      </c>
      <c r="BU89" s="364">
        <v>1848</v>
      </c>
      <c r="BV89" s="364">
        <v>528</v>
      </c>
      <c r="BW89" s="364">
        <v>111</v>
      </c>
      <c r="BX89" s="364">
        <v>72</v>
      </c>
      <c r="BY89" s="364">
        <v>0</v>
      </c>
      <c r="BZ89" s="364">
        <v>102</v>
      </c>
      <c r="CA89" s="364">
        <v>22</v>
      </c>
      <c r="CB89" s="364">
        <v>0</v>
      </c>
      <c r="CC89" s="364">
        <v>32</v>
      </c>
      <c r="CD89" s="364">
        <v>4</v>
      </c>
      <c r="CE89" s="364">
        <v>0</v>
      </c>
      <c r="CF89" s="364">
        <v>2</v>
      </c>
      <c r="CG89" s="364">
        <v>215</v>
      </c>
      <c r="CH89" s="364">
        <v>8</v>
      </c>
      <c r="CI89" s="364">
        <v>67</v>
      </c>
      <c r="CJ89" s="364">
        <v>9536</v>
      </c>
      <c r="CK89" s="364">
        <v>19</v>
      </c>
      <c r="CL89" s="364">
        <v>16528</v>
      </c>
      <c r="CM89" s="364">
        <v>291</v>
      </c>
      <c r="CN89" s="364">
        <v>9</v>
      </c>
      <c r="CO89" s="364">
        <v>120</v>
      </c>
      <c r="CP89" s="364">
        <v>18</v>
      </c>
      <c r="CQ89" s="364">
        <v>249</v>
      </c>
      <c r="CR89" s="364">
        <v>12</v>
      </c>
      <c r="CS89" s="364">
        <v>98</v>
      </c>
      <c r="CT89" s="364">
        <v>89</v>
      </c>
      <c r="CU89" s="364">
        <v>71</v>
      </c>
      <c r="CV89" s="364">
        <v>69</v>
      </c>
      <c r="CW89" s="364">
        <v>113413</v>
      </c>
      <c r="CX89" s="364">
        <v>120</v>
      </c>
      <c r="CY89" s="364">
        <v>120</v>
      </c>
      <c r="CZ89" s="364">
        <v>232</v>
      </c>
      <c r="DA89" s="364">
        <v>8188</v>
      </c>
      <c r="DB89" s="364">
        <v>2525</v>
      </c>
      <c r="DC89" s="364">
        <v>666</v>
      </c>
      <c r="DD89" s="364">
        <v>35</v>
      </c>
      <c r="DE89" s="364">
        <v>0</v>
      </c>
      <c r="DF89" s="369">
        <v>164</v>
      </c>
      <c r="DG89" s="370">
        <v>156301</v>
      </c>
      <c r="DH89" s="388">
        <v>543</v>
      </c>
      <c r="DI89" s="364">
        <v>79856</v>
      </c>
      <c r="DJ89" s="364">
        <v>0</v>
      </c>
      <c r="DK89" s="364">
        <v>0</v>
      </c>
      <c r="DL89" s="364">
        <v>0</v>
      </c>
      <c r="DM89" s="364">
        <v>0</v>
      </c>
      <c r="DN89" s="378">
        <v>80399</v>
      </c>
      <c r="DO89" s="378">
        <v>236700</v>
      </c>
      <c r="DP89" s="378">
        <v>1</v>
      </c>
      <c r="DQ89" s="378">
        <v>20120</v>
      </c>
      <c r="DR89" s="378">
        <v>20121</v>
      </c>
      <c r="DS89" s="378">
        <v>100520</v>
      </c>
      <c r="DT89" s="378">
        <v>256821</v>
      </c>
      <c r="DU89" s="378">
        <v>0</v>
      </c>
      <c r="DV89" s="378">
        <v>-50967</v>
      </c>
      <c r="DW89" s="378">
        <v>-50967</v>
      </c>
      <c r="DX89" s="379">
        <v>49553</v>
      </c>
      <c r="DY89" s="380">
        <v>205854</v>
      </c>
      <c r="EB89" s="200">
        <f t="shared" si="1"/>
        <v>4.2965111346063862E-3</v>
      </c>
    </row>
    <row r="90" spans="1:132" x14ac:dyDescent="0.2">
      <c r="A90" s="180">
        <v>86</v>
      </c>
      <c r="B90" s="42" t="s">
        <v>459</v>
      </c>
      <c r="C90" s="38" t="s">
        <v>460</v>
      </c>
      <c r="D90" s="393">
        <v>494</v>
      </c>
      <c r="E90" s="394">
        <v>298</v>
      </c>
      <c r="F90" s="394">
        <v>98</v>
      </c>
      <c r="G90" s="394">
        <v>0</v>
      </c>
      <c r="H90" s="394">
        <v>29</v>
      </c>
      <c r="I90" s="394">
        <v>0</v>
      </c>
      <c r="J90" s="394">
        <v>28</v>
      </c>
      <c r="K90" s="394">
        <v>3785</v>
      </c>
      <c r="L90" s="394">
        <v>2054</v>
      </c>
      <c r="M90" s="394">
        <v>378</v>
      </c>
      <c r="N90" s="394">
        <v>0</v>
      </c>
      <c r="O90" s="394">
        <v>241</v>
      </c>
      <c r="P90" s="394">
        <v>348</v>
      </c>
      <c r="Q90" s="394">
        <v>301</v>
      </c>
      <c r="R90" s="394">
        <v>703</v>
      </c>
      <c r="S90" s="394">
        <v>669</v>
      </c>
      <c r="T90" s="394">
        <v>611</v>
      </c>
      <c r="U90" s="394">
        <v>1130</v>
      </c>
      <c r="V90" s="394">
        <v>95</v>
      </c>
      <c r="W90" s="394">
        <v>267</v>
      </c>
      <c r="X90" s="394">
        <v>115</v>
      </c>
      <c r="Y90" s="394">
        <v>980</v>
      </c>
      <c r="Z90" s="394">
        <v>347</v>
      </c>
      <c r="AA90" s="394">
        <v>140</v>
      </c>
      <c r="AB90" s="394">
        <v>3013</v>
      </c>
      <c r="AC90" s="394">
        <v>1720</v>
      </c>
      <c r="AD90" s="394">
        <v>303</v>
      </c>
      <c r="AE90" s="394">
        <v>41</v>
      </c>
      <c r="AF90" s="394">
        <v>5313</v>
      </c>
      <c r="AG90" s="394">
        <v>2568</v>
      </c>
      <c r="AH90" s="394">
        <v>18</v>
      </c>
      <c r="AI90" s="394">
        <v>529</v>
      </c>
      <c r="AJ90" s="394">
        <v>335</v>
      </c>
      <c r="AK90" s="394">
        <v>1639</v>
      </c>
      <c r="AL90" s="394">
        <v>976</v>
      </c>
      <c r="AM90" s="394">
        <v>1654</v>
      </c>
      <c r="AN90" s="394">
        <v>2337</v>
      </c>
      <c r="AO90" s="394">
        <v>1671</v>
      </c>
      <c r="AP90" s="394">
        <v>1511</v>
      </c>
      <c r="AQ90" s="394">
        <v>328</v>
      </c>
      <c r="AR90" s="394">
        <v>1990</v>
      </c>
      <c r="AS90" s="394">
        <v>910</v>
      </c>
      <c r="AT90" s="394">
        <v>1911</v>
      </c>
      <c r="AU90" s="394">
        <v>4515</v>
      </c>
      <c r="AV90" s="394">
        <v>11916</v>
      </c>
      <c r="AW90" s="394">
        <v>7064</v>
      </c>
      <c r="AX90" s="394">
        <v>1630</v>
      </c>
      <c r="AY90" s="394">
        <v>1003</v>
      </c>
      <c r="AZ90" s="394">
        <v>21914</v>
      </c>
      <c r="BA90" s="394">
        <v>37</v>
      </c>
      <c r="BB90" s="394">
        <v>730</v>
      </c>
      <c r="BC90" s="394">
        <v>355</v>
      </c>
      <c r="BD90" s="394">
        <v>1499</v>
      </c>
      <c r="BE90" s="394">
        <v>1939</v>
      </c>
      <c r="BF90" s="394">
        <v>9328</v>
      </c>
      <c r="BG90" s="394">
        <v>400</v>
      </c>
      <c r="BH90" s="394">
        <v>19776</v>
      </c>
      <c r="BI90" s="394">
        <v>187</v>
      </c>
      <c r="BJ90" s="364">
        <v>2518</v>
      </c>
      <c r="BK90" s="364">
        <v>1611</v>
      </c>
      <c r="BL90" s="364">
        <v>5</v>
      </c>
      <c r="BM90" s="364">
        <v>2484</v>
      </c>
      <c r="BN90" s="364">
        <v>1073</v>
      </c>
      <c r="BO90" s="364">
        <v>1739</v>
      </c>
      <c r="BP90" s="364">
        <v>1796</v>
      </c>
      <c r="BQ90" s="364">
        <v>15060</v>
      </c>
      <c r="BR90" s="364">
        <v>3404</v>
      </c>
      <c r="BS90" s="364">
        <v>11717</v>
      </c>
      <c r="BT90" s="364">
        <v>1272</v>
      </c>
      <c r="BU90" s="364">
        <v>113754</v>
      </c>
      <c r="BV90" s="364">
        <v>69005</v>
      </c>
      <c r="BW90" s="364">
        <v>3054</v>
      </c>
      <c r="BX90" s="364">
        <v>2186</v>
      </c>
      <c r="BY90" s="364">
        <v>0</v>
      </c>
      <c r="BZ90" s="364">
        <v>369</v>
      </c>
      <c r="CA90" s="364">
        <v>3478</v>
      </c>
      <c r="CB90" s="364">
        <v>0</v>
      </c>
      <c r="CC90" s="364">
        <v>1740</v>
      </c>
      <c r="CD90" s="364">
        <v>797</v>
      </c>
      <c r="CE90" s="364">
        <v>36</v>
      </c>
      <c r="CF90" s="364">
        <v>1336</v>
      </c>
      <c r="CG90" s="364">
        <v>9293</v>
      </c>
      <c r="CH90" s="364">
        <v>308</v>
      </c>
      <c r="CI90" s="364">
        <v>25763</v>
      </c>
      <c r="CJ90" s="364">
        <v>1210</v>
      </c>
      <c r="CK90" s="364">
        <v>25122</v>
      </c>
      <c r="CL90" s="364">
        <v>6139</v>
      </c>
      <c r="CM90" s="364">
        <v>5928</v>
      </c>
      <c r="CN90" s="364">
        <v>19964</v>
      </c>
      <c r="CO90" s="364">
        <v>4352</v>
      </c>
      <c r="CP90" s="364">
        <v>64636</v>
      </c>
      <c r="CQ90" s="364">
        <v>15244</v>
      </c>
      <c r="CR90" s="364">
        <v>1687</v>
      </c>
      <c r="CS90" s="364">
        <v>2253</v>
      </c>
      <c r="CT90" s="364">
        <v>438</v>
      </c>
      <c r="CU90" s="364">
        <v>6361</v>
      </c>
      <c r="CV90" s="364">
        <v>5103</v>
      </c>
      <c r="CW90" s="364">
        <v>2870</v>
      </c>
      <c r="CX90" s="364">
        <v>1888</v>
      </c>
      <c r="CY90" s="364">
        <v>36178</v>
      </c>
      <c r="CZ90" s="364">
        <v>2195</v>
      </c>
      <c r="DA90" s="364">
        <v>2487</v>
      </c>
      <c r="DB90" s="364">
        <v>91</v>
      </c>
      <c r="DC90" s="364">
        <v>3366</v>
      </c>
      <c r="DD90" s="364">
        <v>2940</v>
      </c>
      <c r="DE90" s="364">
        <v>0</v>
      </c>
      <c r="DF90" s="369">
        <v>1120</v>
      </c>
      <c r="DG90" s="370">
        <v>609541</v>
      </c>
      <c r="DH90" s="388">
        <v>177</v>
      </c>
      <c r="DI90" s="364">
        <v>66473</v>
      </c>
      <c r="DJ90" s="364">
        <v>0</v>
      </c>
      <c r="DK90" s="364">
        <v>51903</v>
      </c>
      <c r="DL90" s="364">
        <v>667289</v>
      </c>
      <c r="DM90" s="364">
        <v>478</v>
      </c>
      <c r="DN90" s="378">
        <v>786320</v>
      </c>
      <c r="DO90" s="378">
        <v>1395861</v>
      </c>
      <c r="DP90" s="378">
        <v>21367</v>
      </c>
      <c r="DQ90" s="378">
        <v>0</v>
      </c>
      <c r="DR90" s="378">
        <v>21367</v>
      </c>
      <c r="DS90" s="378">
        <v>807687</v>
      </c>
      <c r="DT90" s="378">
        <v>1417228</v>
      </c>
      <c r="DU90" s="378">
        <v>-121186</v>
      </c>
      <c r="DV90" s="378">
        <v>-344257</v>
      </c>
      <c r="DW90" s="378">
        <v>-465443</v>
      </c>
      <c r="DX90" s="379">
        <v>342244</v>
      </c>
      <c r="DY90" s="380">
        <v>951785</v>
      </c>
      <c r="EB90" s="200">
        <f t="shared" si="1"/>
        <v>3.5764624405265765E-3</v>
      </c>
    </row>
    <row r="91" spans="1:132" x14ac:dyDescent="0.2">
      <c r="A91" s="180">
        <v>87</v>
      </c>
      <c r="B91" s="42" t="s">
        <v>461</v>
      </c>
      <c r="C91" s="38" t="s">
        <v>462</v>
      </c>
      <c r="D91" s="393">
        <v>34</v>
      </c>
      <c r="E91" s="394">
        <v>6</v>
      </c>
      <c r="F91" s="394">
        <v>27</v>
      </c>
      <c r="G91" s="394">
        <v>0</v>
      </c>
      <c r="H91" s="394">
        <v>3</v>
      </c>
      <c r="I91" s="394">
        <v>0</v>
      </c>
      <c r="J91" s="394">
        <v>4</v>
      </c>
      <c r="K91" s="394">
        <v>769</v>
      </c>
      <c r="L91" s="394">
        <v>85</v>
      </c>
      <c r="M91" s="394">
        <v>26</v>
      </c>
      <c r="N91" s="394">
        <v>0</v>
      </c>
      <c r="O91" s="394">
        <v>10</v>
      </c>
      <c r="P91" s="394">
        <v>13</v>
      </c>
      <c r="Q91" s="394">
        <v>9</v>
      </c>
      <c r="R91" s="394">
        <v>11</v>
      </c>
      <c r="S91" s="394">
        <v>361</v>
      </c>
      <c r="T91" s="394">
        <v>127</v>
      </c>
      <c r="U91" s="394">
        <v>31</v>
      </c>
      <c r="V91" s="394">
        <v>10</v>
      </c>
      <c r="W91" s="394">
        <v>22</v>
      </c>
      <c r="X91" s="394">
        <v>37</v>
      </c>
      <c r="Y91" s="394">
        <v>58</v>
      </c>
      <c r="Z91" s="394">
        <v>113</v>
      </c>
      <c r="AA91" s="394">
        <v>27</v>
      </c>
      <c r="AB91" s="394">
        <v>543</v>
      </c>
      <c r="AC91" s="394">
        <v>160</v>
      </c>
      <c r="AD91" s="394">
        <v>84</v>
      </c>
      <c r="AE91" s="394">
        <v>1</v>
      </c>
      <c r="AF91" s="394">
        <v>542</v>
      </c>
      <c r="AG91" s="394">
        <v>69</v>
      </c>
      <c r="AH91" s="394">
        <v>1</v>
      </c>
      <c r="AI91" s="394">
        <v>15</v>
      </c>
      <c r="AJ91" s="394">
        <v>22</v>
      </c>
      <c r="AK91" s="394">
        <v>8</v>
      </c>
      <c r="AL91" s="394">
        <v>90</v>
      </c>
      <c r="AM91" s="394">
        <v>254</v>
      </c>
      <c r="AN91" s="394">
        <v>678</v>
      </c>
      <c r="AO91" s="394">
        <v>124</v>
      </c>
      <c r="AP91" s="394">
        <v>77</v>
      </c>
      <c r="AQ91" s="394">
        <v>28</v>
      </c>
      <c r="AR91" s="394">
        <v>221</v>
      </c>
      <c r="AS91" s="394">
        <v>36</v>
      </c>
      <c r="AT91" s="394">
        <v>896</v>
      </c>
      <c r="AU91" s="394">
        <v>423</v>
      </c>
      <c r="AV91" s="394">
        <v>247</v>
      </c>
      <c r="AW91" s="394">
        <v>1177</v>
      </c>
      <c r="AX91" s="394">
        <v>249</v>
      </c>
      <c r="AY91" s="394">
        <v>254</v>
      </c>
      <c r="AZ91" s="394">
        <v>519</v>
      </c>
      <c r="BA91" s="394">
        <v>5</v>
      </c>
      <c r="BB91" s="394">
        <v>180</v>
      </c>
      <c r="BC91" s="394">
        <v>65</v>
      </c>
      <c r="BD91" s="394">
        <v>616</v>
      </c>
      <c r="BE91" s="394">
        <v>14</v>
      </c>
      <c r="BF91" s="394">
        <v>1448</v>
      </c>
      <c r="BG91" s="394">
        <v>87</v>
      </c>
      <c r="BH91" s="394">
        <v>1679</v>
      </c>
      <c r="BI91" s="394">
        <v>29</v>
      </c>
      <c r="BJ91" s="364">
        <v>119</v>
      </c>
      <c r="BK91" s="364">
        <v>77</v>
      </c>
      <c r="BL91" s="364">
        <v>4</v>
      </c>
      <c r="BM91" s="364">
        <v>182</v>
      </c>
      <c r="BN91" s="364">
        <v>184</v>
      </c>
      <c r="BO91" s="364">
        <v>12</v>
      </c>
      <c r="BP91" s="364">
        <v>7</v>
      </c>
      <c r="BQ91" s="364">
        <v>24</v>
      </c>
      <c r="BR91" s="364">
        <v>15</v>
      </c>
      <c r="BS91" s="364">
        <v>89</v>
      </c>
      <c r="BT91" s="364">
        <v>90</v>
      </c>
      <c r="BU91" s="364">
        <v>30350</v>
      </c>
      <c r="BV91" s="364">
        <v>5676</v>
      </c>
      <c r="BW91" s="364">
        <v>150</v>
      </c>
      <c r="BX91" s="364">
        <v>975</v>
      </c>
      <c r="BY91" s="364">
        <v>0</v>
      </c>
      <c r="BZ91" s="364">
        <v>543</v>
      </c>
      <c r="CA91" s="364">
        <v>959</v>
      </c>
      <c r="CB91" s="364">
        <v>0</v>
      </c>
      <c r="CC91" s="364">
        <v>251</v>
      </c>
      <c r="CD91" s="364">
        <v>38</v>
      </c>
      <c r="CE91" s="364">
        <v>12</v>
      </c>
      <c r="CF91" s="364">
        <v>113</v>
      </c>
      <c r="CG91" s="364">
        <v>443</v>
      </c>
      <c r="CH91" s="364">
        <v>152</v>
      </c>
      <c r="CI91" s="364">
        <v>16434</v>
      </c>
      <c r="CJ91" s="364">
        <v>2258</v>
      </c>
      <c r="CK91" s="364">
        <v>10707</v>
      </c>
      <c r="CL91" s="364">
        <v>10364</v>
      </c>
      <c r="CM91" s="364">
        <v>1526</v>
      </c>
      <c r="CN91" s="364">
        <v>618</v>
      </c>
      <c r="CO91" s="364">
        <v>136</v>
      </c>
      <c r="CP91" s="364">
        <v>2657</v>
      </c>
      <c r="CQ91" s="364">
        <v>104</v>
      </c>
      <c r="CR91" s="364">
        <v>43</v>
      </c>
      <c r="CS91" s="364">
        <v>195</v>
      </c>
      <c r="CT91" s="364">
        <v>21</v>
      </c>
      <c r="CU91" s="364">
        <v>118</v>
      </c>
      <c r="CV91" s="364">
        <v>373</v>
      </c>
      <c r="CW91" s="364">
        <v>16373</v>
      </c>
      <c r="CX91" s="364">
        <v>2124</v>
      </c>
      <c r="CY91" s="364">
        <v>23618</v>
      </c>
      <c r="CZ91" s="364">
        <v>70</v>
      </c>
      <c r="DA91" s="364">
        <v>302</v>
      </c>
      <c r="DB91" s="364">
        <v>241</v>
      </c>
      <c r="DC91" s="364">
        <v>661</v>
      </c>
      <c r="DD91" s="364">
        <v>223</v>
      </c>
      <c r="DE91" s="364">
        <v>0</v>
      </c>
      <c r="DF91" s="369">
        <v>4135</v>
      </c>
      <c r="DG91" s="370">
        <v>146390</v>
      </c>
      <c r="DH91" s="388">
        <v>1601</v>
      </c>
      <c r="DI91" s="364">
        <v>47584</v>
      </c>
      <c r="DJ91" s="364">
        <v>0</v>
      </c>
      <c r="DK91" s="364">
        <v>0</v>
      </c>
      <c r="DL91" s="364">
        <v>0</v>
      </c>
      <c r="DM91" s="364">
        <v>0</v>
      </c>
      <c r="DN91" s="378">
        <v>49185</v>
      </c>
      <c r="DO91" s="378">
        <v>195575</v>
      </c>
      <c r="DP91" s="378">
        <v>171</v>
      </c>
      <c r="DQ91" s="378">
        <v>0</v>
      </c>
      <c r="DR91" s="378">
        <v>171</v>
      </c>
      <c r="DS91" s="378">
        <v>49356</v>
      </c>
      <c r="DT91" s="378">
        <v>195746</v>
      </c>
      <c r="DU91" s="378">
        <v>-249</v>
      </c>
      <c r="DV91" s="378">
        <v>-106068</v>
      </c>
      <c r="DW91" s="378">
        <v>-106317</v>
      </c>
      <c r="DX91" s="379">
        <v>-56961</v>
      </c>
      <c r="DY91" s="380">
        <v>89429</v>
      </c>
      <c r="EB91" s="200">
        <f t="shared" si="1"/>
        <v>2.560173134505989E-3</v>
      </c>
    </row>
    <row r="92" spans="1:132" x14ac:dyDescent="0.2">
      <c r="A92" s="180">
        <v>88</v>
      </c>
      <c r="B92" s="42" t="s">
        <v>463</v>
      </c>
      <c r="C92" s="38" t="s">
        <v>464</v>
      </c>
      <c r="D92" s="393">
        <v>93</v>
      </c>
      <c r="E92" s="394">
        <v>38</v>
      </c>
      <c r="F92" s="394">
        <v>112</v>
      </c>
      <c r="G92" s="394">
        <v>5</v>
      </c>
      <c r="H92" s="394">
        <v>47</v>
      </c>
      <c r="I92" s="394">
        <v>0</v>
      </c>
      <c r="J92" s="394">
        <v>24</v>
      </c>
      <c r="K92" s="394">
        <v>2431</v>
      </c>
      <c r="L92" s="394">
        <v>351</v>
      </c>
      <c r="M92" s="394">
        <v>123</v>
      </c>
      <c r="N92" s="394">
        <v>0</v>
      </c>
      <c r="O92" s="394">
        <v>247</v>
      </c>
      <c r="P92" s="394">
        <v>375</v>
      </c>
      <c r="Q92" s="394">
        <v>192</v>
      </c>
      <c r="R92" s="394">
        <v>317</v>
      </c>
      <c r="S92" s="394">
        <v>75</v>
      </c>
      <c r="T92" s="394">
        <v>284</v>
      </c>
      <c r="U92" s="394">
        <v>626</v>
      </c>
      <c r="V92" s="394">
        <v>73</v>
      </c>
      <c r="W92" s="394">
        <v>119</v>
      </c>
      <c r="X92" s="394">
        <v>11</v>
      </c>
      <c r="Y92" s="394">
        <v>63</v>
      </c>
      <c r="Z92" s="394">
        <v>66</v>
      </c>
      <c r="AA92" s="394">
        <v>47</v>
      </c>
      <c r="AB92" s="394">
        <v>566</v>
      </c>
      <c r="AC92" s="394">
        <v>378</v>
      </c>
      <c r="AD92" s="394">
        <v>101</v>
      </c>
      <c r="AE92" s="394">
        <v>42</v>
      </c>
      <c r="AF92" s="394">
        <v>1038</v>
      </c>
      <c r="AG92" s="394">
        <v>995</v>
      </c>
      <c r="AH92" s="394">
        <v>31</v>
      </c>
      <c r="AI92" s="394">
        <v>68</v>
      </c>
      <c r="AJ92" s="394">
        <v>64</v>
      </c>
      <c r="AK92" s="394">
        <v>450</v>
      </c>
      <c r="AL92" s="394">
        <v>295</v>
      </c>
      <c r="AM92" s="394">
        <v>367</v>
      </c>
      <c r="AN92" s="394">
        <v>331</v>
      </c>
      <c r="AO92" s="394">
        <v>201</v>
      </c>
      <c r="AP92" s="394">
        <v>246</v>
      </c>
      <c r="AQ92" s="394">
        <v>98</v>
      </c>
      <c r="AR92" s="394">
        <v>498</v>
      </c>
      <c r="AS92" s="394">
        <v>274</v>
      </c>
      <c r="AT92" s="394">
        <v>1154</v>
      </c>
      <c r="AU92" s="394">
        <v>1024</v>
      </c>
      <c r="AV92" s="394">
        <v>2587</v>
      </c>
      <c r="AW92" s="394">
        <v>1447</v>
      </c>
      <c r="AX92" s="394">
        <v>349</v>
      </c>
      <c r="AY92" s="394">
        <v>329</v>
      </c>
      <c r="AZ92" s="394">
        <v>2318</v>
      </c>
      <c r="BA92" s="394">
        <v>171</v>
      </c>
      <c r="BB92" s="394">
        <v>80</v>
      </c>
      <c r="BC92" s="394">
        <v>113</v>
      </c>
      <c r="BD92" s="394">
        <v>358</v>
      </c>
      <c r="BE92" s="394">
        <v>189</v>
      </c>
      <c r="BF92" s="394">
        <v>1788</v>
      </c>
      <c r="BG92" s="394">
        <v>123</v>
      </c>
      <c r="BH92" s="394">
        <v>4879</v>
      </c>
      <c r="BI92" s="394">
        <v>50</v>
      </c>
      <c r="BJ92" s="364">
        <v>831</v>
      </c>
      <c r="BK92" s="364">
        <v>698</v>
      </c>
      <c r="BL92" s="364">
        <v>122</v>
      </c>
      <c r="BM92" s="364">
        <v>2980</v>
      </c>
      <c r="BN92" s="364">
        <v>956</v>
      </c>
      <c r="BO92" s="364">
        <v>1144</v>
      </c>
      <c r="BP92" s="364">
        <v>678</v>
      </c>
      <c r="BQ92" s="364">
        <v>417</v>
      </c>
      <c r="BR92" s="364">
        <v>103</v>
      </c>
      <c r="BS92" s="364">
        <v>535</v>
      </c>
      <c r="BT92" s="364">
        <v>611</v>
      </c>
      <c r="BU92" s="364">
        <v>17478</v>
      </c>
      <c r="BV92" s="364">
        <v>6855</v>
      </c>
      <c r="BW92" s="364">
        <v>1007</v>
      </c>
      <c r="BX92" s="364">
        <v>623</v>
      </c>
      <c r="BY92" s="364">
        <v>0</v>
      </c>
      <c r="BZ92" s="364">
        <v>1002</v>
      </c>
      <c r="CA92" s="364">
        <v>2572</v>
      </c>
      <c r="CB92" s="364">
        <v>0</v>
      </c>
      <c r="CC92" s="364">
        <v>362</v>
      </c>
      <c r="CD92" s="364">
        <v>234</v>
      </c>
      <c r="CE92" s="364">
        <v>31</v>
      </c>
      <c r="CF92" s="364">
        <v>431</v>
      </c>
      <c r="CG92" s="364">
        <v>944</v>
      </c>
      <c r="CH92" s="364">
        <v>746</v>
      </c>
      <c r="CI92" s="364">
        <v>9219</v>
      </c>
      <c r="CJ92" s="364">
        <v>36547</v>
      </c>
      <c r="CK92" s="364">
        <v>9568</v>
      </c>
      <c r="CL92" s="364">
        <v>620</v>
      </c>
      <c r="CM92" s="364">
        <v>13699</v>
      </c>
      <c r="CN92" s="364">
        <v>9626</v>
      </c>
      <c r="CO92" s="364">
        <v>3982</v>
      </c>
      <c r="CP92" s="364">
        <v>28746</v>
      </c>
      <c r="CQ92" s="364">
        <v>6481</v>
      </c>
      <c r="CR92" s="364">
        <v>179</v>
      </c>
      <c r="CS92" s="364">
        <v>4745</v>
      </c>
      <c r="CT92" s="364">
        <v>1065</v>
      </c>
      <c r="CU92" s="364">
        <v>4878</v>
      </c>
      <c r="CV92" s="364">
        <v>982</v>
      </c>
      <c r="CW92" s="364">
        <v>69253</v>
      </c>
      <c r="CX92" s="364">
        <v>387</v>
      </c>
      <c r="CY92" s="364">
        <v>13577</v>
      </c>
      <c r="CZ92" s="364">
        <v>720</v>
      </c>
      <c r="DA92" s="364">
        <v>2900</v>
      </c>
      <c r="DB92" s="364">
        <v>2229</v>
      </c>
      <c r="DC92" s="364">
        <v>9665</v>
      </c>
      <c r="DD92" s="364">
        <v>1587</v>
      </c>
      <c r="DE92" s="364">
        <v>0</v>
      </c>
      <c r="DF92" s="369">
        <v>1777</v>
      </c>
      <c r="DG92" s="370">
        <v>302513</v>
      </c>
      <c r="DH92" s="388">
        <v>3772</v>
      </c>
      <c r="DI92" s="364">
        <v>71422</v>
      </c>
      <c r="DJ92" s="364">
        <v>1252</v>
      </c>
      <c r="DK92" s="364">
        <v>0</v>
      </c>
      <c r="DL92" s="364">
        <v>2549</v>
      </c>
      <c r="DM92" s="364">
        <v>-2111</v>
      </c>
      <c r="DN92" s="378">
        <v>76884</v>
      </c>
      <c r="DO92" s="378">
        <v>379397</v>
      </c>
      <c r="DP92" s="378">
        <v>7035</v>
      </c>
      <c r="DQ92" s="378">
        <v>0</v>
      </c>
      <c r="DR92" s="378">
        <v>7035</v>
      </c>
      <c r="DS92" s="378">
        <v>83919</v>
      </c>
      <c r="DT92" s="378">
        <v>386432</v>
      </c>
      <c r="DU92" s="378">
        <v>-15398</v>
      </c>
      <c r="DV92" s="378">
        <v>-135000</v>
      </c>
      <c r="DW92" s="378">
        <v>-150398</v>
      </c>
      <c r="DX92" s="379">
        <v>-66479</v>
      </c>
      <c r="DY92" s="380">
        <v>236034</v>
      </c>
      <c r="EB92" s="200">
        <f t="shared" si="1"/>
        <v>3.8427346505692408E-3</v>
      </c>
    </row>
    <row r="93" spans="1:132" x14ac:dyDescent="0.2">
      <c r="A93" s="180">
        <v>89</v>
      </c>
      <c r="B93" s="42" t="s">
        <v>465</v>
      </c>
      <c r="C93" s="38" t="s">
        <v>5</v>
      </c>
      <c r="D93" s="393">
        <v>0</v>
      </c>
      <c r="E93" s="394">
        <v>0</v>
      </c>
      <c r="F93" s="394">
        <v>0</v>
      </c>
      <c r="G93" s="394">
        <v>0</v>
      </c>
      <c r="H93" s="394">
        <v>0</v>
      </c>
      <c r="I93" s="394">
        <v>0</v>
      </c>
      <c r="J93" s="394">
        <v>0</v>
      </c>
      <c r="K93" s="394">
        <v>0</v>
      </c>
      <c r="L93" s="394">
        <v>0</v>
      </c>
      <c r="M93" s="394">
        <v>0</v>
      </c>
      <c r="N93" s="394">
        <v>0</v>
      </c>
      <c r="O93" s="394">
        <v>0</v>
      </c>
      <c r="P93" s="394">
        <v>0</v>
      </c>
      <c r="Q93" s="394">
        <v>0</v>
      </c>
      <c r="R93" s="394">
        <v>0</v>
      </c>
      <c r="S93" s="394">
        <v>0</v>
      </c>
      <c r="T93" s="394">
        <v>0</v>
      </c>
      <c r="U93" s="394">
        <v>0</v>
      </c>
      <c r="V93" s="394">
        <v>0</v>
      </c>
      <c r="W93" s="394">
        <v>0</v>
      </c>
      <c r="X93" s="394">
        <v>0</v>
      </c>
      <c r="Y93" s="394">
        <v>0</v>
      </c>
      <c r="Z93" s="394">
        <v>0</v>
      </c>
      <c r="AA93" s="394">
        <v>0</v>
      </c>
      <c r="AB93" s="394">
        <v>0</v>
      </c>
      <c r="AC93" s="394">
        <v>0</v>
      </c>
      <c r="AD93" s="394">
        <v>0</v>
      </c>
      <c r="AE93" s="394">
        <v>0</v>
      </c>
      <c r="AF93" s="394">
        <v>0</v>
      </c>
      <c r="AG93" s="394">
        <v>0</v>
      </c>
      <c r="AH93" s="394">
        <v>0</v>
      </c>
      <c r="AI93" s="394">
        <v>0</v>
      </c>
      <c r="AJ93" s="394">
        <v>0</v>
      </c>
      <c r="AK93" s="394">
        <v>0</v>
      </c>
      <c r="AL93" s="394">
        <v>0</v>
      </c>
      <c r="AM93" s="394">
        <v>0</v>
      </c>
      <c r="AN93" s="394">
        <v>0</v>
      </c>
      <c r="AO93" s="394">
        <v>0</v>
      </c>
      <c r="AP93" s="394">
        <v>0</v>
      </c>
      <c r="AQ93" s="394">
        <v>0</v>
      </c>
      <c r="AR93" s="394">
        <v>0</v>
      </c>
      <c r="AS93" s="394">
        <v>0</v>
      </c>
      <c r="AT93" s="394">
        <v>0</v>
      </c>
      <c r="AU93" s="394">
        <v>0</v>
      </c>
      <c r="AV93" s="394">
        <v>0</v>
      </c>
      <c r="AW93" s="394">
        <v>0</v>
      </c>
      <c r="AX93" s="394">
        <v>0</v>
      </c>
      <c r="AY93" s="394">
        <v>0</v>
      </c>
      <c r="AZ93" s="394">
        <v>0</v>
      </c>
      <c r="BA93" s="394">
        <v>0</v>
      </c>
      <c r="BB93" s="394">
        <v>0</v>
      </c>
      <c r="BC93" s="394">
        <v>0</v>
      </c>
      <c r="BD93" s="394">
        <v>0</v>
      </c>
      <c r="BE93" s="394">
        <v>0</v>
      </c>
      <c r="BF93" s="394">
        <v>0</v>
      </c>
      <c r="BG93" s="394">
        <v>0</v>
      </c>
      <c r="BH93" s="394">
        <v>0</v>
      </c>
      <c r="BI93" s="394">
        <v>0</v>
      </c>
      <c r="BJ93" s="364">
        <v>0</v>
      </c>
      <c r="BK93" s="364">
        <v>0</v>
      </c>
      <c r="BL93" s="364">
        <v>0</v>
      </c>
      <c r="BM93" s="364">
        <v>0</v>
      </c>
      <c r="BN93" s="364">
        <v>0</v>
      </c>
      <c r="BO93" s="364">
        <v>0</v>
      </c>
      <c r="BP93" s="364">
        <v>0</v>
      </c>
      <c r="BQ93" s="364">
        <v>0</v>
      </c>
      <c r="BR93" s="364">
        <v>0</v>
      </c>
      <c r="BS93" s="364">
        <v>0</v>
      </c>
      <c r="BT93" s="364">
        <v>0</v>
      </c>
      <c r="BU93" s="364">
        <v>0</v>
      </c>
      <c r="BV93" s="364">
        <v>0</v>
      </c>
      <c r="BW93" s="364">
        <v>0</v>
      </c>
      <c r="BX93" s="364">
        <v>0</v>
      </c>
      <c r="BY93" s="364">
        <v>0</v>
      </c>
      <c r="BZ93" s="364">
        <v>0</v>
      </c>
      <c r="CA93" s="364">
        <v>0</v>
      </c>
      <c r="CB93" s="364">
        <v>0</v>
      </c>
      <c r="CC93" s="364">
        <v>0</v>
      </c>
      <c r="CD93" s="364">
        <v>0</v>
      </c>
      <c r="CE93" s="364">
        <v>0</v>
      </c>
      <c r="CF93" s="364">
        <v>0</v>
      </c>
      <c r="CG93" s="364">
        <v>0</v>
      </c>
      <c r="CH93" s="364">
        <v>0</v>
      </c>
      <c r="CI93" s="364">
        <v>0</v>
      </c>
      <c r="CJ93" s="364">
        <v>0</v>
      </c>
      <c r="CK93" s="364">
        <v>0</v>
      </c>
      <c r="CL93" s="364">
        <v>0</v>
      </c>
      <c r="CM93" s="364">
        <v>0</v>
      </c>
      <c r="CN93" s="364">
        <v>0</v>
      </c>
      <c r="CO93" s="364">
        <v>0</v>
      </c>
      <c r="CP93" s="364">
        <v>0</v>
      </c>
      <c r="CQ93" s="364">
        <v>0</v>
      </c>
      <c r="CR93" s="364">
        <v>0</v>
      </c>
      <c r="CS93" s="364">
        <v>0</v>
      </c>
      <c r="CT93" s="364">
        <v>0</v>
      </c>
      <c r="CU93" s="364">
        <v>0</v>
      </c>
      <c r="CV93" s="364">
        <v>0</v>
      </c>
      <c r="CW93" s="364">
        <v>0</v>
      </c>
      <c r="CX93" s="364">
        <v>0</v>
      </c>
      <c r="CY93" s="364">
        <v>0</v>
      </c>
      <c r="CZ93" s="364">
        <v>0</v>
      </c>
      <c r="DA93" s="364">
        <v>0</v>
      </c>
      <c r="DB93" s="364">
        <v>0</v>
      </c>
      <c r="DC93" s="364">
        <v>0</v>
      </c>
      <c r="DD93" s="364">
        <v>0</v>
      </c>
      <c r="DE93" s="364">
        <v>0</v>
      </c>
      <c r="DF93" s="369">
        <v>67882</v>
      </c>
      <c r="DG93" s="370">
        <v>67882</v>
      </c>
      <c r="DH93" s="388">
        <v>0</v>
      </c>
      <c r="DI93" s="364">
        <v>77781</v>
      </c>
      <c r="DJ93" s="364">
        <v>1221277</v>
      </c>
      <c r="DK93" s="364">
        <v>0</v>
      </c>
      <c r="DL93" s="364">
        <v>0</v>
      </c>
      <c r="DM93" s="364">
        <v>0</v>
      </c>
      <c r="DN93" s="378">
        <v>1299058</v>
      </c>
      <c r="DO93" s="378">
        <v>1366940</v>
      </c>
      <c r="DP93" s="378">
        <v>0</v>
      </c>
      <c r="DQ93" s="378">
        <v>0</v>
      </c>
      <c r="DR93" s="378">
        <v>0</v>
      </c>
      <c r="DS93" s="378">
        <v>1299058</v>
      </c>
      <c r="DT93" s="378">
        <v>1366940</v>
      </c>
      <c r="DU93" s="378">
        <v>0</v>
      </c>
      <c r="DV93" s="378">
        <v>0</v>
      </c>
      <c r="DW93" s="378">
        <v>0</v>
      </c>
      <c r="DX93" s="379">
        <v>1299058</v>
      </c>
      <c r="DY93" s="380">
        <v>1366940</v>
      </c>
      <c r="EB93" s="200">
        <f t="shared" si="1"/>
        <v>4.1848694219697872E-3</v>
      </c>
    </row>
    <row r="94" spans="1:132" x14ac:dyDescent="0.2">
      <c r="A94" s="180">
        <v>90</v>
      </c>
      <c r="B94" s="42" t="s">
        <v>466</v>
      </c>
      <c r="C94" s="38" t="s">
        <v>308</v>
      </c>
      <c r="D94" s="393">
        <v>0</v>
      </c>
      <c r="E94" s="394">
        <v>0</v>
      </c>
      <c r="F94" s="394">
        <v>24</v>
      </c>
      <c r="G94" s="394">
        <v>1</v>
      </c>
      <c r="H94" s="394">
        <v>0</v>
      </c>
      <c r="I94" s="394">
        <v>0</v>
      </c>
      <c r="J94" s="394">
        <v>7</v>
      </c>
      <c r="K94" s="394">
        <v>558</v>
      </c>
      <c r="L94" s="394">
        <v>14</v>
      </c>
      <c r="M94" s="394">
        <v>34</v>
      </c>
      <c r="N94" s="394">
        <v>0</v>
      </c>
      <c r="O94" s="394">
        <v>1</v>
      </c>
      <c r="P94" s="394">
        <v>2</v>
      </c>
      <c r="Q94" s="394">
        <v>10</v>
      </c>
      <c r="R94" s="394">
        <v>48</v>
      </c>
      <c r="S94" s="394">
        <v>32</v>
      </c>
      <c r="T94" s="394">
        <v>14</v>
      </c>
      <c r="U94" s="394">
        <v>5</v>
      </c>
      <c r="V94" s="394">
        <v>1</v>
      </c>
      <c r="W94" s="394">
        <v>13</v>
      </c>
      <c r="X94" s="394">
        <v>18</v>
      </c>
      <c r="Y94" s="394">
        <v>41</v>
      </c>
      <c r="Z94" s="394">
        <v>52</v>
      </c>
      <c r="AA94" s="394">
        <v>17</v>
      </c>
      <c r="AB94" s="394">
        <v>62</v>
      </c>
      <c r="AC94" s="394">
        <v>159</v>
      </c>
      <c r="AD94" s="394">
        <v>6</v>
      </c>
      <c r="AE94" s="394">
        <v>0</v>
      </c>
      <c r="AF94" s="394">
        <v>205</v>
      </c>
      <c r="AG94" s="394">
        <v>22</v>
      </c>
      <c r="AH94" s="394">
        <v>0</v>
      </c>
      <c r="AI94" s="394">
        <v>38</v>
      </c>
      <c r="AJ94" s="394">
        <v>25</v>
      </c>
      <c r="AK94" s="394">
        <v>281</v>
      </c>
      <c r="AL94" s="394">
        <v>37</v>
      </c>
      <c r="AM94" s="394">
        <v>10</v>
      </c>
      <c r="AN94" s="394">
        <v>89</v>
      </c>
      <c r="AO94" s="394">
        <v>199</v>
      </c>
      <c r="AP94" s="394">
        <v>0</v>
      </c>
      <c r="AQ94" s="394">
        <v>0</v>
      </c>
      <c r="AR94" s="394">
        <v>41</v>
      </c>
      <c r="AS94" s="394">
        <v>207</v>
      </c>
      <c r="AT94" s="394">
        <v>159</v>
      </c>
      <c r="AU94" s="394">
        <v>773</v>
      </c>
      <c r="AV94" s="394">
        <v>587</v>
      </c>
      <c r="AW94" s="394">
        <v>420</v>
      </c>
      <c r="AX94" s="394">
        <v>225</v>
      </c>
      <c r="AY94" s="394">
        <v>232</v>
      </c>
      <c r="AZ94" s="394">
        <v>1499</v>
      </c>
      <c r="BA94" s="394">
        <v>276</v>
      </c>
      <c r="BB94" s="394">
        <v>47</v>
      </c>
      <c r="BC94" s="394">
        <v>33</v>
      </c>
      <c r="BD94" s="394">
        <v>432</v>
      </c>
      <c r="BE94" s="394">
        <v>28</v>
      </c>
      <c r="BF94" s="394">
        <v>604</v>
      </c>
      <c r="BG94" s="394">
        <v>62</v>
      </c>
      <c r="BH94" s="394">
        <v>1969</v>
      </c>
      <c r="BI94" s="394">
        <v>61</v>
      </c>
      <c r="BJ94" s="364">
        <v>93</v>
      </c>
      <c r="BK94" s="364">
        <v>25</v>
      </c>
      <c r="BL94" s="364">
        <v>3</v>
      </c>
      <c r="BM94" s="364">
        <v>330</v>
      </c>
      <c r="BN94" s="364">
        <v>14</v>
      </c>
      <c r="BO94" s="364">
        <v>80</v>
      </c>
      <c r="BP94" s="364">
        <v>65</v>
      </c>
      <c r="BQ94" s="364">
        <v>755</v>
      </c>
      <c r="BR94" s="364">
        <v>176</v>
      </c>
      <c r="BS94" s="364">
        <v>27</v>
      </c>
      <c r="BT94" s="364">
        <v>47</v>
      </c>
      <c r="BU94" s="364">
        <v>1388</v>
      </c>
      <c r="BV94" s="364">
        <v>367</v>
      </c>
      <c r="BW94" s="364">
        <v>4</v>
      </c>
      <c r="BX94" s="364">
        <v>1</v>
      </c>
      <c r="BY94" s="364">
        <v>0</v>
      </c>
      <c r="BZ94" s="364">
        <v>3625</v>
      </c>
      <c r="CA94" s="364">
        <v>241</v>
      </c>
      <c r="CB94" s="364">
        <v>200</v>
      </c>
      <c r="CC94" s="364">
        <v>46</v>
      </c>
      <c r="CD94" s="364">
        <v>9</v>
      </c>
      <c r="CE94" s="364">
        <v>5</v>
      </c>
      <c r="CF94" s="364">
        <v>45</v>
      </c>
      <c r="CG94" s="364">
        <v>202</v>
      </c>
      <c r="CH94" s="364">
        <v>24</v>
      </c>
      <c r="CI94" s="364">
        <v>5186</v>
      </c>
      <c r="CJ94" s="364">
        <v>207</v>
      </c>
      <c r="CK94" s="364">
        <v>3859</v>
      </c>
      <c r="CL94" s="364">
        <v>617</v>
      </c>
      <c r="CM94" s="364">
        <v>286</v>
      </c>
      <c r="CN94" s="364">
        <v>97</v>
      </c>
      <c r="CO94" s="364">
        <v>3</v>
      </c>
      <c r="CP94" s="364">
        <v>0</v>
      </c>
      <c r="CQ94" s="364">
        <v>289</v>
      </c>
      <c r="CR94" s="364">
        <v>0</v>
      </c>
      <c r="CS94" s="364">
        <v>23</v>
      </c>
      <c r="CT94" s="364">
        <v>9</v>
      </c>
      <c r="CU94" s="364">
        <v>0</v>
      </c>
      <c r="CV94" s="364">
        <v>208</v>
      </c>
      <c r="CW94" s="364">
        <v>391</v>
      </c>
      <c r="CX94" s="364">
        <v>1</v>
      </c>
      <c r="CY94" s="364">
        <v>1560</v>
      </c>
      <c r="CZ94" s="364">
        <v>37</v>
      </c>
      <c r="DA94" s="364">
        <v>574</v>
      </c>
      <c r="DB94" s="364">
        <v>364</v>
      </c>
      <c r="DC94" s="364">
        <v>86</v>
      </c>
      <c r="DD94" s="364">
        <v>167</v>
      </c>
      <c r="DE94" s="364">
        <v>0</v>
      </c>
      <c r="DF94" s="369">
        <v>43</v>
      </c>
      <c r="DG94" s="370">
        <v>31459</v>
      </c>
      <c r="DH94" s="388">
        <v>0</v>
      </c>
      <c r="DI94" s="364">
        <v>556353</v>
      </c>
      <c r="DJ94" s="364">
        <v>790400</v>
      </c>
      <c r="DK94" s="364">
        <v>0</v>
      </c>
      <c r="DL94" s="364">
        <v>0</v>
      </c>
      <c r="DM94" s="364">
        <v>0</v>
      </c>
      <c r="DN94" s="378">
        <v>1346753</v>
      </c>
      <c r="DO94" s="378">
        <v>1378212</v>
      </c>
      <c r="DP94" s="378">
        <v>2104</v>
      </c>
      <c r="DQ94" s="378">
        <v>57449</v>
      </c>
      <c r="DR94" s="378">
        <v>59553</v>
      </c>
      <c r="DS94" s="378">
        <v>1406306</v>
      </c>
      <c r="DT94" s="378">
        <v>1437765</v>
      </c>
      <c r="DU94" s="378">
        <v>-14055</v>
      </c>
      <c r="DV94" s="378">
        <v>-35774</v>
      </c>
      <c r="DW94" s="378">
        <v>-49829</v>
      </c>
      <c r="DX94" s="379">
        <v>1356477</v>
      </c>
      <c r="DY94" s="380">
        <v>1387936</v>
      </c>
      <c r="EB94" s="200">
        <f t="shared" si="1"/>
        <v>2.993359120506495E-2</v>
      </c>
    </row>
    <row r="95" spans="1:132" x14ac:dyDescent="0.2">
      <c r="A95" s="180">
        <v>91</v>
      </c>
      <c r="B95" s="42" t="s">
        <v>467</v>
      </c>
      <c r="C95" s="38" t="s">
        <v>309</v>
      </c>
      <c r="D95" s="393">
        <v>0</v>
      </c>
      <c r="E95" s="394">
        <v>0</v>
      </c>
      <c r="F95" s="394">
        <v>0</v>
      </c>
      <c r="G95" s="394">
        <v>0</v>
      </c>
      <c r="H95" s="394">
        <v>0</v>
      </c>
      <c r="I95" s="394">
        <v>0</v>
      </c>
      <c r="J95" s="394">
        <v>0</v>
      </c>
      <c r="K95" s="394">
        <v>0</v>
      </c>
      <c r="L95" s="394">
        <v>0</v>
      </c>
      <c r="M95" s="394">
        <v>0</v>
      </c>
      <c r="N95" s="394">
        <v>0</v>
      </c>
      <c r="O95" s="394">
        <v>0</v>
      </c>
      <c r="P95" s="394">
        <v>0</v>
      </c>
      <c r="Q95" s="394">
        <v>0</v>
      </c>
      <c r="R95" s="394">
        <v>0</v>
      </c>
      <c r="S95" s="394">
        <v>0</v>
      </c>
      <c r="T95" s="394">
        <v>0</v>
      </c>
      <c r="U95" s="394">
        <v>0</v>
      </c>
      <c r="V95" s="394">
        <v>0</v>
      </c>
      <c r="W95" s="394">
        <v>0</v>
      </c>
      <c r="X95" s="394">
        <v>0</v>
      </c>
      <c r="Y95" s="394">
        <v>0</v>
      </c>
      <c r="Z95" s="394">
        <v>0</v>
      </c>
      <c r="AA95" s="394">
        <v>0</v>
      </c>
      <c r="AB95" s="394">
        <v>0</v>
      </c>
      <c r="AC95" s="394">
        <v>0</v>
      </c>
      <c r="AD95" s="394">
        <v>0</v>
      </c>
      <c r="AE95" s="394">
        <v>0</v>
      </c>
      <c r="AF95" s="394">
        <v>0</v>
      </c>
      <c r="AG95" s="394">
        <v>0</v>
      </c>
      <c r="AH95" s="394">
        <v>0</v>
      </c>
      <c r="AI95" s="394">
        <v>0</v>
      </c>
      <c r="AJ95" s="394">
        <v>0</v>
      </c>
      <c r="AK95" s="394">
        <v>0</v>
      </c>
      <c r="AL95" s="394">
        <v>0</v>
      </c>
      <c r="AM95" s="394">
        <v>0</v>
      </c>
      <c r="AN95" s="394">
        <v>0</v>
      </c>
      <c r="AO95" s="394">
        <v>0</v>
      </c>
      <c r="AP95" s="394">
        <v>0</v>
      </c>
      <c r="AQ95" s="394">
        <v>0</v>
      </c>
      <c r="AR95" s="394">
        <v>0</v>
      </c>
      <c r="AS95" s="394">
        <v>0</v>
      </c>
      <c r="AT95" s="394">
        <v>0</v>
      </c>
      <c r="AU95" s="394">
        <v>0</v>
      </c>
      <c r="AV95" s="394">
        <v>0</v>
      </c>
      <c r="AW95" s="394">
        <v>0</v>
      </c>
      <c r="AX95" s="394">
        <v>0</v>
      </c>
      <c r="AY95" s="394">
        <v>0</v>
      </c>
      <c r="AZ95" s="394">
        <v>0</v>
      </c>
      <c r="BA95" s="394">
        <v>0</v>
      </c>
      <c r="BB95" s="394">
        <v>0</v>
      </c>
      <c r="BC95" s="394">
        <v>0</v>
      </c>
      <c r="BD95" s="394">
        <v>0</v>
      </c>
      <c r="BE95" s="394">
        <v>0</v>
      </c>
      <c r="BF95" s="394">
        <v>0</v>
      </c>
      <c r="BG95" s="394">
        <v>0</v>
      </c>
      <c r="BH95" s="394">
        <v>0</v>
      </c>
      <c r="BI95" s="394">
        <v>0</v>
      </c>
      <c r="BJ95" s="364">
        <v>0</v>
      </c>
      <c r="BK95" s="364">
        <v>0</v>
      </c>
      <c r="BL95" s="364">
        <v>0</v>
      </c>
      <c r="BM95" s="364">
        <v>0</v>
      </c>
      <c r="BN95" s="364">
        <v>0</v>
      </c>
      <c r="BO95" s="364">
        <v>0</v>
      </c>
      <c r="BP95" s="364">
        <v>0</v>
      </c>
      <c r="BQ95" s="364">
        <v>0</v>
      </c>
      <c r="BR95" s="364">
        <v>0</v>
      </c>
      <c r="BS95" s="364">
        <v>0</v>
      </c>
      <c r="BT95" s="364">
        <v>0</v>
      </c>
      <c r="BU95" s="364">
        <v>0</v>
      </c>
      <c r="BV95" s="364">
        <v>0</v>
      </c>
      <c r="BW95" s="364">
        <v>0</v>
      </c>
      <c r="BX95" s="364">
        <v>0</v>
      </c>
      <c r="BY95" s="364">
        <v>0</v>
      </c>
      <c r="BZ95" s="364">
        <v>0</v>
      </c>
      <c r="CA95" s="364">
        <v>0</v>
      </c>
      <c r="CB95" s="364">
        <v>0</v>
      </c>
      <c r="CC95" s="364">
        <v>0</v>
      </c>
      <c r="CD95" s="364">
        <v>0</v>
      </c>
      <c r="CE95" s="364">
        <v>0</v>
      </c>
      <c r="CF95" s="364">
        <v>0</v>
      </c>
      <c r="CG95" s="364">
        <v>0</v>
      </c>
      <c r="CH95" s="364">
        <v>0</v>
      </c>
      <c r="CI95" s="364">
        <v>0</v>
      </c>
      <c r="CJ95" s="364">
        <v>0</v>
      </c>
      <c r="CK95" s="364">
        <v>0</v>
      </c>
      <c r="CL95" s="364">
        <v>0</v>
      </c>
      <c r="CM95" s="364">
        <v>0</v>
      </c>
      <c r="CN95" s="364">
        <v>0</v>
      </c>
      <c r="CO95" s="364">
        <v>0</v>
      </c>
      <c r="CP95" s="364">
        <v>0</v>
      </c>
      <c r="CQ95" s="364">
        <v>0</v>
      </c>
      <c r="CR95" s="364">
        <v>0</v>
      </c>
      <c r="CS95" s="364">
        <v>0</v>
      </c>
      <c r="CT95" s="364">
        <v>0</v>
      </c>
      <c r="CU95" s="364">
        <v>0</v>
      </c>
      <c r="CV95" s="364">
        <v>0</v>
      </c>
      <c r="CW95" s="364">
        <v>0</v>
      </c>
      <c r="CX95" s="364">
        <v>0</v>
      </c>
      <c r="CY95" s="364">
        <v>0</v>
      </c>
      <c r="CZ95" s="364">
        <v>0</v>
      </c>
      <c r="DA95" s="364">
        <v>0</v>
      </c>
      <c r="DB95" s="364">
        <v>0</v>
      </c>
      <c r="DC95" s="364">
        <v>0</v>
      </c>
      <c r="DD95" s="364">
        <v>0</v>
      </c>
      <c r="DE95" s="364">
        <v>0</v>
      </c>
      <c r="DF95" s="369">
        <v>0</v>
      </c>
      <c r="DG95" s="370">
        <v>0</v>
      </c>
      <c r="DH95" s="388">
        <v>0</v>
      </c>
      <c r="DI95" s="364">
        <v>9242</v>
      </c>
      <c r="DJ95" s="364">
        <v>60129</v>
      </c>
      <c r="DK95" s="364">
        <v>138953</v>
      </c>
      <c r="DL95" s="364">
        <v>2158710</v>
      </c>
      <c r="DM95" s="364">
        <v>0</v>
      </c>
      <c r="DN95" s="378">
        <v>2367034</v>
      </c>
      <c r="DO95" s="378">
        <v>2367034</v>
      </c>
      <c r="DP95" s="378">
        <v>83709</v>
      </c>
      <c r="DQ95" s="378">
        <v>0</v>
      </c>
      <c r="DR95" s="378">
        <v>83709</v>
      </c>
      <c r="DS95" s="378">
        <v>2450743</v>
      </c>
      <c r="DT95" s="378">
        <v>2450743</v>
      </c>
      <c r="DU95" s="378">
        <v>-262567</v>
      </c>
      <c r="DV95" s="378">
        <v>-407671</v>
      </c>
      <c r="DW95" s="378">
        <v>-670238</v>
      </c>
      <c r="DX95" s="379">
        <v>1780505</v>
      </c>
      <c r="DY95" s="380">
        <v>1780505</v>
      </c>
      <c r="EB95" s="200">
        <f t="shared" si="1"/>
        <v>4.9724949792166176E-4</v>
      </c>
    </row>
    <row r="96" spans="1:132" x14ac:dyDescent="0.2">
      <c r="A96" s="180">
        <v>92</v>
      </c>
      <c r="B96" s="42" t="s">
        <v>468</v>
      </c>
      <c r="C96" s="38" t="s">
        <v>469</v>
      </c>
      <c r="D96" s="393">
        <v>0</v>
      </c>
      <c r="E96" s="394">
        <v>0</v>
      </c>
      <c r="F96" s="394">
        <v>0</v>
      </c>
      <c r="G96" s="394">
        <v>0</v>
      </c>
      <c r="H96" s="394">
        <v>0</v>
      </c>
      <c r="I96" s="394">
        <v>0</v>
      </c>
      <c r="J96" s="394">
        <v>0</v>
      </c>
      <c r="K96" s="394">
        <v>0</v>
      </c>
      <c r="L96" s="394">
        <v>0</v>
      </c>
      <c r="M96" s="394">
        <v>0</v>
      </c>
      <c r="N96" s="394">
        <v>0</v>
      </c>
      <c r="O96" s="394">
        <v>0</v>
      </c>
      <c r="P96" s="394">
        <v>0</v>
      </c>
      <c r="Q96" s="394">
        <v>0</v>
      </c>
      <c r="R96" s="394">
        <v>0</v>
      </c>
      <c r="S96" s="394">
        <v>0</v>
      </c>
      <c r="T96" s="394">
        <v>0</v>
      </c>
      <c r="U96" s="394">
        <v>0</v>
      </c>
      <c r="V96" s="394">
        <v>0</v>
      </c>
      <c r="W96" s="394">
        <v>0</v>
      </c>
      <c r="X96" s="394">
        <v>0</v>
      </c>
      <c r="Y96" s="394">
        <v>0</v>
      </c>
      <c r="Z96" s="394">
        <v>0</v>
      </c>
      <c r="AA96" s="394">
        <v>0</v>
      </c>
      <c r="AB96" s="394">
        <v>0</v>
      </c>
      <c r="AC96" s="394">
        <v>0</v>
      </c>
      <c r="AD96" s="394">
        <v>0</v>
      </c>
      <c r="AE96" s="394">
        <v>0</v>
      </c>
      <c r="AF96" s="394">
        <v>0</v>
      </c>
      <c r="AG96" s="394">
        <v>0</v>
      </c>
      <c r="AH96" s="394">
        <v>0</v>
      </c>
      <c r="AI96" s="394">
        <v>0</v>
      </c>
      <c r="AJ96" s="394">
        <v>0</v>
      </c>
      <c r="AK96" s="394">
        <v>0</v>
      </c>
      <c r="AL96" s="394">
        <v>0</v>
      </c>
      <c r="AM96" s="394">
        <v>0</v>
      </c>
      <c r="AN96" s="394">
        <v>0</v>
      </c>
      <c r="AO96" s="394">
        <v>0</v>
      </c>
      <c r="AP96" s="394">
        <v>0</v>
      </c>
      <c r="AQ96" s="394">
        <v>0</v>
      </c>
      <c r="AR96" s="394">
        <v>0</v>
      </c>
      <c r="AS96" s="394">
        <v>0</v>
      </c>
      <c r="AT96" s="394">
        <v>0</v>
      </c>
      <c r="AU96" s="394">
        <v>0</v>
      </c>
      <c r="AV96" s="394">
        <v>0</v>
      </c>
      <c r="AW96" s="394">
        <v>0</v>
      </c>
      <c r="AX96" s="394">
        <v>0</v>
      </c>
      <c r="AY96" s="394">
        <v>0</v>
      </c>
      <c r="AZ96" s="394">
        <v>0</v>
      </c>
      <c r="BA96" s="394">
        <v>0</v>
      </c>
      <c r="BB96" s="394">
        <v>0</v>
      </c>
      <c r="BC96" s="394">
        <v>0</v>
      </c>
      <c r="BD96" s="394">
        <v>0</v>
      </c>
      <c r="BE96" s="394">
        <v>0</v>
      </c>
      <c r="BF96" s="394">
        <v>0</v>
      </c>
      <c r="BG96" s="394">
        <v>0</v>
      </c>
      <c r="BH96" s="394">
        <v>0</v>
      </c>
      <c r="BI96" s="394">
        <v>0</v>
      </c>
      <c r="BJ96" s="364">
        <v>0</v>
      </c>
      <c r="BK96" s="364">
        <v>0</v>
      </c>
      <c r="BL96" s="364">
        <v>0</v>
      </c>
      <c r="BM96" s="364">
        <v>0</v>
      </c>
      <c r="BN96" s="364">
        <v>0</v>
      </c>
      <c r="BO96" s="364">
        <v>0</v>
      </c>
      <c r="BP96" s="364">
        <v>0</v>
      </c>
      <c r="BQ96" s="364">
        <v>0</v>
      </c>
      <c r="BR96" s="364">
        <v>0</v>
      </c>
      <c r="BS96" s="364">
        <v>0</v>
      </c>
      <c r="BT96" s="364">
        <v>0</v>
      </c>
      <c r="BU96" s="364">
        <v>0</v>
      </c>
      <c r="BV96" s="364">
        <v>0</v>
      </c>
      <c r="BW96" s="364">
        <v>0</v>
      </c>
      <c r="BX96" s="364">
        <v>0</v>
      </c>
      <c r="BY96" s="364">
        <v>0</v>
      </c>
      <c r="BZ96" s="364">
        <v>0</v>
      </c>
      <c r="CA96" s="364">
        <v>0</v>
      </c>
      <c r="CB96" s="364">
        <v>0</v>
      </c>
      <c r="CC96" s="364">
        <v>0</v>
      </c>
      <c r="CD96" s="364">
        <v>0</v>
      </c>
      <c r="CE96" s="364">
        <v>0</v>
      </c>
      <c r="CF96" s="364">
        <v>0</v>
      </c>
      <c r="CG96" s="364">
        <v>0</v>
      </c>
      <c r="CH96" s="364">
        <v>0</v>
      </c>
      <c r="CI96" s="364">
        <v>0</v>
      </c>
      <c r="CJ96" s="364">
        <v>0</v>
      </c>
      <c r="CK96" s="364">
        <v>0</v>
      </c>
      <c r="CL96" s="364">
        <v>0</v>
      </c>
      <c r="CM96" s="364">
        <v>0</v>
      </c>
      <c r="CN96" s="364">
        <v>0</v>
      </c>
      <c r="CO96" s="364">
        <v>0</v>
      </c>
      <c r="CP96" s="364">
        <v>0</v>
      </c>
      <c r="CQ96" s="364">
        <v>18920</v>
      </c>
      <c r="CR96" s="364">
        <v>0</v>
      </c>
      <c r="CS96" s="364">
        <v>0</v>
      </c>
      <c r="CT96" s="364">
        <v>252</v>
      </c>
      <c r="CU96" s="364">
        <v>0</v>
      </c>
      <c r="CV96" s="364">
        <v>0</v>
      </c>
      <c r="CW96" s="364">
        <v>0</v>
      </c>
      <c r="CX96" s="364">
        <v>0</v>
      </c>
      <c r="CY96" s="364">
        <v>0</v>
      </c>
      <c r="CZ96" s="364">
        <v>0</v>
      </c>
      <c r="DA96" s="364">
        <v>0</v>
      </c>
      <c r="DB96" s="364">
        <v>0</v>
      </c>
      <c r="DC96" s="364">
        <v>0</v>
      </c>
      <c r="DD96" s="364">
        <v>0</v>
      </c>
      <c r="DE96" s="364">
        <v>0</v>
      </c>
      <c r="DF96" s="369">
        <v>0</v>
      </c>
      <c r="DG96" s="370">
        <v>19172</v>
      </c>
      <c r="DH96" s="388">
        <v>14375</v>
      </c>
      <c r="DI96" s="364">
        <v>516024</v>
      </c>
      <c r="DJ96" s="364">
        <v>1948445</v>
      </c>
      <c r="DK96" s="364">
        <v>0</v>
      </c>
      <c r="DL96" s="364">
        <v>0</v>
      </c>
      <c r="DM96" s="364">
        <v>0</v>
      </c>
      <c r="DN96" s="378">
        <v>2478844</v>
      </c>
      <c r="DO96" s="378">
        <v>2498016</v>
      </c>
      <c r="DP96" s="378">
        <v>7</v>
      </c>
      <c r="DQ96" s="378">
        <v>20492</v>
      </c>
      <c r="DR96" s="378">
        <v>20499</v>
      </c>
      <c r="DS96" s="378">
        <v>2499343</v>
      </c>
      <c r="DT96" s="378">
        <v>2518515</v>
      </c>
      <c r="DU96" s="378">
        <v>-231</v>
      </c>
      <c r="DV96" s="378">
        <v>-51098</v>
      </c>
      <c r="DW96" s="378">
        <v>-51329</v>
      </c>
      <c r="DX96" s="379">
        <v>2448014</v>
      </c>
      <c r="DY96" s="380">
        <v>2467186</v>
      </c>
      <c r="EB96" s="200">
        <f t="shared" si="1"/>
        <v>2.7763760540524516E-2</v>
      </c>
    </row>
    <row r="97" spans="1:132" x14ac:dyDescent="0.2">
      <c r="A97" s="180">
        <v>93</v>
      </c>
      <c r="B97" s="42" t="s">
        <v>470</v>
      </c>
      <c r="C97" s="38" t="s">
        <v>471</v>
      </c>
      <c r="D97" s="393">
        <v>0</v>
      </c>
      <c r="E97" s="394">
        <v>0</v>
      </c>
      <c r="F97" s="394">
        <v>303</v>
      </c>
      <c r="G97" s="394">
        <v>0</v>
      </c>
      <c r="H97" s="394">
        <v>0</v>
      </c>
      <c r="I97" s="394">
        <v>0</v>
      </c>
      <c r="J97" s="394">
        <v>0</v>
      </c>
      <c r="K97" s="394">
        <v>0</v>
      </c>
      <c r="L97" s="394">
        <v>0</v>
      </c>
      <c r="M97" s="394">
        <v>0</v>
      </c>
      <c r="N97" s="394">
        <v>0</v>
      </c>
      <c r="O97" s="394">
        <v>0</v>
      </c>
      <c r="P97" s="394">
        <v>0</v>
      </c>
      <c r="Q97" s="394">
        <v>0</v>
      </c>
      <c r="R97" s="394">
        <v>0</v>
      </c>
      <c r="S97" s="394">
        <v>0</v>
      </c>
      <c r="T97" s="394">
        <v>0</v>
      </c>
      <c r="U97" s="394">
        <v>7</v>
      </c>
      <c r="V97" s="394">
        <v>0</v>
      </c>
      <c r="W97" s="394">
        <v>0</v>
      </c>
      <c r="X97" s="394">
        <v>0</v>
      </c>
      <c r="Y97" s="394">
        <v>0</v>
      </c>
      <c r="Z97" s="394">
        <v>0</v>
      </c>
      <c r="AA97" s="394">
        <v>0</v>
      </c>
      <c r="AB97" s="394">
        <v>13</v>
      </c>
      <c r="AC97" s="394">
        <v>0</v>
      </c>
      <c r="AD97" s="394">
        <v>0</v>
      </c>
      <c r="AE97" s="394">
        <v>0</v>
      </c>
      <c r="AF97" s="394">
        <v>2</v>
      </c>
      <c r="AG97" s="394">
        <v>0</v>
      </c>
      <c r="AH97" s="394">
        <v>0</v>
      </c>
      <c r="AI97" s="394">
        <v>0</v>
      </c>
      <c r="AJ97" s="394">
        <v>0</v>
      </c>
      <c r="AK97" s="394">
        <v>0</v>
      </c>
      <c r="AL97" s="394">
        <v>0</v>
      </c>
      <c r="AM97" s="394">
        <v>0</v>
      </c>
      <c r="AN97" s="394">
        <v>6</v>
      </c>
      <c r="AO97" s="394">
        <v>0</v>
      </c>
      <c r="AP97" s="394">
        <v>0</v>
      </c>
      <c r="AQ97" s="394">
        <v>0</v>
      </c>
      <c r="AR97" s="394">
        <v>0</v>
      </c>
      <c r="AS97" s="394">
        <v>0</v>
      </c>
      <c r="AT97" s="394">
        <v>0</v>
      </c>
      <c r="AU97" s="394">
        <v>0</v>
      </c>
      <c r="AV97" s="394">
        <v>0</v>
      </c>
      <c r="AW97" s="394">
        <v>0</v>
      </c>
      <c r="AX97" s="394">
        <v>0</v>
      </c>
      <c r="AY97" s="394">
        <v>0</v>
      </c>
      <c r="AZ97" s="394">
        <v>0</v>
      </c>
      <c r="BA97" s="394">
        <v>0</v>
      </c>
      <c r="BB97" s="394">
        <v>0</v>
      </c>
      <c r="BC97" s="394">
        <v>0</v>
      </c>
      <c r="BD97" s="394">
        <v>0</v>
      </c>
      <c r="BE97" s="394">
        <v>0</v>
      </c>
      <c r="BF97" s="394">
        <v>0</v>
      </c>
      <c r="BG97" s="394">
        <v>0</v>
      </c>
      <c r="BH97" s="394">
        <v>0</v>
      </c>
      <c r="BI97" s="394">
        <v>0</v>
      </c>
      <c r="BJ97" s="364">
        <v>0</v>
      </c>
      <c r="BK97" s="364">
        <v>0</v>
      </c>
      <c r="BL97" s="364">
        <v>0</v>
      </c>
      <c r="BM97" s="364">
        <v>0</v>
      </c>
      <c r="BN97" s="364">
        <v>1</v>
      </c>
      <c r="BO97" s="364">
        <v>0</v>
      </c>
      <c r="BP97" s="364">
        <v>0</v>
      </c>
      <c r="BQ97" s="364">
        <v>5</v>
      </c>
      <c r="BR97" s="364">
        <v>3</v>
      </c>
      <c r="BS97" s="364">
        <v>75</v>
      </c>
      <c r="BT97" s="364">
        <v>0</v>
      </c>
      <c r="BU97" s="364">
        <v>171</v>
      </c>
      <c r="BV97" s="364">
        <v>269</v>
      </c>
      <c r="BW97" s="364">
        <v>15</v>
      </c>
      <c r="BX97" s="364">
        <v>15</v>
      </c>
      <c r="BY97" s="364">
        <v>0</v>
      </c>
      <c r="BZ97" s="364">
        <v>50</v>
      </c>
      <c r="CA97" s="364">
        <v>4</v>
      </c>
      <c r="CB97" s="364">
        <v>0</v>
      </c>
      <c r="CC97" s="364">
        <v>53</v>
      </c>
      <c r="CD97" s="364">
        <v>0</v>
      </c>
      <c r="CE97" s="364">
        <v>0</v>
      </c>
      <c r="CF97" s="364">
        <v>3514</v>
      </c>
      <c r="CG97" s="364">
        <v>408</v>
      </c>
      <c r="CH97" s="364">
        <v>6</v>
      </c>
      <c r="CI97" s="364">
        <v>1228</v>
      </c>
      <c r="CJ97" s="364">
        <v>103</v>
      </c>
      <c r="CK97" s="364">
        <v>42</v>
      </c>
      <c r="CL97" s="364">
        <v>37</v>
      </c>
      <c r="CM97" s="364">
        <v>66</v>
      </c>
      <c r="CN97" s="364">
        <v>31</v>
      </c>
      <c r="CO97" s="364">
        <v>22</v>
      </c>
      <c r="CP97" s="364">
        <v>55</v>
      </c>
      <c r="CQ97" s="364">
        <v>31556</v>
      </c>
      <c r="CR97" s="364">
        <v>5622</v>
      </c>
      <c r="CS97" s="364">
        <v>1478</v>
      </c>
      <c r="CT97" s="364">
        <v>654</v>
      </c>
      <c r="CU97" s="364">
        <v>3</v>
      </c>
      <c r="CV97" s="364">
        <v>0</v>
      </c>
      <c r="CW97" s="364">
        <v>12</v>
      </c>
      <c r="CX97" s="364">
        <v>0</v>
      </c>
      <c r="CY97" s="364">
        <v>145</v>
      </c>
      <c r="CZ97" s="364">
        <v>1</v>
      </c>
      <c r="DA97" s="364">
        <v>135</v>
      </c>
      <c r="DB97" s="364">
        <v>1</v>
      </c>
      <c r="DC97" s="364">
        <v>51</v>
      </c>
      <c r="DD97" s="364">
        <v>26</v>
      </c>
      <c r="DE97" s="364">
        <v>0</v>
      </c>
      <c r="DF97" s="369">
        <v>672</v>
      </c>
      <c r="DG97" s="370">
        <v>46860</v>
      </c>
      <c r="DH97" s="388">
        <v>30452</v>
      </c>
      <c r="DI97" s="364">
        <v>12459</v>
      </c>
      <c r="DJ97" s="364">
        <v>25096</v>
      </c>
      <c r="DK97" s="364">
        <v>0</v>
      </c>
      <c r="DL97" s="364">
        <v>0</v>
      </c>
      <c r="DM97" s="364">
        <v>0</v>
      </c>
      <c r="DN97" s="378">
        <v>68007</v>
      </c>
      <c r="DO97" s="378">
        <v>114867</v>
      </c>
      <c r="DP97" s="378">
        <v>0</v>
      </c>
      <c r="DQ97" s="378">
        <v>1018</v>
      </c>
      <c r="DR97" s="378">
        <v>1018</v>
      </c>
      <c r="DS97" s="378">
        <v>69025</v>
      </c>
      <c r="DT97" s="378">
        <v>115885</v>
      </c>
      <c r="DU97" s="378">
        <v>0</v>
      </c>
      <c r="DV97" s="378">
        <v>-14156</v>
      </c>
      <c r="DW97" s="378">
        <v>-14156</v>
      </c>
      <c r="DX97" s="379">
        <v>54869</v>
      </c>
      <c r="DY97" s="380">
        <v>101729</v>
      </c>
      <c r="EB97" s="200">
        <f t="shared" si="1"/>
        <v>6.7033450493464441E-4</v>
      </c>
    </row>
    <row r="98" spans="1:132" x14ac:dyDescent="0.2">
      <c r="A98" s="180">
        <v>94</v>
      </c>
      <c r="B98" s="42" t="s">
        <v>472</v>
      </c>
      <c r="C98" s="38" t="s">
        <v>473</v>
      </c>
      <c r="D98" s="393">
        <v>0</v>
      </c>
      <c r="E98" s="394">
        <v>0</v>
      </c>
      <c r="F98" s="394">
        <v>0</v>
      </c>
      <c r="G98" s="394">
        <v>0</v>
      </c>
      <c r="H98" s="394">
        <v>0</v>
      </c>
      <c r="I98" s="394">
        <v>0</v>
      </c>
      <c r="J98" s="394">
        <v>0</v>
      </c>
      <c r="K98" s="394">
        <v>0</v>
      </c>
      <c r="L98" s="394">
        <v>0</v>
      </c>
      <c r="M98" s="394">
        <v>0</v>
      </c>
      <c r="N98" s="394">
        <v>0</v>
      </c>
      <c r="O98" s="394">
        <v>0</v>
      </c>
      <c r="P98" s="394">
        <v>0</v>
      </c>
      <c r="Q98" s="394">
        <v>0</v>
      </c>
      <c r="R98" s="394">
        <v>0</v>
      </c>
      <c r="S98" s="394">
        <v>0</v>
      </c>
      <c r="T98" s="394">
        <v>0</v>
      </c>
      <c r="U98" s="394">
        <v>0</v>
      </c>
      <c r="V98" s="394">
        <v>0</v>
      </c>
      <c r="W98" s="394">
        <v>0</v>
      </c>
      <c r="X98" s="394">
        <v>0</v>
      </c>
      <c r="Y98" s="394">
        <v>0</v>
      </c>
      <c r="Z98" s="394">
        <v>0</v>
      </c>
      <c r="AA98" s="394">
        <v>0</v>
      </c>
      <c r="AB98" s="394">
        <v>0</v>
      </c>
      <c r="AC98" s="394">
        <v>0</v>
      </c>
      <c r="AD98" s="394">
        <v>0</v>
      </c>
      <c r="AE98" s="394">
        <v>0</v>
      </c>
      <c r="AF98" s="394">
        <v>0</v>
      </c>
      <c r="AG98" s="394">
        <v>0</v>
      </c>
      <c r="AH98" s="394">
        <v>0</v>
      </c>
      <c r="AI98" s="394">
        <v>0</v>
      </c>
      <c r="AJ98" s="394">
        <v>0</v>
      </c>
      <c r="AK98" s="394">
        <v>0</v>
      </c>
      <c r="AL98" s="394">
        <v>0</v>
      </c>
      <c r="AM98" s="394">
        <v>0</v>
      </c>
      <c r="AN98" s="394">
        <v>0</v>
      </c>
      <c r="AO98" s="394">
        <v>0</v>
      </c>
      <c r="AP98" s="394">
        <v>0</v>
      </c>
      <c r="AQ98" s="394">
        <v>0</v>
      </c>
      <c r="AR98" s="394">
        <v>0</v>
      </c>
      <c r="AS98" s="394">
        <v>0</v>
      </c>
      <c r="AT98" s="394">
        <v>0</v>
      </c>
      <c r="AU98" s="394">
        <v>0</v>
      </c>
      <c r="AV98" s="394">
        <v>0</v>
      </c>
      <c r="AW98" s="394">
        <v>0</v>
      </c>
      <c r="AX98" s="394">
        <v>0</v>
      </c>
      <c r="AY98" s="394">
        <v>0</v>
      </c>
      <c r="AZ98" s="394">
        <v>0</v>
      </c>
      <c r="BA98" s="394">
        <v>0</v>
      </c>
      <c r="BB98" s="394">
        <v>0</v>
      </c>
      <c r="BC98" s="394">
        <v>0</v>
      </c>
      <c r="BD98" s="394">
        <v>0</v>
      </c>
      <c r="BE98" s="394">
        <v>0</v>
      </c>
      <c r="BF98" s="394">
        <v>0</v>
      </c>
      <c r="BG98" s="394">
        <v>0</v>
      </c>
      <c r="BH98" s="394">
        <v>0</v>
      </c>
      <c r="BI98" s="394">
        <v>0</v>
      </c>
      <c r="BJ98" s="364">
        <v>0</v>
      </c>
      <c r="BK98" s="364">
        <v>0</v>
      </c>
      <c r="BL98" s="364">
        <v>0</v>
      </c>
      <c r="BM98" s="364">
        <v>0</v>
      </c>
      <c r="BN98" s="364">
        <v>0</v>
      </c>
      <c r="BO98" s="364">
        <v>0</v>
      </c>
      <c r="BP98" s="364">
        <v>0</v>
      </c>
      <c r="BQ98" s="364">
        <v>0</v>
      </c>
      <c r="BR98" s="364">
        <v>0</v>
      </c>
      <c r="BS98" s="364">
        <v>0</v>
      </c>
      <c r="BT98" s="364">
        <v>0</v>
      </c>
      <c r="BU98" s="364">
        <v>0</v>
      </c>
      <c r="BV98" s="364">
        <v>0</v>
      </c>
      <c r="BW98" s="364">
        <v>0</v>
      </c>
      <c r="BX98" s="364">
        <v>0</v>
      </c>
      <c r="BY98" s="364">
        <v>0</v>
      </c>
      <c r="BZ98" s="364">
        <v>0</v>
      </c>
      <c r="CA98" s="364">
        <v>0</v>
      </c>
      <c r="CB98" s="364">
        <v>0</v>
      </c>
      <c r="CC98" s="364">
        <v>0</v>
      </c>
      <c r="CD98" s="364">
        <v>0</v>
      </c>
      <c r="CE98" s="364">
        <v>0</v>
      </c>
      <c r="CF98" s="364">
        <v>0</v>
      </c>
      <c r="CG98" s="364">
        <v>0</v>
      </c>
      <c r="CH98" s="364">
        <v>0</v>
      </c>
      <c r="CI98" s="364">
        <v>0</v>
      </c>
      <c r="CJ98" s="364">
        <v>0</v>
      </c>
      <c r="CK98" s="364">
        <v>0</v>
      </c>
      <c r="CL98" s="364">
        <v>0</v>
      </c>
      <c r="CM98" s="364">
        <v>0</v>
      </c>
      <c r="CN98" s="364">
        <v>0</v>
      </c>
      <c r="CO98" s="364">
        <v>0</v>
      </c>
      <c r="CP98" s="364">
        <v>0</v>
      </c>
      <c r="CQ98" s="364">
        <v>0</v>
      </c>
      <c r="CR98" s="364">
        <v>0</v>
      </c>
      <c r="CS98" s="364">
        <v>0</v>
      </c>
      <c r="CT98" s="364">
        <v>0</v>
      </c>
      <c r="CU98" s="364">
        <v>0</v>
      </c>
      <c r="CV98" s="364">
        <v>0</v>
      </c>
      <c r="CW98" s="364">
        <v>0</v>
      </c>
      <c r="CX98" s="364">
        <v>0</v>
      </c>
      <c r="CY98" s="364">
        <v>0</v>
      </c>
      <c r="CZ98" s="364">
        <v>0</v>
      </c>
      <c r="DA98" s="364">
        <v>0</v>
      </c>
      <c r="DB98" s="364">
        <v>0</v>
      </c>
      <c r="DC98" s="364">
        <v>0</v>
      </c>
      <c r="DD98" s="364">
        <v>0</v>
      </c>
      <c r="DE98" s="364">
        <v>0</v>
      </c>
      <c r="DF98" s="369">
        <v>0</v>
      </c>
      <c r="DG98" s="370">
        <v>0</v>
      </c>
      <c r="DH98" s="388">
        <v>12640</v>
      </c>
      <c r="DI98" s="364">
        <v>335407</v>
      </c>
      <c r="DJ98" s="364">
        <v>173832</v>
      </c>
      <c r="DK98" s="364">
        <v>0</v>
      </c>
      <c r="DL98" s="364">
        <v>0</v>
      </c>
      <c r="DM98" s="364">
        <v>0</v>
      </c>
      <c r="DN98" s="378">
        <v>521879</v>
      </c>
      <c r="DO98" s="378">
        <v>521879</v>
      </c>
      <c r="DP98" s="378">
        <v>0</v>
      </c>
      <c r="DQ98" s="378">
        <v>0</v>
      </c>
      <c r="DR98" s="378">
        <v>0</v>
      </c>
      <c r="DS98" s="378">
        <v>521879</v>
      </c>
      <c r="DT98" s="378">
        <v>521879</v>
      </c>
      <c r="DU98" s="378">
        <v>0</v>
      </c>
      <c r="DV98" s="378">
        <v>-37566</v>
      </c>
      <c r="DW98" s="378">
        <v>-37566</v>
      </c>
      <c r="DX98" s="379">
        <v>484313</v>
      </c>
      <c r="DY98" s="380">
        <v>484313</v>
      </c>
      <c r="EB98" s="200">
        <f t="shared" si="1"/>
        <v>1.8045981643519886E-2</v>
      </c>
    </row>
    <row r="99" spans="1:132" x14ac:dyDescent="0.2">
      <c r="A99" s="180">
        <v>95</v>
      </c>
      <c r="B99" s="42" t="s">
        <v>474</v>
      </c>
      <c r="C99" s="38" t="s">
        <v>475</v>
      </c>
      <c r="D99" s="393">
        <v>0</v>
      </c>
      <c r="E99" s="394">
        <v>0</v>
      </c>
      <c r="F99" s="394">
        <v>0</v>
      </c>
      <c r="G99" s="394">
        <v>0</v>
      </c>
      <c r="H99" s="394">
        <v>0</v>
      </c>
      <c r="I99" s="394">
        <v>0</v>
      </c>
      <c r="J99" s="394">
        <v>0</v>
      </c>
      <c r="K99" s="394">
        <v>0</v>
      </c>
      <c r="L99" s="394">
        <v>0</v>
      </c>
      <c r="M99" s="394">
        <v>0</v>
      </c>
      <c r="N99" s="394">
        <v>0</v>
      </c>
      <c r="O99" s="394">
        <v>0</v>
      </c>
      <c r="P99" s="394">
        <v>0</v>
      </c>
      <c r="Q99" s="394">
        <v>0</v>
      </c>
      <c r="R99" s="394">
        <v>0</v>
      </c>
      <c r="S99" s="394">
        <v>0</v>
      </c>
      <c r="T99" s="394">
        <v>0</v>
      </c>
      <c r="U99" s="394">
        <v>0</v>
      </c>
      <c r="V99" s="394">
        <v>0</v>
      </c>
      <c r="W99" s="394">
        <v>0</v>
      </c>
      <c r="X99" s="394">
        <v>0</v>
      </c>
      <c r="Y99" s="394">
        <v>0</v>
      </c>
      <c r="Z99" s="394">
        <v>0</v>
      </c>
      <c r="AA99" s="394">
        <v>0</v>
      </c>
      <c r="AB99" s="394">
        <v>0</v>
      </c>
      <c r="AC99" s="394">
        <v>0</v>
      </c>
      <c r="AD99" s="394">
        <v>0</v>
      </c>
      <c r="AE99" s="394">
        <v>0</v>
      </c>
      <c r="AF99" s="394">
        <v>0</v>
      </c>
      <c r="AG99" s="394">
        <v>0</v>
      </c>
      <c r="AH99" s="394">
        <v>0</v>
      </c>
      <c r="AI99" s="394">
        <v>0</v>
      </c>
      <c r="AJ99" s="394">
        <v>0</v>
      </c>
      <c r="AK99" s="394">
        <v>0</v>
      </c>
      <c r="AL99" s="394">
        <v>0</v>
      </c>
      <c r="AM99" s="394">
        <v>0</v>
      </c>
      <c r="AN99" s="394">
        <v>0</v>
      </c>
      <c r="AO99" s="394">
        <v>0</v>
      </c>
      <c r="AP99" s="394">
        <v>0</v>
      </c>
      <c r="AQ99" s="394">
        <v>0</v>
      </c>
      <c r="AR99" s="394">
        <v>0</v>
      </c>
      <c r="AS99" s="394">
        <v>0</v>
      </c>
      <c r="AT99" s="394">
        <v>0</v>
      </c>
      <c r="AU99" s="394">
        <v>0</v>
      </c>
      <c r="AV99" s="394">
        <v>0</v>
      </c>
      <c r="AW99" s="394">
        <v>0</v>
      </c>
      <c r="AX99" s="394">
        <v>0</v>
      </c>
      <c r="AY99" s="394">
        <v>0</v>
      </c>
      <c r="AZ99" s="394">
        <v>0</v>
      </c>
      <c r="BA99" s="394">
        <v>0</v>
      </c>
      <c r="BB99" s="394">
        <v>0</v>
      </c>
      <c r="BC99" s="394">
        <v>0</v>
      </c>
      <c r="BD99" s="394">
        <v>0</v>
      </c>
      <c r="BE99" s="394">
        <v>0</v>
      </c>
      <c r="BF99" s="394">
        <v>0</v>
      </c>
      <c r="BG99" s="394">
        <v>0</v>
      </c>
      <c r="BH99" s="394">
        <v>0</v>
      </c>
      <c r="BI99" s="394">
        <v>0</v>
      </c>
      <c r="BJ99" s="364">
        <v>0</v>
      </c>
      <c r="BK99" s="364">
        <v>0</v>
      </c>
      <c r="BL99" s="364">
        <v>0</v>
      </c>
      <c r="BM99" s="364">
        <v>0</v>
      </c>
      <c r="BN99" s="364">
        <v>0</v>
      </c>
      <c r="BO99" s="364">
        <v>0</v>
      </c>
      <c r="BP99" s="364">
        <v>0</v>
      </c>
      <c r="BQ99" s="364">
        <v>0</v>
      </c>
      <c r="BR99" s="364">
        <v>0</v>
      </c>
      <c r="BS99" s="364">
        <v>0</v>
      </c>
      <c r="BT99" s="364">
        <v>0</v>
      </c>
      <c r="BU99" s="364">
        <v>0</v>
      </c>
      <c r="BV99" s="364">
        <v>0</v>
      </c>
      <c r="BW99" s="364">
        <v>0</v>
      </c>
      <c r="BX99" s="364">
        <v>0</v>
      </c>
      <c r="BY99" s="364">
        <v>0</v>
      </c>
      <c r="BZ99" s="364">
        <v>0</v>
      </c>
      <c r="CA99" s="364">
        <v>0</v>
      </c>
      <c r="CB99" s="364">
        <v>0</v>
      </c>
      <c r="CC99" s="364">
        <v>0</v>
      </c>
      <c r="CD99" s="364">
        <v>0</v>
      </c>
      <c r="CE99" s="364">
        <v>0</v>
      </c>
      <c r="CF99" s="364">
        <v>0</v>
      </c>
      <c r="CG99" s="364">
        <v>0</v>
      </c>
      <c r="CH99" s="364">
        <v>0</v>
      </c>
      <c r="CI99" s="364">
        <v>0</v>
      </c>
      <c r="CJ99" s="364">
        <v>0</v>
      </c>
      <c r="CK99" s="364">
        <v>0</v>
      </c>
      <c r="CL99" s="364">
        <v>0</v>
      </c>
      <c r="CM99" s="364">
        <v>0</v>
      </c>
      <c r="CN99" s="364">
        <v>0</v>
      </c>
      <c r="CO99" s="364">
        <v>0</v>
      </c>
      <c r="CP99" s="364">
        <v>0</v>
      </c>
      <c r="CQ99" s="364">
        <v>0</v>
      </c>
      <c r="CR99" s="364">
        <v>0</v>
      </c>
      <c r="CS99" s="364">
        <v>0</v>
      </c>
      <c r="CT99" s="364">
        <v>0</v>
      </c>
      <c r="CU99" s="364">
        <v>0</v>
      </c>
      <c r="CV99" s="364">
        <v>0</v>
      </c>
      <c r="CW99" s="364">
        <v>0</v>
      </c>
      <c r="CX99" s="364">
        <v>0</v>
      </c>
      <c r="CY99" s="364">
        <v>0</v>
      </c>
      <c r="CZ99" s="364">
        <v>0</v>
      </c>
      <c r="DA99" s="364">
        <v>0</v>
      </c>
      <c r="DB99" s="364">
        <v>0</v>
      </c>
      <c r="DC99" s="364">
        <v>0</v>
      </c>
      <c r="DD99" s="364">
        <v>0</v>
      </c>
      <c r="DE99" s="364">
        <v>0</v>
      </c>
      <c r="DF99" s="369">
        <v>0</v>
      </c>
      <c r="DG99" s="370">
        <v>0</v>
      </c>
      <c r="DH99" s="388">
        <v>0</v>
      </c>
      <c r="DI99" s="364">
        <v>43722</v>
      </c>
      <c r="DJ99" s="364">
        <v>424456</v>
      </c>
      <c r="DK99" s="364">
        <v>0</v>
      </c>
      <c r="DL99" s="364">
        <v>0</v>
      </c>
      <c r="DM99" s="364">
        <v>0</v>
      </c>
      <c r="DN99" s="378">
        <v>468178</v>
      </c>
      <c r="DO99" s="378">
        <v>468178</v>
      </c>
      <c r="DP99" s="378">
        <v>0</v>
      </c>
      <c r="DQ99" s="378">
        <v>1008</v>
      </c>
      <c r="DR99" s="378">
        <v>1008</v>
      </c>
      <c r="DS99" s="378">
        <v>469186</v>
      </c>
      <c r="DT99" s="378">
        <v>469186</v>
      </c>
      <c r="DU99" s="378">
        <v>0</v>
      </c>
      <c r="DV99" s="378">
        <v>-1223</v>
      </c>
      <c r="DW99" s="378">
        <v>-1223</v>
      </c>
      <c r="DX99" s="379">
        <v>467963</v>
      </c>
      <c r="DY99" s="380">
        <v>467963</v>
      </c>
      <c r="EB99" s="200">
        <f t="shared" si="1"/>
        <v>2.352385040914401E-3</v>
      </c>
    </row>
    <row r="100" spans="1:132" x14ac:dyDescent="0.2">
      <c r="A100" s="180">
        <v>96</v>
      </c>
      <c r="B100" s="42" t="s">
        <v>476</v>
      </c>
      <c r="C100" s="38" t="s">
        <v>477</v>
      </c>
      <c r="D100" s="393">
        <v>6</v>
      </c>
      <c r="E100" s="394">
        <v>0</v>
      </c>
      <c r="F100" s="394">
        <v>70</v>
      </c>
      <c r="G100" s="394">
        <v>0</v>
      </c>
      <c r="H100" s="394">
        <v>179</v>
      </c>
      <c r="I100" s="394">
        <v>0</v>
      </c>
      <c r="J100" s="394">
        <v>39</v>
      </c>
      <c r="K100" s="394">
        <v>1069</v>
      </c>
      <c r="L100" s="394">
        <v>681</v>
      </c>
      <c r="M100" s="394">
        <v>324</v>
      </c>
      <c r="N100" s="394">
        <v>0</v>
      </c>
      <c r="O100" s="394">
        <v>64</v>
      </c>
      <c r="P100" s="394">
        <v>47</v>
      </c>
      <c r="Q100" s="394">
        <v>123</v>
      </c>
      <c r="R100" s="394">
        <v>390</v>
      </c>
      <c r="S100" s="394">
        <v>134</v>
      </c>
      <c r="T100" s="394">
        <v>226</v>
      </c>
      <c r="U100" s="394">
        <v>198</v>
      </c>
      <c r="V100" s="394">
        <v>15</v>
      </c>
      <c r="W100" s="394">
        <v>377</v>
      </c>
      <c r="X100" s="394">
        <v>20</v>
      </c>
      <c r="Y100" s="394">
        <v>136</v>
      </c>
      <c r="Z100" s="394">
        <v>92</v>
      </c>
      <c r="AA100" s="394">
        <v>20</v>
      </c>
      <c r="AB100" s="394">
        <v>673</v>
      </c>
      <c r="AC100" s="394">
        <v>330</v>
      </c>
      <c r="AD100" s="394">
        <v>109</v>
      </c>
      <c r="AE100" s="394">
        <v>37</v>
      </c>
      <c r="AF100" s="394">
        <v>684</v>
      </c>
      <c r="AG100" s="394">
        <v>386</v>
      </c>
      <c r="AH100" s="394">
        <v>2</v>
      </c>
      <c r="AI100" s="394">
        <v>77</v>
      </c>
      <c r="AJ100" s="394">
        <v>183</v>
      </c>
      <c r="AK100" s="394">
        <v>122</v>
      </c>
      <c r="AL100" s="394">
        <v>79</v>
      </c>
      <c r="AM100" s="394">
        <v>646</v>
      </c>
      <c r="AN100" s="394">
        <v>828</v>
      </c>
      <c r="AO100" s="394">
        <v>324</v>
      </c>
      <c r="AP100" s="394">
        <v>313</v>
      </c>
      <c r="AQ100" s="394">
        <v>50</v>
      </c>
      <c r="AR100" s="394">
        <v>235</v>
      </c>
      <c r="AS100" s="394">
        <v>224</v>
      </c>
      <c r="AT100" s="394">
        <v>640</v>
      </c>
      <c r="AU100" s="394">
        <v>2231</v>
      </c>
      <c r="AV100" s="394">
        <v>3778</v>
      </c>
      <c r="AW100" s="394">
        <v>2626</v>
      </c>
      <c r="AX100" s="394">
        <v>221</v>
      </c>
      <c r="AY100" s="394">
        <v>89</v>
      </c>
      <c r="AZ100" s="394">
        <v>891</v>
      </c>
      <c r="BA100" s="394">
        <v>18</v>
      </c>
      <c r="BB100" s="394">
        <v>46</v>
      </c>
      <c r="BC100" s="394">
        <v>58</v>
      </c>
      <c r="BD100" s="394">
        <v>157</v>
      </c>
      <c r="BE100" s="394">
        <v>25</v>
      </c>
      <c r="BF100" s="394">
        <v>1169</v>
      </c>
      <c r="BG100" s="394">
        <v>101</v>
      </c>
      <c r="BH100" s="394">
        <v>914</v>
      </c>
      <c r="BI100" s="394">
        <v>49</v>
      </c>
      <c r="BJ100" s="364">
        <v>786</v>
      </c>
      <c r="BK100" s="364">
        <v>306</v>
      </c>
      <c r="BL100" s="364">
        <v>155</v>
      </c>
      <c r="BM100" s="364">
        <v>880</v>
      </c>
      <c r="BN100" s="364">
        <v>1205</v>
      </c>
      <c r="BO100" s="364">
        <v>536</v>
      </c>
      <c r="BP100" s="364">
        <v>487</v>
      </c>
      <c r="BQ100" s="364">
        <v>1312</v>
      </c>
      <c r="BR100" s="364">
        <v>1544</v>
      </c>
      <c r="BS100" s="364">
        <v>2336</v>
      </c>
      <c r="BT100" s="364">
        <v>631</v>
      </c>
      <c r="BU100" s="364">
        <v>3641</v>
      </c>
      <c r="BV100" s="364">
        <v>5615</v>
      </c>
      <c r="BW100" s="364">
        <v>706</v>
      </c>
      <c r="BX100" s="364">
        <v>791</v>
      </c>
      <c r="BY100" s="364">
        <v>0</v>
      </c>
      <c r="BZ100" s="364">
        <v>529</v>
      </c>
      <c r="CA100" s="364">
        <v>1510</v>
      </c>
      <c r="CB100" s="364">
        <v>0</v>
      </c>
      <c r="CC100" s="364">
        <v>583</v>
      </c>
      <c r="CD100" s="364">
        <v>13</v>
      </c>
      <c r="CE100" s="364">
        <v>9</v>
      </c>
      <c r="CF100" s="364">
        <v>635</v>
      </c>
      <c r="CG100" s="364">
        <v>990</v>
      </c>
      <c r="CH100" s="364">
        <v>6</v>
      </c>
      <c r="CI100" s="364">
        <v>968</v>
      </c>
      <c r="CJ100" s="364">
        <v>480</v>
      </c>
      <c r="CK100" s="364">
        <v>920</v>
      </c>
      <c r="CL100" s="364">
        <v>84</v>
      </c>
      <c r="CM100" s="364">
        <v>534</v>
      </c>
      <c r="CN100" s="364">
        <v>2</v>
      </c>
      <c r="CO100" s="364">
        <v>586</v>
      </c>
      <c r="CP100" s="364">
        <v>9045</v>
      </c>
      <c r="CQ100" s="364">
        <v>3483</v>
      </c>
      <c r="CR100" s="364">
        <v>74</v>
      </c>
      <c r="CS100" s="364">
        <v>5</v>
      </c>
      <c r="CT100" s="364">
        <v>166</v>
      </c>
      <c r="CU100" s="364">
        <v>0</v>
      </c>
      <c r="CV100" s="364">
        <v>1226</v>
      </c>
      <c r="CW100" s="364">
        <v>826</v>
      </c>
      <c r="CX100" s="364">
        <v>1419</v>
      </c>
      <c r="CY100" s="364">
        <v>5131</v>
      </c>
      <c r="CZ100" s="364">
        <v>243</v>
      </c>
      <c r="DA100" s="364">
        <v>2066</v>
      </c>
      <c r="DB100" s="364">
        <v>657</v>
      </c>
      <c r="DC100" s="364">
        <v>3576</v>
      </c>
      <c r="DD100" s="364">
        <v>1082</v>
      </c>
      <c r="DE100" s="364">
        <v>0</v>
      </c>
      <c r="DF100" s="369">
        <v>1326</v>
      </c>
      <c r="DG100" s="370">
        <v>81630</v>
      </c>
      <c r="DH100" s="388">
        <v>0</v>
      </c>
      <c r="DI100" s="364">
        <v>187141</v>
      </c>
      <c r="DJ100" s="364">
        <v>0</v>
      </c>
      <c r="DK100" s="364">
        <v>0</v>
      </c>
      <c r="DL100" s="364">
        <v>0</v>
      </c>
      <c r="DM100" s="364">
        <v>0</v>
      </c>
      <c r="DN100" s="378">
        <v>187141</v>
      </c>
      <c r="DO100" s="378">
        <v>268771</v>
      </c>
      <c r="DP100" s="378">
        <v>1432</v>
      </c>
      <c r="DQ100" s="378">
        <v>0</v>
      </c>
      <c r="DR100" s="378">
        <v>1432</v>
      </c>
      <c r="DS100" s="378">
        <v>188573</v>
      </c>
      <c r="DT100" s="378">
        <v>270203</v>
      </c>
      <c r="DU100" s="378">
        <v>-8569</v>
      </c>
      <c r="DV100" s="378">
        <v>-54147</v>
      </c>
      <c r="DW100" s="378">
        <v>-62716</v>
      </c>
      <c r="DX100" s="379">
        <v>125857</v>
      </c>
      <c r="DY100" s="380">
        <v>207487</v>
      </c>
      <c r="EB100" s="200">
        <f t="shared" si="1"/>
        <v>1.0068791202181097E-2</v>
      </c>
    </row>
    <row r="101" spans="1:132" x14ac:dyDescent="0.2">
      <c r="A101" s="180">
        <v>97</v>
      </c>
      <c r="B101" s="42" t="s">
        <v>478</v>
      </c>
      <c r="C101" s="38" t="s">
        <v>310</v>
      </c>
      <c r="D101" s="393">
        <v>292</v>
      </c>
      <c r="E101" s="394">
        <v>485</v>
      </c>
      <c r="F101" s="394">
        <v>339</v>
      </c>
      <c r="G101" s="394">
        <v>15</v>
      </c>
      <c r="H101" s="394">
        <v>23</v>
      </c>
      <c r="I101" s="394">
        <v>0</v>
      </c>
      <c r="J101" s="394">
        <v>109</v>
      </c>
      <c r="K101" s="394">
        <v>4142</v>
      </c>
      <c r="L101" s="394">
        <v>1326</v>
      </c>
      <c r="M101" s="394">
        <v>141</v>
      </c>
      <c r="N101" s="394">
        <v>0</v>
      </c>
      <c r="O101" s="394">
        <v>493</v>
      </c>
      <c r="P101" s="394">
        <v>282</v>
      </c>
      <c r="Q101" s="394">
        <v>934</v>
      </c>
      <c r="R101" s="394">
        <v>703</v>
      </c>
      <c r="S101" s="394">
        <v>302</v>
      </c>
      <c r="T101" s="394">
        <v>592</v>
      </c>
      <c r="U101" s="394">
        <v>2715</v>
      </c>
      <c r="V101" s="394">
        <v>22</v>
      </c>
      <c r="W101" s="394">
        <v>627</v>
      </c>
      <c r="X101" s="394">
        <v>107</v>
      </c>
      <c r="Y101" s="394">
        <v>349</v>
      </c>
      <c r="Z101" s="394">
        <v>122</v>
      </c>
      <c r="AA101" s="394">
        <v>154</v>
      </c>
      <c r="AB101" s="394">
        <v>279</v>
      </c>
      <c r="AC101" s="394">
        <v>856</v>
      </c>
      <c r="AD101" s="394">
        <v>76</v>
      </c>
      <c r="AE101" s="394">
        <v>551</v>
      </c>
      <c r="AF101" s="394">
        <v>5624</v>
      </c>
      <c r="AG101" s="394">
        <v>2313</v>
      </c>
      <c r="AH101" s="394">
        <v>26</v>
      </c>
      <c r="AI101" s="394">
        <v>294</v>
      </c>
      <c r="AJ101" s="394">
        <v>533</v>
      </c>
      <c r="AK101" s="394">
        <v>397</v>
      </c>
      <c r="AL101" s="394">
        <v>1645</v>
      </c>
      <c r="AM101" s="394">
        <v>951</v>
      </c>
      <c r="AN101" s="394">
        <v>2216</v>
      </c>
      <c r="AO101" s="394">
        <v>1810</v>
      </c>
      <c r="AP101" s="394">
        <v>1656</v>
      </c>
      <c r="AQ101" s="394">
        <v>300</v>
      </c>
      <c r="AR101" s="394">
        <v>1916</v>
      </c>
      <c r="AS101" s="394">
        <v>532</v>
      </c>
      <c r="AT101" s="394">
        <v>3002</v>
      </c>
      <c r="AU101" s="394">
        <v>6130</v>
      </c>
      <c r="AV101" s="394">
        <v>16022</v>
      </c>
      <c r="AW101" s="394">
        <v>3174</v>
      </c>
      <c r="AX101" s="394">
        <v>3064</v>
      </c>
      <c r="AY101" s="394">
        <v>885</v>
      </c>
      <c r="AZ101" s="394">
        <v>16560</v>
      </c>
      <c r="BA101" s="394">
        <v>434</v>
      </c>
      <c r="BB101" s="394">
        <v>199</v>
      </c>
      <c r="BC101" s="394">
        <v>1846</v>
      </c>
      <c r="BD101" s="394">
        <v>846</v>
      </c>
      <c r="BE101" s="394">
        <v>88</v>
      </c>
      <c r="BF101" s="394">
        <v>15217</v>
      </c>
      <c r="BG101" s="394">
        <v>979</v>
      </c>
      <c r="BH101" s="394">
        <v>29870</v>
      </c>
      <c r="BI101" s="394">
        <v>835</v>
      </c>
      <c r="BJ101" s="364">
        <v>22518</v>
      </c>
      <c r="BK101" s="364">
        <v>1808</v>
      </c>
      <c r="BL101" s="364">
        <v>4586</v>
      </c>
      <c r="BM101" s="364">
        <v>26938</v>
      </c>
      <c r="BN101" s="364">
        <v>5491</v>
      </c>
      <c r="BO101" s="364">
        <v>21217</v>
      </c>
      <c r="BP101" s="364">
        <v>23084</v>
      </c>
      <c r="BQ101" s="364">
        <v>5149</v>
      </c>
      <c r="BR101" s="364">
        <v>2943</v>
      </c>
      <c r="BS101" s="364">
        <v>850</v>
      </c>
      <c r="BT101" s="364">
        <v>1844</v>
      </c>
      <c r="BU101" s="364">
        <v>59331</v>
      </c>
      <c r="BV101" s="364">
        <v>16368</v>
      </c>
      <c r="BW101" s="364">
        <v>1294</v>
      </c>
      <c r="BX101" s="364">
        <v>1469</v>
      </c>
      <c r="BY101" s="364">
        <v>0</v>
      </c>
      <c r="BZ101" s="364">
        <v>1272</v>
      </c>
      <c r="CA101" s="364">
        <v>9082</v>
      </c>
      <c r="CB101" s="364">
        <v>76826</v>
      </c>
      <c r="CC101" s="364">
        <v>1547</v>
      </c>
      <c r="CD101" s="364">
        <v>12287</v>
      </c>
      <c r="CE101" s="364">
        <v>113</v>
      </c>
      <c r="CF101" s="364">
        <v>797</v>
      </c>
      <c r="CG101" s="364">
        <v>3854</v>
      </c>
      <c r="CH101" s="364">
        <v>29</v>
      </c>
      <c r="CI101" s="364">
        <v>10606</v>
      </c>
      <c r="CJ101" s="364">
        <v>3439</v>
      </c>
      <c r="CK101" s="364">
        <v>9378</v>
      </c>
      <c r="CL101" s="364">
        <v>4461</v>
      </c>
      <c r="CM101" s="364">
        <v>1965</v>
      </c>
      <c r="CN101" s="364">
        <v>18629</v>
      </c>
      <c r="CO101" s="364">
        <v>2637</v>
      </c>
      <c r="CP101" s="364">
        <v>7569</v>
      </c>
      <c r="CQ101" s="364">
        <v>15483</v>
      </c>
      <c r="CR101" s="364">
        <v>1397</v>
      </c>
      <c r="CS101" s="364">
        <v>3399</v>
      </c>
      <c r="CT101" s="364">
        <v>9318</v>
      </c>
      <c r="CU101" s="364">
        <v>1148</v>
      </c>
      <c r="CV101" s="364">
        <v>1368</v>
      </c>
      <c r="CW101" s="364">
        <v>577</v>
      </c>
      <c r="CX101" s="364">
        <v>7442</v>
      </c>
      <c r="CY101" s="364">
        <v>25320</v>
      </c>
      <c r="CZ101" s="364">
        <v>1386</v>
      </c>
      <c r="DA101" s="364">
        <v>2141</v>
      </c>
      <c r="DB101" s="364">
        <v>1589</v>
      </c>
      <c r="DC101" s="364">
        <v>2375</v>
      </c>
      <c r="DD101" s="364">
        <v>1559</v>
      </c>
      <c r="DE101" s="364">
        <v>0</v>
      </c>
      <c r="DF101" s="369">
        <v>1272</v>
      </c>
      <c r="DG101" s="370">
        <v>570555</v>
      </c>
      <c r="DH101" s="388">
        <v>2148</v>
      </c>
      <c r="DI101" s="364">
        <v>26245</v>
      </c>
      <c r="DJ101" s="364">
        <v>0</v>
      </c>
      <c r="DK101" s="364">
        <v>0</v>
      </c>
      <c r="DL101" s="364">
        <v>0</v>
      </c>
      <c r="DM101" s="364">
        <v>0</v>
      </c>
      <c r="DN101" s="378">
        <v>28393</v>
      </c>
      <c r="DO101" s="378">
        <v>598948</v>
      </c>
      <c r="DP101" s="378">
        <v>40676</v>
      </c>
      <c r="DQ101" s="378">
        <v>30920</v>
      </c>
      <c r="DR101" s="378">
        <v>71596</v>
      </c>
      <c r="DS101" s="378">
        <v>99989</v>
      </c>
      <c r="DT101" s="378">
        <v>670544</v>
      </c>
      <c r="DU101" s="378">
        <v>-8074</v>
      </c>
      <c r="DV101" s="378">
        <v>-146546</v>
      </c>
      <c r="DW101" s="378">
        <v>-154620</v>
      </c>
      <c r="DX101" s="379">
        <v>-54631</v>
      </c>
      <c r="DY101" s="380">
        <v>515924</v>
      </c>
      <c r="EB101" s="200">
        <f t="shared" si="1"/>
        <v>1.4120659027217065E-3</v>
      </c>
    </row>
    <row r="102" spans="1:132" x14ac:dyDescent="0.2">
      <c r="A102" s="180">
        <v>98</v>
      </c>
      <c r="B102" s="42" t="s">
        <v>479</v>
      </c>
      <c r="C102" s="38" t="s">
        <v>311</v>
      </c>
      <c r="D102" s="393">
        <v>200</v>
      </c>
      <c r="E102" s="394">
        <v>0</v>
      </c>
      <c r="F102" s="394">
        <v>161</v>
      </c>
      <c r="G102" s="394">
        <v>7</v>
      </c>
      <c r="H102" s="394">
        <v>23</v>
      </c>
      <c r="I102" s="394">
        <v>0</v>
      </c>
      <c r="J102" s="394">
        <v>40</v>
      </c>
      <c r="K102" s="394">
        <v>17859</v>
      </c>
      <c r="L102" s="394">
        <v>13986</v>
      </c>
      <c r="M102" s="394">
        <v>22</v>
      </c>
      <c r="N102" s="394">
        <v>0</v>
      </c>
      <c r="O102" s="394">
        <v>136</v>
      </c>
      <c r="P102" s="394">
        <v>779</v>
      </c>
      <c r="Q102" s="394">
        <v>203</v>
      </c>
      <c r="R102" s="394">
        <v>713</v>
      </c>
      <c r="S102" s="394">
        <v>246</v>
      </c>
      <c r="T102" s="394">
        <v>730</v>
      </c>
      <c r="U102" s="394">
        <v>335</v>
      </c>
      <c r="V102" s="394">
        <v>43</v>
      </c>
      <c r="W102" s="394">
        <v>276</v>
      </c>
      <c r="X102" s="394">
        <v>14</v>
      </c>
      <c r="Y102" s="394">
        <v>186</v>
      </c>
      <c r="Z102" s="394">
        <v>80</v>
      </c>
      <c r="AA102" s="394">
        <v>193</v>
      </c>
      <c r="AB102" s="394">
        <v>10289</v>
      </c>
      <c r="AC102" s="394">
        <v>13517</v>
      </c>
      <c r="AD102" s="394">
        <v>150</v>
      </c>
      <c r="AE102" s="394">
        <v>12</v>
      </c>
      <c r="AF102" s="394">
        <v>6915</v>
      </c>
      <c r="AG102" s="394">
        <v>2510</v>
      </c>
      <c r="AH102" s="394">
        <v>29</v>
      </c>
      <c r="AI102" s="394">
        <v>307</v>
      </c>
      <c r="AJ102" s="394">
        <v>45</v>
      </c>
      <c r="AK102" s="394">
        <v>1303</v>
      </c>
      <c r="AL102" s="394">
        <v>411</v>
      </c>
      <c r="AM102" s="394">
        <v>335</v>
      </c>
      <c r="AN102" s="394">
        <v>1054</v>
      </c>
      <c r="AO102" s="394">
        <v>236</v>
      </c>
      <c r="AP102" s="394">
        <v>342</v>
      </c>
      <c r="AQ102" s="394">
        <v>219</v>
      </c>
      <c r="AR102" s="394">
        <v>568</v>
      </c>
      <c r="AS102" s="394">
        <v>450</v>
      </c>
      <c r="AT102" s="394">
        <v>1210</v>
      </c>
      <c r="AU102" s="394">
        <v>3757</v>
      </c>
      <c r="AV102" s="394">
        <v>6317</v>
      </c>
      <c r="AW102" s="394">
        <v>5700</v>
      </c>
      <c r="AX102" s="394">
        <v>2142</v>
      </c>
      <c r="AY102" s="394">
        <v>414</v>
      </c>
      <c r="AZ102" s="394">
        <v>6031</v>
      </c>
      <c r="BA102" s="394">
        <v>1402</v>
      </c>
      <c r="BB102" s="394">
        <v>267</v>
      </c>
      <c r="BC102" s="394">
        <v>849</v>
      </c>
      <c r="BD102" s="394">
        <v>1156</v>
      </c>
      <c r="BE102" s="394">
        <v>484</v>
      </c>
      <c r="BF102" s="394">
        <v>38390</v>
      </c>
      <c r="BG102" s="394">
        <v>2517</v>
      </c>
      <c r="BH102" s="394">
        <v>43317</v>
      </c>
      <c r="BI102" s="394">
        <v>125</v>
      </c>
      <c r="BJ102" s="364">
        <v>3731</v>
      </c>
      <c r="BK102" s="364">
        <v>2533</v>
      </c>
      <c r="BL102" s="364">
        <v>10</v>
      </c>
      <c r="BM102" s="364">
        <v>4499</v>
      </c>
      <c r="BN102" s="364">
        <v>247</v>
      </c>
      <c r="BO102" s="364">
        <v>534</v>
      </c>
      <c r="BP102" s="364">
        <v>376</v>
      </c>
      <c r="BQ102" s="364">
        <v>3776</v>
      </c>
      <c r="BR102" s="364">
        <v>3942</v>
      </c>
      <c r="BS102" s="364">
        <v>2765</v>
      </c>
      <c r="BT102" s="364">
        <v>301</v>
      </c>
      <c r="BU102" s="364">
        <v>60650</v>
      </c>
      <c r="BV102" s="364">
        <v>51196</v>
      </c>
      <c r="BW102" s="364">
        <v>11247</v>
      </c>
      <c r="BX102" s="364">
        <v>10831</v>
      </c>
      <c r="BY102" s="364">
        <v>0</v>
      </c>
      <c r="BZ102" s="364">
        <v>2360</v>
      </c>
      <c r="CA102" s="364">
        <v>3280</v>
      </c>
      <c r="CB102" s="364">
        <v>0</v>
      </c>
      <c r="CC102" s="364">
        <v>540</v>
      </c>
      <c r="CD102" s="364">
        <v>1513</v>
      </c>
      <c r="CE102" s="364">
        <v>34</v>
      </c>
      <c r="CF102" s="364">
        <v>76</v>
      </c>
      <c r="CG102" s="364">
        <v>5513</v>
      </c>
      <c r="CH102" s="364">
        <v>90</v>
      </c>
      <c r="CI102" s="364">
        <v>20044</v>
      </c>
      <c r="CJ102" s="364">
        <v>3838</v>
      </c>
      <c r="CK102" s="364">
        <v>16310</v>
      </c>
      <c r="CL102" s="364">
        <v>2664</v>
      </c>
      <c r="CM102" s="364">
        <v>9249</v>
      </c>
      <c r="CN102" s="364">
        <v>2171</v>
      </c>
      <c r="CO102" s="364">
        <v>5850</v>
      </c>
      <c r="CP102" s="364">
        <v>4488</v>
      </c>
      <c r="CQ102" s="364">
        <v>3599</v>
      </c>
      <c r="CR102" s="364">
        <v>775</v>
      </c>
      <c r="CS102" s="364">
        <v>217</v>
      </c>
      <c r="CT102" s="364">
        <v>696</v>
      </c>
      <c r="CU102" s="364">
        <v>1028</v>
      </c>
      <c r="CV102" s="364">
        <v>3928</v>
      </c>
      <c r="CW102" s="364">
        <v>289</v>
      </c>
      <c r="CX102" s="364">
        <v>1837</v>
      </c>
      <c r="CY102" s="364">
        <v>38300</v>
      </c>
      <c r="CZ102" s="364">
        <v>471</v>
      </c>
      <c r="DA102" s="364">
        <v>14644</v>
      </c>
      <c r="DB102" s="364">
        <v>5234</v>
      </c>
      <c r="DC102" s="364">
        <v>5167</v>
      </c>
      <c r="DD102" s="364">
        <v>3448</v>
      </c>
      <c r="DE102" s="364">
        <v>0</v>
      </c>
      <c r="DF102" s="369">
        <v>1389</v>
      </c>
      <c r="DG102" s="370">
        <v>504682</v>
      </c>
      <c r="DH102" s="388">
        <v>0</v>
      </c>
      <c r="DI102" s="364">
        <v>256</v>
      </c>
      <c r="DJ102" s="364">
        <v>0</v>
      </c>
      <c r="DK102" s="364">
        <v>0</v>
      </c>
      <c r="DL102" s="364">
        <v>0</v>
      </c>
      <c r="DM102" s="364">
        <v>0</v>
      </c>
      <c r="DN102" s="378">
        <v>256</v>
      </c>
      <c r="DO102" s="378">
        <v>504938</v>
      </c>
      <c r="DP102" s="378">
        <v>20730</v>
      </c>
      <c r="DQ102" s="378">
        <v>0</v>
      </c>
      <c r="DR102" s="378">
        <v>20730</v>
      </c>
      <c r="DS102" s="378">
        <v>20986</v>
      </c>
      <c r="DT102" s="378">
        <v>525668</v>
      </c>
      <c r="DU102" s="378">
        <v>-58105</v>
      </c>
      <c r="DV102" s="378">
        <v>-93410</v>
      </c>
      <c r="DW102" s="378">
        <v>-151515</v>
      </c>
      <c r="DX102" s="379">
        <v>-130529</v>
      </c>
      <c r="DY102" s="380">
        <v>374153</v>
      </c>
      <c r="EB102" s="200">
        <f t="shared" si="1"/>
        <v>1.3773628161431012E-5</v>
      </c>
    </row>
    <row r="103" spans="1:132" x14ac:dyDescent="0.2">
      <c r="A103" s="180">
        <v>99</v>
      </c>
      <c r="B103" s="42" t="s">
        <v>480</v>
      </c>
      <c r="C103" s="38" t="s">
        <v>312</v>
      </c>
      <c r="D103" s="393">
        <v>2206</v>
      </c>
      <c r="E103" s="394">
        <v>576</v>
      </c>
      <c r="F103" s="394">
        <v>394</v>
      </c>
      <c r="G103" s="394">
        <v>108</v>
      </c>
      <c r="H103" s="394">
        <v>31</v>
      </c>
      <c r="I103" s="394">
        <v>0</v>
      </c>
      <c r="J103" s="394">
        <v>163</v>
      </c>
      <c r="K103" s="394">
        <v>7588</v>
      </c>
      <c r="L103" s="394">
        <v>1303</v>
      </c>
      <c r="M103" s="394">
        <v>326</v>
      </c>
      <c r="N103" s="394">
        <v>0</v>
      </c>
      <c r="O103" s="394">
        <v>1175</v>
      </c>
      <c r="P103" s="394">
        <v>442</v>
      </c>
      <c r="Q103" s="394">
        <v>1425</v>
      </c>
      <c r="R103" s="394">
        <v>278</v>
      </c>
      <c r="S103" s="394">
        <v>951</v>
      </c>
      <c r="T103" s="394">
        <v>475</v>
      </c>
      <c r="U103" s="394">
        <v>966</v>
      </c>
      <c r="V103" s="394">
        <v>162</v>
      </c>
      <c r="W103" s="394">
        <v>1294</v>
      </c>
      <c r="X103" s="394">
        <v>464</v>
      </c>
      <c r="Y103" s="394">
        <v>2438</v>
      </c>
      <c r="Z103" s="394">
        <v>611</v>
      </c>
      <c r="AA103" s="394">
        <v>388</v>
      </c>
      <c r="AB103" s="394">
        <v>1292</v>
      </c>
      <c r="AC103" s="394">
        <v>1251</v>
      </c>
      <c r="AD103" s="394">
        <v>1661</v>
      </c>
      <c r="AE103" s="394">
        <v>430</v>
      </c>
      <c r="AF103" s="394">
        <v>10531</v>
      </c>
      <c r="AG103" s="394">
        <v>5096</v>
      </c>
      <c r="AH103" s="394">
        <v>35</v>
      </c>
      <c r="AI103" s="394">
        <v>624</v>
      </c>
      <c r="AJ103" s="394">
        <v>1250</v>
      </c>
      <c r="AK103" s="394">
        <v>1943</v>
      </c>
      <c r="AL103" s="394">
        <v>2909</v>
      </c>
      <c r="AM103" s="394">
        <v>4809</v>
      </c>
      <c r="AN103" s="394">
        <v>6437</v>
      </c>
      <c r="AO103" s="394">
        <v>3271</v>
      </c>
      <c r="AP103" s="394">
        <v>647</v>
      </c>
      <c r="AQ103" s="394">
        <v>1298</v>
      </c>
      <c r="AR103" s="394">
        <v>5874</v>
      </c>
      <c r="AS103" s="394">
        <v>1886</v>
      </c>
      <c r="AT103" s="394">
        <v>5511</v>
      </c>
      <c r="AU103" s="394">
        <v>9585</v>
      </c>
      <c r="AV103" s="394">
        <v>10805</v>
      </c>
      <c r="AW103" s="394">
        <v>10918</v>
      </c>
      <c r="AX103" s="394">
        <v>2658</v>
      </c>
      <c r="AY103" s="394">
        <v>1249</v>
      </c>
      <c r="AZ103" s="394">
        <v>7737</v>
      </c>
      <c r="BA103" s="394">
        <v>370</v>
      </c>
      <c r="BB103" s="394">
        <v>299</v>
      </c>
      <c r="BC103" s="394">
        <v>291</v>
      </c>
      <c r="BD103" s="394">
        <v>726</v>
      </c>
      <c r="BE103" s="394">
        <v>381</v>
      </c>
      <c r="BF103" s="394">
        <v>12448</v>
      </c>
      <c r="BG103" s="394">
        <v>972</v>
      </c>
      <c r="BH103" s="394">
        <v>45816</v>
      </c>
      <c r="BI103" s="394">
        <v>158</v>
      </c>
      <c r="BJ103" s="364">
        <v>2807</v>
      </c>
      <c r="BK103" s="364">
        <v>522</v>
      </c>
      <c r="BL103" s="364">
        <v>187</v>
      </c>
      <c r="BM103" s="364">
        <v>4468</v>
      </c>
      <c r="BN103" s="364">
        <v>4744</v>
      </c>
      <c r="BO103" s="364">
        <v>4269</v>
      </c>
      <c r="BP103" s="364">
        <v>2776</v>
      </c>
      <c r="BQ103" s="364">
        <v>34005</v>
      </c>
      <c r="BR103" s="364">
        <v>989</v>
      </c>
      <c r="BS103" s="364">
        <v>8174</v>
      </c>
      <c r="BT103" s="364">
        <v>6150</v>
      </c>
      <c r="BU103" s="364">
        <v>3517</v>
      </c>
      <c r="BV103" s="364">
        <v>4478</v>
      </c>
      <c r="BW103" s="364">
        <v>1807</v>
      </c>
      <c r="BX103" s="364">
        <v>1168</v>
      </c>
      <c r="BY103" s="364">
        <v>0</v>
      </c>
      <c r="BZ103" s="364">
        <v>1053</v>
      </c>
      <c r="CA103" s="364">
        <v>31622</v>
      </c>
      <c r="CB103" s="364">
        <v>120492</v>
      </c>
      <c r="CC103" s="364">
        <v>549</v>
      </c>
      <c r="CD103" s="364">
        <v>1113</v>
      </c>
      <c r="CE103" s="364">
        <v>112</v>
      </c>
      <c r="CF103" s="364">
        <v>1047</v>
      </c>
      <c r="CG103" s="364">
        <v>3992</v>
      </c>
      <c r="CH103" s="364">
        <v>59</v>
      </c>
      <c r="CI103" s="364">
        <v>2953</v>
      </c>
      <c r="CJ103" s="364">
        <v>1756</v>
      </c>
      <c r="CK103" s="364">
        <v>14504</v>
      </c>
      <c r="CL103" s="364">
        <v>394</v>
      </c>
      <c r="CM103" s="364">
        <v>750</v>
      </c>
      <c r="CN103" s="364">
        <v>19405</v>
      </c>
      <c r="CO103" s="364">
        <v>3502</v>
      </c>
      <c r="CP103" s="364">
        <v>27809</v>
      </c>
      <c r="CQ103" s="364">
        <v>4670</v>
      </c>
      <c r="CR103" s="364">
        <v>1010</v>
      </c>
      <c r="CS103" s="364">
        <v>1917</v>
      </c>
      <c r="CT103" s="364">
        <v>843</v>
      </c>
      <c r="CU103" s="364">
        <v>1614</v>
      </c>
      <c r="CV103" s="364">
        <v>54510</v>
      </c>
      <c r="CW103" s="364">
        <v>624</v>
      </c>
      <c r="CX103" s="364">
        <v>4695</v>
      </c>
      <c r="CY103" s="364">
        <v>8788</v>
      </c>
      <c r="CZ103" s="364">
        <v>313</v>
      </c>
      <c r="DA103" s="364">
        <v>5710</v>
      </c>
      <c r="DB103" s="364">
        <v>3385</v>
      </c>
      <c r="DC103" s="364">
        <v>2403</v>
      </c>
      <c r="DD103" s="364">
        <v>624</v>
      </c>
      <c r="DE103" s="364">
        <v>0</v>
      </c>
      <c r="DF103" s="369">
        <v>871</v>
      </c>
      <c r="DG103" s="370">
        <v>588082</v>
      </c>
      <c r="DH103" s="388">
        <v>371</v>
      </c>
      <c r="DI103" s="364">
        <v>203829</v>
      </c>
      <c r="DJ103" s="364">
        <v>0</v>
      </c>
      <c r="DK103" s="364">
        <v>0</v>
      </c>
      <c r="DL103" s="364">
        <v>0</v>
      </c>
      <c r="DM103" s="364">
        <v>0</v>
      </c>
      <c r="DN103" s="378">
        <v>204200</v>
      </c>
      <c r="DO103" s="378">
        <v>792282</v>
      </c>
      <c r="DP103" s="378">
        <v>293</v>
      </c>
      <c r="DQ103" s="378">
        <v>68609</v>
      </c>
      <c r="DR103" s="378">
        <v>68902</v>
      </c>
      <c r="DS103" s="378">
        <v>273102</v>
      </c>
      <c r="DT103" s="378">
        <v>861184</v>
      </c>
      <c r="DU103" s="378">
        <v>-19</v>
      </c>
      <c r="DV103" s="378">
        <v>-3942</v>
      </c>
      <c r="DW103" s="378">
        <v>-3961</v>
      </c>
      <c r="DX103" s="379">
        <v>269141</v>
      </c>
      <c r="DY103" s="380">
        <v>857223</v>
      </c>
      <c r="EB103" s="200">
        <f t="shared" si="1"/>
        <v>1.0966659587954381E-2</v>
      </c>
    </row>
    <row r="104" spans="1:132" x14ac:dyDescent="0.2">
      <c r="A104" s="180">
        <v>100</v>
      </c>
      <c r="B104" s="42" t="s">
        <v>481</v>
      </c>
      <c r="C104" s="38" t="s">
        <v>482</v>
      </c>
      <c r="D104" s="393">
        <v>179</v>
      </c>
      <c r="E104" s="394">
        <v>97</v>
      </c>
      <c r="F104" s="394">
        <v>844</v>
      </c>
      <c r="G104" s="394">
        <v>2</v>
      </c>
      <c r="H104" s="394">
        <v>233</v>
      </c>
      <c r="I104" s="394">
        <v>0</v>
      </c>
      <c r="J104" s="394">
        <v>247</v>
      </c>
      <c r="K104" s="394">
        <v>30118</v>
      </c>
      <c r="L104" s="394">
        <v>4309</v>
      </c>
      <c r="M104" s="394">
        <v>829</v>
      </c>
      <c r="N104" s="394">
        <v>0</v>
      </c>
      <c r="O104" s="394">
        <v>1343</v>
      </c>
      <c r="P104" s="394">
        <v>3061</v>
      </c>
      <c r="Q104" s="394">
        <v>1085</v>
      </c>
      <c r="R104" s="394">
        <v>3381</v>
      </c>
      <c r="S104" s="394">
        <v>1346</v>
      </c>
      <c r="T104" s="394">
        <v>2304</v>
      </c>
      <c r="U104" s="394">
        <v>8635</v>
      </c>
      <c r="V104" s="394">
        <v>132</v>
      </c>
      <c r="W104" s="394">
        <v>1772</v>
      </c>
      <c r="X104" s="394">
        <v>232</v>
      </c>
      <c r="Y104" s="394">
        <v>1741</v>
      </c>
      <c r="Z104" s="394">
        <v>955</v>
      </c>
      <c r="AA104" s="394">
        <v>610</v>
      </c>
      <c r="AB104" s="394">
        <v>4149</v>
      </c>
      <c r="AC104" s="394">
        <v>7072</v>
      </c>
      <c r="AD104" s="394">
        <v>1379</v>
      </c>
      <c r="AE104" s="394">
        <v>259</v>
      </c>
      <c r="AF104" s="394">
        <v>30174</v>
      </c>
      <c r="AG104" s="394">
        <v>7232</v>
      </c>
      <c r="AH104" s="394">
        <v>306</v>
      </c>
      <c r="AI104" s="394">
        <v>5438</v>
      </c>
      <c r="AJ104" s="394">
        <v>5269</v>
      </c>
      <c r="AK104" s="394">
        <v>2556</v>
      </c>
      <c r="AL104" s="394">
        <v>7344</v>
      </c>
      <c r="AM104" s="394">
        <v>2624</v>
      </c>
      <c r="AN104" s="394">
        <v>4218</v>
      </c>
      <c r="AO104" s="394">
        <v>5326</v>
      </c>
      <c r="AP104" s="394">
        <v>3230</v>
      </c>
      <c r="AQ104" s="394">
        <v>364</v>
      </c>
      <c r="AR104" s="394">
        <v>5981</v>
      </c>
      <c r="AS104" s="394">
        <v>3195</v>
      </c>
      <c r="AT104" s="394">
        <v>14106</v>
      </c>
      <c r="AU104" s="394">
        <v>25689</v>
      </c>
      <c r="AV104" s="394">
        <v>32375</v>
      </c>
      <c r="AW104" s="394">
        <v>19343</v>
      </c>
      <c r="AX104" s="394">
        <v>6791</v>
      </c>
      <c r="AY104" s="394">
        <v>3655</v>
      </c>
      <c r="AZ104" s="394">
        <v>34556</v>
      </c>
      <c r="BA104" s="394">
        <v>2318</v>
      </c>
      <c r="BB104" s="394">
        <v>1356</v>
      </c>
      <c r="BC104" s="394">
        <v>1222</v>
      </c>
      <c r="BD104" s="394">
        <v>4563</v>
      </c>
      <c r="BE104" s="394">
        <v>1811</v>
      </c>
      <c r="BF104" s="394">
        <v>53733</v>
      </c>
      <c r="BG104" s="394">
        <v>5166</v>
      </c>
      <c r="BH104" s="394">
        <v>172215</v>
      </c>
      <c r="BI104" s="394">
        <v>893</v>
      </c>
      <c r="BJ104" s="364">
        <v>30720</v>
      </c>
      <c r="BK104" s="364">
        <v>3640</v>
      </c>
      <c r="BL104" s="364">
        <v>1738</v>
      </c>
      <c r="BM104" s="364">
        <v>90568</v>
      </c>
      <c r="BN104" s="364">
        <v>10440</v>
      </c>
      <c r="BO104" s="364">
        <v>66411</v>
      </c>
      <c r="BP104" s="364">
        <v>12026</v>
      </c>
      <c r="BQ104" s="364">
        <v>36376</v>
      </c>
      <c r="BR104" s="364">
        <v>9049</v>
      </c>
      <c r="BS104" s="364">
        <v>32868</v>
      </c>
      <c r="BT104" s="364">
        <v>10989</v>
      </c>
      <c r="BU104" s="364">
        <v>435072</v>
      </c>
      <c r="BV104" s="364">
        <v>131617</v>
      </c>
      <c r="BW104" s="364">
        <v>61610</v>
      </c>
      <c r="BX104" s="364">
        <v>31261</v>
      </c>
      <c r="BY104" s="364">
        <v>4513</v>
      </c>
      <c r="BZ104" s="364">
        <v>12802</v>
      </c>
      <c r="CA104" s="364">
        <v>12414</v>
      </c>
      <c r="CB104" s="364">
        <v>368</v>
      </c>
      <c r="CC104" s="364">
        <v>3166</v>
      </c>
      <c r="CD104" s="364">
        <v>2066</v>
      </c>
      <c r="CE104" s="364">
        <v>317</v>
      </c>
      <c r="CF104" s="364">
        <v>16149</v>
      </c>
      <c r="CG104" s="364">
        <v>59986</v>
      </c>
      <c r="CH104" s="364">
        <v>763</v>
      </c>
      <c r="CI104" s="364">
        <v>83870</v>
      </c>
      <c r="CJ104" s="364">
        <v>17625</v>
      </c>
      <c r="CK104" s="364">
        <v>170430</v>
      </c>
      <c r="CL104" s="364">
        <v>12174</v>
      </c>
      <c r="CM104" s="364">
        <v>10184</v>
      </c>
      <c r="CN104" s="364">
        <v>80824</v>
      </c>
      <c r="CO104" s="364">
        <v>42008</v>
      </c>
      <c r="CP104" s="364">
        <v>155829</v>
      </c>
      <c r="CQ104" s="364">
        <v>81173</v>
      </c>
      <c r="CR104" s="364">
        <v>4343</v>
      </c>
      <c r="CS104" s="364">
        <v>19203</v>
      </c>
      <c r="CT104" s="364">
        <v>11609</v>
      </c>
      <c r="CU104" s="364">
        <v>11819</v>
      </c>
      <c r="CV104" s="364">
        <v>30800</v>
      </c>
      <c r="CW104" s="364">
        <v>21163</v>
      </c>
      <c r="CX104" s="364">
        <v>33458</v>
      </c>
      <c r="CY104" s="364">
        <v>318557</v>
      </c>
      <c r="CZ104" s="364">
        <v>1975</v>
      </c>
      <c r="DA104" s="364">
        <v>20495</v>
      </c>
      <c r="DB104" s="364">
        <v>12618</v>
      </c>
      <c r="DC104" s="364">
        <v>11856</v>
      </c>
      <c r="DD104" s="364">
        <v>7823</v>
      </c>
      <c r="DE104" s="364">
        <v>0</v>
      </c>
      <c r="DF104" s="369">
        <v>7459</v>
      </c>
      <c r="DG104" s="370">
        <v>2783587</v>
      </c>
      <c r="DH104" s="388">
        <v>3258</v>
      </c>
      <c r="DI104" s="364">
        <v>40817</v>
      </c>
      <c r="DJ104" s="364">
        <v>0</v>
      </c>
      <c r="DK104" s="364">
        <v>8648</v>
      </c>
      <c r="DL104" s="364">
        <v>144655</v>
      </c>
      <c r="DM104" s="364">
        <v>0</v>
      </c>
      <c r="DN104" s="378">
        <v>197378</v>
      </c>
      <c r="DO104" s="378">
        <v>2980965</v>
      </c>
      <c r="DP104" s="378">
        <v>94362</v>
      </c>
      <c r="DQ104" s="378">
        <v>73825</v>
      </c>
      <c r="DR104" s="378">
        <v>168187</v>
      </c>
      <c r="DS104" s="378">
        <v>365565</v>
      </c>
      <c r="DT104" s="378">
        <v>3149152</v>
      </c>
      <c r="DU104" s="378">
        <v>-171144</v>
      </c>
      <c r="DV104" s="378">
        <v>-340421</v>
      </c>
      <c r="DW104" s="378">
        <v>-511565</v>
      </c>
      <c r="DX104" s="379">
        <v>-146000</v>
      </c>
      <c r="DY104" s="380">
        <v>2637587</v>
      </c>
      <c r="EB104" s="200">
        <f t="shared" si="1"/>
        <v>2.1960866432231625E-3</v>
      </c>
    </row>
    <row r="105" spans="1:132" x14ac:dyDescent="0.2">
      <c r="A105" s="180">
        <v>101</v>
      </c>
      <c r="B105" s="42" t="s">
        <v>483</v>
      </c>
      <c r="C105" s="38" t="s">
        <v>484</v>
      </c>
      <c r="D105" s="393">
        <v>0</v>
      </c>
      <c r="E105" s="394">
        <v>0</v>
      </c>
      <c r="F105" s="394">
        <v>0</v>
      </c>
      <c r="G105" s="394">
        <v>0</v>
      </c>
      <c r="H105" s="394">
        <v>0</v>
      </c>
      <c r="I105" s="394">
        <v>0</v>
      </c>
      <c r="J105" s="394">
        <v>0</v>
      </c>
      <c r="K105" s="394">
        <v>0</v>
      </c>
      <c r="L105" s="394">
        <v>0</v>
      </c>
      <c r="M105" s="394">
        <v>0</v>
      </c>
      <c r="N105" s="394">
        <v>0</v>
      </c>
      <c r="O105" s="394">
        <v>0</v>
      </c>
      <c r="P105" s="394">
        <v>0</v>
      </c>
      <c r="Q105" s="394">
        <v>0</v>
      </c>
      <c r="R105" s="394">
        <v>0</v>
      </c>
      <c r="S105" s="394">
        <v>0</v>
      </c>
      <c r="T105" s="394">
        <v>0</v>
      </c>
      <c r="U105" s="394">
        <v>0</v>
      </c>
      <c r="V105" s="394">
        <v>0</v>
      </c>
      <c r="W105" s="394">
        <v>0</v>
      </c>
      <c r="X105" s="394">
        <v>0</v>
      </c>
      <c r="Y105" s="394">
        <v>0</v>
      </c>
      <c r="Z105" s="394">
        <v>0</v>
      </c>
      <c r="AA105" s="394">
        <v>0</v>
      </c>
      <c r="AB105" s="394">
        <v>0</v>
      </c>
      <c r="AC105" s="394">
        <v>0</v>
      </c>
      <c r="AD105" s="394">
        <v>0</v>
      </c>
      <c r="AE105" s="394">
        <v>0</v>
      </c>
      <c r="AF105" s="394">
        <v>0</v>
      </c>
      <c r="AG105" s="394">
        <v>0</v>
      </c>
      <c r="AH105" s="394">
        <v>0</v>
      </c>
      <c r="AI105" s="394">
        <v>0</v>
      </c>
      <c r="AJ105" s="394">
        <v>0</v>
      </c>
      <c r="AK105" s="394">
        <v>0</v>
      </c>
      <c r="AL105" s="394">
        <v>0</v>
      </c>
      <c r="AM105" s="394">
        <v>0</v>
      </c>
      <c r="AN105" s="394">
        <v>0</v>
      </c>
      <c r="AO105" s="394">
        <v>0</v>
      </c>
      <c r="AP105" s="394">
        <v>0</v>
      </c>
      <c r="AQ105" s="394">
        <v>0</v>
      </c>
      <c r="AR105" s="394">
        <v>0</v>
      </c>
      <c r="AS105" s="394">
        <v>0</v>
      </c>
      <c r="AT105" s="394">
        <v>0</v>
      </c>
      <c r="AU105" s="394">
        <v>0</v>
      </c>
      <c r="AV105" s="394">
        <v>0</v>
      </c>
      <c r="AW105" s="394">
        <v>0</v>
      </c>
      <c r="AX105" s="394">
        <v>0</v>
      </c>
      <c r="AY105" s="394">
        <v>0</v>
      </c>
      <c r="AZ105" s="394">
        <v>0</v>
      </c>
      <c r="BA105" s="394">
        <v>0</v>
      </c>
      <c r="BB105" s="394">
        <v>0</v>
      </c>
      <c r="BC105" s="394">
        <v>0</v>
      </c>
      <c r="BD105" s="394">
        <v>0</v>
      </c>
      <c r="BE105" s="394">
        <v>0</v>
      </c>
      <c r="BF105" s="394">
        <v>0</v>
      </c>
      <c r="BG105" s="394">
        <v>0</v>
      </c>
      <c r="BH105" s="394">
        <v>0</v>
      </c>
      <c r="BI105" s="394">
        <v>0</v>
      </c>
      <c r="BJ105" s="364">
        <v>0</v>
      </c>
      <c r="BK105" s="364">
        <v>0</v>
      </c>
      <c r="BL105" s="364">
        <v>0</v>
      </c>
      <c r="BM105" s="364">
        <v>0</v>
      </c>
      <c r="BN105" s="364">
        <v>0</v>
      </c>
      <c r="BO105" s="364">
        <v>0</v>
      </c>
      <c r="BP105" s="364">
        <v>0</v>
      </c>
      <c r="BQ105" s="364">
        <v>0</v>
      </c>
      <c r="BR105" s="364">
        <v>0</v>
      </c>
      <c r="BS105" s="364">
        <v>0</v>
      </c>
      <c r="BT105" s="364">
        <v>0</v>
      </c>
      <c r="BU105" s="364">
        <v>0</v>
      </c>
      <c r="BV105" s="364">
        <v>0</v>
      </c>
      <c r="BW105" s="364">
        <v>0</v>
      </c>
      <c r="BX105" s="364">
        <v>0</v>
      </c>
      <c r="BY105" s="364">
        <v>0</v>
      </c>
      <c r="BZ105" s="364">
        <v>0</v>
      </c>
      <c r="CA105" s="364">
        <v>0</v>
      </c>
      <c r="CB105" s="364">
        <v>0</v>
      </c>
      <c r="CC105" s="364">
        <v>0</v>
      </c>
      <c r="CD105" s="364">
        <v>0</v>
      </c>
      <c r="CE105" s="364">
        <v>0</v>
      </c>
      <c r="CF105" s="364">
        <v>0</v>
      </c>
      <c r="CG105" s="364">
        <v>0</v>
      </c>
      <c r="CH105" s="364">
        <v>0</v>
      </c>
      <c r="CI105" s="364">
        <v>0</v>
      </c>
      <c r="CJ105" s="364">
        <v>0</v>
      </c>
      <c r="CK105" s="364">
        <v>0</v>
      </c>
      <c r="CL105" s="364">
        <v>0</v>
      </c>
      <c r="CM105" s="364">
        <v>0</v>
      </c>
      <c r="CN105" s="364">
        <v>0</v>
      </c>
      <c r="CO105" s="364">
        <v>0</v>
      </c>
      <c r="CP105" s="364">
        <v>0</v>
      </c>
      <c r="CQ105" s="364">
        <v>0</v>
      </c>
      <c r="CR105" s="364">
        <v>0</v>
      </c>
      <c r="CS105" s="364">
        <v>0</v>
      </c>
      <c r="CT105" s="364">
        <v>0</v>
      </c>
      <c r="CU105" s="364">
        <v>0</v>
      </c>
      <c r="CV105" s="364">
        <v>0</v>
      </c>
      <c r="CW105" s="364">
        <v>0</v>
      </c>
      <c r="CX105" s="364">
        <v>0</v>
      </c>
      <c r="CY105" s="364">
        <v>0</v>
      </c>
      <c r="CZ105" s="364">
        <v>0</v>
      </c>
      <c r="DA105" s="364">
        <v>0</v>
      </c>
      <c r="DB105" s="364">
        <v>0</v>
      </c>
      <c r="DC105" s="364">
        <v>0</v>
      </c>
      <c r="DD105" s="364">
        <v>0</v>
      </c>
      <c r="DE105" s="364">
        <v>0</v>
      </c>
      <c r="DF105" s="369">
        <v>0</v>
      </c>
      <c r="DG105" s="370">
        <v>0</v>
      </c>
      <c r="DH105" s="388">
        <v>131593</v>
      </c>
      <c r="DI105" s="364">
        <v>197699</v>
      </c>
      <c r="DJ105" s="364">
        <v>0</v>
      </c>
      <c r="DK105" s="364">
        <v>0</v>
      </c>
      <c r="DL105" s="364">
        <v>0</v>
      </c>
      <c r="DM105" s="364">
        <v>0</v>
      </c>
      <c r="DN105" s="378">
        <v>329292</v>
      </c>
      <c r="DO105" s="378">
        <v>329292</v>
      </c>
      <c r="DP105" s="378">
        <v>28024</v>
      </c>
      <c r="DQ105" s="378">
        <v>101268</v>
      </c>
      <c r="DR105" s="378">
        <v>129292</v>
      </c>
      <c r="DS105" s="378">
        <v>458584</v>
      </c>
      <c r="DT105" s="378">
        <v>458584</v>
      </c>
      <c r="DU105" s="378">
        <v>-39268</v>
      </c>
      <c r="DV105" s="378">
        <v>-256244</v>
      </c>
      <c r="DW105" s="378">
        <v>-295512</v>
      </c>
      <c r="DX105" s="379">
        <v>163072</v>
      </c>
      <c r="DY105" s="380">
        <v>163072</v>
      </c>
      <c r="EB105" s="200">
        <f t="shared" si="1"/>
        <v>1.0636845757370115E-2</v>
      </c>
    </row>
    <row r="106" spans="1:132" x14ac:dyDescent="0.2">
      <c r="A106" s="180">
        <v>102</v>
      </c>
      <c r="B106" s="42" t="s">
        <v>485</v>
      </c>
      <c r="C106" s="38" t="s">
        <v>486</v>
      </c>
      <c r="D106" s="393">
        <v>0</v>
      </c>
      <c r="E106" s="394">
        <v>0</v>
      </c>
      <c r="F106" s="394">
        <v>0</v>
      </c>
      <c r="G106" s="394">
        <v>0</v>
      </c>
      <c r="H106" s="394">
        <v>0</v>
      </c>
      <c r="I106" s="394">
        <v>0</v>
      </c>
      <c r="J106" s="394">
        <v>0</v>
      </c>
      <c r="K106" s="394">
        <v>0</v>
      </c>
      <c r="L106" s="394">
        <v>0</v>
      </c>
      <c r="M106" s="394">
        <v>0</v>
      </c>
      <c r="N106" s="394">
        <v>0</v>
      </c>
      <c r="O106" s="394">
        <v>0</v>
      </c>
      <c r="P106" s="394">
        <v>0</v>
      </c>
      <c r="Q106" s="394">
        <v>0</v>
      </c>
      <c r="R106" s="394">
        <v>0</v>
      </c>
      <c r="S106" s="394">
        <v>0</v>
      </c>
      <c r="T106" s="394">
        <v>0</v>
      </c>
      <c r="U106" s="394">
        <v>0</v>
      </c>
      <c r="V106" s="394">
        <v>0</v>
      </c>
      <c r="W106" s="394">
        <v>0</v>
      </c>
      <c r="X106" s="394">
        <v>0</v>
      </c>
      <c r="Y106" s="394">
        <v>0</v>
      </c>
      <c r="Z106" s="394">
        <v>0</v>
      </c>
      <c r="AA106" s="394">
        <v>0</v>
      </c>
      <c r="AB106" s="394">
        <v>0</v>
      </c>
      <c r="AC106" s="394">
        <v>0</v>
      </c>
      <c r="AD106" s="394">
        <v>0</v>
      </c>
      <c r="AE106" s="394">
        <v>0</v>
      </c>
      <c r="AF106" s="394">
        <v>0</v>
      </c>
      <c r="AG106" s="394">
        <v>0</v>
      </c>
      <c r="AH106" s="394">
        <v>0</v>
      </c>
      <c r="AI106" s="394">
        <v>0</v>
      </c>
      <c r="AJ106" s="394">
        <v>0</v>
      </c>
      <c r="AK106" s="394">
        <v>0</v>
      </c>
      <c r="AL106" s="394">
        <v>0</v>
      </c>
      <c r="AM106" s="394">
        <v>0</v>
      </c>
      <c r="AN106" s="394">
        <v>0</v>
      </c>
      <c r="AO106" s="394">
        <v>0</v>
      </c>
      <c r="AP106" s="394">
        <v>0</v>
      </c>
      <c r="AQ106" s="394">
        <v>0</v>
      </c>
      <c r="AR106" s="394">
        <v>0</v>
      </c>
      <c r="AS106" s="394">
        <v>0</v>
      </c>
      <c r="AT106" s="394">
        <v>0</v>
      </c>
      <c r="AU106" s="394">
        <v>0</v>
      </c>
      <c r="AV106" s="394">
        <v>0</v>
      </c>
      <c r="AW106" s="394">
        <v>0</v>
      </c>
      <c r="AX106" s="394">
        <v>0</v>
      </c>
      <c r="AY106" s="394">
        <v>0</v>
      </c>
      <c r="AZ106" s="394">
        <v>0</v>
      </c>
      <c r="BA106" s="394">
        <v>0</v>
      </c>
      <c r="BB106" s="394">
        <v>0</v>
      </c>
      <c r="BC106" s="394">
        <v>0</v>
      </c>
      <c r="BD106" s="394">
        <v>0</v>
      </c>
      <c r="BE106" s="394">
        <v>0</v>
      </c>
      <c r="BF106" s="394">
        <v>0</v>
      </c>
      <c r="BG106" s="394">
        <v>0</v>
      </c>
      <c r="BH106" s="394">
        <v>0</v>
      </c>
      <c r="BI106" s="394">
        <v>0</v>
      </c>
      <c r="BJ106" s="364">
        <v>0</v>
      </c>
      <c r="BK106" s="364">
        <v>0</v>
      </c>
      <c r="BL106" s="364">
        <v>0</v>
      </c>
      <c r="BM106" s="364">
        <v>0</v>
      </c>
      <c r="BN106" s="364">
        <v>0</v>
      </c>
      <c r="BO106" s="364">
        <v>0</v>
      </c>
      <c r="BP106" s="364">
        <v>0</v>
      </c>
      <c r="BQ106" s="364">
        <v>0</v>
      </c>
      <c r="BR106" s="364">
        <v>0</v>
      </c>
      <c r="BS106" s="364">
        <v>0</v>
      </c>
      <c r="BT106" s="364">
        <v>0</v>
      </c>
      <c r="BU106" s="364">
        <v>0</v>
      </c>
      <c r="BV106" s="364">
        <v>0</v>
      </c>
      <c r="BW106" s="364">
        <v>0</v>
      </c>
      <c r="BX106" s="364">
        <v>0</v>
      </c>
      <c r="BY106" s="364">
        <v>0</v>
      </c>
      <c r="BZ106" s="364">
        <v>0</v>
      </c>
      <c r="CA106" s="364">
        <v>0</v>
      </c>
      <c r="CB106" s="364">
        <v>0</v>
      </c>
      <c r="CC106" s="364">
        <v>0</v>
      </c>
      <c r="CD106" s="364">
        <v>0</v>
      </c>
      <c r="CE106" s="364">
        <v>0</v>
      </c>
      <c r="CF106" s="364">
        <v>0</v>
      </c>
      <c r="CG106" s="364">
        <v>0</v>
      </c>
      <c r="CH106" s="364">
        <v>0</v>
      </c>
      <c r="CI106" s="364">
        <v>0</v>
      </c>
      <c r="CJ106" s="364">
        <v>0</v>
      </c>
      <c r="CK106" s="364">
        <v>0</v>
      </c>
      <c r="CL106" s="364">
        <v>0</v>
      </c>
      <c r="CM106" s="364">
        <v>0</v>
      </c>
      <c r="CN106" s="364">
        <v>0</v>
      </c>
      <c r="CO106" s="364">
        <v>4553</v>
      </c>
      <c r="CP106" s="364">
        <v>0</v>
      </c>
      <c r="CQ106" s="364">
        <v>3617</v>
      </c>
      <c r="CR106" s="364">
        <v>0</v>
      </c>
      <c r="CS106" s="364">
        <v>837</v>
      </c>
      <c r="CT106" s="364">
        <v>2335</v>
      </c>
      <c r="CU106" s="364">
        <v>0</v>
      </c>
      <c r="CV106" s="364">
        <v>0</v>
      </c>
      <c r="CW106" s="364">
        <v>0</v>
      </c>
      <c r="CX106" s="364">
        <v>0</v>
      </c>
      <c r="CY106" s="364">
        <v>0</v>
      </c>
      <c r="CZ106" s="364">
        <v>2397</v>
      </c>
      <c r="DA106" s="364">
        <v>9585</v>
      </c>
      <c r="DB106" s="364">
        <v>0</v>
      </c>
      <c r="DC106" s="364">
        <v>0</v>
      </c>
      <c r="DD106" s="364">
        <v>0</v>
      </c>
      <c r="DE106" s="364">
        <v>0</v>
      </c>
      <c r="DF106" s="369">
        <v>0</v>
      </c>
      <c r="DG106" s="370">
        <v>23324</v>
      </c>
      <c r="DH106" s="388">
        <v>537637</v>
      </c>
      <c r="DI106" s="364">
        <v>1236943</v>
      </c>
      <c r="DJ106" s="364">
        <v>0</v>
      </c>
      <c r="DK106" s="364">
        <v>0</v>
      </c>
      <c r="DL106" s="364">
        <v>0</v>
      </c>
      <c r="DM106" s="364">
        <v>0</v>
      </c>
      <c r="DN106" s="378">
        <v>1774580</v>
      </c>
      <c r="DO106" s="378">
        <v>1797904</v>
      </c>
      <c r="DP106" s="378">
        <v>19668</v>
      </c>
      <c r="DQ106" s="378">
        <v>369397</v>
      </c>
      <c r="DR106" s="378">
        <v>389065</v>
      </c>
      <c r="DS106" s="378">
        <v>2163645</v>
      </c>
      <c r="DT106" s="378">
        <v>2186969</v>
      </c>
      <c r="DU106" s="378">
        <v>-29062</v>
      </c>
      <c r="DV106" s="378">
        <v>-805435</v>
      </c>
      <c r="DW106" s="378">
        <v>-834497</v>
      </c>
      <c r="DX106" s="379">
        <v>1329148</v>
      </c>
      <c r="DY106" s="380">
        <v>1352472</v>
      </c>
      <c r="EB106" s="200">
        <f t="shared" si="1"/>
        <v>6.6551534917519375E-2</v>
      </c>
    </row>
    <row r="107" spans="1:132" x14ac:dyDescent="0.2">
      <c r="A107" s="180">
        <v>103</v>
      </c>
      <c r="B107" s="42" t="s">
        <v>487</v>
      </c>
      <c r="C107" s="38" t="s">
        <v>488</v>
      </c>
      <c r="D107" s="393">
        <v>0</v>
      </c>
      <c r="E107" s="394">
        <v>0</v>
      </c>
      <c r="F107" s="394">
        <v>14</v>
      </c>
      <c r="G107" s="394">
        <v>0</v>
      </c>
      <c r="H107" s="394">
        <v>2</v>
      </c>
      <c r="I107" s="394">
        <v>0</v>
      </c>
      <c r="J107" s="394">
        <v>0</v>
      </c>
      <c r="K107" s="394">
        <v>114</v>
      </c>
      <c r="L107" s="394">
        <v>37</v>
      </c>
      <c r="M107" s="394">
        <v>6</v>
      </c>
      <c r="N107" s="394">
        <v>0</v>
      </c>
      <c r="O107" s="394">
        <v>10</v>
      </c>
      <c r="P107" s="394">
        <v>8</v>
      </c>
      <c r="Q107" s="394">
        <v>5</v>
      </c>
      <c r="R107" s="394">
        <v>3</v>
      </c>
      <c r="S107" s="394">
        <v>11</v>
      </c>
      <c r="T107" s="394">
        <v>9</v>
      </c>
      <c r="U107" s="394">
        <v>14</v>
      </c>
      <c r="V107" s="394">
        <v>0</v>
      </c>
      <c r="W107" s="394">
        <v>6</v>
      </c>
      <c r="X107" s="394">
        <v>0</v>
      </c>
      <c r="Y107" s="394">
        <v>5</v>
      </c>
      <c r="Z107" s="394">
        <v>1</v>
      </c>
      <c r="AA107" s="394">
        <v>3</v>
      </c>
      <c r="AB107" s="394">
        <v>17</v>
      </c>
      <c r="AC107" s="394">
        <v>2</v>
      </c>
      <c r="AD107" s="394">
        <v>4</v>
      </c>
      <c r="AE107" s="394">
        <v>1</v>
      </c>
      <c r="AF107" s="394">
        <v>56</v>
      </c>
      <c r="AG107" s="394">
        <v>16</v>
      </c>
      <c r="AH107" s="394">
        <v>1</v>
      </c>
      <c r="AI107" s="394">
        <v>0</v>
      </c>
      <c r="AJ107" s="394">
        <v>0</v>
      </c>
      <c r="AK107" s="394">
        <v>0</v>
      </c>
      <c r="AL107" s="394">
        <v>1</v>
      </c>
      <c r="AM107" s="394">
        <v>18</v>
      </c>
      <c r="AN107" s="394">
        <v>30</v>
      </c>
      <c r="AO107" s="394">
        <v>2</v>
      </c>
      <c r="AP107" s="394">
        <v>15</v>
      </c>
      <c r="AQ107" s="394">
        <v>9</v>
      </c>
      <c r="AR107" s="394">
        <v>5</v>
      </c>
      <c r="AS107" s="394">
        <v>10</v>
      </c>
      <c r="AT107" s="394">
        <v>36</v>
      </c>
      <c r="AU107" s="394">
        <v>38</v>
      </c>
      <c r="AV107" s="394">
        <v>19</v>
      </c>
      <c r="AW107" s="394">
        <v>11</v>
      </c>
      <c r="AX107" s="394">
        <v>38</v>
      </c>
      <c r="AY107" s="394">
        <v>12</v>
      </c>
      <c r="AZ107" s="394">
        <v>19</v>
      </c>
      <c r="BA107" s="394">
        <v>7</v>
      </c>
      <c r="BB107" s="394">
        <v>2</v>
      </c>
      <c r="BC107" s="394">
        <v>3</v>
      </c>
      <c r="BD107" s="394">
        <v>11</v>
      </c>
      <c r="BE107" s="394">
        <v>2</v>
      </c>
      <c r="BF107" s="394">
        <v>175</v>
      </c>
      <c r="BG107" s="394">
        <v>3</v>
      </c>
      <c r="BH107" s="394">
        <v>487</v>
      </c>
      <c r="BI107" s="394">
        <v>4</v>
      </c>
      <c r="BJ107" s="364">
        <v>40</v>
      </c>
      <c r="BK107" s="364">
        <v>12</v>
      </c>
      <c r="BL107" s="364">
        <v>0</v>
      </c>
      <c r="BM107" s="364">
        <v>14</v>
      </c>
      <c r="BN107" s="364">
        <v>10</v>
      </c>
      <c r="BO107" s="364">
        <v>46</v>
      </c>
      <c r="BP107" s="364">
        <v>14</v>
      </c>
      <c r="BQ107" s="364">
        <v>70</v>
      </c>
      <c r="BR107" s="364">
        <v>3</v>
      </c>
      <c r="BS107" s="364">
        <v>11</v>
      </c>
      <c r="BT107" s="364">
        <v>17</v>
      </c>
      <c r="BU107" s="364">
        <v>436</v>
      </c>
      <c r="BV107" s="364">
        <v>108</v>
      </c>
      <c r="BW107" s="364">
        <v>33</v>
      </c>
      <c r="BX107" s="364">
        <v>19</v>
      </c>
      <c r="BY107" s="364">
        <v>0</v>
      </c>
      <c r="BZ107" s="364">
        <v>1523</v>
      </c>
      <c r="CA107" s="364">
        <v>100</v>
      </c>
      <c r="CB107" s="364">
        <v>6</v>
      </c>
      <c r="CC107" s="364">
        <v>26</v>
      </c>
      <c r="CD107" s="364">
        <v>34</v>
      </c>
      <c r="CE107" s="364">
        <v>0</v>
      </c>
      <c r="CF107" s="364">
        <v>4</v>
      </c>
      <c r="CG107" s="364">
        <v>23</v>
      </c>
      <c r="CH107" s="364">
        <v>29</v>
      </c>
      <c r="CI107" s="364">
        <v>412</v>
      </c>
      <c r="CJ107" s="364">
        <v>148</v>
      </c>
      <c r="CK107" s="364">
        <v>38</v>
      </c>
      <c r="CL107" s="364">
        <v>42</v>
      </c>
      <c r="CM107" s="364">
        <v>54</v>
      </c>
      <c r="CN107" s="364">
        <v>135</v>
      </c>
      <c r="CO107" s="364">
        <v>176</v>
      </c>
      <c r="CP107" s="364">
        <v>57</v>
      </c>
      <c r="CQ107" s="364">
        <v>23811</v>
      </c>
      <c r="CR107" s="364">
        <v>493</v>
      </c>
      <c r="CS107" s="364">
        <v>5484</v>
      </c>
      <c r="CT107" s="364">
        <v>4471</v>
      </c>
      <c r="CU107" s="364">
        <v>14</v>
      </c>
      <c r="CV107" s="364">
        <v>27</v>
      </c>
      <c r="CW107" s="364">
        <v>302</v>
      </c>
      <c r="CX107" s="364">
        <v>15</v>
      </c>
      <c r="CY107" s="364">
        <v>153</v>
      </c>
      <c r="CZ107" s="364">
        <v>1777</v>
      </c>
      <c r="DA107" s="364">
        <v>3885</v>
      </c>
      <c r="DB107" s="364">
        <v>14070</v>
      </c>
      <c r="DC107" s="364">
        <v>103</v>
      </c>
      <c r="DD107" s="364">
        <v>188</v>
      </c>
      <c r="DE107" s="364">
        <v>0</v>
      </c>
      <c r="DF107" s="369">
        <v>219</v>
      </c>
      <c r="DG107" s="370">
        <v>59954</v>
      </c>
      <c r="DH107" s="388">
        <v>1615</v>
      </c>
      <c r="DI107" s="364">
        <v>260197</v>
      </c>
      <c r="DJ107" s="364">
        <v>0</v>
      </c>
      <c r="DK107" s="364">
        <v>0</v>
      </c>
      <c r="DL107" s="364">
        <v>0</v>
      </c>
      <c r="DM107" s="364">
        <v>0</v>
      </c>
      <c r="DN107" s="378">
        <v>261812</v>
      </c>
      <c r="DO107" s="378">
        <v>321766</v>
      </c>
      <c r="DP107" s="378">
        <v>33</v>
      </c>
      <c r="DQ107" s="378">
        <v>131997</v>
      </c>
      <c r="DR107" s="378">
        <v>132030</v>
      </c>
      <c r="DS107" s="378">
        <v>393842</v>
      </c>
      <c r="DT107" s="378">
        <v>453796</v>
      </c>
      <c r="DU107" s="378">
        <v>-175</v>
      </c>
      <c r="DV107" s="378">
        <v>-4181</v>
      </c>
      <c r="DW107" s="378">
        <v>-4356</v>
      </c>
      <c r="DX107" s="379">
        <v>389486</v>
      </c>
      <c r="DY107" s="380">
        <v>449440</v>
      </c>
      <c r="EB107" s="200">
        <f t="shared" si="1"/>
        <v>1.3999440338749471E-2</v>
      </c>
    </row>
    <row r="108" spans="1:132" x14ac:dyDescent="0.2">
      <c r="A108" s="180">
        <v>104</v>
      </c>
      <c r="B108" s="42" t="s">
        <v>489</v>
      </c>
      <c r="C108" s="38" t="s">
        <v>490</v>
      </c>
      <c r="D108" s="393">
        <v>0</v>
      </c>
      <c r="E108" s="394">
        <v>0</v>
      </c>
      <c r="F108" s="394">
        <v>0</v>
      </c>
      <c r="G108" s="394">
        <v>0</v>
      </c>
      <c r="H108" s="394">
        <v>0</v>
      </c>
      <c r="I108" s="394">
        <v>0</v>
      </c>
      <c r="J108" s="394">
        <v>0</v>
      </c>
      <c r="K108" s="394">
        <v>0</v>
      </c>
      <c r="L108" s="394">
        <v>0</v>
      </c>
      <c r="M108" s="394">
        <v>0</v>
      </c>
      <c r="N108" s="394">
        <v>0</v>
      </c>
      <c r="O108" s="394">
        <v>0</v>
      </c>
      <c r="P108" s="394">
        <v>0</v>
      </c>
      <c r="Q108" s="394">
        <v>0</v>
      </c>
      <c r="R108" s="394">
        <v>0</v>
      </c>
      <c r="S108" s="394">
        <v>0</v>
      </c>
      <c r="T108" s="394">
        <v>0</v>
      </c>
      <c r="U108" s="394">
        <v>0</v>
      </c>
      <c r="V108" s="394">
        <v>0</v>
      </c>
      <c r="W108" s="394">
        <v>0</v>
      </c>
      <c r="X108" s="394">
        <v>0</v>
      </c>
      <c r="Y108" s="394">
        <v>0</v>
      </c>
      <c r="Z108" s="394">
        <v>0</v>
      </c>
      <c r="AA108" s="394">
        <v>0</v>
      </c>
      <c r="AB108" s="394">
        <v>0</v>
      </c>
      <c r="AC108" s="394">
        <v>0</v>
      </c>
      <c r="AD108" s="394">
        <v>0</v>
      </c>
      <c r="AE108" s="394">
        <v>0</v>
      </c>
      <c r="AF108" s="394">
        <v>0</v>
      </c>
      <c r="AG108" s="394">
        <v>0</v>
      </c>
      <c r="AH108" s="394">
        <v>0</v>
      </c>
      <c r="AI108" s="394">
        <v>0</v>
      </c>
      <c r="AJ108" s="394">
        <v>0</v>
      </c>
      <c r="AK108" s="394">
        <v>0</v>
      </c>
      <c r="AL108" s="394">
        <v>0</v>
      </c>
      <c r="AM108" s="394">
        <v>0</v>
      </c>
      <c r="AN108" s="394">
        <v>0</v>
      </c>
      <c r="AO108" s="394">
        <v>0</v>
      </c>
      <c r="AP108" s="394">
        <v>0</v>
      </c>
      <c r="AQ108" s="394">
        <v>0</v>
      </c>
      <c r="AR108" s="394">
        <v>0</v>
      </c>
      <c r="AS108" s="394">
        <v>0</v>
      </c>
      <c r="AT108" s="394">
        <v>0</v>
      </c>
      <c r="AU108" s="394">
        <v>0</v>
      </c>
      <c r="AV108" s="394">
        <v>0</v>
      </c>
      <c r="AW108" s="394">
        <v>0</v>
      </c>
      <c r="AX108" s="394">
        <v>0</v>
      </c>
      <c r="AY108" s="394">
        <v>0</v>
      </c>
      <c r="AZ108" s="394">
        <v>0</v>
      </c>
      <c r="BA108" s="394">
        <v>0</v>
      </c>
      <c r="BB108" s="394">
        <v>0</v>
      </c>
      <c r="BC108" s="394">
        <v>0</v>
      </c>
      <c r="BD108" s="394">
        <v>0</v>
      </c>
      <c r="BE108" s="394">
        <v>0</v>
      </c>
      <c r="BF108" s="394">
        <v>0</v>
      </c>
      <c r="BG108" s="394">
        <v>0</v>
      </c>
      <c r="BH108" s="394">
        <v>0</v>
      </c>
      <c r="BI108" s="394">
        <v>0</v>
      </c>
      <c r="BJ108" s="364">
        <v>0</v>
      </c>
      <c r="BK108" s="364">
        <v>0</v>
      </c>
      <c r="BL108" s="364">
        <v>0</v>
      </c>
      <c r="BM108" s="364">
        <v>0</v>
      </c>
      <c r="BN108" s="364">
        <v>0</v>
      </c>
      <c r="BO108" s="364">
        <v>0</v>
      </c>
      <c r="BP108" s="364">
        <v>0</v>
      </c>
      <c r="BQ108" s="364">
        <v>0</v>
      </c>
      <c r="BR108" s="364">
        <v>0</v>
      </c>
      <c r="BS108" s="364">
        <v>0</v>
      </c>
      <c r="BT108" s="364">
        <v>0</v>
      </c>
      <c r="BU108" s="364">
        <v>86</v>
      </c>
      <c r="BV108" s="364">
        <v>0</v>
      </c>
      <c r="BW108" s="364">
        <v>0</v>
      </c>
      <c r="BX108" s="364">
        <v>0</v>
      </c>
      <c r="BY108" s="364">
        <v>0</v>
      </c>
      <c r="BZ108" s="364">
        <v>0</v>
      </c>
      <c r="CA108" s="364">
        <v>0</v>
      </c>
      <c r="CB108" s="364">
        <v>0</v>
      </c>
      <c r="CC108" s="364">
        <v>0</v>
      </c>
      <c r="CD108" s="364">
        <v>0</v>
      </c>
      <c r="CE108" s="364">
        <v>0</v>
      </c>
      <c r="CF108" s="364">
        <v>0</v>
      </c>
      <c r="CG108" s="364">
        <v>0</v>
      </c>
      <c r="CH108" s="364">
        <v>0</v>
      </c>
      <c r="CI108" s="364">
        <v>120</v>
      </c>
      <c r="CJ108" s="364">
        <v>7427</v>
      </c>
      <c r="CK108" s="364">
        <v>0</v>
      </c>
      <c r="CL108" s="364">
        <v>20</v>
      </c>
      <c r="CM108" s="364">
        <v>7297</v>
      </c>
      <c r="CN108" s="364">
        <v>0</v>
      </c>
      <c r="CO108" s="364">
        <v>143</v>
      </c>
      <c r="CP108" s="364">
        <v>5</v>
      </c>
      <c r="CQ108" s="364">
        <v>0</v>
      </c>
      <c r="CR108" s="364">
        <v>0</v>
      </c>
      <c r="CS108" s="364">
        <v>0</v>
      </c>
      <c r="CT108" s="364">
        <v>0</v>
      </c>
      <c r="CU108" s="364">
        <v>0</v>
      </c>
      <c r="CV108" s="364">
        <v>0</v>
      </c>
      <c r="CW108" s="364">
        <v>999</v>
      </c>
      <c r="CX108" s="364">
        <v>0</v>
      </c>
      <c r="CY108" s="364">
        <v>0</v>
      </c>
      <c r="CZ108" s="364">
        <v>425</v>
      </c>
      <c r="DA108" s="364">
        <v>311</v>
      </c>
      <c r="DB108" s="364">
        <v>0</v>
      </c>
      <c r="DC108" s="364">
        <v>7503</v>
      </c>
      <c r="DD108" s="364">
        <v>746</v>
      </c>
      <c r="DE108" s="364">
        <v>0</v>
      </c>
      <c r="DF108" s="369">
        <v>126</v>
      </c>
      <c r="DG108" s="370">
        <v>25208</v>
      </c>
      <c r="DH108" s="388">
        <v>55818</v>
      </c>
      <c r="DI108" s="364">
        <v>543680</v>
      </c>
      <c r="DJ108" s="364">
        <v>0</v>
      </c>
      <c r="DK108" s="364">
        <v>0</v>
      </c>
      <c r="DL108" s="364">
        <v>0</v>
      </c>
      <c r="DM108" s="364">
        <v>0</v>
      </c>
      <c r="DN108" s="378">
        <v>599498</v>
      </c>
      <c r="DO108" s="378">
        <v>624706</v>
      </c>
      <c r="DP108" s="378">
        <v>5709</v>
      </c>
      <c r="DQ108" s="378">
        <v>8389</v>
      </c>
      <c r="DR108" s="378">
        <v>14098</v>
      </c>
      <c r="DS108" s="378">
        <v>613596</v>
      </c>
      <c r="DT108" s="378">
        <v>638804</v>
      </c>
      <c r="DU108" s="378">
        <v>-12565</v>
      </c>
      <c r="DV108" s="378">
        <v>-183729</v>
      </c>
      <c r="DW108" s="378">
        <v>-196294</v>
      </c>
      <c r="DX108" s="379">
        <v>417302</v>
      </c>
      <c r="DY108" s="380">
        <v>442510</v>
      </c>
      <c r="EB108" s="200">
        <f t="shared" si="1"/>
        <v>2.9251742807839109E-2</v>
      </c>
    </row>
    <row r="109" spans="1:132" x14ac:dyDescent="0.2">
      <c r="A109" s="180">
        <v>105</v>
      </c>
      <c r="B109" s="42" t="s">
        <v>491</v>
      </c>
      <c r="C109" s="38" t="s">
        <v>313</v>
      </c>
      <c r="D109" s="393">
        <v>3</v>
      </c>
      <c r="E109" s="394">
        <v>0</v>
      </c>
      <c r="F109" s="394">
        <v>41</v>
      </c>
      <c r="G109" s="394">
        <v>1</v>
      </c>
      <c r="H109" s="394">
        <v>33</v>
      </c>
      <c r="I109" s="394">
        <v>0</v>
      </c>
      <c r="J109" s="394">
        <v>1</v>
      </c>
      <c r="K109" s="394">
        <v>149</v>
      </c>
      <c r="L109" s="394">
        <v>40</v>
      </c>
      <c r="M109" s="394">
        <v>12</v>
      </c>
      <c r="N109" s="394">
        <v>0</v>
      </c>
      <c r="O109" s="394">
        <v>7</v>
      </c>
      <c r="P109" s="394">
        <v>10</v>
      </c>
      <c r="Q109" s="394">
        <v>3</v>
      </c>
      <c r="R109" s="394">
        <v>14</v>
      </c>
      <c r="S109" s="394">
        <v>7</v>
      </c>
      <c r="T109" s="394">
        <v>8</v>
      </c>
      <c r="U109" s="394">
        <v>28</v>
      </c>
      <c r="V109" s="394">
        <v>1</v>
      </c>
      <c r="W109" s="394">
        <v>2</v>
      </c>
      <c r="X109" s="394">
        <v>1</v>
      </c>
      <c r="Y109" s="394">
        <v>13</v>
      </c>
      <c r="Z109" s="394">
        <v>3</v>
      </c>
      <c r="AA109" s="394">
        <v>8</v>
      </c>
      <c r="AB109" s="394">
        <v>21</v>
      </c>
      <c r="AC109" s="394">
        <v>23</v>
      </c>
      <c r="AD109" s="394">
        <v>8</v>
      </c>
      <c r="AE109" s="394">
        <v>1</v>
      </c>
      <c r="AF109" s="394">
        <v>65</v>
      </c>
      <c r="AG109" s="394">
        <v>27</v>
      </c>
      <c r="AH109" s="394">
        <v>0</v>
      </c>
      <c r="AI109" s="394">
        <v>9</v>
      </c>
      <c r="AJ109" s="394">
        <v>4</v>
      </c>
      <c r="AK109" s="394">
        <v>21</v>
      </c>
      <c r="AL109" s="394">
        <v>12</v>
      </c>
      <c r="AM109" s="394">
        <v>40</v>
      </c>
      <c r="AN109" s="394">
        <v>61</v>
      </c>
      <c r="AO109" s="394">
        <v>21</v>
      </c>
      <c r="AP109" s="394">
        <v>28</v>
      </c>
      <c r="AQ109" s="394">
        <v>16</v>
      </c>
      <c r="AR109" s="394">
        <v>55</v>
      </c>
      <c r="AS109" s="394">
        <v>16</v>
      </c>
      <c r="AT109" s="394">
        <v>48</v>
      </c>
      <c r="AU109" s="394">
        <v>84</v>
      </c>
      <c r="AV109" s="394">
        <v>171</v>
      </c>
      <c r="AW109" s="394">
        <v>103</v>
      </c>
      <c r="AX109" s="394">
        <v>21</v>
      </c>
      <c r="AY109" s="394">
        <v>9</v>
      </c>
      <c r="AZ109" s="394">
        <v>154</v>
      </c>
      <c r="BA109" s="394">
        <v>13</v>
      </c>
      <c r="BB109" s="394">
        <v>3</v>
      </c>
      <c r="BC109" s="394">
        <v>9</v>
      </c>
      <c r="BD109" s="394">
        <v>20</v>
      </c>
      <c r="BE109" s="394">
        <v>5</v>
      </c>
      <c r="BF109" s="394">
        <v>258</v>
      </c>
      <c r="BG109" s="394">
        <v>28</v>
      </c>
      <c r="BH109" s="394">
        <v>570</v>
      </c>
      <c r="BI109" s="394">
        <v>5</v>
      </c>
      <c r="BJ109" s="364">
        <v>56</v>
      </c>
      <c r="BK109" s="364">
        <v>13</v>
      </c>
      <c r="BL109" s="364">
        <v>7</v>
      </c>
      <c r="BM109" s="364">
        <v>277</v>
      </c>
      <c r="BN109" s="364">
        <v>65</v>
      </c>
      <c r="BO109" s="364">
        <v>199</v>
      </c>
      <c r="BP109" s="364">
        <v>148</v>
      </c>
      <c r="BQ109" s="364">
        <v>40</v>
      </c>
      <c r="BR109" s="364">
        <v>20</v>
      </c>
      <c r="BS109" s="364">
        <v>77</v>
      </c>
      <c r="BT109" s="364">
        <v>0</v>
      </c>
      <c r="BU109" s="364">
        <v>5504</v>
      </c>
      <c r="BV109" s="364">
        <v>255</v>
      </c>
      <c r="BW109" s="364">
        <v>971</v>
      </c>
      <c r="BX109" s="364">
        <v>435</v>
      </c>
      <c r="BY109" s="364">
        <v>922</v>
      </c>
      <c r="BZ109" s="364">
        <v>86</v>
      </c>
      <c r="CA109" s="364">
        <v>282</v>
      </c>
      <c r="CB109" s="364">
        <v>0</v>
      </c>
      <c r="CC109" s="364">
        <v>75</v>
      </c>
      <c r="CD109" s="364">
        <v>18</v>
      </c>
      <c r="CE109" s="364">
        <v>1</v>
      </c>
      <c r="CF109" s="364">
        <v>28</v>
      </c>
      <c r="CG109" s="364">
        <v>132</v>
      </c>
      <c r="CH109" s="364">
        <v>20</v>
      </c>
      <c r="CI109" s="364">
        <v>277</v>
      </c>
      <c r="CJ109" s="364">
        <v>219</v>
      </c>
      <c r="CK109" s="364">
        <v>1613</v>
      </c>
      <c r="CL109" s="364">
        <v>18</v>
      </c>
      <c r="CM109" s="364">
        <v>982</v>
      </c>
      <c r="CN109" s="364">
        <v>445</v>
      </c>
      <c r="CO109" s="364">
        <v>491</v>
      </c>
      <c r="CP109" s="364">
        <v>5145</v>
      </c>
      <c r="CQ109" s="364">
        <v>787</v>
      </c>
      <c r="CR109" s="364">
        <v>21</v>
      </c>
      <c r="CS109" s="364">
        <v>87</v>
      </c>
      <c r="CT109" s="364">
        <v>132</v>
      </c>
      <c r="CU109" s="364">
        <v>521</v>
      </c>
      <c r="CV109" s="364">
        <v>529</v>
      </c>
      <c r="CW109" s="364">
        <v>989</v>
      </c>
      <c r="CX109" s="364">
        <v>416</v>
      </c>
      <c r="CY109" s="364">
        <v>2325</v>
      </c>
      <c r="CZ109" s="364">
        <v>418</v>
      </c>
      <c r="DA109" s="364">
        <v>516</v>
      </c>
      <c r="DB109" s="364">
        <v>899</v>
      </c>
      <c r="DC109" s="364">
        <v>1421</v>
      </c>
      <c r="DD109" s="364">
        <v>3786</v>
      </c>
      <c r="DE109" s="364">
        <v>0</v>
      </c>
      <c r="DF109" s="369">
        <v>114</v>
      </c>
      <c r="DG109" s="370">
        <v>34096</v>
      </c>
      <c r="DH109" s="388">
        <v>5309</v>
      </c>
      <c r="DI109" s="364">
        <v>453180</v>
      </c>
      <c r="DJ109" s="364">
        <v>0</v>
      </c>
      <c r="DK109" s="364">
        <v>0</v>
      </c>
      <c r="DL109" s="364">
        <v>0</v>
      </c>
      <c r="DM109" s="364">
        <v>0</v>
      </c>
      <c r="DN109" s="378">
        <v>458489</v>
      </c>
      <c r="DO109" s="378">
        <v>492585</v>
      </c>
      <c r="DP109" s="378">
        <v>2747</v>
      </c>
      <c r="DQ109" s="378">
        <v>3197</v>
      </c>
      <c r="DR109" s="378">
        <v>5944</v>
      </c>
      <c r="DS109" s="378">
        <v>464433</v>
      </c>
      <c r="DT109" s="378">
        <v>498529</v>
      </c>
      <c r="DU109" s="378">
        <v>-1001</v>
      </c>
      <c r="DV109" s="378">
        <v>-101467</v>
      </c>
      <c r="DW109" s="378">
        <v>-102468</v>
      </c>
      <c r="DX109" s="379">
        <v>361965</v>
      </c>
      <c r="DY109" s="380">
        <v>396061</v>
      </c>
      <c r="EB109" s="200">
        <f t="shared" si="1"/>
        <v>2.4382550039833226E-2</v>
      </c>
    </row>
    <row r="110" spans="1:132" x14ac:dyDescent="0.2">
      <c r="A110" s="180">
        <v>106</v>
      </c>
      <c r="B110" s="42" t="s">
        <v>492</v>
      </c>
      <c r="C110" s="38" t="s">
        <v>317</v>
      </c>
      <c r="D110" s="393">
        <v>83</v>
      </c>
      <c r="E110" s="394">
        <v>88</v>
      </c>
      <c r="F110" s="394">
        <v>121</v>
      </c>
      <c r="G110" s="394">
        <v>11</v>
      </c>
      <c r="H110" s="394">
        <v>29</v>
      </c>
      <c r="I110" s="394">
        <v>0</v>
      </c>
      <c r="J110" s="394">
        <v>14</v>
      </c>
      <c r="K110" s="394">
        <v>1339</v>
      </c>
      <c r="L110" s="394">
        <v>153</v>
      </c>
      <c r="M110" s="394">
        <v>3</v>
      </c>
      <c r="N110" s="394">
        <v>0</v>
      </c>
      <c r="O110" s="394">
        <v>154</v>
      </c>
      <c r="P110" s="394">
        <v>141</v>
      </c>
      <c r="Q110" s="394">
        <v>126</v>
      </c>
      <c r="R110" s="394">
        <v>156</v>
      </c>
      <c r="S110" s="394">
        <v>114</v>
      </c>
      <c r="T110" s="394">
        <v>160</v>
      </c>
      <c r="U110" s="394">
        <v>304</v>
      </c>
      <c r="V110" s="394">
        <v>13</v>
      </c>
      <c r="W110" s="394">
        <v>88</v>
      </c>
      <c r="X110" s="394">
        <v>10</v>
      </c>
      <c r="Y110" s="394">
        <v>45</v>
      </c>
      <c r="Z110" s="394">
        <v>74</v>
      </c>
      <c r="AA110" s="394">
        <v>32</v>
      </c>
      <c r="AB110" s="394">
        <v>114</v>
      </c>
      <c r="AC110" s="394">
        <v>289</v>
      </c>
      <c r="AD110" s="394">
        <v>13</v>
      </c>
      <c r="AE110" s="394">
        <v>9</v>
      </c>
      <c r="AF110" s="394">
        <v>179</v>
      </c>
      <c r="AG110" s="394">
        <v>143</v>
      </c>
      <c r="AH110" s="394">
        <v>22</v>
      </c>
      <c r="AI110" s="394">
        <v>157</v>
      </c>
      <c r="AJ110" s="394">
        <v>86</v>
      </c>
      <c r="AK110" s="394">
        <v>253</v>
      </c>
      <c r="AL110" s="394">
        <v>300</v>
      </c>
      <c r="AM110" s="394">
        <v>91</v>
      </c>
      <c r="AN110" s="394">
        <v>141</v>
      </c>
      <c r="AO110" s="394">
        <v>93</v>
      </c>
      <c r="AP110" s="394">
        <v>295</v>
      </c>
      <c r="AQ110" s="394">
        <v>52</v>
      </c>
      <c r="AR110" s="394">
        <v>194</v>
      </c>
      <c r="AS110" s="394">
        <v>97</v>
      </c>
      <c r="AT110" s="394">
        <v>335</v>
      </c>
      <c r="AU110" s="394">
        <v>1092</v>
      </c>
      <c r="AV110" s="394">
        <v>2059</v>
      </c>
      <c r="AW110" s="394">
        <v>626</v>
      </c>
      <c r="AX110" s="394">
        <v>193</v>
      </c>
      <c r="AY110" s="394">
        <v>160</v>
      </c>
      <c r="AZ110" s="394">
        <v>1569</v>
      </c>
      <c r="BA110" s="394">
        <v>75</v>
      </c>
      <c r="BB110" s="394">
        <v>27</v>
      </c>
      <c r="BC110" s="394">
        <v>86</v>
      </c>
      <c r="BD110" s="394">
        <v>164</v>
      </c>
      <c r="BE110" s="394">
        <v>71</v>
      </c>
      <c r="BF110" s="394">
        <v>671</v>
      </c>
      <c r="BG110" s="394">
        <v>48</v>
      </c>
      <c r="BH110" s="394">
        <v>3340</v>
      </c>
      <c r="BI110" s="394">
        <v>57</v>
      </c>
      <c r="BJ110" s="364">
        <v>1140</v>
      </c>
      <c r="BK110" s="364">
        <v>329</v>
      </c>
      <c r="BL110" s="364">
        <v>22</v>
      </c>
      <c r="BM110" s="364">
        <v>1169</v>
      </c>
      <c r="BN110" s="364">
        <v>14</v>
      </c>
      <c r="BO110" s="364">
        <v>1546</v>
      </c>
      <c r="BP110" s="364">
        <v>173</v>
      </c>
      <c r="BQ110" s="364">
        <v>36</v>
      </c>
      <c r="BR110" s="364">
        <v>37</v>
      </c>
      <c r="BS110" s="364">
        <v>309</v>
      </c>
      <c r="BT110" s="364">
        <v>1043</v>
      </c>
      <c r="BU110" s="364">
        <v>13785</v>
      </c>
      <c r="BV110" s="364">
        <v>6138</v>
      </c>
      <c r="BW110" s="364">
        <v>1035</v>
      </c>
      <c r="BX110" s="364">
        <v>429</v>
      </c>
      <c r="BY110" s="364">
        <v>0</v>
      </c>
      <c r="BZ110" s="364">
        <v>826</v>
      </c>
      <c r="CA110" s="364">
        <v>1494</v>
      </c>
      <c r="CB110" s="364">
        <v>496</v>
      </c>
      <c r="CC110" s="364">
        <v>733</v>
      </c>
      <c r="CD110" s="364">
        <v>212</v>
      </c>
      <c r="CE110" s="364">
        <v>50</v>
      </c>
      <c r="CF110" s="364">
        <v>272</v>
      </c>
      <c r="CG110" s="364">
        <v>1219</v>
      </c>
      <c r="CH110" s="364">
        <v>363</v>
      </c>
      <c r="CI110" s="364">
        <v>2497</v>
      </c>
      <c r="CJ110" s="364">
        <v>496</v>
      </c>
      <c r="CK110" s="364">
        <v>658</v>
      </c>
      <c r="CL110" s="364">
        <v>171</v>
      </c>
      <c r="CM110" s="364">
        <v>572</v>
      </c>
      <c r="CN110" s="364">
        <v>4273</v>
      </c>
      <c r="CO110" s="364">
        <v>2242</v>
      </c>
      <c r="CP110" s="364">
        <v>12316</v>
      </c>
      <c r="CQ110" s="364">
        <v>2998</v>
      </c>
      <c r="CR110" s="364">
        <v>237</v>
      </c>
      <c r="CS110" s="364">
        <v>2089</v>
      </c>
      <c r="CT110" s="364">
        <v>2658</v>
      </c>
      <c r="CU110" s="364">
        <v>1018</v>
      </c>
      <c r="CV110" s="364">
        <v>498</v>
      </c>
      <c r="CW110" s="364">
        <v>403</v>
      </c>
      <c r="CX110" s="364">
        <v>955</v>
      </c>
      <c r="CY110" s="364">
        <v>4856</v>
      </c>
      <c r="CZ110" s="364">
        <v>362</v>
      </c>
      <c r="DA110" s="364">
        <v>1172</v>
      </c>
      <c r="DB110" s="364">
        <v>1691</v>
      </c>
      <c r="DC110" s="364">
        <v>958</v>
      </c>
      <c r="DD110" s="364">
        <v>984</v>
      </c>
      <c r="DE110" s="364">
        <v>0</v>
      </c>
      <c r="DF110" s="369">
        <v>56</v>
      </c>
      <c r="DG110" s="370">
        <v>93389</v>
      </c>
      <c r="DH110" s="388">
        <v>0</v>
      </c>
      <c r="DI110" s="364">
        <v>0</v>
      </c>
      <c r="DJ110" s="364">
        <v>0</v>
      </c>
      <c r="DK110" s="364">
        <v>0</v>
      </c>
      <c r="DL110" s="364">
        <v>0</v>
      </c>
      <c r="DM110" s="364">
        <v>0</v>
      </c>
      <c r="DN110" s="378">
        <v>0</v>
      </c>
      <c r="DO110" s="378">
        <v>93389</v>
      </c>
      <c r="DP110" s="378">
        <v>0</v>
      </c>
      <c r="DQ110" s="378">
        <v>0</v>
      </c>
      <c r="DR110" s="378">
        <v>0</v>
      </c>
      <c r="DS110" s="378">
        <v>0</v>
      </c>
      <c r="DT110" s="378">
        <v>93389</v>
      </c>
      <c r="DU110" s="378">
        <v>0</v>
      </c>
      <c r="DV110" s="378">
        <v>0</v>
      </c>
      <c r="DW110" s="378">
        <v>0</v>
      </c>
      <c r="DX110" s="379">
        <v>0</v>
      </c>
      <c r="DY110" s="380">
        <v>93389</v>
      </c>
      <c r="EB110" s="200">
        <f t="shared" si="1"/>
        <v>0</v>
      </c>
    </row>
    <row r="111" spans="1:132" ht="17" thickBot="1" x14ac:dyDescent="0.25">
      <c r="A111" s="180">
        <v>107</v>
      </c>
      <c r="B111" s="43" t="s">
        <v>493</v>
      </c>
      <c r="C111" s="44" t="s">
        <v>318</v>
      </c>
      <c r="D111" s="395">
        <v>1764</v>
      </c>
      <c r="E111" s="396">
        <v>167</v>
      </c>
      <c r="F111" s="396">
        <v>71</v>
      </c>
      <c r="G111" s="396">
        <v>28</v>
      </c>
      <c r="H111" s="396">
        <v>542</v>
      </c>
      <c r="I111" s="396">
        <v>0</v>
      </c>
      <c r="J111" s="396">
        <v>255</v>
      </c>
      <c r="K111" s="396">
        <v>7033</v>
      </c>
      <c r="L111" s="396">
        <v>1731</v>
      </c>
      <c r="M111" s="396">
        <v>2956</v>
      </c>
      <c r="N111" s="396">
        <v>0</v>
      </c>
      <c r="O111" s="396">
        <v>731</v>
      </c>
      <c r="P111" s="396">
        <v>556</v>
      </c>
      <c r="Q111" s="396">
        <v>1079</v>
      </c>
      <c r="R111" s="396">
        <v>606</v>
      </c>
      <c r="S111" s="396">
        <v>1800</v>
      </c>
      <c r="T111" s="396">
        <v>1106</v>
      </c>
      <c r="U111" s="396">
        <v>1467</v>
      </c>
      <c r="V111" s="396">
        <v>78</v>
      </c>
      <c r="W111" s="396">
        <v>682</v>
      </c>
      <c r="X111" s="396">
        <v>116</v>
      </c>
      <c r="Y111" s="396">
        <v>920</v>
      </c>
      <c r="Z111" s="396">
        <v>852</v>
      </c>
      <c r="AA111" s="396">
        <v>920</v>
      </c>
      <c r="AB111" s="396">
        <v>847</v>
      </c>
      <c r="AC111" s="396">
        <v>1722</v>
      </c>
      <c r="AD111" s="396">
        <v>355</v>
      </c>
      <c r="AE111" s="396">
        <v>271</v>
      </c>
      <c r="AF111" s="396">
        <v>8590</v>
      </c>
      <c r="AG111" s="396">
        <v>3078</v>
      </c>
      <c r="AH111" s="396">
        <v>73</v>
      </c>
      <c r="AI111" s="396">
        <v>2310</v>
      </c>
      <c r="AJ111" s="396">
        <v>1670</v>
      </c>
      <c r="AK111" s="396">
        <v>1638</v>
      </c>
      <c r="AL111" s="396">
        <v>3719</v>
      </c>
      <c r="AM111" s="396">
        <v>9654</v>
      </c>
      <c r="AN111" s="396">
        <v>12552</v>
      </c>
      <c r="AO111" s="396">
        <v>6892</v>
      </c>
      <c r="AP111" s="396">
        <v>3935</v>
      </c>
      <c r="AQ111" s="396">
        <v>1233</v>
      </c>
      <c r="AR111" s="396">
        <v>4410</v>
      </c>
      <c r="AS111" s="396">
        <v>1422</v>
      </c>
      <c r="AT111" s="396">
        <v>7008</v>
      </c>
      <c r="AU111" s="396">
        <v>9660</v>
      </c>
      <c r="AV111" s="396">
        <v>13708</v>
      </c>
      <c r="AW111" s="396">
        <v>4469</v>
      </c>
      <c r="AX111" s="396">
        <v>624</v>
      </c>
      <c r="AY111" s="396">
        <v>697</v>
      </c>
      <c r="AZ111" s="396">
        <v>15196</v>
      </c>
      <c r="BA111" s="396">
        <v>204</v>
      </c>
      <c r="BB111" s="396">
        <v>196</v>
      </c>
      <c r="BC111" s="396">
        <v>976</v>
      </c>
      <c r="BD111" s="396">
        <v>594</v>
      </c>
      <c r="BE111" s="396">
        <v>279</v>
      </c>
      <c r="BF111" s="396">
        <v>3373</v>
      </c>
      <c r="BG111" s="396">
        <v>886</v>
      </c>
      <c r="BH111" s="396">
        <v>21340</v>
      </c>
      <c r="BI111" s="396">
        <v>992</v>
      </c>
      <c r="BJ111" s="365">
        <v>7597</v>
      </c>
      <c r="BK111" s="365">
        <v>1095</v>
      </c>
      <c r="BL111" s="365">
        <v>226</v>
      </c>
      <c r="BM111" s="365">
        <v>27493</v>
      </c>
      <c r="BN111" s="365">
        <v>10915</v>
      </c>
      <c r="BO111" s="365">
        <v>3355</v>
      </c>
      <c r="BP111" s="365">
        <v>3715</v>
      </c>
      <c r="BQ111" s="365">
        <v>20976</v>
      </c>
      <c r="BR111" s="365">
        <v>9499</v>
      </c>
      <c r="BS111" s="365">
        <v>10329</v>
      </c>
      <c r="BT111" s="365">
        <v>6774</v>
      </c>
      <c r="BU111" s="365">
        <v>94786</v>
      </c>
      <c r="BV111" s="365">
        <v>12891</v>
      </c>
      <c r="BW111" s="365">
        <v>9471</v>
      </c>
      <c r="BX111" s="365">
        <v>8511</v>
      </c>
      <c r="BY111" s="365">
        <v>26607</v>
      </c>
      <c r="BZ111" s="365">
        <v>9999</v>
      </c>
      <c r="CA111" s="365">
        <v>14426</v>
      </c>
      <c r="CB111" s="365">
        <v>5984</v>
      </c>
      <c r="CC111" s="365">
        <v>7771</v>
      </c>
      <c r="CD111" s="365">
        <v>1155</v>
      </c>
      <c r="CE111" s="365">
        <v>188</v>
      </c>
      <c r="CF111" s="365">
        <v>3161</v>
      </c>
      <c r="CG111" s="365">
        <v>10356</v>
      </c>
      <c r="CH111" s="365">
        <v>246</v>
      </c>
      <c r="CI111" s="365">
        <v>5950</v>
      </c>
      <c r="CJ111" s="365">
        <v>4524</v>
      </c>
      <c r="CK111" s="365">
        <v>1254</v>
      </c>
      <c r="CL111" s="365">
        <v>621</v>
      </c>
      <c r="CM111" s="365">
        <v>1469</v>
      </c>
      <c r="CN111" s="365">
        <v>12980</v>
      </c>
      <c r="CO111" s="365">
        <v>24378</v>
      </c>
      <c r="CP111" s="365">
        <v>22472</v>
      </c>
      <c r="CQ111" s="365">
        <v>8770</v>
      </c>
      <c r="CR111" s="365">
        <v>1524</v>
      </c>
      <c r="CS111" s="365">
        <v>7190</v>
      </c>
      <c r="CT111" s="365">
        <v>2809</v>
      </c>
      <c r="CU111" s="365">
        <v>1153</v>
      </c>
      <c r="CV111" s="365">
        <v>4274</v>
      </c>
      <c r="CW111" s="365">
        <v>158</v>
      </c>
      <c r="CX111" s="365">
        <v>2747</v>
      </c>
      <c r="CY111" s="365">
        <v>10410</v>
      </c>
      <c r="CZ111" s="365">
        <v>543</v>
      </c>
      <c r="DA111" s="365">
        <v>3678</v>
      </c>
      <c r="DB111" s="365">
        <v>4355</v>
      </c>
      <c r="DC111" s="365">
        <v>2053</v>
      </c>
      <c r="DD111" s="365">
        <v>4098</v>
      </c>
      <c r="DE111" s="365">
        <v>47</v>
      </c>
      <c r="DF111" s="371">
        <v>758</v>
      </c>
      <c r="DG111" s="372">
        <v>605774</v>
      </c>
      <c r="DH111" s="389">
        <v>0</v>
      </c>
      <c r="DI111" s="365">
        <v>614</v>
      </c>
      <c r="DJ111" s="365">
        <v>0</v>
      </c>
      <c r="DK111" s="365">
        <v>0</v>
      </c>
      <c r="DL111" s="365">
        <v>0</v>
      </c>
      <c r="DM111" s="365">
        <v>0</v>
      </c>
      <c r="DN111" s="381">
        <v>614</v>
      </c>
      <c r="DO111" s="381">
        <v>606388</v>
      </c>
      <c r="DP111" s="381">
        <v>283</v>
      </c>
      <c r="DQ111" s="381">
        <v>0</v>
      </c>
      <c r="DR111" s="381">
        <v>283</v>
      </c>
      <c r="DS111" s="381">
        <v>897</v>
      </c>
      <c r="DT111" s="381">
        <v>606671</v>
      </c>
      <c r="DU111" s="381">
        <v>-3096</v>
      </c>
      <c r="DV111" s="381">
        <v>-328302</v>
      </c>
      <c r="DW111" s="381">
        <v>-331398</v>
      </c>
      <c r="DX111" s="382">
        <v>-330501</v>
      </c>
      <c r="DY111" s="383">
        <v>275273</v>
      </c>
      <c r="EB111" s="200">
        <f t="shared" si="1"/>
        <v>3.3035186293432189E-5</v>
      </c>
    </row>
    <row r="112" spans="1:132" ht="27" customHeight="1" thickBot="1" x14ac:dyDescent="0.25">
      <c r="B112" s="46" t="s">
        <v>494</v>
      </c>
      <c r="C112" s="47" t="s">
        <v>25</v>
      </c>
      <c r="D112" s="397">
        <v>97498</v>
      </c>
      <c r="E112" s="398">
        <v>72291</v>
      </c>
      <c r="F112" s="398">
        <v>13974</v>
      </c>
      <c r="G112" s="398">
        <v>1768</v>
      </c>
      <c r="H112" s="398">
        <v>21792</v>
      </c>
      <c r="I112" s="398">
        <v>0</v>
      </c>
      <c r="J112" s="398">
        <v>7885</v>
      </c>
      <c r="K112" s="398">
        <v>1082806</v>
      </c>
      <c r="L112" s="398">
        <v>179236</v>
      </c>
      <c r="M112" s="398">
        <v>120670</v>
      </c>
      <c r="N112" s="398">
        <v>0</v>
      </c>
      <c r="O112" s="398">
        <v>98792</v>
      </c>
      <c r="P112" s="398">
        <v>69572</v>
      </c>
      <c r="Q112" s="398">
        <v>77136</v>
      </c>
      <c r="R112" s="398">
        <v>81762</v>
      </c>
      <c r="S112" s="398">
        <v>154459</v>
      </c>
      <c r="T112" s="398">
        <v>121254</v>
      </c>
      <c r="U112" s="398">
        <v>142131</v>
      </c>
      <c r="V112" s="398">
        <v>9966</v>
      </c>
      <c r="W112" s="398">
        <v>51836</v>
      </c>
      <c r="X112" s="398">
        <v>66106</v>
      </c>
      <c r="Y112" s="398">
        <v>146754</v>
      </c>
      <c r="Z112" s="398">
        <v>92260</v>
      </c>
      <c r="AA112" s="398">
        <v>40308</v>
      </c>
      <c r="AB112" s="398">
        <v>98129</v>
      </c>
      <c r="AC112" s="398">
        <v>255195</v>
      </c>
      <c r="AD112" s="398">
        <v>610889</v>
      </c>
      <c r="AE112" s="398">
        <v>49589</v>
      </c>
      <c r="AF112" s="398">
        <v>921898</v>
      </c>
      <c r="AG112" s="398">
        <v>227101</v>
      </c>
      <c r="AH112" s="398">
        <v>8247</v>
      </c>
      <c r="AI112" s="398">
        <v>56467</v>
      </c>
      <c r="AJ112" s="398">
        <v>57290</v>
      </c>
      <c r="AK112" s="398">
        <v>100251</v>
      </c>
      <c r="AL112" s="398">
        <v>102992</v>
      </c>
      <c r="AM112" s="398">
        <v>657339</v>
      </c>
      <c r="AN112" s="398">
        <v>1285892</v>
      </c>
      <c r="AO112" s="398">
        <v>230202</v>
      </c>
      <c r="AP112" s="398">
        <v>306887</v>
      </c>
      <c r="AQ112" s="398">
        <v>113490</v>
      </c>
      <c r="AR112" s="398">
        <v>501118</v>
      </c>
      <c r="AS112" s="398">
        <v>148223</v>
      </c>
      <c r="AT112" s="398">
        <v>490925</v>
      </c>
      <c r="AU112" s="398">
        <v>556291</v>
      </c>
      <c r="AV112" s="398">
        <v>1046348</v>
      </c>
      <c r="AW112" s="398">
        <v>745516</v>
      </c>
      <c r="AX112" s="398">
        <v>169202</v>
      </c>
      <c r="AY112" s="398">
        <v>92806</v>
      </c>
      <c r="AZ112" s="398">
        <v>1010660</v>
      </c>
      <c r="BA112" s="398">
        <v>97189</v>
      </c>
      <c r="BB112" s="398">
        <v>40230</v>
      </c>
      <c r="BC112" s="398">
        <v>59381</v>
      </c>
      <c r="BD112" s="398">
        <v>144731</v>
      </c>
      <c r="BE112" s="398">
        <v>50043</v>
      </c>
      <c r="BF112" s="398">
        <v>4358695</v>
      </c>
      <c r="BG112" s="398">
        <v>278474</v>
      </c>
      <c r="BH112" s="398">
        <v>7873284</v>
      </c>
      <c r="BI112" s="398">
        <v>50298</v>
      </c>
      <c r="BJ112" s="366">
        <v>650482</v>
      </c>
      <c r="BK112" s="366">
        <v>178643</v>
      </c>
      <c r="BL112" s="366">
        <v>61368</v>
      </c>
      <c r="BM112" s="366">
        <v>845319</v>
      </c>
      <c r="BN112" s="366">
        <v>302040</v>
      </c>
      <c r="BO112" s="366">
        <v>300984</v>
      </c>
      <c r="BP112" s="366">
        <v>197026</v>
      </c>
      <c r="BQ112" s="366">
        <v>981493</v>
      </c>
      <c r="BR112" s="366">
        <v>282638</v>
      </c>
      <c r="BS112" s="366">
        <v>156544</v>
      </c>
      <c r="BT112" s="366">
        <v>111454</v>
      </c>
      <c r="BU112" s="366">
        <v>2039694</v>
      </c>
      <c r="BV112" s="366">
        <v>572127</v>
      </c>
      <c r="BW112" s="366">
        <v>227851</v>
      </c>
      <c r="BX112" s="366">
        <v>216325</v>
      </c>
      <c r="BY112" s="366">
        <v>294776</v>
      </c>
      <c r="BZ112" s="366">
        <v>162996</v>
      </c>
      <c r="CA112" s="366">
        <v>225398</v>
      </c>
      <c r="CB112" s="366">
        <v>606008</v>
      </c>
      <c r="CC112" s="366">
        <v>334909</v>
      </c>
      <c r="CD112" s="366">
        <v>111579</v>
      </c>
      <c r="CE112" s="366">
        <v>2726</v>
      </c>
      <c r="CF112" s="366">
        <v>51611</v>
      </c>
      <c r="CG112" s="366">
        <v>156480</v>
      </c>
      <c r="CH112" s="366">
        <v>20943</v>
      </c>
      <c r="CI112" s="366">
        <v>430244</v>
      </c>
      <c r="CJ112" s="366">
        <v>114877</v>
      </c>
      <c r="CK112" s="366">
        <v>383660</v>
      </c>
      <c r="CL112" s="366">
        <v>66946</v>
      </c>
      <c r="CM112" s="366">
        <v>129583</v>
      </c>
      <c r="CN112" s="366">
        <v>383567</v>
      </c>
      <c r="CO112" s="366">
        <v>247026</v>
      </c>
      <c r="CP112" s="366">
        <v>741727</v>
      </c>
      <c r="CQ112" s="366">
        <v>1052019</v>
      </c>
      <c r="CR112" s="366">
        <v>36160</v>
      </c>
      <c r="CS112" s="366">
        <v>135979</v>
      </c>
      <c r="CT112" s="366">
        <v>107198</v>
      </c>
      <c r="CU112" s="366">
        <v>81524</v>
      </c>
      <c r="CV112" s="366">
        <v>164808</v>
      </c>
      <c r="CW112" s="366">
        <v>265415</v>
      </c>
      <c r="CX112" s="366">
        <v>540302</v>
      </c>
      <c r="CY112" s="366">
        <v>661346</v>
      </c>
      <c r="CZ112" s="366">
        <v>83966</v>
      </c>
      <c r="DA112" s="366">
        <v>808199</v>
      </c>
      <c r="DB112" s="366">
        <v>144164</v>
      </c>
      <c r="DC112" s="366">
        <v>135428</v>
      </c>
      <c r="DD112" s="366">
        <v>119137</v>
      </c>
      <c r="DE112" s="366">
        <v>93394</v>
      </c>
      <c r="DF112" s="373">
        <v>161926</v>
      </c>
      <c r="DG112" s="374">
        <v>41725537</v>
      </c>
      <c r="DH112" s="390">
        <v>1080196</v>
      </c>
      <c r="DI112" s="366">
        <v>18586243</v>
      </c>
      <c r="DJ112" s="366">
        <v>4676841</v>
      </c>
      <c r="DK112" s="366">
        <v>1353019</v>
      </c>
      <c r="DL112" s="366">
        <v>8931287</v>
      </c>
      <c r="DM112" s="366">
        <v>-1666</v>
      </c>
      <c r="DN112" s="384">
        <v>34625920</v>
      </c>
      <c r="DO112" s="384">
        <v>76351457</v>
      </c>
      <c r="DP112" s="384">
        <v>11126691</v>
      </c>
      <c r="DQ112" s="384">
        <v>20337976</v>
      </c>
      <c r="DR112" s="384">
        <v>31464667</v>
      </c>
      <c r="DS112" s="384">
        <v>66090587</v>
      </c>
      <c r="DT112" s="384">
        <v>107816124</v>
      </c>
      <c r="DU112" s="384">
        <v>-7973388</v>
      </c>
      <c r="DV112" s="384">
        <v>-20862484</v>
      </c>
      <c r="DW112" s="384">
        <v>-28835872</v>
      </c>
      <c r="DX112" s="385">
        <v>37254715</v>
      </c>
      <c r="DY112" s="386">
        <v>78980252</v>
      </c>
      <c r="EB112" s="200">
        <f t="shared" si="1"/>
        <v>1</v>
      </c>
    </row>
    <row r="113" spans="1:111" x14ac:dyDescent="0.2">
      <c r="B113" s="48" t="s">
        <v>495</v>
      </c>
      <c r="C113" s="49" t="s">
        <v>9</v>
      </c>
      <c r="D113" s="391">
        <v>1015</v>
      </c>
      <c r="E113" s="392">
        <v>122</v>
      </c>
      <c r="F113" s="392">
        <v>565</v>
      </c>
      <c r="G113" s="392">
        <v>55</v>
      </c>
      <c r="H113" s="392">
        <v>891</v>
      </c>
      <c r="I113" s="392">
        <v>0</v>
      </c>
      <c r="J113" s="392">
        <v>764</v>
      </c>
      <c r="K113" s="392">
        <v>15074</v>
      </c>
      <c r="L113" s="392">
        <v>3607</v>
      </c>
      <c r="M113" s="392">
        <v>479</v>
      </c>
      <c r="N113" s="392">
        <v>0</v>
      </c>
      <c r="O113" s="392">
        <v>1925</v>
      </c>
      <c r="P113" s="392">
        <v>1508</v>
      </c>
      <c r="Q113" s="392">
        <v>1232</v>
      </c>
      <c r="R113" s="392">
        <v>2206</v>
      </c>
      <c r="S113" s="392">
        <v>3448</v>
      </c>
      <c r="T113" s="392">
        <v>4644</v>
      </c>
      <c r="U113" s="392">
        <v>6179</v>
      </c>
      <c r="V113" s="392">
        <v>592</v>
      </c>
      <c r="W113" s="392">
        <v>759</v>
      </c>
      <c r="X113" s="392">
        <v>161</v>
      </c>
      <c r="Y113" s="392">
        <v>4269</v>
      </c>
      <c r="Z113" s="392">
        <v>1276</v>
      </c>
      <c r="AA113" s="392">
        <v>1139</v>
      </c>
      <c r="AB113" s="392">
        <v>3391</v>
      </c>
      <c r="AC113" s="392">
        <v>5238</v>
      </c>
      <c r="AD113" s="392">
        <v>2650</v>
      </c>
      <c r="AE113" s="392">
        <v>486</v>
      </c>
      <c r="AF113" s="392">
        <v>26431</v>
      </c>
      <c r="AG113" s="392">
        <v>6373</v>
      </c>
      <c r="AH113" s="392">
        <v>230</v>
      </c>
      <c r="AI113" s="392">
        <v>1711</v>
      </c>
      <c r="AJ113" s="392">
        <v>1732</v>
      </c>
      <c r="AK113" s="392">
        <v>2802</v>
      </c>
      <c r="AL113" s="392">
        <v>3906</v>
      </c>
      <c r="AM113" s="392">
        <v>18079</v>
      </c>
      <c r="AN113" s="392">
        <v>5328</v>
      </c>
      <c r="AO113" s="392">
        <v>2547</v>
      </c>
      <c r="AP113" s="392">
        <v>1181</v>
      </c>
      <c r="AQ113" s="392">
        <v>1035</v>
      </c>
      <c r="AR113" s="392">
        <v>7483</v>
      </c>
      <c r="AS113" s="392">
        <v>5205</v>
      </c>
      <c r="AT113" s="392">
        <v>11510</v>
      </c>
      <c r="AU113" s="392">
        <v>14954</v>
      </c>
      <c r="AV113" s="392">
        <v>36690</v>
      </c>
      <c r="AW113" s="392">
        <v>26409</v>
      </c>
      <c r="AX113" s="392">
        <v>5533</v>
      </c>
      <c r="AY113" s="392">
        <v>2235</v>
      </c>
      <c r="AZ113" s="392">
        <v>24865</v>
      </c>
      <c r="BA113" s="392">
        <v>1834</v>
      </c>
      <c r="BB113" s="392">
        <v>1822</v>
      </c>
      <c r="BC113" s="392">
        <v>764</v>
      </c>
      <c r="BD113" s="392">
        <v>1890</v>
      </c>
      <c r="BE113" s="392">
        <v>1729</v>
      </c>
      <c r="BF113" s="392">
        <v>41757</v>
      </c>
      <c r="BG113" s="392">
        <v>2644</v>
      </c>
      <c r="BH113" s="392">
        <v>74738</v>
      </c>
      <c r="BI113" s="392">
        <v>1278</v>
      </c>
      <c r="BJ113" s="363">
        <v>12307</v>
      </c>
      <c r="BK113" s="363">
        <v>6711</v>
      </c>
      <c r="BL113" s="363">
        <v>811</v>
      </c>
      <c r="BM113" s="363">
        <v>39316</v>
      </c>
      <c r="BN113" s="363">
        <v>8082</v>
      </c>
      <c r="BO113" s="363">
        <v>12401</v>
      </c>
      <c r="BP113" s="363">
        <v>5194</v>
      </c>
      <c r="BQ113" s="363">
        <v>11385</v>
      </c>
      <c r="BR113" s="363">
        <v>4864</v>
      </c>
      <c r="BS113" s="363">
        <v>3775</v>
      </c>
      <c r="BT113" s="363">
        <v>8099</v>
      </c>
      <c r="BU113" s="363">
        <v>174480</v>
      </c>
      <c r="BV113" s="363">
        <v>54385</v>
      </c>
      <c r="BW113" s="363">
        <v>9247</v>
      </c>
      <c r="BX113" s="363">
        <v>8539</v>
      </c>
      <c r="BY113" s="363">
        <v>0</v>
      </c>
      <c r="BZ113" s="363">
        <v>8511</v>
      </c>
      <c r="CA113" s="363">
        <v>15096</v>
      </c>
      <c r="CB113" s="363">
        <v>0</v>
      </c>
      <c r="CC113" s="363">
        <v>13832</v>
      </c>
      <c r="CD113" s="363">
        <v>1494</v>
      </c>
      <c r="CE113" s="363">
        <v>288</v>
      </c>
      <c r="CF113" s="363">
        <v>2268</v>
      </c>
      <c r="CG113" s="363">
        <v>12962</v>
      </c>
      <c r="CH113" s="363">
        <v>2957</v>
      </c>
      <c r="CI113" s="363">
        <v>7552</v>
      </c>
      <c r="CJ113" s="363">
        <v>3340</v>
      </c>
      <c r="CK113" s="363">
        <v>21260</v>
      </c>
      <c r="CL113" s="363">
        <v>170</v>
      </c>
      <c r="CM113" s="363">
        <v>10204</v>
      </c>
      <c r="CN113" s="363">
        <v>12966</v>
      </c>
      <c r="CO113" s="363">
        <v>8232</v>
      </c>
      <c r="CP113" s="363">
        <v>25156</v>
      </c>
      <c r="CQ113" s="363">
        <v>18657</v>
      </c>
      <c r="CR113" s="363">
        <v>1825</v>
      </c>
      <c r="CS113" s="363">
        <v>8181</v>
      </c>
      <c r="CT113" s="363">
        <v>7978</v>
      </c>
      <c r="CU113" s="363">
        <v>7733</v>
      </c>
      <c r="CV113" s="363">
        <v>3402</v>
      </c>
      <c r="CW113" s="363">
        <v>8433</v>
      </c>
      <c r="CX113" s="363">
        <v>9853</v>
      </c>
      <c r="CY113" s="363">
        <v>42613</v>
      </c>
      <c r="CZ113" s="363">
        <v>3683</v>
      </c>
      <c r="DA113" s="363">
        <v>20693</v>
      </c>
      <c r="DB113" s="363">
        <v>21202</v>
      </c>
      <c r="DC113" s="363">
        <v>11124</v>
      </c>
      <c r="DD113" s="363">
        <v>9417</v>
      </c>
      <c r="DE113" s="363">
        <v>0</v>
      </c>
      <c r="DF113" s="367">
        <v>1148</v>
      </c>
      <c r="DG113" s="368">
        <v>1080196</v>
      </c>
    </row>
    <row r="114" spans="1:111" x14ac:dyDescent="0.2">
      <c r="B114" s="42" t="s">
        <v>496</v>
      </c>
      <c r="C114" s="202" t="s">
        <v>10</v>
      </c>
      <c r="D114" s="393">
        <v>20221</v>
      </c>
      <c r="E114" s="394">
        <v>6493</v>
      </c>
      <c r="F114" s="394">
        <v>16034</v>
      </c>
      <c r="G114" s="394">
        <v>1447</v>
      </c>
      <c r="H114" s="394">
        <v>6092</v>
      </c>
      <c r="I114" s="394">
        <v>0</v>
      </c>
      <c r="J114" s="394">
        <v>3526</v>
      </c>
      <c r="K114" s="394">
        <v>262272</v>
      </c>
      <c r="L114" s="394">
        <v>33520</v>
      </c>
      <c r="M114" s="394">
        <v>7509</v>
      </c>
      <c r="N114" s="394">
        <v>0</v>
      </c>
      <c r="O114" s="394">
        <v>38997</v>
      </c>
      <c r="P114" s="394">
        <v>30239</v>
      </c>
      <c r="Q114" s="394">
        <v>22273</v>
      </c>
      <c r="R114" s="394">
        <v>35904</v>
      </c>
      <c r="S114" s="394">
        <v>14661</v>
      </c>
      <c r="T114" s="394">
        <v>49249</v>
      </c>
      <c r="U114" s="394">
        <v>82157</v>
      </c>
      <c r="V114" s="394">
        <v>1154</v>
      </c>
      <c r="W114" s="394">
        <v>9811</v>
      </c>
      <c r="X114" s="394">
        <v>1598</v>
      </c>
      <c r="Y114" s="394">
        <v>18540</v>
      </c>
      <c r="Z114" s="394">
        <v>11877</v>
      </c>
      <c r="AA114" s="394">
        <v>8151</v>
      </c>
      <c r="AB114" s="394">
        <v>17949</v>
      </c>
      <c r="AC114" s="394">
        <v>42832</v>
      </c>
      <c r="AD114" s="394">
        <v>8247</v>
      </c>
      <c r="AE114" s="394">
        <v>2861</v>
      </c>
      <c r="AF114" s="394">
        <v>320913</v>
      </c>
      <c r="AG114" s="394">
        <v>99228</v>
      </c>
      <c r="AH114" s="394">
        <v>3250</v>
      </c>
      <c r="AI114" s="394">
        <v>25047</v>
      </c>
      <c r="AJ114" s="394">
        <v>24980</v>
      </c>
      <c r="AK114" s="394">
        <v>56135</v>
      </c>
      <c r="AL114" s="394">
        <v>45284</v>
      </c>
      <c r="AM114" s="394">
        <v>30493</v>
      </c>
      <c r="AN114" s="394">
        <v>99306</v>
      </c>
      <c r="AO114" s="394">
        <v>71170</v>
      </c>
      <c r="AP114" s="394">
        <v>46191</v>
      </c>
      <c r="AQ114" s="394">
        <v>9348</v>
      </c>
      <c r="AR114" s="394">
        <v>101615</v>
      </c>
      <c r="AS114" s="394">
        <v>55780</v>
      </c>
      <c r="AT114" s="394">
        <v>247448</v>
      </c>
      <c r="AU114" s="394">
        <v>224337</v>
      </c>
      <c r="AV114" s="394">
        <v>516561</v>
      </c>
      <c r="AW114" s="394">
        <v>189627</v>
      </c>
      <c r="AX114" s="394">
        <v>35547</v>
      </c>
      <c r="AY114" s="394">
        <v>42393</v>
      </c>
      <c r="AZ114" s="394">
        <v>333624</v>
      </c>
      <c r="BA114" s="394">
        <v>25417</v>
      </c>
      <c r="BB114" s="394">
        <v>13411</v>
      </c>
      <c r="BC114" s="394">
        <v>14251</v>
      </c>
      <c r="BD114" s="394">
        <v>48488</v>
      </c>
      <c r="BE114" s="394">
        <v>13596</v>
      </c>
      <c r="BF114" s="394">
        <v>340732</v>
      </c>
      <c r="BG114" s="394">
        <v>34672</v>
      </c>
      <c r="BH114" s="394">
        <v>1654797</v>
      </c>
      <c r="BI114" s="394">
        <v>13019</v>
      </c>
      <c r="BJ114" s="364">
        <v>219503</v>
      </c>
      <c r="BK114" s="364">
        <v>76370</v>
      </c>
      <c r="BL114" s="364">
        <v>21526</v>
      </c>
      <c r="BM114" s="364">
        <v>532334</v>
      </c>
      <c r="BN114" s="364">
        <v>181514</v>
      </c>
      <c r="BO114" s="364">
        <v>199991</v>
      </c>
      <c r="BP114" s="364">
        <v>172972</v>
      </c>
      <c r="BQ114" s="364">
        <v>99306</v>
      </c>
      <c r="BR114" s="364">
        <v>36289</v>
      </c>
      <c r="BS114" s="364">
        <v>40607</v>
      </c>
      <c r="BT114" s="364">
        <v>153065</v>
      </c>
      <c r="BU114" s="364">
        <v>2632750</v>
      </c>
      <c r="BV114" s="364">
        <v>556386</v>
      </c>
      <c r="BW114" s="364">
        <v>133723</v>
      </c>
      <c r="BX114" s="364">
        <v>130928</v>
      </c>
      <c r="BY114" s="364">
        <v>0</v>
      </c>
      <c r="BZ114" s="364">
        <v>121518</v>
      </c>
      <c r="CA114" s="364">
        <v>488617</v>
      </c>
      <c r="CB114" s="364">
        <v>0</v>
      </c>
      <c r="CC114" s="364">
        <v>71061</v>
      </c>
      <c r="CD114" s="364">
        <v>15490</v>
      </c>
      <c r="CE114" s="364">
        <v>2765</v>
      </c>
      <c r="CF114" s="364">
        <v>32440</v>
      </c>
      <c r="CG114" s="364">
        <v>122716</v>
      </c>
      <c r="CH114" s="364">
        <v>63944</v>
      </c>
      <c r="CI114" s="364">
        <v>57675</v>
      </c>
      <c r="CJ114" s="364">
        <v>28108</v>
      </c>
      <c r="CK114" s="364">
        <v>342242</v>
      </c>
      <c r="CL114" s="364">
        <v>14623</v>
      </c>
      <c r="CM114" s="364">
        <v>56276</v>
      </c>
      <c r="CN114" s="364">
        <v>501922</v>
      </c>
      <c r="CO114" s="364">
        <v>814031</v>
      </c>
      <c r="CP114" s="364">
        <v>746842</v>
      </c>
      <c r="CQ114" s="364">
        <v>1103828</v>
      </c>
      <c r="CR114" s="364">
        <v>54771</v>
      </c>
      <c r="CS114" s="364">
        <v>316811</v>
      </c>
      <c r="CT114" s="364">
        <v>297719</v>
      </c>
      <c r="CU114" s="364">
        <v>103488</v>
      </c>
      <c r="CV114" s="364">
        <v>66014</v>
      </c>
      <c r="CW114" s="364">
        <v>52138</v>
      </c>
      <c r="CX114" s="364">
        <v>225090</v>
      </c>
      <c r="CY114" s="364">
        <v>1263770</v>
      </c>
      <c r="CZ114" s="364">
        <v>39992</v>
      </c>
      <c r="DA114" s="364">
        <v>380322</v>
      </c>
      <c r="DB114" s="364">
        <v>115683</v>
      </c>
      <c r="DC114" s="364">
        <v>101346</v>
      </c>
      <c r="DD114" s="364">
        <v>109358</v>
      </c>
      <c r="DE114" s="364">
        <v>0</v>
      </c>
      <c r="DF114" s="369">
        <v>3487</v>
      </c>
      <c r="DG114" s="370">
        <v>18391625</v>
      </c>
    </row>
    <row r="115" spans="1:111" x14ac:dyDescent="0.2">
      <c r="B115" s="42" t="s">
        <v>497</v>
      </c>
      <c r="C115" s="202" t="s">
        <v>11</v>
      </c>
      <c r="D115" s="393">
        <v>68902</v>
      </c>
      <c r="E115" s="394">
        <v>7211</v>
      </c>
      <c r="F115" s="394">
        <v>5089</v>
      </c>
      <c r="G115" s="394">
        <v>1906</v>
      </c>
      <c r="H115" s="394">
        <v>4309</v>
      </c>
      <c r="I115" s="394">
        <v>0</v>
      </c>
      <c r="J115" s="394">
        <v>1194</v>
      </c>
      <c r="K115" s="394">
        <v>144115</v>
      </c>
      <c r="L115" s="394">
        <v>46738</v>
      </c>
      <c r="M115" s="394">
        <v>12681</v>
      </c>
      <c r="N115" s="394">
        <v>0</v>
      </c>
      <c r="O115" s="394">
        <v>-13478</v>
      </c>
      <c r="P115" s="394">
        <v>963</v>
      </c>
      <c r="Q115" s="394">
        <v>19992</v>
      </c>
      <c r="R115" s="394">
        <v>5326</v>
      </c>
      <c r="S115" s="394">
        <v>9579</v>
      </c>
      <c r="T115" s="394">
        <v>20475</v>
      </c>
      <c r="U115" s="394">
        <v>29531</v>
      </c>
      <c r="V115" s="394">
        <v>1063</v>
      </c>
      <c r="W115" s="394">
        <v>5395</v>
      </c>
      <c r="X115" s="394">
        <v>1248</v>
      </c>
      <c r="Y115" s="394">
        <v>3904</v>
      </c>
      <c r="Z115" s="394">
        <v>897</v>
      </c>
      <c r="AA115" s="394">
        <v>3325</v>
      </c>
      <c r="AB115" s="394">
        <v>28311</v>
      </c>
      <c r="AC115" s="394">
        <v>28494</v>
      </c>
      <c r="AD115" s="394">
        <v>37169</v>
      </c>
      <c r="AE115" s="394">
        <v>3479</v>
      </c>
      <c r="AF115" s="394">
        <v>-9756</v>
      </c>
      <c r="AG115" s="394">
        <v>15904</v>
      </c>
      <c r="AH115" s="394">
        <v>1166</v>
      </c>
      <c r="AI115" s="394">
        <v>12946</v>
      </c>
      <c r="AJ115" s="394">
        <v>13891</v>
      </c>
      <c r="AK115" s="394">
        <v>3280</v>
      </c>
      <c r="AL115" s="394">
        <v>27736</v>
      </c>
      <c r="AM115" s="394">
        <v>102638</v>
      </c>
      <c r="AN115" s="394">
        <v>223542</v>
      </c>
      <c r="AO115" s="394">
        <v>49113</v>
      </c>
      <c r="AP115" s="394">
        <v>54827</v>
      </c>
      <c r="AQ115" s="394">
        <v>6836</v>
      </c>
      <c r="AR115" s="394">
        <v>-34128</v>
      </c>
      <c r="AS115" s="394">
        <v>10342</v>
      </c>
      <c r="AT115" s="394">
        <v>29539</v>
      </c>
      <c r="AU115" s="394">
        <v>75055</v>
      </c>
      <c r="AV115" s="394">
        <v>181377</v>
      </c>
      <c r="AW115" s="394">
        <v>42496</v>
      </c>
      <c r="AX115" s="394">
        <v>1542</v>
      </c>
      <c r="AY115" s="394">
        <v>-14703</v>
      </c>
      <c r="AZ115" s="394">
        <v>-78931</v>
      </c>
      <c r="BA115" s="394">
        <v>-7487</v>
      </c>
      <c r="BB115" s="394">
        <v>-3531</v>
      </c>
      <c r="BC115" s="394">
        <v>7155</v>
      </c>
      <c r="BD115" s="394">
        <v>-12773</v>
      </c>
      <c r="BE115" s="394">
        <v>-7278</v>
      </c>
      <c r="BF115" s="394">
        <v>170393</v>
      </c>
      <c r="BG115" s="394">
        <v>-366</v>
      </c>
      <c r="BH115" s="394">
        <v>31505</v>
      </c>
      <c r="BI115" s="394">
        <v>2930</v>
      </c>
      <c r="BJ115" s="364">
        <v>10413</v>
      </c>
      <c r="BK115" s="364">
        <v>6893</v>
      </c>
      <c r="BL115" s="364">
        <v>-439</v>
      </c>
      <c r="BM115" s="364">
        <v>50078</v>
      </c>
      <c r="BN115" s="364">
        <v>19083</v>
      </c>
      <c r="BO115" s="364">
        <v>9726</v>
      </c>
      <c r="BP115" s="364">
        <v>8901</v>
      </c>
      <c r="BQ115" s="364">
        <v>130908</v>
      </c>
      <c r="BR115" s="364">
        <v>16977</v>
      </c>
      <c r="BS115" s="364">
        <v>34670</v>
      </c>
      <c r="BT115" s="364">
        <v>15950</v>
      </c>
      <c r="BU115" s="364">
        <v>1168089</v>
      </c>
      <c r="BV115" s="364">
        <v>441314</v>
      </c>
      <c r="BW115" s="364">
        <v>150618</v>
      </c>
      <c r="BX115" s="364">
        <v>219833</v>
      </c>
      <c r="BY115" s="364">
        <v>1490001</v>
      </c>
      <c r="BZ115" s="364">
        <v>25342</v>
      </c>
      <c r="CA115" s="364">
        <v>46068</v>
      </c>
      <c r="CB115" s="364">
        <v>4</v>
      </c>
      <c r="CC115" s="364">
        <v>19403</v>
      </c>
      <c r="CD115" s="364">
        <v>329</v>
      </c>
      <c r="CE115" s="364">
        <v>540</v>
      </c>
      <c r="CF115" s="364">
        <v>7582</v>
      </c>
      <c r="CG115" s="364">
        <v>114205</v>
      </c>
      <c r="CH115" s="364">
        <v>534</v>
      </c>
      <c r="CI115" s="364">
        <v>225390</v>
      </c>
      <c r="CJ115" s="364">
        <v>36770</v>
      </c>
      <c r="CK115" s="364">
        <v>90865</v>
      </c>
      <c r="CL115" s="364">
        <v>2019</v>
      </c>
      <c r="CM115" s="364">
        <v>22133</v>
      </c>
      <c r="CN115" s="364">
        <v>0</v>
      </c>
      <c r="CO115" s="364">
        <v>5048</v>
      </c>
      <c r="CP115" s="364">
        <v>91100</v>
      </c>
      <c r="CQ115" s="364">
        <v>115465</v>
      </c>
      <c r="CR115" s="364">
        <v>3229</v>
      </c>
      <c r="CS115" s="364">
        <v>7370</v>
      </c>
      <c r="CT115" s="364">
        <v>14502</v>
      </c>
      <c r="CU115" s="364">
        <v>-1278</v>
      </c>
      <c r="CV115" s="364">
        <v>57855</v>
      </c>
      <c r="CW115" s="364">
        <v>8264</v>
      </c>
      <c r="CX115" s="364">
        <v>29633</v>
      </c>
      <c r="CY115" s="364">
        <v>281837</v>
      </c>
      <c r="CZ115" s="364">
        <v>9005</v>
      </c>
      <c r="DA115" s="364">
        <v>34486</v>
      </c>
      <c r="DB115" s="364">
        <v>82640</v>
      </c>
      <c r="DC115" s="364">
        <v>108065</v>
      </c>
      <c r="DD115" s="364">
        <v>54530</v>
      </c>
      <c r="DE115" s="364">
        <v>-5</v>
      </c>
      <c r="DF115" s="369">
        <v>91787</v>
      </c>
      <c r="DG115" s="370">
        <v>6730810</v>
      </c>
    </row>
    <row r="116" spans="1:111" x14ac:dyDescent="0.2">
      <c r="B116" s="42" t="s">
        <v>498</v>
      </c>
      <c r="C116" s="202" t="s">
        <v>12</v>
      </c>
      <c r="D116" s="393">
        <v>33386</v>
      </c>
      <c r="E116" s="394">
        <v>11782</v>
      </c>
      <c r="F116" s="394">
        <v>2531</v>
      </c>
      <c r="G116" s="394">
        <v>502</v>
      </c>
      <c r="H116" s="394">
        <v>4601</v>
      </c>
      <c r="I116" s="394">
        <v>0</v>
      </c>
      <c r="J116" s="394">
        <v>1454</v>
      </c>
      <c r="K116" s="394">
        <v>92166</v>
      </c>
      <c r="L116" s="394">
        <v>30455</v>
      </c>
      <c r="M116" s="394">
        <v>3473</v>
      </c>
      <c r="N116" s="394">
        <v>0</v>
      </c>
      <c r="O116" s="394">
        <v>29067</v>
      </c>
      <c r="P116" s="394">
        <v>10723</v>
      </c>
      <c r="Q116" s="394">
        <v>10418</v>
      </c>
      <c r="R116" s="394">
        <v>5837</v>
      </c>
      <c r="S116" s="394">
        <v>13670</v>
      </c>
      <c r="T116" s="394">
        <v>14007</v>
      </c>
      <c r="U116" s="394">
        <v>35072</v>
      </c>
      <c r="V116" s="394">
        <v>1417</v>
      </c>
      <c r="W116" s="394">
        <v>12078</v>
      </c>
      <c r="X116" s="394">
        <v>4677</v>
      </c>
      <c r="Y116" s="394">
        <v>26651</v>
      </c>
      <c r="Z116" s="394">
        <v>16237</v>
      </c>
      <c r="AA116" s="394">
        <v>7071</v>
      </c>
      <c r="AB116" s="394">
        <v>54605</v>
      </c>
      <c r="AC116" s="394">
        <v>32871</v>
      </c>
      <c r="AD116" s="394">
        <v>20416</v>
      </c>
      <c r="AE116" s="394">
        <v>5082</v>
      </c>
      <c r="AF116" s="394">
        <v>120493</v>
      </c>
      <c r="AG116" s="394">
        <v>67559</v>
      </c>
      <c r="AH116" s="394">
        <v>584</v>
      </c>
      <c r="AI116" s="394">
        <v>14238</v>
      </c>
      <c r="AJ116" s="394">
        <v>11925</v>
      </c>
      <c r="AK116" s="394">
        <v>24485</v>
      </c>
      <c r="AL116" s="394">
        <v>19104</v>
      </c>
      <c r="AM116" s="394">
        <v>85995</v>
      </c>
      <c r="AN116" s="394">
        <v>51787</v>
      </c>
      <c r="AO116" s="394">
        <v>19221</v>
      </c>
      <c r="AP116" s="394">
        <v>10273</v>
      </c>
      <c r="AQ116" s="394">
        <v>4550</v>
      </c>
      <c r="AR116" s="394">
        <v>16109</v>
      </c>
      <c r="AS116" s="394">
        <v>16825</v>
      </c>
      <c r="AT116" s="394">
        <v>69082</v>
      </c>
      <c r="AU116" s="394">
        <v>94112</v>
      </c>
      <c r="AV116" s="394">
        <v>182020</v>
      </c>
      <c r="AW116" s="394">
        <v>170256</v>
      </c>
      <c r="AX116" s="394">
        <v>72077</v>
      </c>
      <c r="AY116" s="394">
        <v>21189</v>
      </c>
      <c r="AZ116" s="394">
        <v>287499</v>
      </c>
      <c r="BA116" s="394">
        <v>27808</v>
      </c>
      <c r="BB116" s="394">
        <v>11608</v>
      </c>
      <c r="BC116" s="394">
        <v>12301</v>
      </c>
      <c r="BD116" s="394">
        <v>42988</v>
      </c>
      <c r="BE116" s="394">
        <v>14123</v>
      </c>
      <c r="BF116" s="394">
        <v>454411</v>
      </c>
      <c r="BG116" s="394">
        <v>35095</v>
      </c>
      <c r="BH116" s="394">
        <v>979660</v>
      </c>
      <c r="BI116" s="394">
        <v>8788</v>
      </c>
      <c r="BJ116" s="364">
        <v>117059</v>
      </c>
      <c r="BK116" s="364">
        <v>36390</v>
      </c>
      <c r="BL116" s="364">
        <v>1895</v>
      </c>
      <c r="BM116" s="364">
        <v>42682</v>
      </c>
      <c r="BN116" s="364">
        <v>13661</v>
      </c>
      <c r="BO116" s="364">
        <v>43945</v>
      </c>
      <c r="BP116" s="364">
        <v>15389</v>
      </c>
      <c r="BQ116" s="364">
        <v>273882</v>
      </c>
      <c r="BR116" s="364">
        <v>65254</v>
      </c>
      <c r="BS116" s="364">
        <v>50559</v>
      </c>
      <c r="BT116" s="364">
        <v>14674</v>
      </c>
      <c r="BU116" s="364">
        <v>608826</v>
      </c>
      <c r="BV116" s="364">
        <v>132513</v>
      </c>
      <c r="BW116" s="364">
        <v>247077</v>
      </c>
      <c r="BX116" s="364">
        <v>230447</v>
      </c>
      <c r="BY116" s="364">
        <v>1107102</v>
      </c>
      <c r="BZ116" s="364">
        <v>171059</v>
      </c>
      <c r="CA116" s="364">
        <v>76831</v>
      </c>
      <c r="CB116" s="364">
        <v>0</v>
      </c>
      <c r="CC116" s="364">
        <v>54077</v>
      </c>
      <c r="CD116" s="364">
        <v>18920</v>
      </c>
      <c r="CE116" s="364">
        <v>1461</v>
      </c>
      <c r="CF116" s="364">
        <v>31294</v>
      </c>
      <c r="CG116" s="364">
        <v>44252</v>
      </c>
      <c r="CH116" s="364">
        <v>5870</v>
      </c>
      <c r="CI116" s="364">
        <v>176424</v>
      </c>
      <c r="CJ116" s="364">
        <v>15017</v>
      </c>
      <c r="CK116" s="364">
        <v>83430</v>
      </c>
      <c r="CL116" s="364">
        <v>2839</v>
      </c>
      <c r="CM116" s="364">
        <v>13186</v>
      </c>
      <c r="CN116" s="364">
        <v>0</v>
      </c>
      <c r="CO116" s="364">
        <v>136948</v>
      </c>
      <c r="CP116" s="364">
        <v>134296</v>
      </c>
      <c r="CQ116" s="364">
        <v>174467</v>
      </c>
      <c r="CR116" s="364">
        <v>3375</v>
      </c>
      <c r="CS116" s="364">
        <v>12089</v>
      </c>
      <c r="CT116" s="364">
        <v>34993</v>
      </c>
      <c r="CU116" s="364">
        <v>12923</v>
      </c>
      <c r="CV116" s="364">
        <v>214987</v>
      </c>
      <c r="CW116" s="364">
        <v>30634</v>
      </c>
      <c r="CX116" s="364">
        <v>31491</v>
      </c>
      <c r="CY116" s="364">
        <v>213104</v>
      </c>
      <c r="CZ116" s="364">
        <v>21900</v>
      </c>
      <c r="DA116" s="364">
        <v>64850</v>
      </c>
      <c r="DB116" s="364">
        <v>60617</v>
      </c>
      <c r="DC116" s="364">
        <v>60575</v>
      </c>
      <c r="DD116" s="364">
        <v>65579</v>
      </c>
      <c r="DE116" s="364">
        <v>0</v>
      </c>
      <c r="DF116" s="369">
        <v>13499</v>
      </c>
      <c r="DG116" s="370">
        <v>8408756</v>
      </c>
    </row>
    <row r="117" spans="1:111" x14ac:dyDescent="0.2">
      <c r="B117" s="42" t="s">
        <v>501</v>
      </c>
      <c r="C117" s="202" t="s">
        <v>502</v>
      </c>
      <c r="D117" s="393">
        <v>11196</v>
      </c>
      <c r="E117" s="394">
        <v>1737</v>
      </c>
      <c r="F117" s="394">
        <v>1260</v>
      </c>
      <c r="G117" s="394">
        <v>140</v>
      </c>
      <c r="H117" s="394">
        <v>1666</v>
      </c>
      <c r="I117" s="394">
        <v>0</v>
      </c>
      <c r="J117" s="394">
        <v>737</v>
      </c>
      <c r="K117" s="394">
        <v>36427</v>
      </c>
      <c r="L117" s="394">
        <v>138315</v>
      </c>
      <c r="M117" s="394">
        <v>2385</v>
      </c>
      <c r="N117" s="394">
        <v>0</v>
      </c>
      <c r="O117" s="394">
        <v>7637</v>
      </c>
      <c r="P117" s="394">
        <v>6148</v>
      </c>
      <c r="Q117" s="394">
        <v>4762</v>
      </c>
      <c r="R117" s="394">
        <v>3421</v>
      </c>
      <c r="S117" s="394">
        <v>2705</v>
      </c>
      <c r="T117" s="394">
        <v>7148</v>
      </c>
      <c r="U117" s="394">
        <v>11457</v>
      </c>
      <c r="V117" s="394">
        <v>389</v>
      </c>
      <c r="W117" s="394">
        <v>1087</v>
      </c>
      <c r="X117" s="394">
        <v>1545</v>
      </c>
      <c r="Y117" s="394">
        <v>4698</v>
      </c>
      <c r="Z117" s="394">
        <v>1357</v>
      </c>
      <c r="AA117" s="394">
        <v>1617</v>
      </c>
      <c r="AB117" s="394">
        <v>5635</v>
      </c>
      <c r="AC117" s="394">
        <v>7485</v>
      </c>
      <c r="AD117" s="394">
        <v>214859</v>
      </c>
      <c r="AE117" s="394">
        <v>569</v>
      </c>
      <c r="AF117" s="394">
        <v>55496</v>
      </c>
      <c r="AG117" s="394">
        <v>11440</v>
      </c>
      <c r="AH117" s="394">
        <v>365</v>
      </c>
      <c r="AI117" s="394">
        <v>2979</v>
      </c>
      <c r="AJ117" s="394">
        <v>4989</v>
      </c>
      <c r="AK117" s="394">
        <v>4358</v>
      </c>
      <c r="AL117" s="394">
        <v>5270</v>
      </c>
      <c r="AM117" s="394">
        <v>28705</v>
      </c>
      <c r="AN117" s="394">
        <v>6024</v>
      </c>
      <c r="AO117" s="394">
        <v>16161</v>
      </c>
      <c r="AP117" s="394">
        <v>8460</v>
      </c>
      <c r="AQ117" s="394">
        <v>1706</v>
      </c>
      <c r="AR117" s="394">
        <v>4694</v>
      </c>
      <c r="AS117" s="394">
        <v>6842</v>
      </c>
      <c r="AT117" s="394">
        <v>22295</v>
      </c>
      <c r="AU117" s="394">
        <v>9131</v>
      </c>
      <c r="AV117" s="394">
        <v>15030</v>
      </c>
      <c r="AW117" s="394">
        <v>17826</v>
      </c>
      <c r="AX117" s="394">
        <v>2697</v>
      </c>
      <c r="AY117" s="394">
        <v>1578</v>
      </c>
      <c r="AZ117" s="394">
        <v>7498</v>
      </c>
      <c r="BA117" s="394">
        <v>675</v>
      </c>
      <c r="BB117" s="394">
        <v>297</v>
      </c>
      <c r="BC117" s="394">
        <v>1066</v>
      </c>
      <c r="BD117" s="394">
        <v>4745</v>
      </c>
      <c r="BE117" s="394">
        <v>420</v>
      </c>
      <c r="BF117" s="394">
        <v>-109885</v>
      </c>
      <c r="BG117" s="394">
        <v>-2367</v>
      </c>
      <c r="BH117" s="394">
        <v>18333</v>
      </c>
      <c r="BI117" s="394">
        <v>1578</v>
      </c>
      <c r="BJ117" s="364">
        <v>49817</v>
      </c>
      <c r="BK117" s="364">
        <v>2466</v>
      </c>
      <c r="BL117" s="364">
        <v>5970</v>
      </c>
      <c r="BM117" s="364">
        <v>59505</v>
      </c>
      <c r="BN117" s="364">
        <v>18984</v>
      </c>
      <c r="BO117" s="364">
        <v>24290</v>
      </c>
      <c r="BP117" s="364">
        <v>11901</v>
      </c>
      <c r="BQ117" s="364">
        <v>45282</v>
      </c>
      <c r="BR117" s="364">
        <v>8788</v>
      </c>
      <c r="BS117" s="364">
        <v>12507</v>
      </c>
      <c r="BT117" s="364">
        <v>5609</v>
      </c>
      <c r="BU117" s="364">
        <v>289724</v>
      </c>
      <c r="BV117" s="364">
        <v>36215</v>
      </c>
      <c r="BW117" s="364">
        <v>67863</v>
      </c>
      <c r="BX117" s="364">
        <v>32218</v>
      </c>
      <c r="BY117" s="364">
        <v>129658</v>
      </c>
      <c r="BZ117" s="364">
        <v>24635</v>
      </c>
      <c r="CA117" s="364">
        <v>77710</v>
      </c>
      <c r="CB117" s="364">
        <v>0</v>
      </c>
      <c r="CC117" s="364">
        <v>6015</v>
      </c>
      <c r="CD117" s="364">
        <v>-11880</v>
      </c>
      <c r="CE117" s="364">
        <v>879</v>
      </c>
      <c r="CF117" s="364">
        <v>17221</v>
      </c>
      <c r="CG117" s="364">
        <v>32250</v>
      </c>
      <c r="CH117" s="364">
        <v>2133</v>
      </c>
      <c r="CI117" s="364">
        <v>34529</v>
      </c>
      <c r="CJ117" s="364">
        <v>7742</v>
      </c>
      <c r="CK117" s="364">
        <v>30344</v>
      </c>
      <c r="CL117" s="364">
        <v>2832</v>
      </c>
      <c r="CM117" s="364">
        <v>4660</v>
      </c>
      <c r="CN117" s="364">
        <v>1395</v>
      </c>
      <c r="CO117" s="364">
        <v>15425</v>
      </c>
      <c r="CP117" s="364">
        <v>26224</v>
      </c>
      <c r="CQ117" s="364">
        <v>40740</v>
      </c>
      <c r="CR117" s="364">
        <v>2191</v>
      </c>
      <c r="CS117" s="364">
        <v>2433</v>
      </c>
      <c r="CT117" s="364">
        <v>7312</v>
      </c>
      <c r="CU117" s="364">
        <v>7249</v>
      </c>
      <c r="CV117" s="364">
        <v>8859</v>
      </c>
      <c r="CW117" s="364">
        <v>9272</v>
      </c>
      <c r="CX117" s="364">
        <v>20859</v>
      </c>
      <c r="CY117" s="364">
        <v>175099</v>
      </c>
      <c r="CZ117" s="364">
        <v>4528</v>
      </c>
      <c r="DA117" s="364">
        <v>43928</v>
      </c>
      <c r="DB117" s="364">
        <v>25138</v>
      </c>
      <c r="DC117" s="364">
        <v>25974</v>
      </c>
      <c r="DD117" s="364">
        <v>38043</v>
      </c>
      <c r="DE117" s="364">
        <v>0</v>
      </c>
      <c r="DF117" s="369">
        <v>4818</v>
      </c>
      <c r="DG117" s="370">
        <v>2114142</v>
      </c>
    </row>
    <row r="118" spans="1:111" ht="17" thickBot="1" x14ac:dyDescent="0.25">
      <c r="B118" s="42" t="s">
        <v>503</v>
      </c>
      <c r="C118" s="202" t="s">
        <v>26</v>
      </c>
      <c r="D118" s="393">
        <v>-9420</v>
      </c>
      <c r="E118" s="394">
        <v>-1263</v>
      </c>
      <c r="F118" s="394">
        <v>-2</v>
      </c>
      <c r="G118" s="394">
        <v>-264</v>
      </c>
      <c r="H118" s="394">
        <v>-26</v>
      </c>
      <c r="I118" s="394">
        <v>0</v>
      </c>
      <c r="J118" s="394">
        <v>0</v>
      </c>
      <c r="K118" s="394">
        <v>-6989</v>
      </c>
      <c r="L118" s="394">
        <v>-44</v>
      </c>
      <c r="M118" s="394">
        <v>-180</v>
      </c>
      <c r="N118" s="394">
        <v>0</v>
      </c>
      <c r="O118" s="394">
        <v>-2</v>
      </c>
      <c r="P118" s="394">
        <v>-1</v>
      </c>
      <c r="Q118" s="394">
        <v>-2</v>
      </c>
      <c r="R118" s="394">
        <v>-1</v>
      </c>
      <c r="S118" s="394">
        <v>0</v>
      </c>
      <c r="T118" s="394">
        <v>-1</v>
      </c>
      <c r="U118" s="394">
        <v>-2</v>
      </c>
      <c r="V118" s="394">
        <v>0</v>
      </c>
      <c r="W118" s="394">
        <v>0</v>
      </c>
      <c r="X118" s="394">
        <v>0</v>
      </c>
      <c r="Y118" s="394">
        <v>0</v>
      </c>
      <c r="Z118" s="394">
        <v>0</v>
      </c>
      <c r="AA118" s="394">
        <v>0</v>
      </c>
      <c r="AB118" s="394">
        <v>-1</v>
      </c>
      <c r="AC118" s="394">
        <v>-1</v>
      </c>
      <c r="AD118" s="394">
        <v>-3632</v>
      </c>
      <c r="AE118" s="394">
        <v>0</v>
      </c>
      <c r="AF118" s="394">
        <v>-6</v>
      </c>
      <c r="AG118" s="394">
        <v>-3</v>
      </c>
      <c r="AH118" s="394">
        <v>-1</v>
      </c>
      <c r="AI118" s="394">
        <v>0</v>
      </c>
      <c r="AJ118" s="394">
        <v>0</v>
      </c>
      <c r="AK118" s="394">
        <v>-2</v>
      </c>
      <c r="AL118" s="394">
        <v>0</v>
      </c>
      <c r="AM118" s="394">
        <v>-1</v>
      </c>
      <c r="AN118" s="394">
        <v>-6</v>
      </c>
      <c r="AO118" s="394">
        <v>-2</v>
      </c>
      <c r="AP118" s="394">
        <v>-1</v>
      </c>
      <c r="AQ118" s="394">
        <v>-1</v>
      </c>
      <c r="AR118" s="394">
        <v>-3</v>
      </c>
      <c r="AS118" s="394">
        <v>-2</v>
      </c>
      <c r="AT118" s="394">
        <v>-6</v>
      </c>
      <c r="AU118" s="394">
        <v>-5</v>
      </c>
      <c r="AV118" s="394">
        <v>-11</v>
      </c>
      <c r="AW118" s="394">
        <v>-5</v>
      </c>
      <c r="AX118" s="394">
        <v>-1</v>
      </c>
      <c r="AY118" s="394">
        <v>-1</v>
      </c>
      <c r="AZ118" s="394">
        <v>-7</v>
      </c>
      <c r="BA118" s="394">
        <v>-1</v>
      </c>
      <c r="BB118" s="394">
        <v>0</v>
      </c>
      <c r="BC118" s="394">
        <v>0</v>
      </c>
      <c r="BD118" s="394">
        <v>-1</v>
      </c>
      <c r="BE118" s="394">
        <v>0</v>
      </c>
      <c r="BF118" s="394">
        <v>-8</v>
      </c>
      <c r="BG118" s="394">
        <v>-1</v>
      </c>
      <c r="BH118" s="394">
        <v>-36</v>
      </c>
      <c r="BI118" s="394">
        <v>0</v>
      </c>
      <c r="BJ118" s="364">
        <v>-57</v>
      </c>
      <c r="BK118" s="364">
        <v>-2</v>
      </c>
      <c r="BL118" s="364">
        <v>0</v>
      </c>
      <c r="BM118" s="364">
        <v>-19</v>
      </c>
      <c r="BN118" s="364">
        <v>-20</v>
      </c>
      <c r="BO118" s="364">
        <v>-1649</v>
      </c>
      <c r="BP118" s="364">
        <v>-12672</v>
      </c>
      <c r="BQ118" s="364">
        <v>-9</v>
      </c>
      <c r="BR118" s="364">
        <v>-724</v>
      </c>
      <c r="BS118" s="364">
        <v>-12992</v>
      </c>
      <c r="BT118" s="364">
        <v>-1</v>
      </c>
      <c r="BU118" s="364">
        <v>-3465</v>
      </c>
      <c r="BV118" s="364">
        <v>-28409</v>
      </c>
      <c r="BW118" s="364">
        <v>-12</v>
      </c>
      <c r="BX118" s="364">
        <v>-1351</v>
      </c>
      <c r="BY118" s="364">
        <v>0</v>
      </c>
      <c r="BZ118" s="364">
        <v>-3901</v>
      </c>
      <c r="CA118" s="364">
        <v>-2164</v>
      </c>
      <c r="CB118" s="364">
        <v>0</v>
      </c>
      <c r="CC118" s="364">
        <v>-766</v>
      </c>
      <c r="CD118" s="364">
        <v>-1</v>
      </c>
      <c r="CE118" s="364">
        <v>0</v>
      </c>
      <c r="CF118" s="364">
        <v>-2</v>
      </c>
      <c r="CG118" s="364">
        <v>-2072</v>
      </c>
      <c r="CH118" s="364">
        <v>0</v>
      </c>
      <c r="CI118" s="364">
        <v>-6</v>
      </c>
      <c r="CJ118" s="364">
        <v>0</v>
      </c>
      <c r="CK118" s="364">
        <v>-16</v>
      </c>
      <c r="CL118" s="364">
        <v>0</v>
      </c>
      <c r="CM118" s="364">
        <v>-8</v>
      </c>
      <c r="CN118" s="364">
        <v>0</v>
      </c>
      <c r="CO118" s="364">
        <v>-198</v>
      </c>
      <c r="CP118" s="364">
        <v>-7206</v>
      </c>
      <c r="CQ118" s="364">
        <v>-37990</v>
      </c>
      <c r="CR118" s="364">
        <v>0</v>
      </c>
      <c r="CS118" s="364">
        <v>-4</v>
      </c>
      <c r="CT118" s="364">
        <v>-1739</v>
      </c>
      <c r="CU118" s="364">
        <v>-4152</v>
      </c>
      <c r="CV118" s="364">
        <v>-1</v>
      </c>
      <c r="CW118" s="364">
        <v>-3</v>
      </c>
      <c r="CX118" s="364">
        <v>-5</v>
      </c>
      <c r="CY118" s="364">
        <v>-182</v>
      </c>
      <c r="CZ118" s="364">
        <v>-2</v>
      </c>
      <c r="DA118" s="364">
        <v>-6</v>
      </c>
      <c r="DB118" s="364">
        <v>-4</v>
      </c>
      <c r="DC118" s="364">
        <v>-2</v>
      </c>
      <c r="DD118" s="364">
        <v>-3</v>
      </c>
      <c r="DE118" s="364">
        <v>0</v>
      </c>
      <c r="DF118" s="369">
        <v>-1392</v>
      </c>
      <c r="DG118" s="370">
        <v>-145149</v>
      </c>
    </row>
    <row r="119" spans="1:111" ht="30" customHeight="1" thickBot="1" x14ac:dyDescent="0.25">
      <c r="B119" s="50" t="s">
        <v>505</v>
      </c>
      <c r="C119" s="47" t="s">
        <v>314</v>
      </c>
      <c r="D119" s="390">
        <v>222798</v>
      </c>
      <c r="E119" s="366">
        <v>98373</v>
      </c>
      <c r="F119" s="366">
        <v>39451</v>
      </c>
      <c r="G119" s="366">
        <v>5554</v>
      </c>
      <c r="H119" s="366">
        <v>39325</v>
      </c>
      <c r="I119" s="366">
        <v>0</v>
      </c>
      <c r="J119" s="366">
        <v>15560</v>
      </c>
      <c r="K119" s="366">
        <v>1625871</v>
      </c>
      <c r="L119" s="366">
        <v>431827</v>
      </c>
      <c r="M119" s="366">
        <v>147017</v>
      </c>
      <c r="N119" s="366">
        <v>0</v>
      </c>
      <c r="O119" s="366">
        <v>162938</v>
      </c>
      <c r="P119" s="366">
        <v>119152</v>
      </c>
      <c r="Q119" s="366">
        <v>135811</v>
      </c>
      <c r="R119" s="366">
        <v>134455</v>
      </c>
      <c r="S119" s="366">
        <v>198522</v>
      </c>
      <c r="T119" s="366">
        <v>216776</v>
      </c>
      <c r="U119" s="366">
        <v>306525</v>
      </c>
      <c r="V119" s="366">
        <v>14581</v>
      </c>
      <c r="W119" s="366">
        <v>80966</v>
      </c>
      <c r="X119" s="366">
        <v>75335</v>
      </c>
      <c r="Y119" s="366">
        <v>204816</v>
      </c>
      <c r="Z119" s="366">
        <v>123904</v>
      </c>
      <c r="AA119" s="366">
        <v>61611</v>
      </c>
      <c r="AB119" s="366">
        <v>208019</v>
      </c>
      <c r="AC119" s="366">
        <v>372114</v>
      </c>
      <c r="AD119" s="366">
        <v>890598</v>
      </c>
      <c r="AE119" s="366">
        <v>62066</v>
      </c>
      <c r="AF119" s="366">
        <v>1435469</v>
      </c>
      <c r="AG119" s="366">
        <v>427602</v>
      </c>
      <c r="AH119" s="366">
        <v>13841</v>
      </c>
      <c r="AI119" s="366">
        <v>113388</v>
      </c>
      <c r="AJ119" s="366">
        <v>114807</v>
      </c>
      <c r="AK119" s="366">
        <v>191309</v>
      </c>
      <c r="AL119" s="366">
        <v>204292</v>
      </c>
      <c r="AM119" s="366">
        <v>923248</v>
      </c>
      <c r="AN119" s="366">
        <v>1671873</v>
      </c>
      <c r="AO119" s="366">
        <v>388412</v>
      </c>
      <c r="AP119" s="366">
        <v>427818</v>
      </c>
      <c r="AQ119" s="366">
        <v>136964</v>
      </c>
      <c r="AR119" s="366">
        <v>596888</v>
      </c>
      <c r="AS119" s="366">
        <v>243215</v>
      </c>
      <c r="AT119" s="366">
        <v>870793</v>
      </c>
      <c r="AU119" s="366">
        <v>973875</v>
      </c>
      <c r="AV119" s="366">
        <v>1978015</v>
      </c>
      <c r="AW119" s="366">
        <v>1192125</v>
      </c>
      <c r="AX119" s="366">
        <v>286597</v>
      </c>
      <c r="AY119" s="366">
        <v>145497</v>
      </c>
      <c r="AZ119" s="366">
        <v>1585208</v>
      </c>
      <c r="BA119" s="366">
        <v>145435</v>
      </c>
      <c r="BB119" s="366">
        <v>63837</v>
      </c>
      <c r="BC119" s="366">
        <v>94918</v>
      </c>
      <c r="BD119" s="366">
        <v>230068</v>
      </c>
      <c r="BE119" s="366">
        <v>72633</v>
      </c>
      <c r="BF119" s="366">
        <v>5256095</v>
      </c>
      <c r="BG119" s="366">
        <v>348151</v>
      </c>
      <c r="BH119" s="366">
        <v>10632281</v>
      </c>
      <c r="BI119" s="366">
        <v>77891</v>
      </c>
      <c r="BJ119" s="366">
        <v>1059524</v>
      </c>
      <c r="BK119" s="366">
        <v>307471</v>
      </c>
      <c r="BL119" s="366">
        <v>91131</v>
      </c>
      <c r="BM119" s="366">
        <v>1569215</v>
      </c>
      <c r="BN119" s="366">
        <v>543344</v>
      </c>
      <c r="BO119" s="366">
        <v>589688</v>
      </c>
      <c r="BP119" s="366">
        <v>398711</v>
      </c>
      <c r="BQ119" s="366">
        <v>1542247</v>
      </c>
      <c r="BR119" s="366">
        <v>414086</v>
      </c>
      <c r="BS119" s="366">
        <v>293094</v>
      </c>
      <c r="BT119" s="366">
        <v>322955</v>
      </c>
      <c r="BU119" s="366">
        <v>6910098</v>
      </c>
      <c r="BV119" s="366">
        <v>1764531</v>
      </c>
      <c r="BW119" s="366">
        <v>836367</v>
      </c>
      <c r="BX119" s="366">
        <v>836939</v>
      </c>
      <c r="BY119" s="366">
        <v>3021537</v>
      </c>
      <c r="BZ119" s="366">
        <v>510160</v>
      </c>
      <c r="CA119" s="366">
        <v>927556</v>
      </c>
      <c r="CB119" s="366">
        <v>606012</v>
      </c>
      <c r="CC119" s="366">
        <v>498531</v>
      </c>
      <c r="CD119" s="366">
        <v>135931</v>
      </c>
      <c r="CE119" s="366">
        <v>8659</v>
      </c>
      <c r="CF119" s="366">
        <v>142414</v>
      </c>
      <c r="CG119" s="366">
        <v>481087</v>
      </c>
      <c r="CH119" s="366">
        <v>96381</v>
      </c>
      <c r="CI119" s="366">
        <v>931808</v>
      </c>
      <c r="CJ119" s="366">
        <v>205854</v>
      </c>
      <c r="CK119" s="366">
        <v>951785</v>
      </c>
      <c r="CL119" s="366">
        <v>89429</v>
      </c>
      <c r="CM119" s="366">
        <v>236034</v>
      </c>
      <c r="CN119" s="366">
        <v>1366940</v>
      </c>
      <c r="CO119" s="366">
        <v>1387936</v>
      </c>
      <c r="CP119" s="366">
        <v>1780505</v>
      </c>
      <c r="CQ119" s="366">
        <v>2467186</v>
      </c>
      <c r="CR119" s="366">
        <v>101729</v>
      </c>
      <c r="CS119" s="366">
        <v>484313</v>
      </c>
      <c r="CT119" s="366">
        <v>467963</v>
      </c>
      <c r="CU119" s="366">
        <v>207487</v>
      </c>
      <c r="CV119" s="366">
        <v>515924</v>
      </c>
      <c r="CW119" s="366">
        <v>374153</v>
      </c>
      <c r="CX119" s="366">
        <v>857223</v>
      </c>
      <c r="CY119" s="366">
        <v>2637587</v>
      </c>
      <c r="CZ119" s="366">
        <v>163072</v>
      </c>
      <c r="DA119" s="366">
        <v>1352472</v>
      </c>
      <c r="DB119" s="366">
        <v>449440</v>
      </c>
      <c r="DC119" s="366">
        <v>442510</v>
      </c>
      <c r="DD119" s="366">
        <v>396061</v>
      </c>
      <c r="DE119" s="366">
        <v>93389</v>
      </c>
      <c r="DF119" s="373">
        <v>275273</v>
      </c>
      <c r="DG119" s="374">
        <v>78980252</v>
      </c>
    </row>
    <row r="120" spans="1:111" x14ac:dyDescent="0.2">
      <c r="DG120" s="24">
        <v>37254715</v>
      </c>
    </row>
    <row r="121" spans="1:111" x14ac:dyDescent="0.2">
      <c r="B121" s="57" t="s">
        <v>499</v>
      </c>
      <c r="C121" s="57" t="s">
        <v>500</v>
      </c>
      <c r="D121" s="394">
        <v>0</v>
      </c>
      <c r="E121" s="394">
        <v>0</v>
      </c>
      <c r="F121" s="394">
        <v>0</v>
      </c>
      <c r="G121" s="394">
        <v>0</v>
      </c>
      <c r="H121" s="394">
        <v>0</v>
      </c>
      <c r="I121" s="394">
        <v>0</v>
      </c>
      <c r="J121" s="394">
        <v>0</v>
      </c>
      <c r="K121" s="394">
        <v>0</v>
      </c>
      <c r="L121" s="394">
        <v>0</v>
      </c>
      <c r="M121" s="394">
        <v>0</v>
      </c>
      <c r="N121" s="394">
        <v>0</v>
      </c>
      <c r="O121" s="394">
        <v>0</v>
      </c>
      <c r="P121" s="394">
        <v>0</v>
      </c>
      <c r="Q121" s="394">
        <v>0</v>
      </c>
      <c r="R121" s="394">
        <v>0</v>
      </c>
      <c r="S121" s="394">
        <v>0</v>
      </c>
      <c r="T121" s="394">
        <v>0</v>
      </c>
      <c r="U121" s="394">
        <v>0</v>
      </c>
      <c r="V121" s="394">
        <v>0</v>
      </c>
      <c r="W121" s="394">
        <v>0</v>
      </c>
      <c r="X121" s="394">
        <v>0</v>
      </c>
      <c r="Y121" s="394">
        <v>0</v>
      </c>
      <c r="Z121" s="394">
        <v>0</v>
      </c>
      <c r="AA121" s="394">
        <v>0</v>
      </c>
      <c r="AB121" s="394">
        <v>0</v>
      </c>
      <c r="AC121" s="394">
        <v>0</v>
      </c>
      <c r="AD121" s="394">
        <v>0</v>
      </c>
      <c r="AE121" s="394">
        <v>0</v>
      </c>
      <c r="AF121" s="394">
        <v>0</v>
      </c>
      <c r="AG121" s="394">
        <v>0</v>
      </c>
      <c r="AH121" s="394">
        <v>0</v>
      </c>
      <c r="AI121" s="394">
        <v>0</v>
      </c>
      <c r="AJ121" s="394">
        <v>0</v>
      </c>
      <c r="AK121" s="394">
        <v>0</v>
      </c>
      <c r="AL121" s="394">
        <v>0</v>
      </c>
      <c r="AM121" s="394">
        <v>0</v>
      </c>
      <c r="AN121" s="394">
        <v>0</v>
      </c>
      <c r="AO121" s="394">
        <v>0</v>
      </c>
      <c r="AP121" s="394">
        <v>0</v>
      </c>
      <c r="AQ121" s="394">
        <v>0</v>
      </c>
      <c r="AR121" s="394">
        <v>0</v>
      </c>
      <c r="AS121" s="394">
        <v>0</v>
      </c>
      <c r="AT121" s="394">
        <v>0</v>
      </c>
      <c r="AU121" s="394">
        <v>0</v>
      </c>
      <c r="AV121" s="394">
        <v>0</v>
      </c>
      <c r="AW121" s="394">
        <v>0</v>
      </c>
      <c r="AX121" s="394">
        <v>0</v>
      </c>
      <c r="AY121" s="394">
        <v>0</v>
      </c>
      <c r="AZ121" s="394">
        <v>0</v>
      </c>
      <c r="BA121" s="394">
        <v>0</v>
      </c>
      <c r="BB121" s="394">
        <v>0</v>
      </c>
      <c r="BC121" s="394">
        <v>0</v>
      </c>
      <c r="BD121" s="394">
        <v>0</v>
      </c>
      <c r="BE121" s="394">
        <v>0</v>
      </c>
      <c r="BF121" s="394">
        <v>0</v>
      </c>
      <c r="BG121" s="394">
        <v>0</v>
      </c>
      <c r="BH121" s="394">
        <v>0</v>
      </c>
      <c r="BI121" s="394">
        <v>0</v>
      </c>
      <c r="BJ121" s="364">
        <v>0</v>
      </c>
      <c r="BK121" s="364">
        <v>0</v>
      </c>
      <c r="BL121" s="364">
        <v>0</v>
      </c>
      <c r="BM121" s="364">
        <v>0</v>
      </c>
      <c r="BN121" s="364">
        <v>0</v>
      </c>
      <c r="BO121" s="364">
        <v>0</v>
      </c>
      <c r="BP121" s="364">
        <v>0</v>
      </c>
      <c r="BQ121" s="364">
        <v>0</v>
      </c>
      <c r="BR121" s="364">
        <v>0</v>
      </c>
      <c r="BS121" s="364">
        <v>7424</v>
      </c>
      <c r="BT121" s="364">
        <v>14105</v>
      </c>
      <c r="BU121" s="364">
        <v>0</v>
      </c>
      <c r="BV121" s="364">
        <v>0</v>
      </c>
      <c r="BW121" s="364">
        <v>0</v>
      </c>
      <c r="BX121" s="364">
        <v>0</v>
      </c>
      <c r="BY121" s="364">
        <v>0</v>
      </c>
      <c r="BZ121" s="364">
        <v>0</v>
      </c>
      <c r="CA121" s="364">
        <v>0</v>
      </c>
      <c r="CB121" s="364">
        <v>0</v>
      </c>
      <c r="CC121" s="364">
        <v>0</v>
      </c>
      <c r="CD121" s="364">
        <v>0</v>
      </c>
      <c r="CE121" s="364">
        <v>0</v>
      </c>
      <c r="CF121" s="364">
        <v>0</v>
      </c>
      <c r="CG121" s="364">
        <v>294</v>
      </c>
      <c r="CH121" s="364">
        <v>0</v>
      </c>
      <c r="CI121" s="364">
        <v>0</v>
      </c>
      <c r="CJ121" s="364">
        <v>0</v>
      </c>
      <c r="CK121" s="364">
        <v>0</v>
      </c>
      <c r="CL121" s="364">
        <v>0</v>
      </c>
      <c r="CM121" s="364">
        <v>0</v>
      </c>
      <c r="CN121" s="364">
        <v>467090</v>
      </c>
      <c r="CO121" s="364">
        <v>161424</v>
      </c>
      <c r="CP121" s="364">
        <v>22366</v>
      </c>
      <c r="CQ121" s="364">
        <v>0</v>
      </c>
      <c r="CR121" s="364">
        <v>178</v>
      </c>
      <c r="CS121" s="364">
        <v>1454</v>
      </c>
      <c r="CT121" s="364">
        <v>0</v>
      </c>
      <c r="CU121" s="364">
        <v>0</v>
      </c>
      <c r="CV121" s="364">
        <v>0</v>
      </c>
      <c r="CW121" s="364">
        <v>0</v>
      </c>
      <c r="CX121" s="364">
        <v>0</v>
      </c>
      <c r="CY121" s="364">
        <v>0</v>
      </c>
      <c r="CZ121" s="364">
        <v>0</v>
      </c>
      <c r="DA121" s="364">
        <v>0</v>
      </c>
      <c r="DB121" s="364">
        <v>0</v>
      </c>
      <c r="DC121" s="364">
        <v>0</v>
      </c>
      <c r="DD121" s="364">
        <v>0</v>
      </c>
      <c r="DE121" s="364">
        <v>0</v>
      </c>
      <c r="DF121" s="364">
        <v>0</v>
      </c>
      <c r="DG121" s="364">
        <v>674335</v>
      </c>
    </row>
    <row r="122" spans="1:111" x14ac:dyDescent="0.2">
      <c r="B122" s="58" t="s">
        <v>504</v>
      </c>
      <c r="C122" s="57" t="s">
        <v>13</v>
      </c>
      <c r="D122" s="364">
        <v>125300</v>
      </c>
      <c r="E122" s="364">
        <v>26082</v>
      </c>
      <c r="F122" s="364">
        <v>25477</v>
      </c>
      <c r="G122" s="364">
        <v>3786</v>
      </c>
      <c r="H122" s="364">
        <v>17533</v>
      </c>
      <c r="I122" s="364">
        <v>0</v>
      </c>
      <c r="J122" s="364">
        <v>7675</v>
      </c>
      <c r="K122" s="364">
        <v>543065</v>
      </c>
      <c r="L122" s="364">
        <v>252591</v>
      </c>
      <c r="M122" s="364">
        <v>26347</v>
      </c>
      <c r="N122" s="364">
        <v>0</v>
      </c>
      <c r="O122" s="364">
        <v>64146</v>
      </c>
      <c r="P122" s="364">
        <v>49580</v>
      </c>
      <c r="Q122" s="364">
        <v>58675</v>
      </c>
      <c r="R122" s="364">
        <v>52693</v>
      </c>
      <c r="S122" s="364">
        <v>44063</v>
      </c>
      <c r="T122" s="364">
        <v>95522</v>
      </c>
      <c r="U122" s="364">
        <v>164394</v>
      </c>
      <c r="V122" s="364">
        <v>4615</v>
      </c>
      <c r="W122" s="364">
        <v>29130</v>
      </c>
      <c r="X122" s="364">
        <v>9229</v>
      </c>
      <c r="Y122" s="364">
        <v>58062</v>
      </c>
      <c r="Z122" s="364">
        <v>31644</v>
      </c>
      <c r="AA122" s="364">
        <v>21303</v>
      </c>
      <c r="AB122" s="364">
        <v>109890</v>
      </c>
      <c r="AC122" s="364">
        <v>116919</v>
      </c>
      <c r="AD122" s="364">
        <v>279709</v>
      </c>
      <c r="AE122" s="364">
        <v>12477</v>
      </c>
      <c r="AF122" s="364">
        <v>513571</v>
      </c>
      <c r="AG122" s="364">
        <v>200501</v>
      </c>
      <c r="AH122" s="364">
        <v>5594</v>
      </c>
      <c r="AI122" s="364">
        <v>56921</v>
      </c>
      <c r="AJ122" s="364">
        <v>57517</v>
      </c>
      <c r="AK122" s="364">
        <v>91058</v>
      </c>
      <c r="AL122" s="364">
        <v>101300</v>
      </c>
      <c r="AM122" s="364">
        <v>265909</v>
      </c>
      <c r="AN122" s="364">
        <v>385981</v>
      </c>
      <c r="AO122" s="364">
        <v>158210</v>
      </c>
      <c r="AP122" s="364">
        <v>120931</v>
      </c>
      <c r="AQ122" s="364">
        <v>23474</v>
      </c>
      <c r="AR122" s="364">
        <v>95770</v>
      </c>
      <c r="AS122" s="364">
        <v>94992</v>
      </c>
      <c r="AT122" s="364">
        <v>379868</v>
      </c>
      <c r="AU122" s="364">
        <v>417584</v>
      </c>
      <c r="AV122" s="364">
        <v>931667</v>
      </c>
      <c r="AW122" s="364">
        <v>446609</v>
      </c>
      <c r="AX122" s="364">
        <v>117395</v>
      </c>
      <c r="AY122" s="364">
        <v>52691</v>
      </c>
      <c r="AZ122" s="364">
        <v>574548</v>
      </c>
      <c r="BA122" s="364">
        <v>48246</v>
      </c>
      <c r="BB122" s="364">
        <v>23607</v>
      </c>
      <c r="BC122" s="364">
        <v>35537</v>
      </c>
      <c r="BD122" s="364">
        <v>85337</v>
      </c>
      <c r="BE122" s="364">
        <v>22590</v>
      </c>
      <c r="BF122" s="364">
        <v>897400</v>
      </c>
      <c r="BG122" s="364">
        <v>69677</v>
      </c>
      <c r="BH122" s="364">
        <v>2758997</v>
      </c>
      <c r="BI122" s="364">
        <v>27593</v>
      </c>
      <c r="BJ122" s="364">
        <v>409042</v>
      </c>
      <c r="BK122" s="364">
        <v>128828</v>
      </c>
      <c r="BL122" s="364">
        <v>29763</v>
      </c>
      <c r="BM122" s="364">
        <v>723896</v>
      </c>
      <c r="BN122" s="364">
        <v>241304</v>
      </c>
      <c r="BO122" s="364">
        <v>288704</v>
      </c>
      <c r="BP122" s="364">
        <v>201685</v>
      </c>
      <c r="BQ122" s="364">
        <v>560754</v>
      </c>
      <c r="BR122" s="364">
        <v>131448</v>
      </c>
      <c r="BS122" s="364">
        <v>136550</v>
      </c>
      <c r="BT122" s="364">
        <v>211501</v>
      </c>
      <c r="BU122" s="364">
        <v>4870404</v>
      </c>
      <c r="BV122" s="364">
        <v>1192404</v>
      </c>
      <c r="BW122" s="364">
        <v>608516</v>
      </c>
      <c r="BX122" s="364">
        <v>620614</v>
      </c>
      <c r="BY122" s="364">
        <v>2726761</v>
      </c>
      <c r="BZ122" s="364">
        <v>347164</v>
      </c>
      <c r="CA122" s="364">
        <v>702158</v>
      </c>
      <c r="CB122" s="364">
        <v>4</v>
      </c>
      <c r="CC122" s="364">
        <v>163622</v>
      </c>
      <c r="CD122" s="364">
        <v>24352</v>
      </c>
      <c r="CE122" s="364">
        <v>5933</v>
      </c>
      <c r="CF122" s="364">
        <v>90803</v>
      </c>
      <c r="CG122" s="364">
        <v>324607</v>
      </c>
      <c r="CH122" s="364">
        <v>75438</v>
      </c>
      <c r="CI122" s="364">
        <v>501564</v>
      </c>
      <c r="CJ122" s="364">
        <v>90977</v>
      </c>
      <c r="CK122" s="364">
        <v>568125</v>
      </c>
      <c r="CL122" s="364">
        <v>22483</v>
      </c>
      <c r="CM122" s="364">
        <v>106451</v>
      </c>
      <c r="CN122" s="364">
        <v>983373</v>
      </c>
      <c r="CO122" s="364">
        <v>1140910</v>
      </c>
      <c r="CP122" s="364">
        <v>1038778</v>
      </c>
      <c r="CQ122" s="364">
        <v>1415167</v>
      </c>
      <c r="CR122" s="364">
        <v>65569</v>
      </c>
      <c r="CS122" s="364">
        <v>348334</v>
      </c>
      <c r="CT122" s="364">
        <v>360765</v>
      </c>
      <c r="CU122" s="364">
        <v>125963</v>
      </c>
      <c r="CV122" s="364">
        <v>351116</v>
      </c>
      <c r="CW122" s="364">
        <v>108738</v>
      </c>
      <c r="CX122" s="364">
        <v>316921</v>
      </c>
      <c r="CY122" s="364">
        <v>1976241</v>
      </c>
      <c r="CZ122" s="364">
        <v>79106</v>
      </c>
      <c r="DA122" s="364">
        <v>544273</v>
      </c>
      <c r="DB122" s="364">
        <v>305276</v>
      </c>
      <c r="DC122" s="364">
        <v>307082</v>
      </c>
      <c r="DD122" s="364">
        <v>276924</v>
      </c>
      <c r="DE122" s="364">
        <v>-5</v>
      </c>
      <c r="DF122" s="364">
        <v>113347</v>
      </c>
      <c r="DG122" s="364">
        <v>37254715</v>
      </c>
    </row>
    <row r="124" spans="1:111" s="63" customFormat="1" x14ac:dyDescent="0.2">
      <c r="A124" s="399"/>
      <c r="B124" s="400"/>
      <c r="C124" s="401" t="s">
        <v>638</v>
      </c>
      <c r="D124" s="187">
        <f>+D122/D119</f>
        <v>0.56239284015116831</v>
      </c>
      <c r="E124" s="187">
        <f t="shared" ref="E124:BP124" si="2">+E122/E119</f>
        <v>0.26513372571742244</v>
      </c>
      <c r="F124" s="187">
        <f t="shared" si="2"/>
        <v>0.64578844642721356</v>
      </c>
      <c r="G124" s="187">
        <f t="shared" si="2"/>
        <v>0.68167086784299602</v>
      </c>
      <c r="H124" s="187">
        <f t="shared" si="2"/>
        <v>0.44584869675778765</v>
      </c>
      <c r="I124" s="187" t="e">
        <f t="shared" si="2"/>
        <v>#DIV/0!</v>
      </c>
      <c r="J124" s="187">
        <f t="shared" si="2"/>
        <v>0.49325192802056556</v>
      </c>
      <c r="K124" s="187">
        <f t="shared" si="2"/>
        <v>0.33401481421342777</v>
      </c>
      <c r="L124" s="187">
        <f t="shared" si="2"/>
        <v>0.58493563394600157</v>
      </c>
      <c r="M124" s="187">
        <f t="shared" si="2"/>
        <v>0.17921056748539285</v>
      </c>
      <c r="N124" s="187" t="e">
        <f t="shared" si="2"/>
        <v>#DIV/0!</v>
      </c>
      <c r="O124" s="187">
        <f t="shared" si="2"/>
        <v>0.39368348697050409</v>
      </c>
      <c r="P124" s="187">
        <f t="shared" si="2"/>
        <v>0.41610715724452801</v>
      </c>
      <c r="Q124" s="187">
        <f t="shared" si="2"/>
        <v>0.43203422403192671</v>
      </c>
      <c r="R124" s="187">
        <f t="shared" si="2"/>
        <v>0.39190063590048713</v>
      </c>
      <c r="S124" s="187">
        <f t="shared" si="2"/>
        <v>0.22195524929226987</v>
      </c>
      <c r="T124" s="187">
        <f t="shared" si="2"/>
        <v>0.44064841126323945</v>
      </c>
      <c r="U124" s="187">
        <f t="shared" si="2"/>
        <v>0.53631514558355764</v>
      </c>
      <c r="V124" s="187">
        <f t="shared" si="2"/>
        <v>0.31650778410259928</v>
      </c>
      <c r="W124" s="187">
        <f t="shared" si="2"/>
        <v>0.35978064866734183</v>
      </c>
      <c r="X124" s="187">
        <f t="shared" si="2"/>
        <v>0.12250613924470698</v>
      </c>
      <c r="Y124" s="187">
        <f t="shared" si="2"/>
        <v>0.28348371220998358</v>
      </c>
      <c r="Z124" s="187">
        <f t="shared" si="2"/>
        <v>0.25539127066115702</v>
      </c>
      <c r="AA124" s="187">
        <f t="shared" si="2"/>
        <v>0.34576617811754395</v>
      </c>
      <c r="AB124" s="187">
        <f t="shared" si="2"/>
        <v>0.52826905234617993</v>
      </c>
      <c r="AC124" s="187">
        <f t="shared" si="2"/>
        <v>0.31420209935664878</v>
      </c>
      <c r="AD124" s="187">
        <f t="shared" si="2"/>
        <v>0.31406874931225987</v>
      </c>
      <c r="AE124" s="187">
        <f t="shared" si="2"/>
        <v>0.2010279380014823</v>
      </c>
      <c r="AF124" s="187">
        <f t="shared" si="2"/>
        <v>0.35777226815765439</v>
      </c>
      <c r="AG124" s="187">
        <f t="shared" si="2"/>
        <v>0.46889631012015848</v>
      </c>
      <c r="AH124" s="187">
        <f t="shared" si="2"/>
        <v>0.40416154902102447</v>
      </c>
      <c r="AI124" s="187">
        <f t="shared" si="2"/>
        <v>0.50200197551769143</v>
      </c>
      <c r="AJ124" s="187">
        <f t="shared" si="2"/>
        <v>0.50098861567674446</v>
      </c>
      <c r="AK124" s="187">
        <f t="shared" si="2"/>
        <v>0.47597342519170555</v>
      </c>
      <c r="AL124" s="187">
        <f t="shared" si="2"/>
        <v>0.49585886867816653</v>
      </c>
      <c r="AM124" s="187">
        <f t="shared" si="2"/>
        <v>0.28801470460807932</v>
      </c>
      <c r="AN124" s="187">
        <f t="shared" si="2"/>
        <v>0.23086741636475977</v>
      </c>
      <c r="AO124" s="187">
        <f t="shared" si="2"/>
        <v>0.40732521137348998</v>
      </c>
      <c r="AP124" s="187">
        <f t="shared" si="2"/>
        <v>0.28266926590279046</v>
      </c>
      <c r="AQ124" s="187">
        <f t="shared" si="2"/>
        <v>0.17138810198300283</v>
      </c>
      <c r="AR124" s="187">
        <f t="shared" si="2"/>
        <v>0.16044886142793957</v>
      </c>
      <c r="AS124" s="187">
        <f t="shared" si="2"/>
        <v>0.39056801595296342</v>
      </c>
      <c r="AT124" s="187">
        <f t="shared" si="2"/>
        <v>0.43623226185786979</v>
      </c>
      <c r="AU124" s="187">
        <f t="shared" si="2"/>
        <v>0.4287860351687845</v>
      </c>
      <c r="AV124" s="187">
        <f t="shared" si="2"/>
        <v>0.47101108940023206</v>
      </c>
      <c r="AW124" s="187">
        <f t="shared" si="2"/>
        <v>0.37463269371919888</v>
      </c>
      <c r="AX124" s="187">
        <f t="shared" si="2"/>
        <v>0.40961698831460203</v>
      </c>
      <c r="AY124" s="187">
        <f t="shared" si="2"/>
        <v>0.362144923950322</v>
      </c>
      <c r="AZ124" s="187">
        <f t="shared" si="2"/>
        <v>0.36244328819940347</v>
      </c>
      <c r="BA124" s="187">
        <f t="shared" si="2"/>
        <v>0.33173582700175336</v>
      </c>
      <c r="BB124" s="187">
        <f t="shared" si="2"/>
        <v>0.36980121246299169</v>
      </c>
      <c r="BC124" s="187">
        <f t="shared" si="2"/>
        <v>0.37439684780547422</v>
      </c>
      <c r="BD124" s="187">
        <f t="shared" si="2"/>
        <v>0.37092077125023903</v>
      </c>
      <c r="BE124" s="187">
        <f t="shared" si="2"/>
        <v>0.31101565404155135</v>
      </c>
      <c r="BF124" s="187">
        <f t="shared" si="2"/>
        <v>0.1707351179915888</v>
      </c>
      <c r="BG124" s="187">
        <f t="shared" si="2"/>
        <v>0.20013442443077861</v>
      </c>
      <c r="BH124" s="187">
        <f t="shared" si="2"/>
        <v>0.2594924833156686</v>
      </c>
      <c r="BI124" s="187">
        <f t="shared" si="2"/>
        <v>0.35425145395488566</v>
      </c>
      <c r="BJ124" s="187">
        <f t="shared" si="2"/>
        <v>0.38606204295513835</v>
      </c>
      <c r="BK124" s="187">
        <f t="shared" si="2"/>
        <v>0.41899236025511349</v>
      </c>
      <c r="BL124" s="187">
        <f t="shared" si="2"/>
        <v>0.32659577970174802</v>
      </c>
      <c r="BM124" s="187">
        <f t="shared" si="2"/>
        <v>0.46131091023218618</v>
      </c>
      <c r="BN124" s="187">
        <f t="shared" si="2"/>
        <v>0.44410907270532113</v>
      </c>
      <c r="BO124" s="187">
        <f t="shared" si="2"/>
        <v>0.48958771418105845</v>
      </c>
      <c r="BP124" s="187">
        <f t="shared" si="2"/>
        <v>0.50584257770665975</v>
      </c>
      <c r="BQ124" s="187">
        <f t="shared" ref="BQ124:DG124" si="3">+BQ122/BQ119</f>
        <v>0.36359545520270098</v>
      </c>
      <c r="BR124" s="187">
        <f t="shared" si="3"/>
        <v>0.31744130446332403</v>
      </c>
      <c r="BS124" s="187">
        <f t="shared" si="3"/>
        <v>0.46589148873740166</v>
      </c>
      <c r="BT124" s="187">
        <f t="shared" si="3"/>
        <v>0.65489309656144046</v>
      </c>
      <c r="BU124" s="187">
        <f t="shared" si="3"/>
        <v>0.7048241573419074</v>
      </c>
      <c r="BV124" s="187">
        <f t="shared" si="3"/>
        <v>0.67576256807049584</v>
      </c>
      <c r="BW124" s="187">
        <f t="shared" si="3"/>
        <v>0.7275705521619098</v>
      </c>
      <c r="BX124" s="187">
        <f t="shared" si="3"/>
        <v>0.74152835511309667</v>
      </c>
      <c r="BY124" s="187">
        <f t="shared" si="3"/>
        <v>0.90244170433789161</v>
      </c>
      <c r="BZ124" s="187">
        <f t="shared" si="3"/>
        <v>0.68050023522032299</v>
      </c>
      <c r="CA124" s="187">
        <f t="shared" si="3"/>
        <v>0.75699796023097254</v>
      </c>
      <c r="CB124" s="187">
        <f t="shared" si="3"/>
        <v>6.6005293624548687E-6</v>
      </c>
      <c r="CC124" s="187">
        <f t="shared" si="3"/>
        <v>0.32820827591463719</v>
      </c>
      <c r="CD124" s="187">
        <f t="shared" si="3"/>
        <v>0.17914971566456511</v>
      </c>
      <c r="CE124" s="187">
        <f t="shared" si="3"/>
        <v>0.68518304654117101</v>
      </c>
      <c r="CF124" s="187">
        <f t="shared" si="3"/>
        <v>0.63759883157554731</v>
      </c>
      <c r="CG124" s="187">
        <f t="shared" si="3"/>
        <v>0.67473658610604736</v>
      </c>
      <c r="CH124" s="187">
        <f t="shared" si="3"/>
        <v>0.78270613502661313</v>
      </c>
      <c r="CI124" s="187">
        <f t="shared" si="3"/>
        <v>0.53826968645901296</v>
      </c>
      <c r="CJ124" s="187">
        <f t="shared" si="3"/>
        <v>0.44194914842558319</v>
      </c>
      <c r="CK124" s="187">
        <f t="shared" si="3"/>
        <v>0.59690476315554453</v>
      </c>
      <c r="CL124" s="187">
        <f t="shared" si="3"/>
        <v>0.2514061434210379</v>
      </c>
      <c r="CM124" s="187">
        <f t="shared" si="3"/>
        <v>0.45099858494962591</v>
      </c>
      <c r="CN124" s="187">
        <f t="shared" si="3"/>
        <v>0.71939734004418632</v>
      </c>
      <c r="CO124" s="187">
        <f t="shared" si="3"/>
        <v>0.82201917091277987</v>
      </c>
      <c r="CP124" s="187">
        <f t="shared" si="3"/>
        <v>0.5834176258982704</v>
      </c>
      <c r="CQ124" s="187">
        <f t="shared" si="3"/>
        <v>0.57359558622657558</v>
      </c>
      <c r="CR124" s="187">
        <f t="shared" si="3"/>
        <v>0.64454580306500608</v>
      </c>
      <c r="CS124" s="187">
        <f t="shared" si="3"/>
        <v>0.71923322314288485</v>
      </c>
      <c r="CT124" s="187">
        <f t="shared" si="3"/>
        <v>0.770926333919562</v>
      </c>
      <c r="CU124" s="187">
        <f t="shared" si="3"/>
        <v>0.60708863687845505</v>
      </c>
      <c r="CV124" s="187">
        <f t="shared" si="3"/>
        <v>0.68055760150719868</v>
      </c>
      <c r="CW124" s="187">
        <f t="shared" si="3"/>
        <v>0.29062442369832664</v>
      </c>
      <c r="CX124" s="187">
        <f t="shared" si="3"/>
        <v>0.36970659909965087</v>
      </c>
      <c r="CY124" s="187">
        <f t="shared" si="3"/>
        <v>0.749260972244707</v>
      </c>
      <c r="CZ124" s="187">
        <f t="shared" si="3"/>
        <v>0.48509860675039246</v>
      </c>
      <c r="DA124" s="187">
        <f t="shared" si="3"/>
        <v>0.40242829426413262</v>
      </c>
      <c r="DB124" s="187">
        <f t="shared" si="3"/>
        <v>0.67923638305446776</v>
      </c>
      <c r="DC124" s="187">
        <f t="shared" si="3"/>
        <v>0.69395493887143789</v>
      </c>
      <c r="DD124" s="187">
        <f t="shared" si="3"/>
        <v>0.69919532597251433</v>
      </c>
      <c r="DE124" s="187">
        <f t="shared" si="3"/>
        <v>-5.3539496086262839E-5</v>
      </c>
      <c r="DF124" s="187">
        <f t="shared" si="3"/>
        <v>0.411762141583083</v>
      </c>
      <c r="DG124" s="187">
        <f t="shared" si="3"/>
        <v>0.47169658309016282</v>
      </c>
    </row>
    <row r="125" spans="1:111" s="63" customFormat="1" x14ac:dyDescent="0.2">
      <c r="A125" s="399"/>
      <c r="B125" s="400"/>
      <c r="C125" s="402"/>
    </row>
    <row r="126" spans="1:111" s="63" customFormat="1" x14ac:dyDescent="0.2">
      <c r="A126" s="399"/>
      <c r="B126" s="400"/>
      <c r="C126" s="401" t="s">
        <v>639</v>
      </c>
      <c r="D126" s="187">
        <f>+D114/D119</f>
        <v>9.0759342543469873E-2</v>
      </c>
      <c r="E126" s="187">
        <f t="shared" ref="E126:BP126" si="4">+E114/E119</f>
        <v>6.6003883179327663E-2</v>
      </c>
      <c r="F126" s="187">
        <f t="shared" si="4"/>
        <v>0.40642822742135815</v>
      </c>
      <c r="G126" s="187">
        <f t="shared" si="4"/>
        <v>0.26053294922578324</v>
      </c>
      <c r="H126" s="187">
        <f t="shared" si="4"/>
        <v>0.15491417673235855</v>
      </c>
      <c r="I126" s="187" t="e">
        <f t="shared" si="4"/>
        <v>#DIV/0!</v>
      </c>
      <c r="J126" s="187">
        <f t="shared" si="4"/>
        <v>0.22660668380462726</v>
      </c>
      <c r="K126" s="187">
        <f t="shared" si="4"/>
        <v>0.16131169077989582</v>
      </c>
      <c r="L126" s="187">
        <f t="shared" si="4"/>
        <v>7.7623678000680832E-2</v>
      </c>
      <c r="M126" s="187">
        <f t="shared" si="4"/>
        <v>5.1075725936456332E-2</v>
      </c>
      <c r="N126" s="187" t="e">
        <f t="shared" si="4"/>
        <v>#DIV/0!</v>
      </c>
      <c r="O126" s="187">
        <f t="shared" si="4"/>
        <v>0.23933643471749991</v>
      </c>
      <c r="P126" s="187">
        <f t="shared" si="4"/>
        <v>0.2537850812407681</v>
      </c>
      <c r="Q126" s="187">
        <f t="shared" si="4"/>
        <v>0.1639999705473047</v>
      </c>
      <c r="R126" s="187">
        <f t="shared" si="4"/>
        <v>0.26703358000818117</v>
      </c>
      <c r="S126" s="187">
        <f t="shared" si="4"/>
        <v>7.3850757094931538E-2</v>
      </c>
      <c r="T126" s="187">
        <f t="shared" si="4"/>
        <v>0.22718843414400119</v>
      </c>
      <c r="U126" s="187">
        <f t="shared" si="4"/>
        <v>0.2680270777261235</v>
      </c>
      <c r="V126" s="187">
        <f t="shared" si="4"/>
        <v>7.914409162608875E-2</v>
      </c>
      <c r="W126" s="187">
        <f t="shared" si="4"/>
        <v>0.12117432008497395</v>
      </c>
      <c r="X126" s="187">
        <f t="shared" si="4"/>
        <v>2.121192009026349E-2</v>
      </c>
      <c r="Y126" s="187">
        <f t="shared" si="4"/>
        <v>9.0520271853761422E-2</v>
      </c>
      <c r="Z126" s="187">
        <f t="shared" si="4"/>
        <v>9.5856469524793389E-2</v>
      </c>
      <c r="AA126" s="187">
        <f t="shared" si="4"/>
        <v>0.13229780396357793</v>
      </c>
      <c r="AB126" s="187">
        <f t="shared" si="4"/>
        <v>8.6285387392497803E-2</v>
      </c>
      <c r="AC126" s="187">
        <f t="shared" si="4"/>
        <v>0.11510451098319333</v>
      </c>
      <c r="AD126" s="187">
        <f t="shared" si="4"/>
        <v>9.2600702000229067E-3</v>
      </c>
      <c r="AE126" s="187">
        <f t="shared" si="4"/>
        <v>4.6096091257693421E-2</v>
      </c>
      <c r="AF126" s="187">
        <f t="shared" si="4"/>
        <v>0.22355968676439547</v>
      </c>
      <c r="AG126" s="187">
        <f t="shared" si="4"/>
        <v>0.23205691273661022</v>
      </c>
      <c r="AH126" s="187">
        <f t="shared" si="4"/>
        <v>0.23480962358211113</v>
      </c>
      <c r="AI126" s="187">
        <f t="shared" si="4"/>
        <v>0.2208963911525029</v>
      </c>
      <c r="AJ126" s="187">
        <f t="shared" si="4"/>
        <v>0.21758255158657572</v>
      </c>
      <c r="AK126" s="187">
        <f t="shared" si="4"/>
        <v>0.29342581896303888</v>
      </c>
      <c r="AL126" s="187">
        <f t="shared" si="4"/>
        <v>0.22166310966655572</v>
      </c>
      <c r="AM126" s="187">
        <f t="shared" si="4"/>
        <v>3.3027962151014681E-2</v>
      </c>
      <c r="AN126" s="187">
        <f t="shared" si="4"/>
        <v>5.9398052364025261E-2</v>
      </c>
      <c r="AO126" s="187">
        <f t="shared" si="4"/>
        <v>0.18323326776721627</v>
      </c>
      <c r="AP126" s="187">
        <f t="shared" si="4"/>
        <v>0.10796880916651473</v>
      </c>
      <c r="AQ126" s="187">
        <f t="shared" si="4"/>
        <v>6.8251511346047136E-2</v>
      </c>
      <c r="AR126" s="187">
        <f t="shared" si="4"/>
        <v>0.1702413183042715</v>
      </c>
      <c r="AS126" s="187">
        <f t="shared" si="4"/>
        <v>0.22934440721172625</v>
      </c>
      <c r="AT126" s="187">
        <f t="shared" si="4"/>
        <v>0.28416397467595628</v>
      </c>
      <c r="AU126" s="187">
        <f t="shared" si="4"/>
        <v>0.23035502502887947</v>
      </c>
      <c r="AV126" s="187">
        <f t="shared" si="4"/>
        <v>0.26115120461674962</v>
      </c>
      <c r="AW126" s="187">
        <f t="shared" si="4"/>
        <v>0.15906637307329349</v>
      </c>
      <c r="AX126" s="187">
        <f t="shared" si="4"/>
        <v>0.12403130528233024</v>
      </c>
      <c r="AY126" s="187">
        <f t="shared" si="4"/>
        <v>0.29136683230582072</v>
      </c>
      <c r="AZ126" s="187">
        <f t="shared" si="4"/>
        <v>0.21046070925708171</v>
      </c>
      <c r="BA126" s="187">
        <f t="shared" si="4"/>
        <v>0.17476535909512841</v>
      </c>
      <c r="BB126" s="187">
        <f t="shared" si="4"/>
        <v>0.21008192740886947</v>
      </c>
      <c r="BC126" s="187">
        <f t="shared" si="4"/>
        <v>0.1501401209465012</v>
      </c>
      <c r="BD126" s="187">
        <f t="shared" si="4"/>
        <v>0.21075508110645549</v>
      </c>
      <c r="BE126" s="187">
        <f t="shared" si="4"/>
        <v>0.18718764198091775</v>
      </c>
      <c r="BF126" s="187">
        <f t="shared" si="4"/>
        <v>6.4826073349130861E-2</v>
      </c>
      <c r="BG126" s="187">
        <f t="shared" si="4"/>
        <v>9.958897145204236E-2</v>
      </c>
      <c r="BH126" s="187">
        <f t="shared" si="4"/>
        <v>0.15563894520846466</v>
      </c>
      <c r="BI126" s="187">
        <f t="shared" si="4"/>
        <v>0.16714382919721149</v>
      </c>
      <c r="BJ126" s="187">
        <f t="shared" si="4"/>
        <v>0.20717133354223216</v>
      </c>
      <c r="BK126" s="187">
        <f t="shared" si="4"/>
        <v>0.24838114814080028</v>
      </c>
      <c r="BL126" s="187">
        <f t="shared" si="4"/>
        <v>0.23620941282329833</v>
      </c>
      <c r="BM126" s="187">
        <f t="shared" si="4"/>
        <v>0.33923585996820066</v>
      </c>
      <c r="BN126" s="187">
        <f t="shared" si="4"/>
        <v>0.33406828822992429</v>
      </c>
      <c r="BO126" s="187">
        <f t="shared" si="4"/>
        <v>0.33914714221757947</v>
      </c>
      <c r="BP126" s="187">
        <f t="shared" si="4"/>
        <v>0.43382801076468919</v>
      </c>
      <c r="BQ126" s="187">
        <f t="shared" ref="BQ126:DG126" si="5">+BQ114/BQ119</f>
        <v>6.4390464043697276E-2</v>
      </c>
      <c r="BR126" s="187">
        <f t="shared" si="5"/>
        <v>8.7636384712354437E-2</v>
      </c>
      <c r="BS126" s="187">
        <f t="shared" si="5"/>
        <v>0.1385459954826779</v>
      </c>
      <c r="BT126" s="187">
        <f t="shared" si="5"/>
        <v>0.47395147930826276</v>
      </c>
      <c r="BU126" s="187">
        <f t="shared" si="5"/>
        <v>0.38100038523332086</v>
      </c>
      <c r="BV126" s="187">
        <f t="shared" si="5"/>
        <v>0.3153166478798049</v>
      </c>
      <c r="BW126" s="187">
        <f t="shared" si="5"/>
        <v>0.15988555263419049</v>
      </c>
      <c r="BX126" s="187">
        <f t="shared" si="5"/>
        <v>0.15643672955854609</v>
      </c>
      <c r="BY126" s="187">
        <f t="shared" si="5"/>
        <v>0</v>
      </c>
      <c r="BZ126" s="187">
        <f t="shared" si="5"/>
        <v>0.23819586012231456</v>
      </c>
      <c r="CA126" s="187">
        <f t="shared" si="5"/>
        <v>0.5267789761480709</v>
      </c>
      <c r="CB126" s="187">
        <f t="shared" si="5"/>
        <v>0</v>
      </c>
      <c r="CC126" s="187">
        <f t="shared" si="5"/>
        <v>0.14254078482581825</v>
      </c>
      <c r="CD126" s="187">
        <f t="shared" si="5"/>
        <v>0.11395487416409796</v>
      </c>
      <c r="CE126" s="187">
        <f t="shared" si="5"/>
        <v>0.31932093775262732</v>
      </c>
      <c r="CF126" s="187">
        <f t="shared" si="5"/>
        <v>0.22778659401463339</v>
      </c>
      <c r="CG126" s="187">
        <f t="shared" si="5"/>
        <v>0.25508068187250954</v>
      </c>
      <c r="CH126" s="187">
        <f t="shared" si="5"/>
        <v>0.6634502650937425</v>
      </c>
      <c r="CI126" s="187">
        <f t="shared" si="5"/>
        <v>6.18957982760397E-2</v>
      </c>
      <c r="CJ126" s="187">
        <f t="shared" si="5"/>
        <v>0.13654337540198394</v>
      </c>
      <c r="CK126" s="187">
        <f t="shared" si="5"/>
        <v>0.3595791066259712</v>
      </c>
      <c r="CL126" s="187">
        <f t="shared" si="5"/>
        <v>0.16351519082176921</v>
      </c>
      <c r="CM126" s="187">
        <f t="shared" si="5"/>
        <v>0.23842327800232169</v>
      </c>
      <c r="CN126" s="187">
        <f t="shared" si="5"/>
        <v>0.36718656268746253</v>
      </c>
      <c r="CO126" s="187">
        <f t="shared" si="5"/>
        <v>0.58650470915085418</v>
      </c>
      <c r="CP126" s="187">
        <f t="shared" si="5"/>
        <v>0.41945515457693183</v>
      </c>
      <c r="CQ126" s="187">
        <f t="shared" si="5"/>
        <v>0.44740364123337278</v>
      </c>
      <c r="CR126" s="187">
        <f t="shared" si="5"/>
        <v>0.53840104591611049</v>
      </c>
      <c r="CS126" s="187">
        <f t="shared" si="5"/>
        <v>0.65414514993403028</v>
      </c>
      <c r="CT126" s="187">
        <f t="shared" si="5"/>
        <v>0.63620200742366384</v>
      </c>
      <c r="CU126" s="187">
        <f t="shared" si="5"/>
        <v>0.49876859755068992</v>
      </c>
      <c r="CV126" s="187">
        <f t="shared" si="5"/>
        <v>0.1279529543111001</v>
      </c>
      <c r="CW126" s="187">
        <f t="shared" si="5"/>
        <v>0.13934941053526231</v>
      </c>
      <c r="CX126" s="187">
        <f t="shared" si="5"/>
        <v>0.26258044872804392</v>
      </c>
      <c r="CY126" s="187">
        <f t="shared" si="5"/>
        <v>0.47913869760504585</v>
      </c>
      <c r="CZ126" s="187">
        <f t="shared" si="5"/>
        <v>0.24524136577708006</v>
      </c>
      <c r="DA126" s="187">
        <f t="shared" si="5"/>
        <v>0.28120508224939222</v>
      </c>
      <c r="DB126" s="187">
        <f t="shared" si="5"/>
        <v>0.25739364542541832</v>
      </c>
      <c r="DC126" s="187">
        <f t="shared" si="5"/>
        <v>0.22902533276084155</v>
      </c>
      <c r="DD126" s="187">
        <f t="shared" si="5"/>
        <v>0.27611403293937042</v>
      </c>
      <c r="DE126" s="187">
        <f t="shared" si="5"/>
        <v>0</v>
      </c>
      <c r="DF126" s="187">
        <f t="shared" si="5"/>
        <v>1.2667424702023082E-2</v>
      </c>
      <c r="DG126" s="187">
        <f t="shared" si="5"/>
        <v>0.23286358974899193</v>
      </c>
    </row>
  </sheetData>
  <phoneticPr fontId="2"/>
  <pageMargins left="0.78740157480314965" right="0.78740157480314965" top="0.78740157480314965" bottom="0.78740157480314965" header="0.51181102362204722" footer="0.51181102362204722"/>
  <pageSetup paperSize="8" scale="55" fitToWidth="0"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4">
    <tabColor theme="8" tint="0.79998168889431442"/>
    <pageSetUpPr fitToPage="1"/>
  </sheetPr>
  <dimension ref="A1:DG121"/>
  <sheetViews>
    <sheetView workbookViewId="0">
      <pane xSplit="3" ySplit="4" topLeftCell="D5" activePane="bottomRight" state="frozen"/>
      <selection activeCell="F63" sqref="F63"/>
      <selection pane="topRight" activeCell="F63" sqref="F63"/>
      <selection pane="bottomLeft" activeCell="F63" sqref="F63"/>
      <selection pane="bottomRight" activeCell="D5" sqref="D5"/>
    </sheetView>
  </sheetViews>
  <sheetFormatPr defaultColWidth="9" defaultRowHeight="16.5" x14ac:dyDescent="0.5"/>
  <cols>
    <col min="1" max="1" width="5" style="59" customWidth="1"/>
    <col min="2" max="2" width="3.6328125" style="21" customWidth="1"/>
    <col min="3" max="3" width="24.7265625" style="19" bestFit="1" customWidth="1"/>
    <col min="4" max="61" width="10.6328125" style="19" customWidth="1"/>
    <col min="62" max="62" width="10.26953125" style="19" bestFit="1" customWidth="1"/>
    <col min="63" max="63" width="11.26953125" style="19" bestFit="1" customWidth="1"/>
    <col min="64" max="64" width="10.26953125" style="19" bestFit="1" customWidth="1"/>
    <col min="65" max="65" width="11.26953125" style="19" bestFit="1" customWidth="1"/>
    <col min="66" max="68" width="10.26953125" style="19" bestFit="1" customWidth="1"/>
    <col min="69" max="69" width="11.26953125" style="19" bestFit="1" customWidth="1"/>
    <col min="70" max="71" width="10.26953125" style="19" bestFit="1" customWidth="1"/>
    <col min="72" max="72" width="11.26953125" style="19" bestFit="1" customWidth="1"/>
    <col min="73" max="76" width="10.26953125" style="19" bestFit="1" customWidth="1"/>
    <col min="77" max="77" width="9.1796875" style="19" bestFit="1" customWidth="1"/>
    <col min="78" max="79" width="10.26953125" style="19" bestFit="1" customWidth="1"/>
    <col min="80" max="80" width="9.1796875" style="19" bestFit="1" customWidth="1"/>
    <col min="81" max="82" width="10.26953125" style="19" bestFit="1" customWidth="1"/>
    <col min="83" max="84" width="11.26953125" style="19" bestFit="1" customWidth="1"/>
    <col min="85" max="85" width="10.26953125" style="19" bestFit="1" customWidth="1"/>
    <col min="86" max="86" width="9.1796875" style="19" bestFit="1" customWidth="1"/>
    <col min="87" max="91" width="11.26953125" style="19" bestFit="1" customWidth="1"/>
    <col min="92" max="92" width="9.1796875" style="19" bestFit="1" customWidth="1"/>
    <col min="93" max="95" width="10.26953125" style="19" bestFit="1" customWidth="1"/>
    <col min="96" max="97" width="11.26953125" style="19" bestFit="1" customWidth="1"/>
    <col min="98" max="99" width="10.26953125" style="19" bestFit="1" customWidth="1"/>
    <col min="100" max="101" width="11.26953125" style="19" bestFit="1" customWidth="1"/>
    <col min="102" max="102" width="10.26953125" style="19" bestFit="1" customWidth="1"/>
    <col min="103" max="106" width="11.26953125" style="19" bestFit="1" customWidth="1"/>
    <col min="107" max="107" width="10.26953125" style="19" bestFit="1" customWidth="1"/>
    <col min="108" max="108" width="11.26953125" style="19" bestFit="1" customWidth="1"/>
    <col min="109" max="111" width="11.1796875" style="19" customWidth="1"/>
    <col min="112" max="16384" width="9" style="19"/>
  </cols>
  <sheetData>
    <row r="1" spans="1:111" x14ac:dyDescent="0.5">
      <c r="B1" s="199"/>
    </row>
    <row r="2" spans="1:111" ht="20.5" thickBot="1" x14ac:dyDescent="0.65">
      <c r="B2" s="62" t="s">
        <v>561</v>
      </c>
      <c r="BI2" s="20"/>
    </row>
    <row r="3" spans="1:111" s="59" customFormat="1" x14ac:dyDescent="0.5">
      <c r="B3" s="305"/>
      <c r="C3" s="306"/>
      <c r="D3" s="52" t="s">
        <v>341</v>
      </c>
      <c r="E3" s="52" t="s">
        <v>342</v>
      </c>
      <c r="F3" s="52" t="s">
        <v>343</v>
      </c>
      <c r="G3" s="52" t="s">
        <v>344</v>
      </c>
      <c r="H3" s="52" t="s">
        <v>345</v>
      </c>
      <c r="I3" s="52" t="s">
        <v>346</v>
      </c>
      <c r="J3" s="52" t="s">
        <v>347</v>
      </c>
      <c r="K3" s="52" t="s">
        <v>349</v>
      </c>
      <c r="L3" s="52" t="s">
        <v>350</v>
      </c>
      <c r="M3" s="52" t="s">
        <v>352</v>
      </c>
      <c r="N3" s="52" t="s">
        <v>353</v>
      </c>
      <c r="O3" s="52" t="s">
        <v>354</v>
      </c>
      <c r="P3" s="52" t="s">
        <v>355</v>
      </c>
      <c r="Q3" s="52" t="s">
        <v>357</v>
      </c>
      <c r="R3" s="52" t="s">
        <v>359</v>
      </c>
      <c r="S3" s="52" t="s">
        <v>360</v>
      </c>
      <c r="T3" s="52" t="s">
        <v>361</v>
      </c>
      <c r="U3" s="52" t="s">
        <v>362</v>
      </c>
      <c r="V3" s="52" t="s">
        <v>364</v>
      </c>
      <c r="W3" s="52" t="s">
        <v>365</v>
      </c>
      <c r="X3" s="52" t="s">
        <v>367</v>
      </c>
      <c r="Y3" s="52" t="s">
        <v>369</v>
      </c>
      <c r="Z3" s="52" t="s">
        <v>371</v>
      </c>
      <c r="AA3" s="52" t="s">
        <v>372</v>
      </c>
      <c r="AB3" s="52" t="s">
        <v>373</v>
      </c>
      <c r="AC3" s="52" t="s">
        <v>375</v>
      </c>
      <c r="AD3" s="52" t="s">
        <v>377</v>
      </c>
      <c r="AE3" s="52" t="s">
        <v>378</v>
      </c>
      <c r="AF3" s="52" t="s">
        <v>379</v>
      </c>
      <c r="AG3" s="52" t="s">
        <v>380</v>
      </c>
      <c r="AH3" s="52" t="s">
        <v>381</v>
      </c>
      <c r="AI3" s="52" t="s">
        <v>383</v>
      </c>
      <c r="AJ3" s="52" t="s">
        <v>384</v>
      </c>
      <c r="AK3" s="52" t="s">
        <v>385</v>
      </c>
      <c r="AL3" s="52" t="s">
        <v>386</v>
      </c>
      <c r="AM3" s="52" t="s">
        <v>387</v>
      </c>
      <c r="AN3" s="52" t="s">
        <v>388</v>
      </c>
      <c r="AO3" s="52" t="s">
        <v>389</v>
      </c>
      <c r="AP3" s="52" t="s">
        <v>391</v>
      </c>
      <c r="AQ3" s="52" t="s">
        <v>393</v>
      </c>
      <c r="AR3" s="52" t="s">
        <v>394</v>
      </c>
      <c r="AS3" s="52" t="s">
        <v>395</v>
      </c>
      <c r="AT3" s="52" t="s">
        <v>397</v>
      </c>
      <c r="AU3" s="52" t="s">
        <v>398</v>
      </c>
      <c r="AV3" s="52" t="s">
        <v>399</v>
      </c>
      <c r="AW3" s="52" t="s">
        <v>400</v>
      </c>
      <c r="AX3" s="52" t="s">
        <v>401</v>
      </c>
      <c r="AY3" s="52" t="s">
        <v>403</v>
      </c>
      <c r="AZ3" s="52" t="s">
        <v>405</v>
      </c>
      <c r="BA3" s="52" t="s">
        <v>407</v>
      </c>
      <c r="BB3" s="52" t="s">
        <v>409</v>
      </c>
      <c r="BC3" s="52" t="s">
        <v>411</v>
      </c>
      <c r="BD3" s="52" t="s">
        <v>413</v>
      </c>
      <c r="BE3" s="52" t="s">
        <v>415</v>
      </c>
      <c r="BF3" s="52" t="s">
        <v>417</v>
      </c>
      <c r="BG3" s="52" t="s">
        <v>419</v>
      </c>
      <c r="BH3" s="52" t="s">
        <v>421</v>
      </c>
      <c r="BI3" s="52" t="s">
        <v>422</v>
      </c>
      <c r="BJ3" s="52" t="s">
        <v>423</v>
      </c>
      <c r="BK3" s="52" t="s">
        <v>424</v>
      </c>
      <c r="BL3" s="52" t="s">
        <v>425</v>
      </c>
      <c r="BM3" s="52" t="s">
        <v>427</v>
      </c>
      <c r="BN3" s="52" t="s">
        <v>428</v>
      </c>
      <c r="BO3" s="52" t="s">
        <v>429</v>
      </c>
      <c r="BP3" s="52" t="s">
        <v>431</v>
      </c>
      <c r="BQ3" s="52" t="s">
        <v>433</v>
      </c>
      <c r="BR3" s="52" t="s">
        <v>434</v>
      </c>
      <c r="BS3" s="52" t="s">
        <v>435</v>
      </c>
      <c r="BT3" s="52" t="s">
        <v>436</v>
      </c>
      <c r="BU3" s="52" t="s">
        <v>437</v>
      </c>
      <c r="BV3" s="52" t="s">
        <v>438</v>
      </c>
      <c r="BW3" s="52" t="s">
        <v>439</v>
      </c>
      <c r="BX3" s="52" t="s">
        <v>440</v>
      </c>
      <c r="BY3" s="52" t="s">
        <v>441</v>
      </c>
      <c r="BZ3" s="52" t="s">
        <v>443</v>
      </c>
      <c r="CA3" s="52" t="s">
        <v>444</v>
      </c>
      <c r="CB3" s="52" t="s">
        <v>446</v>
      </c>
      <c r="CC3" s="52" t="s">
        <v>447</v>
      </c>
      <c r="CD3" s="52" t="s">
        <v>448</v>
      </c>
      <c r="CE3" s="52" t="s">
        <v>449</v>
      </c>
      <c r="CF3" s="52" t="s">
        <v>451</v>
      </c>
      <c r="CG3" s="52" t="s">
        <v>452</v>
      </c>
      <c r="CH3" s="52" t="s">
        <v>454</v>
      </c>
      <c r="CI3" s="52" t="s">
        <v>456</v>
      </c>
      <c r="CJ3" s="52" t="s">
        <v>458</v>
      </c>
      <c r="CK3" s="52" t="s">
        <v>459</v>
      </c>
      <c r="CL3" s="52" t="s">
        <v>461</v>
      </c>
      <c r="CM3" s="52" t="s">
        <v>463</v>
      </c>
      <c r="CN3" s="52" t="s">
        <v>465</v>
      </c>
      <c r="CO3" s="52" t="s">
        <v>466</v>
      </c>
      <c r="CP3" s="52" t="s">
        <v>467</v>
      </c>
      <c r="CQ3" s="52" t="s">
        <v>468</v>
      </c>
      <c r="CR3" s="52" t="s">
        <v>470</v>
      </c>
      <c r="CS3" s="52" t="s">
        <v>472</v>
      </c>
      <c r="CT3" s="52" t="s">
        <v>474</v>
      </c>
      <c r="CU3" s="52" t="s">
        <v>476</v>
      </c>
      <c r="CV3" s="52" t="s">
        <v>478</v>
      </c>
      <c r="CW3" s="52" t="s">
        <v>479</v>
      </c>
      <c r="CX3" s="52" t="s">
        <v>480</v>
      </c>
      <c r="CY3" s="52" t="s">
        <v>481</v>
      </c>
      <c r="CZ3" s="52" t="s">
        <v>483</v>
      </c>
      <c r="DA3" s="52" t="s">
        <v>485</v>
      </c>
      <c r="DB3" s="52" t="s">
        <v>487</v>
      </c>
      <c r="DC3" s="52" t="s">
        <v>489</v>
      </c>
      <c r="DD3" s="52" t="s">
        <v>491</v>
      </c>
      <c r="DE3" s="52" t="s">
        <v>492</v>
      </c>
      <c r="DF3" s="52" t="s">
        <v>493</v>
      </c>
      <c r="DG3" s="52" t="s">
        <v>494</v>
      </c>
    </row>
    <row r="4" spans="1:111" s="61" customFormat="1" ht="42" customHeight="1" thickBot="1" x14ac:dyDescent="0.25">
      <c r="A4" s="190"/>
      <c r="B4" s="28"/>
      <c r="C4" s="415">
        <v>107</v>
      </c>
      <c r="D4" s="60" t="s">
        <v>264</v>
      </c>
      <c r="E4" s="60" t="s">
        <v>265</v>
      </c>
      <c r="F4" s="60" t="s">
        <v>266</v>
      </c>
      <c r="G4" s="60" t="s">
        <v>7</v>
      </c>
      <c r="H4" s="60" t="s">
        <v>8</v>
      </c>
      <c r="I4" s="60" t="s">
        <v>267</v>
      </c>
      <c r="J4" s="60" t="s">
        <v>348</v>
      </c>
      <c r="K4" s="60" t="s">
        <v>268</v>
      </c>
      <c r="L4" s="60" t="s">
        <v>351</v>
      </c>
      <c r="M4" s="60" t="s">
        <v>269</v>
      </c>
      <c r="N4" s="60" t="s">
        <v>270</v>
      </c>
      <c r="O4" s="60" t="s">
        <v>271</v>
      </c>
      <c r="P4" s="60" t="s">
        <v>356</v>
      </c>
      <c r="Q4" s="60" t="s">
        <v>358</v>
      </c>
      <c r="R4" s="60" t="s">
        <v>272</v>
      </c>
      <c r="S4" s="60" t="s">
        <v>273</v>
      </c>
      <c r="T4" s="60" t="s">
        <v>274</v>
      </c>
      <c r="U4" s="60" t="s">
        <v>363</v>
      </c>
      <c r="V4" s="60" t="s">
        <v>275</v>
      </c>
      <c r="W4" s="60" t="s">
        <v>366</v>
      </c>
      <c r="X4" s="60" t="s">
        <v>368</v>
      </c>
      <c r="Y4" s="60" t="s">
        <v>370</v>
      </c>
      <c r="Z4" s="60" t="s">
        <v>276</v>
      </c>
      <c r="AA4" s="60" t="s">
        <v>277</v>
      </c>
      <c r="AB4" s="60" t="s">
        <v>374</v>
      </c>
      <c r="AC4" s="60" t="s">
        <v>376</v>
      </c>
      <c r="AD4" s="60" t="s">
        <v>278</v>
      </c>
      <c r="AE4" s="60" t="s">
        <v>279</v>
      </c>
      <c r="AF4" s="60" t="s">
        <v>280</v>
      </c>
      <c r="AG4" s="60" t="s">
        <v>281</v>
      </c>
      <c r="AH4" s="60" t="s">
        <v>382</v>
      </c>
      <c r="AI4" s="60" t="s">
        <v>282</v>
      </c>
      <c r="AJ4" s="60" t="s">
        <v>283</v>
      </c>
      <c r="AK4" s="60" t="s">
        <v>284</v>
      </c>
      <c r="AL4" s="60" t="s">
        <v>285</v>
      </c>
      <c r="AM4" s="60" t="s">
        <v>286</v>
      </c>
      <c r="AN4" s="60" t="s">
        <v>287</v>
      </c>
      <c r="AO4" s="60" t="s">
        <v>390</v>
      </c>
      <c r="AP4" s="60" t="s">
        <v>392</v>
      </c>
      <c r="AQ4" s="60" t="s">
        <v>288</v>
      </c>
      <c r="AR4" s="60" t="s">
        <v>289</v>
      </c>
      <c r="AS4" s="60" t="s">
        <v>396</v>
      </c>
      <c r="AT4" s="60" t="s">
        <v>290</v>
      </c>
      <c r="AU4" s="60" t="s">
        <v>255</v>
      </c>
      <c r="AV4" s="60" t="s">
        <v>256</v>
      </c>
      <c r="AW4" s="60" t="s">
        <v>257</v>
      </c>
      <c r="AX4" s="60" t="s">
        <v>402</v>
      </c>
      <c r="AY4" s="60" t="s">
        <v>404</v>
      </c>
      <c r="AZ4" s="60" t="s">
        <v>406</v>
      </c>
      <c r="BA4" s="60" t="s">
        <v>408</v>
      </c>
      <c r="BB4" s="60" t="s">
        <v>410</v>
      </c>
      <c r="BC4" s="60" t="s">
        <v>412</v>
      </c>
      <c r="BD4" s="60" t="s">
        <v>414</v>
      </c>
      <c r="BE4" s="60" t="s">
        <v>416</v>
      </c>
      <c r="BF4" s="60" t="s">
        <v>418</v>
      </c>
      <c r="BG4" s="60" t="s">
        <v>420</v>
      </c>
      <c r="BH4" s="60" t="s">
        <v>291</v>
      </c>
      <c r="BI4" s="60" t="s">
        <v>292</v>
      </c>
      <c r="BJ4" s="60" t="s">
        <v>293</v>
      </c>
      <c r="BK4" s="60" t="s">
        <v>1</v>
      </c>
      <c r="BL4" s="60" t="s">
        <v>426</v>
      </c>
      <c r="BM4" s="60" t="s">
        <v>294</v>
      </c>
      <c r="BN4" s="60" t="s">
        <v>295</v>
      </c>
      <c r="BO4" s="60" t="s">
        <v>430</v>
      </c>
      <c r="BP4" s="60" t="s">
        <v>432</v>
      </c>
      <c r="BQ4" s="60" t="s">
        <v>296</v>
      </c>
      <c r="BR4" s="60" t="s">
        <v>297</v>
      </c>
      <c r="BS4" s="60" t="s">
        <v>298</v>
      </c>
      <c r="BT4" s="60" t="s">
        <v>299</v>
      </c>
      <c r="BU4" s="60" t="s">
        <v>3</v>
      </c>
      <c r="BV4" s="60" t="s">
        <v>4</v>
      </c>
      <c r="BW4" s="60" t="s">
        <v>300</v>
      </c>
      <c r="BX4" s="60" t="s">
        <v>301</v>
      </c>
      <c r="BY4" s="60" t="s">
        <v>442</v>
      </c>
      <c r="BZ4" s="60" t="s">
        <v>302</v>
      </c>
      <c r="CA4" s="60" t="s">
        <v>445</v>
      </c>
      <c r="CB4" s="60" t="s">
        <v>303</v>
      </c>
      <c r="CC4" s="60" t="s">
        <v>304</v>
      </c>
      <c r="CD4" s="60" t="s">
        <v>305</v>
      </c>
      <c r="CE4" s="60" t="s">
        <v>450</v>
      </c>
      <c r="CF4" s="60" t="s">
        <v>306</v>
      </c>
      <c r="CG4" s="60" t="s">
        <v>453</v>
      </c>
      <c r="CH4" s="60" t="s">
        <v>455</v>
      </c>
      <c r="CI4" s="60" t="s">
        <v>457</v>
      </c>
      <c r="CJ4" s="60" t="s">
        <v>307</v>
      </c>
      <c r="CK4" s="60" t="s">
        <v>460</v>
      </c>
      <c r="CL4" s="60" t="s">
        <v>462</v>
      </c>
      <c r="CM4" s="60" t="s">
        <v>464</v>
      </c>
      <c r="CN4" s="60" t="s">
        <v>5</v>
      </c>
      <c r="CO4" s="60" t="s">
        <v>308</v>
      </c>
      <c r="CP4" s="60" t="s">
        <v>309</v>
      </c>
      <c r="CQ4" s="60" t="s">
        <v>469</v>
      </c>
      <c r="CR4" s="60" t="s">
        <v>471</v>
      </c>
      <c r="CS4" s="60" t="s">
        <v>473</v>
      </c>
      <c r="CT4" s="60" t="s">
        <v>475</v>
      </c>
      <c r="CU4" s="60" t="s">
        <v>477</v>
      </c>
      <c r="CV4" s="60" t="s">
        <v>310</v>
      </c>
      <c r="CW4" s="60" t="s">
        <v>311</v>
      </c>
      <c r="CX4" s="60" t="s">
        <v>312</v>
      </c>
      <c r="CY4" s="60" t="s">
        <v>482</v>
      </c>
      <c r="CZ4" s="60" t="s">
        <v>484</v>
      </c>
      <c r="DA4" s="60" t="s">
        <v>486</v>
      </c>
      <c r="DB4" s="60" t="s">
        <v>488</v>
      </c>
      <c r="DC4" s="60" t="s">
        <v>490</v>
      </c>
      <c r="DD4" s="60" t="s">
        <v>313</v>
      </c>
      <c r="DE4" s="60" t="s">
        <v>317</v>
      </c>
      <c r="DF4" s="60" t="s">
        <v>318</v>
      </c>
      <c r="DG4" s="60" t="s">
        <v>25</v>
      </c>
    </row>
    <row r="5" spans="1:111" x14ac:dyDescent="0.5">
      <c r="A5" s="59">
        <v>1</v>
      </c>
      <c r="B5" s="54" t="s">
        <v>341</v>
      </c>
      <c r="C5" s="53" t="s">
        <v>264</v>
      </c>
      <c r="D5" s="434">
        <v>4.7356798534995824E-2</v>
      </c>
      <c r="E5" s="434">
        <v>6.9399123743303551E-2</v>
      </c>
      <c r="F5" s="434">
        <v>5.7539732833134776E-3</v>
      </c>
      <c r="G5" s="434">
        <v>1.4404033129276198E-3</v>
      </c>
      <c r="H5" s="434">
        <v>0</v>
      </c>
      <c r="I5" s="434">
        <v>0</v>
      </c>
      <c r="J5" s="434">
        <v>0</v>
      </c>
      <c r="K5" s="434">
        <v>8.8620806939787966E-2</v>
      </c>
      <c r="L5" s="434">
        <v>2.6793137066464117E-2</v>
      </c>
      <c r="M5" s="434">
        <v>0.28384472543991512</v>
      </c>
      <c r="N5" s="434">
        <v>0</v>
      </c>
      <c r="O5" s="434">
        <v>1.7276510083590078E-2</v>
      </c>
      <c r="P5" s="434">
        <v>3.894185578085135E-3</v>
      </c>
      <c r="Q5" s="434">
        <v>5.8905390579555412E-5</v>
      </c>
      <c r="R5" s="434">
        <v>0</v>
      </c>
      <c r="S5" s="434">
        <v>9.3188664228649725E-4</v>
      </c>
      <c r="T5" s="434">
        <v>9.2261135919105438E-6</v>
      </c>
      <c r="U5" s="434">
        <v>0</v>
      </c>
      <c r="V5" s="434">
        <v>0</v>
      </c>
      <c r="W5" s="434">
        <v>0</v>
      </c>
      <c r="X5" s="434">
        <v>0</v>
      </c>
      <c r="Y5" s="434">
        <v>2.0994453558315757E-4</v>
      </c>
      <c r="Z5" s="434">
        <v>0</v>
      </c>
      <c r="AA5" s="434">
        <v>1.6393176543149763E-3</v>
      </c>
      <c r="AB5" s="434">
        <v>4.1678885101841655E-3</v>
      </c>
      <c r="AC5" s="434">
        <v>3.2248182008739258E-4</v>
      </c>
      <c r="AD5" s="434">
        <v>0</v>
      </c>
      <c r="AE5" s="434">
        <v>0</v>
      </c>
      <c r="AF5" s="434">
        <v>0</v>
      </c>
      <c r="AG5" s="434">
        <v>4.8058708799304024E-2</v>
      </c>
      <c r="AH5" s="434">
        <v>0</v>
      </c>
      <c r="AI5" s="434">
        <v>0</v>
      </c>
      <c r="AJ5" s="434">
        <v>0</v>
      </c>
      <c r="AK5" s="434">
        <v>0</v>
      </c>
      <c r="AL5" s="434">
        <v>7.1466332504454405E-4</v>
      </c>
      <c r="AM5" s="434">
        <v>0</v>
      </c>
      <c r="AN5" s="434">
        <v>0</v>
      </c>
      <c r="AO5" s="434">
        <v>0</v>
      </c>
      <c r="AP5" s="434">
        <v>0</v>
      </c>
      <c r="AQ5" s="434">
        <v>0</v>
      </c>
      <c r="AR5" s="434">
        <v>5.0260685421720659E-6</v>
      </c>
      <c r="AS5" s="434">
        <v>0</v>
      </c>
      <c r="AT5" s="434">
        <v>0</v>
      </c>
      <c r="AU5" s="434">
        <v>0</v>
      </c>
      <c r="AV5" s="434">
        <v>0</v>
      </c>
      <c r="AW5" s="434">
        <v>0</v>
      </c>
      <c r="AX5" s="434">
        <v>0</v>
      </c>
      <c r="AY5" s="434">
        <v>0</v>
      </c>
      <c r="AZ5" s="434">
        <v>0</v>
      </c>
      <c r="BA5" s="434">
        <v>0</v>
      </c>
      <c r="BB5" s="434">
        <v>0</v>
      </c>
      <c r="BC5" s="434">
        <v>0</v>
      </c>
      <c r="BD5" s="434">
        <v>0</v>
      </c>
      <c r="BE5" s="434">
        <v>0</v>
      </c>
      <c r="BF5" s="434">
        <v>0</v>
      </c>
      <c r="BG5" s="434">
        <v>0</v>
      </c>
      <c r="BH5" s="434">
        <v>0</v>
      </c>
      <c r="BI5" s="434">
        <v>0</v>
      </c>
      <c r="BJ5" s="435">
        <v>0</v>
      </c>
      <c r="BK5" s="435">
        <v>2.0392167066162338E-3</v>
      </c>
      <c r="BL5" s="435">
        <v>0</v>
      </c>
      <c r="BM5" s="435">
        <v>6.2961417014239607E-4</v>
      </c>
      <c r="BN5" s="435">
        <v>7.3618186636826764E-6</v>
      </c>
      <c r="BO5" s="435">
        <v>2.414836320223576E-3</v>
      </c>
      <c r="BP5" s="435">
        <v>1.5575191053168837E-3</v>
      </c>
      <c r="BQ5" s="435">
        <v>0</v>
      </c>
      <c r="BR5" s="435">
        <v>0</v>
      </c>
      <c r="BS5" s="435">
        <v>0</v>
      </c>
      <c r="BT5" s="435">
        <v>0</v>
      </c>
      <c r="BU5" s="435">
        <v>9.3631088878913152E-5</v>
      </c>
      <c r="BV5" s="435">
        <v>0</v>
      </c>
      <c r="BW5" s="435">
        <v>0</v>
      </c>
      <c r="BX5" s="435">
        <v>0</v>
      </c>
      <c r="BY5" s="435">
        <v>3.3095739022888018E-6</v>
      </c>
      <c r="BZ5" s="435">
        <v>0</v>
      </c>
      <c r="CA5" s="435">
        <v>0</v>
      </c>
      <c r="CB5" s="435">
        <v>0</v>
      </c>
      <c r="CC5" s="435">
        <v>0</v>
      </c>
      <c r="CD5" s="435">
        <v>0</v>
      </c>
      <c r="CE5" s="435">
        <v>0</v>
      </c>
      <c r="CF5" s="435">
        <v>0</v>
      </c>
      <c r="CG5" s="435">
        <v>2.0786261112854847E-4</v>
      </c>
      <c r="CH5" s="435">
        <v>0</v>
      </c>
      <c r="CI5" s="435">
        <v>0</v>
      </c>
      <c r="CJ5" s="435">
        <v>0</v>
      </c>
      <c r="CK5" s="435">
        <v>0</v>
      </c>
      <c r="CL5" s="435">
        <v>0</v>
      </c>
      <c r="CM5" s="435">
        <v>0</v>
      </c>
      <c r="CN5" s="435">
        <v>1.6825903112060513E-5</v>
      </c>
      <c r="CO5" s="435">
        <v>2.1816567910912317E-3</v>
      </c>
      <c r="CP5" s="435">
        <v>0</v>
      </c>
      <c r="CQ5" s="435">
        <v>9.8006392708129822E-4</v>
      </c>
      <c r="CR5" s="435">
        <v>0</v>
      </c>
      <c r="CS5" s="435">
        <v>3.8198437787133528E-3</v>
      </c>
      <c r="CT5" s="435">
        <v>5.1414321217703113E-3</v>
      </c>
      <c r="CU5" s="435">
        <v>2.1591714179683545E-3</v>
      </c>
      <c r="CV5" s="435">
        <v>7.1715989176700443E-5</v>
      </c>
      <c r="CW5" s="435">
        <v>0</v>
      </c>
      <c r="CX5" s="435">
        <v>0</v>
      </c>
      <c r="CY5" s="435">
        <v>1.1374032401585237E-6</v>
      </c>
      <c r="CZ5" s="435">
        <v>1.1062598116169544E-2</v>
      </c>
      <c r="DA5" s="435">
        <v>2.3261849413518356E-2</v>
      </c>
      <c r="DB5" s="435">
        <v>5.3399786400854397E-5</v>
      </c>
      <c r="DC5" s="435">
        <v>1.9186007095884838E-3</v>
      </c>
      <c r="DD5" s="435">
        <v>6.7009879791244276E-3</v>
      </c>
      <c r="DE5" s="435">
        <v>0</v>
      </c>
      <c r="DF5" s="435">
        <v>0</v>
      </c>
      <c r="DG5" s="435">
        <v>3.6936954822580207E-3</v>
      </c>
    </row>
    <row r="6" spans="1:111" x14ac:dyDescent="0.5">
      <c r="A6" s="59">
        <v>2</v>
      </c>
      <c r="B6" s="54" t="s">
        <v>342</v>
      </c>
      <c r="C6" s="53" t="s">
        <v>265</v>
      </c>
      <c r="D6" s="434">
        <v>3.3169058968213357E-3</v>
      </c>
      <c r="E6" s="434">
        <v>6.1663261260711782E-2</v>
      </c>
      <c r="F6" s="434">
        <v>1.0646117969126258E-2</v>
      </c>
      <c r="G6" s="434">
        <v>0</v>
      </c>
      <c r="H6" s="434">
        <v>0</v>
      </c>
      <c r="I6" s="434">
        <v>0</v>
      </c>
      <c r="J6" s="434">
        <v>0</v>
      </c>
      <c r="K6" s="434">
        <v>5.0759254578007729E-2</v>
      </c>
      <c r="L6" s="434">
        <v>0</v>
      </c>
      <c r="M6" s="434">
        <v>6.3257990572518829E-4</v>
      </c>
      <c r="N6" s="434">
        <v>0</v>
      </c>
      <c r="O6" s="434">
        <v>1.5772870662460567E-3</v>
      </c>
      <c r="P6" s="434">
        <v>6.5462602390224255E-4</v>
      </c>
      <c r="Q6" s="434">
        <v>0</v>
      </c>
      <c r="R6" s="434">
        <v>0</v>
      </c>
      <c r="S6" s="434">
        <v>0</v>
      </c>
      <c r="T6" s="434">
        <v>0</v>
      </c>
      <c r="U6" s="434">
        <v>0</v>
      </c>
      <c r="V6" s="434">
        <v>6.172416158013854E-4</v>
      </c>
      <c r="W6" s="434">
        <v>0</v>
      </c>
      <c r="X6" s="434">
        <v>0</v>
      </c>
      <c r="Y6" s="434">
        <v>0</v>
      </c>
      <c r="Z6" s="434">
        <v>0</v>
      </c>
      <c r="AA6" s="434">
        <v>0</v>
      </c>
      <c r="AB6" s="434">
        <v>1.9229012734413684E-5</v>
      </c>
      <c r="AC6" s="434">
        <v>0</v>
      </c>
      <c r="AD6" s="434">
        <v>0</v>
      </c>
      <c r="AE6" s="434">
        <v>0</v>
      </c>
      <c r="AF6" s="434">
        <v>0</v>
      </c>
      <c r="AG6" s="434">
        <v>0</v>
      </c>
      <c r="AH6" s="434">
        <v>2.4925944657177949E-2</v>
      </c>
      <c r="AI6" s="434">
        <v>0</v>
      </c>
      <c r="AJ6" s="434">
        <v>0</v>
      </c>
      <c r="AK6" s="434">
        <v>5.2271456125953297E-6</v>
      </c>
      <c r="AL6" s="434">
        <v>0</v>
      </c>
      <c r="AM6" s="434">
        <v>0</v>
      </c>
      <c r="AN6" s="434">
        <v>0</v>
      </c>
      <c r="AO6" s="434">
        <v>0</v>
      </c>
      <c r="AP6" s="434">
        <v>0</v>
      </c>
      <c r="AQ6" s="434">
        <v>0</v>
      </c>
      <c r="AR6" s="434">
        <v>0</v>
      </c>
      <c r="AS6" s="434">
        <v>0</v>
      </c>
      <c r="AT6" s="434">
        <v>0</v>
      </c>
      <c r="AU6" s="434">
        <v>0</v>
      </c>
      <c r="AV6" s="434">
        <v>0</v>
      </c>
      <c r="AW6" s="434">
        <v>0</v>
      </c>
      <c r="AX6" s="434">
        <v>0</v>
      </c>
      <c r="AY6" s="434">
        <v>0</v>
      </c>
      <c r="AZ6" s="434">
        <v>0</v>
      </c>
      <c r="BA6" s="434">
        <v>0</v>
      </c>
      <c r="BB6" s="434">
        <v>0</v>
      </c>
      <c r="BC6" s="434">
        <v>0</v>
      </c>
      <c r="BD6" s="434">
        <v>0</v>
      </c>
      <c r="BE6" s="434">
        <v>0</v>
      </c>
      <c r="BF6" s="434">
        <v>0</v>
      </c>
      <c r="BG6" s="434">
        <v>0</v>
      </c>
      <c r="BH6" s="434">
        <v>0</v>
      </c>
      <c r="BI6" s="434">
        <v>0</v>
      </c>
      <c r="BJ6" s="435">
        <v>0</v>
      </c>
      <c r="BK6" s="435">
        <v>2.2766374715013774E-5</v>
      </c>
      <c r="BL6" s="435">
        <v>0</v>
      </c>
      <c r="BM6" s="435">
        <v>0</v>
      </c>
      <c r="BN6" s="435">
        <v>0</v>
      </c>
      <c r="BO6" s="435">
        <v>0</v>
      </c>
      <c r="BP6" s="435">
        <v>0</v>
      </c>
      <c r="BQ6" s="435">
        <v>0</v>
      </c>
      <c r="BR6" s="435">
        <v>0</v>
      </c>
      <c r="BS6" s="435">
        <v>0</v>
      </c>
      <c r="BT6" s="435">
        <v>0</v>
      </c>
      <c r="BU6" s="435">
        <v>0</v>
      </c>
      <c r="BV6" s="435">
        <v>0</v>
      </c>
      <c r="BW6" s="435">
        <v>0</v>
      </c>
      <c r="BX6" s="435">
        <v>0</v>
      </c>
      <c r="BY6" s="435">
        <v>0</v>
      </c>
      <c r="BZ6" s="435">
        <v>0</v>
      </c>
      <c r="CA6" s="435">
        <v>0</v>
      </c>
      <c r="CB6" s="435">
        <v>0</v>
      </c>
      <c r="CC6" s="435">
        <v>0</v>
      </c>
      <c r="CD6" s="435">
        <v>0</v>
      </c>
      <c r="CE6" s="435">
        <v>0</v>
      </c>
      <c r="CF6" s="435">
        <v>0</v>
      </c>
      <c r="CG6" s="435">
        <v>2.4943513335425818E-5</v>
      </c>
      <c r="CH6" s="435">
        <v>0</v>
      </c>
      <c r="CI6" s="435">
        <v>0</v>
      </c>
      <c r="CJ6" s="435">
        <v>0</v>
      </c>
      <c r="CK6" s="435">
        <v>0</v>
      </c>
      <c r="CL6" s="435">
        <v>0</v>
      </c>
      <c r="CM6" s="435">
        <v>0</v>
      </c>
      <c r="CN6" s="435">
        <v>1.4631220097443926E-6</v>
      </c>
      <c r="CO6" s="435">
        <v>2.6946487446107025E-4</v>
      </c>
      <c r="CP6" s="435">
        <v>1.7219833698866333E-3</v>
      </c>
      <c r="CQ6" s="435">
        <v>1.3132370238806479E-4</v>
      </c>
      <c r="CR6" s="435">
        <v>0</v>
      </c>
      <c r="CS6" s="435">
        <v>5.7813851785931821E-4</v>
      </c>
      <c r="CT6" s="435">
        <v>9.2742374931351415E-4</v>
      </c>
      <c r="CU6" s="435">
        <v>0</v>
      </c>
      <c r="CV6" s="435">
        <v>0</v>
      </c>
      <c r="CW6" s="435">
        <v>0</v>
      </c>
      <c r="CX6" s="435">
        <v>0</v>
      </c>
      <c r="CY6" s="435">
        <v>0</v>
      </c>
      <c r="CZ6" s="435">
        <v>1.8212813971742543E-3</v>
      </c>
      <c r="DA6" s="435">
        <v>5.9712881301794045E-3</v>
      </c>
      <c r="DB6" s="435">
        <v>0</v>
      </c>
      <c r="DC6" s="435">
        <v>2.2598359359110529E-6</v>
      </c>
      <c r="DD6" s="435">
        <v>2.6006095020716507E-4</v>
      </c>
      <c r="DE6" s="435">
        <v>0</v>
      </c>
      <c r="DF6" s="435">
        <v>0</v>
      </c>
      <c r="DG6" s="435">
        <v>1.3106567449290994E-3</v>
      </c>
    </row>
    <row r="7" spans="1:111" x14ac:dyDescent="0.5">
      <c r="A7" s="59">
        <v>3</v>
      </c>
      <c r="B7" s="54" t="s">
        <v>343</v>
      </c>
      <c r="C7" s="53" t="s">
        <v>266</v>
      </c>
      <c r="D7" s="434">
        <v>3.4264221402346522E-2</v>
      </c>
      <c r="E7" s="434">
        <v>4.0641232858609579E-2</v>
      </c>
      <c r="F7" s="434">
        <v>0</v>
      </c>
      <c r="G7" s="434">
        <v>0</v>
      </c>
      <c r="H7" s="434">
        <v>0</v>
      </c>
      <c r="I7" s="434">
        <v>0</v>
      </c>
      <c r="J7" s="434">
        <v>0</v>
      </c>
      <c r="K7" s="434">
        <v>0</v>
      </c>
      <c r="L7" s="434">
        <v>0</v>
      </c>
      <c r="M7" s="434">
        <v>0</v>
      </c>
      <c r="N7" s="434">
        <v>0</v>
      </c>
      <c r="O7" s="434">
        <v>0</v>
      </c>
      <c r="P7" s="434">
        <v>0</v>
      </c>
      <c r="Q7" s="434">
        <v>0</v>
      </c>
      <c r="R7" s="434">
        <v>0</v>
      </c>
      <c r="S7" s="434">
        <v>0</v>
      </c>
      <c r="T7" s="434">
        <v>0</v>
      </c>
      <c r="U7" s="434">
        <v>0</v>
      </c>
      <c r="V7" s="434">
        <v>0</v>
      </c>
      <c r="W7" s="434">
        <v>0</v>
      </c>
      <c r="X7" s="434">
        <v>0</v>
      </c>
      <c r="Y7" s="434">
        <v>0</v>
      </c>
      <c r="Z7" s="434">
        <v>0</v>
      </c>
      <c r="AA7" s="434">
        <v>0</v>
      </c>
      <c r="AB7" s="434">
        <v>0</v>
      </c>
      <c r="AC7" s="434">
        <v>0</v>
      </c>
      <c r="AD7" s="434">
        <v>0</v>
      </c>
      <c r="AE7" s="434">
        <v>0</v>
      </c>
      <c r="AF7" s="434">
        <v>0</v>
      </c>
      <c r="AG7" s="434">
        <v>0</v>
      </c>
      <c r="AH7" s="434">
        <v>0</v>
      </c>
      <c r="AI7" s="434">
        <v>0</v>
      </c>
      <c r="AJ7" s="434">
        <v>0</v>
      </c>
      <c r="AK7" s="434">
        <v>0</v>
      </c>
      <c r="AL7" s="434">
        <v>0</v>
      </c>
      <c r="AM7" s="434">
        <v>0</v>
      </c>
      <c r="AN7" s="434">
        <v>0</v>
      </c>
      <c r="AO7" s="434">
        <v>0</v>
      </c>
      <c r="AP7" s="434">
        <v>0</v>
      </c>
      <c r="AQ7" s="434">
        <v>0</v>
      </c>
      <c r="AR7" s="434">
        <v>0</v>
      </c>
      <c r="AS7" s="434">
        <v>0</v>
      </c>
      <c r="AT7" s="434">
        <v>0</v>
      </c>
      <c r="AU7" s="434">
        <v>0</v>
      </c>
      <c r="AV7" s="434">
        <v>0</v>
      </c>
      <c r="AW7" s="434">
        <v>0</v>
      </c>
      <c r="AX7" s="434">
        <v>0</v>
      </c>
      <c r="AY7" s="434">
        <v>0</v>
      </c>
      <c r="AZ7" s="434">
        <v>0</v>
      </c>
      <c r="BA7" s="434">
        <v>0</v>
      </c>
      <c r="BB7" s="434">
        <v>0</v>
      </c>
      <c r="BC7" s="434">
        <v>0</v>
      </c>
      <c r="BD7" s="434">
        <v>0</v>
      </c>
      <c r="BE7" s="434">
        <v>0</v>
      </c>
      <c r="BF7" s="434">
        <v>0</v>
      </c>
      <c r="BG7" s="434">
        <v>0</v>
      </c>
      <c r="BH7" s="434">
        <v>0</v>
      </c>
      <c r="BI7" s="434">
        <v>0</v>
      </c>
      <c r="BJ7" s="435">
        <v>0</v>
      </c>
      <c r="BK7" s="435">
        <v>0</v>
      </c>
      <c r="BL7" s="435">
        <v>0</v>
      </c>
      <c r="BM7" s="435">
        <v>0</v>
      </c>
      <c r="BN7" s="435">
        <v>0</v>
      </c>
      <c r="BO7" s="435">
        <v>0</v>
      </c>
      <c r="BP7" s="435">
        <v>0</v>
      </c>
      <c r="BQ7" s="435">
        <v>0</v>
      </c>
      <c r="BR7" s="435">
        <v>0</v>
      </c>
      <c r="BS7" s="435">
        <v>0</v>
      </c>
      <c r="BT7" s="435">
        <v>0</v>
      </c>
      <c r="BU7" s="435">
        <v>0</v>
      </c>
      <c r="BV7" s="435">
        <v>0</v>
      </c>
      <c r="BW7" s="435">
        <v>0</v>
      </c>
      <c r="BX7" s="435">
        <v>0</v>
      </c>
      <c r="BY7" s="435">
        <v>0</v>
      </c>
      <c r="BZ7" s="435">
        <v>0</v>
      </c>
      <c r="CA7" s="435">
        <v>0</v>
      </c>
      <c r="CB7" s="435">
        <v>0</v>
      </c>
      <c r="CC7" s="435">
        <v>0</v>
      </c>
      <c r="CD7" s="435">
        <v>0</v>
      </c>
      <c r="CE7" s="435">
        <v>0</v>
      </c>
      <c r="CF7" s="435">
        <v>0</v>
      </c>
      <c r="CG7" s="435">
        <v>0</v>
      </c>
      <c r="CH7" s="435">
        <v>0</v>
      </c>
      <c r="CI7" s="435">
        <v>0</v>
      </c>
      <c r="CJ7" s="435">
        <v>0</v>
      </c>
      <c r="CK7" s="435">
        <v>0</v>
      </c>
      <c r="CL7" s="435">
        <v>0</v>
      </c>
      <c r="CM7" s="435">
        <v>0</v>
      </c>
      <c r="CN7" s="435">
        <v>0</v>
      </c>
      <c r="CO7" s="435">
        <v>2.4929103359232701E-4</v>
      </c>
      <c r="CP7" s="435">
        <v>0</v>
      </c>
      <c r="CQ7" s="435">
        <v>0</v>
      </c>
      <c r="CR7" s="435">
        <v>0</v>
      </c>
      <c r="CS7" s="435">
        <v>0</v>
      </c>
      <c r="CT7" s="435">
        <v>0</v>
      </c>
      <c r="CU7" s="435">
        <v>0</v>
      </c>
      <c r="CV7" s="435">
        <v>0</v>
      </c>
      <c r="CW7" s="435">
        <v>0</v>
      </c>
      <c r="CX7" s="435">
        <v>0</v>
      </c>
      <c r="CY7" s="435">
        <v>0</v>
      </c>
      <c r="CZ7" s="435">
        <v>0</v>
      </c>
      <c r="DA7" s="435">
        <v>0</v>
      </c>
      <c r="DB7" s="435">
        <v>0</v>
      </c>
      <c r="DC7" s="435">
        <v>5.107229215158979E-4</v>
      </c>
      <c r="DD7" s="435">
        <v>0</v>
      </c>
      <c r="DE7" s="435">
        <v>0</v>
      </c>
      <c r="DF7" s="435">
        <v>0</v>
      </c>
      <c r="DG7" s="435">
        <v>1.5451963865600226E-4</v>
      </c>
    </row>
    <row r="8" spans="1:111" x14ac:dyDescent="0.5">
      <c r="A8" s="59">
        <v>4</v>
      </c>
      <c r="B8" s="54" t="s">
        <v>344</v>
      </c>
      <c r="C8" s="53" t="s">
        <v>7</v>
      </c>
      <c r="D8" s="434">
        <v>3.2316268548191634E-4</v>
      </c>
      <c r="E8" s="434">
        <v>0</v>
      </c>
      <c r="F8" s="434">
        <v>0</v>
      </c>
      <c r="G8" s="434">
        <v>0.14314007922218222</v>
      </c>
      <c r="H8" s="434">
        <v>1.2714558169103624E-4</v>
      </c>
      <c r="I8" s="434">
        <v>0</v>
      </c>
      <c r="J8" s="434">
        <v>0</v>
      </c>
      <c r="K8" s="434">
        <v>5.1234076996268467E-4</v>
      </c>
      <c r="L8" s="434">
        <v>0</v>
      </c>
      <c r="M8" s="434">
        <v>8.8425148112123092E-5</v>
      </c>
      <c r="N8" s="434">
        <v>0</v>
      </c>
      <c r="O8" s="434">
        <v>2.4549215038849132E-5</v>
      </c>
      <c r="P8" s="434">
        <v>0</v>
      </c>
      <c r="Q8" s="434">
        <v>0.11557973949091016</v>
      </c>
      <c r="R8" s="434">
        <v>1.4874865196534156E-5</v>
      </c>
      <c r="S8" s="434">
        <v>4.4831303331620677E-4</v>
      </c>
      <c r="T8" s="434">
        <v>0</v>
      </c>
      <c r="U8" s="434">
        <v>0</v>
      </c>
      <c r="V8" s="434">
        <v>0</v>
      </c>
      <c r="W8" s="434">
        <v>2.3466640318158241E-4</v>
      </c>
      <c r="X8" s="434">
        <v>0</v>
      </c>
      <c r="Y8" s="434">
        <v>0</v>
      </c>
      <c r="Z8" s="434">
        <v>0</v>
      </c>
      <c r="AA8" s="434">
        <v>0</v>
      </c>
      <c r="AB8" s="434">
        <v>0</v>
      </c>
      <c r="AC8" s="434">
        <v>6.2346485216895899E-4</v>
      </c>
      <c r="AD8" s="434">
        <v>0</v>
      </c>
      <c r="AE8" s="434">
        <v>0</v>
      </c>
      <c r="AF8" s="434">
        <v>0</v>
      </c>
      <c r="AG8" s="434">
        <v>0</v>
      </c>
      <c r="AH8" s="434">
        <v>5.8521783108156922E-3</v>
      </c>
      <c r="AI8" s="434">
        <v>0</v>
      </c>
      <c r="AJ8" s="434">
        <v>0</v>
      </c>
      <c r="AK8" s="434">
        <v>0</v>
      </c>
      <c r="AL8" s="434">
        <v>0</v>
      </c>
      <c r="AM8" s="434">
        <v>0</v>
      </c>
      <c r="AN8" s="434">
        <v>0</v>
      </c>
      <c r="AO8" s="434">
        <v>2.5745857491529612E-6</v>
      </c>
      <c r="AP8" s="434">
        <v>0</v>
      </c>
      <c r="AQ8" s="434">
        <v>0</v>
      </c>
      <c r="AR8" s="434">
        <v>0</v>
      </c>
      <c r="AS8" s="434">
        <v>0</v>
      </c>
      <c r="AT8" s="434">
        <v>0</v>
      </c>
      <c r="AU8" s="434">
        <v>0</v>
      </c>
      <c r="AV8" s="434">
        <v>0</v>
      </c>
      <c r="AW8" s="434">
        <v>0</v>
      </c>
      <c r="AX8" s="434">
        <v>0</v>
      </c>
      <c r="AY8" s="434">
        <v>0</v>
      </c>
      <c r="AZ8" s="434">
        <v>0</v>
      </c>
      <c r="BA8" s="434">
        <v>0</v>
      </c>
      <c r="BB8" s="434">
        <v>0</v>
      </c>
      <c r="BC8" s="434">
        <v>0</v>
      </c>
      <c r="BD8" s="434">
        <v>0</v>
      </c>
      <c r="BE8" s="434">
        <v>0</v>
      </c>
      <c r="BF8" s="434">
        <v>0</v>
      </c>
      <c r="BG8" s="434">
        <v>0</v>
      </c>
      <c r="BH8" s="434">
        <v>0</v>
      </c>
      <c r="BI8" s="434">
        <v>0</v>
      </c>
      <c r="BJ8" s="435">
        <v>0</v>
      </c>
      <c r="BK8" s="435">
        <v>4.325611195852617E-4</v>
      </c>
      <c r="BL8" s="435">
        <v>0</v>
      </c>
      <c r="BM8" s="435">
        <v>1.2745226116242835E-5</v>
      </c>
      <c r="BN8" s="435">
        <v>4.233045731617539E-5</v>
      </c>
      <c r="BO8" s="435">
        <v>7.9703165063559032E-5</v>
      </c>
      <c r="BP8" s="435">
        <v>3.0096987542355241E-5</v>
      </c>
      <c r="BQ8" s="435">
        <v>0</v>
      </c>
      <c r="BR8" s="435">
        <v>0</v>
      </c>
      <c r="BS8" s="435">
        <v>0</v>
      </c>
      <c r="BT8" s="435">
        <v>0</v>
      </c>
      <c r="BU8" s="435">
        <v>0</v>
      </c>
      <c r="BV8" s="435">
        <v>0</v>
      </c>
      <c r="BW8" s="435">
        <v>0</v>
      </c>
      <c r="BX8" s="435">
        <v>0</v>
      </c>
      <c r="BY8" s="435">
        <v>0</v>
      </c>
      <c r="BZ8" s="435">
        <v>0</v>
      </c>
      <c r="CA8" s="435">
        <v>0</v>
      </c>
      <c r="CB8" s="435">
        <v>0</v>
      </c>
      <c r="CC8" s="435">
        <v>0</v>
      </c>
      <c r="CD8" s="435">
        <v>0</v>
      </c>
      <c r="CE8" s="435">
        <v>0</v>
      </c>
      <c r="CF8" s="435">
        <v>0</v>
      </c>
      <c r="CG8" s="435">
        <v>0</v>
      </c>
      <c r="CH8" s="435">
        <v>0</v>
      </c>
      <c r="CI8" s="435">
        <v>0</v>
      </c>
      <c r="CJ8" s="435">
        <v>0</v>
      </c>
      <c r="CK8" s="435">
        <v>0</v>
      </c>
      <c r="CL8" s="435">
        <v>0</v>
      </c>
      <c r="CM8" s="435">
        <v>0</v>
      </c>
      <c r="CN8" s="435">
        <v>2.1946830146165887E-6</v>
      </c>
      <c r="CO8" s="435">
        <v>9.6546238443271157E-5</v>
      </c>
      <c r="CP8" s="435">
        <v>0</v>
      </c>
      <c r="CQ8" s="435">
        <v>1.0133001727474134E-5</v>
      </c>
      <c r="CR8" s="435">
        <v>0</v>
      </c>
      <c r="CS8" s="435">
        <v>1.4453462946482955E-4</v>
      </c>
      <c r="CT8" s="435">
        <v>2.3719824003179738E-4</v>
      </c>
      <c r="CU8" s="435">
        <v>0</v>
      </c>
      <c r="CV8" s="435">
        <v>0</v>
      </c>
      <c r="CW8" s="435">
        <v>0</v>
      </c>
      <c r="CX8" s="435">
        <v>0</v>
      </c>
      <c r="CY8" s="435">
        <v>0</v>
      </c>
      <c r="CZ8" s="435">
        <v>1.0363520408163266E-3</v>
      </c>
      <c r="DA8" s="435">
        <v>1.8750850294867473E-3</v>
      </c>
      <c r="DB8" s="435">
        <v>0</v>
      </c>
      <c r="DC8" s="435">
        <v>0</v>
      </c>
      <c r="DD8" s="435">
        <v>1.5149181565465926E-4</v>
      </c>
      <c r="DE8" s="435">
        <v>0</v>
      </c>
      <c r="DF8" s="435">
        <v>0</v>
      </c>
      <c r="DG8" s="435">
        <v>2.6824426946624581E-4</v>
      </c>
    </row>
    <row r="9" spans="1:111" x14ac:dyDescent="0.5">
      <c r="A9" s="59">
        <v>5</v>
      </c>
      <c r="B9" s="54" t="s">
        <v>345</v>
      </c>
      <c r="C9" s="53" t="s">
        <v>8</v>
      </c>
      <c r="D9" s="434">
        <v>0</v>
      </c>
      <c r="E9" s="434">
        <v>0</v>
      </c>
      <c r="F9" s="434">
        <v>0</v>
      </c>
      <c r="G9" s="434">
        <v>0</v>
      </c>
      <c r="H9" s="434">
        <v>0.10626827717736809</v>
      </c>
      <c r="I9" s="434">
        <v>0</v>
      </c>
      <c r="J9" s="434">
        <v>0</v>
      </c>
      <c r="K9" s="434">
        <v>1.6801455958068014E-2</v>
      </c>
      <c r="L9" s="434">
        <v>0</v>
      </c>
      <c r="M9" s="434">
        <v>1.8229184380037682E-3</v>
      </c>
      <c r="N9" s="434">
        <v>0</v>
      </c>
      <c r="O9" s="434">
        <v>0</v>
      </c>
      <c r="P9" s="434">
        <v>0</v>
      </c>
      <c r="Q9" s="434">
        <v>0</v>
      </c>
      <c r="R9" s="434">
        <v>0</v>
      </c>
      <c r="S9" s="434">
        <v>0</v>
      </c>
      <c r="T9" s="434">
        <v>0</v>
      </c>
      <c r="U9" s="434">
        <v>0</v>
      </c>
      <c r="V9" s="434">
        <v>6.8582401755709486E-5</v>
      </c>
      <c r="W9" s="434">
        <v>0</v>
      </c>
      <c r="X9" s="434">
        <v>0</v>
      </c>
      <c r="Y9" s="434">
        <v>0</v>
      </c>
      <c r="Z9" s="434">
        <v>0</v>
      </c>
      <c r="AA9" s="434">
        <v>0</v>
      </c>
      <c r="AB9" s="434">
        <v>1.4421759550810263E-4</v>
      </c>
      <c r="AC9" s="434">
        <v>0</v>
      </c>
      <c r="AD9" s="434">
        <v>0</v>
      </c>
      <c r="AE9" s="434">
        <v>0</v>
      </c>
      <c r="AF9" s="434">
        <v>0</v>
      </c>
      <c r="AG9" s="434">
        <v>0</v>
      </c>
      <c r="AH9" s="434">
        <v>0</v>
      </c>
      <c r="AI9" s="434">
        <v>0</v>
      </c>
      <c r="AJ9" s="434">
        <v>0</v>
      </c>
      <c r="AK9" s="434">
        <v>0</v>
      </c>
      <c r="AL9" s="434">
        <v>0</v>
      </c>
      <c r="AM9" s="434">
        <v>0</v>
      </c>
      <c r="AN9" s="434">
        <v>0</v>
      </c>
      <c r="AO9" s="434">
        <v>0</v>
      </c>
      <c r="AP9" s="434">
        <v>0</v>
      </c>
      <c r="AQ9" s="434">
        <v>0</v>
      </c>
      <c r="AR9" s="434">
        <v>0</v>
      </c>
      <c r="AS9" s="434">
        <v>0</v>
      </c>
      <c r="AT9" s="434">
        <v>0</v>
      </c>
      <c r="AU9" s="434">
        <v>0</v>
      </c>
      <c r="AV9" s="434">
        <v>0</v>
      </c>
      <c r="AW9" s="434">
        <v>0</v>
      </c>
      <c r="AX9" s="434">
        <v>0</v>
      </c>
      <c r="AY9" s="434">
        <v>0</v>
      </c>
      <c r="AZ9" s="434">
        <v>0</v>
      </c>
      <c r="BA9" s="434">
        <v>0</v>
      </c>
      <c r="BB9" s="434">
        <v>0</v>
      </c>
      <c r="BC9" s="434">
        <v>0</v>
      </c>
      <c r="BD9" s="434">
        <v>0</v>
      </c>
      <c r="BE9" s="434">
        <v>0</v>
      </c>
      <c r="BF9" s="434">
        <v>0</v>
      </c>
      <c r="BG9" s="434">
        <v>0</v>
      </c>
      <c r="BH9" s="434">
        <v>0</v>
      </c>
      <c r="BI9" s="434">
        <v>0</v>
      </c>
      <c r="BJ9" s="435">
        <v>0</v>
      </c>
      <c r="BK9" s="435">
        <v>2.0294596888812276E-3</v>
      </c>
      <c r="BL9" s="435">
        <v>0</v>
      </c>
      <c r="BM9" s="435">
        <v>0</v>
      </c>
      <c r="BN9" s="435">
        <v>0</v>
      </c>
      <c r="BO9" s="435">
        <v>0</v>
      </c>
      <c r="BP9" s="435">
        <v>0</v>
      </c>
      <c r="BQ9" s="435">
        <v>0</v>
      </c>
      <c r="BR9" s="435">
        <v>0</v>
      </c>
      <c r="BS9" s="435">
        <v>0</v>
      </c>
      <c r="BT9" s="435">
        <v>0</v>
      </c>
      <c r="BU9" s="435">
        <v>0</v>
      </c>
      <c r="BV9" s="435">
        <v>0</v>
      </c>
      <c r="BW9" s="435">
        <v>0</v>
      </c>
      <c r="BX9" s="435">
        <v>0</v>
      </c>
      <c r="BY9" s="435">
        <v>0</v>
      </c>
      <c r="BZ9" s="435">
        <v>0</v>
      </c>
      <c r="CA9" s="435">
        <v>0</v>
      </c>
      <c r="CB9" s="435">
        <v>0</v>
      </c>
      <c r="CC9" s="435">
        <v>0</v>
      </c>
      <c r="CD9" s="435">
        <v>0</v>
      </c>
      <c r="CE9" s="435">
        <v>0</v>
      </c>
      <c r="CF9" s="435">
        <v>0</v>
      </c>
      <c r="CG9" s="435">
        <v>2.4943513335425818E-5</v>
      </c>
      <c r="CH9" s="435">
        <v>0</v>
      </c>
      <c r="CI9" s="435">
        <v>0</v>
      </c>
      <c r="CJ9" s="435">
        <v>0</v>
      </c>
      <c r="CK9" s="435">
        <v>0</v>
      </c>
      <c r="CL9" s="435">
        <v>0</v>
      </c>
      <c r="CM9" s="435">
        <v>0</v>
      </c>
      <c r="CN9" s="435">
        <v>3.6578050243609813E-6</v>
      </c>
      <c r="CO9" s="435">
        <v>1.0447167592742029E-4</v>
      </c>
      <c r="CP9" s="435">
        <v>0</v>
      </c>
      <c r="CQ9" s="435">
        <v>2.3468032000830097E-4</v>
      </c>
      <c r="CR9" s="435">
        <v>0</v>
      </c>
      <c r="CS9" s="435">
        <v>8.7753167889360808E-4</v>
      </c>
      <c r="CT9" s="435">
        <v>1.6817568910362571E-3</v>
      </c>
      <c r="CU9" s="435">
        <v>0</v>
      </c>
      <c r="CV9" s="435">
        <v>0</v>
      </c>
      <c r="CW9" s="435">
        <v>0</v>
      </c>
      <c r="CX9" s="435">
        <v>0</v>
      </c>
      <c r="CY9" s="435">
        <v>0</v>
      </c>
      <c r="CZ9" s="435">
        <v>3.8755886970172682E-3</v>
      </c>
      <c r="DA9" s="435">
        <v>6.6286030320775588E-3</v>
      </c>
      <c r="DB9" s="435">
        <v>0</v>
      </c>
      <c r="DC9" s="435">
        <v>2.7118031230932635E-5</v>
      </c>
      <c r="DD9" s="435">
        <v>5.3274621838555168E-4</v>
      </c>
      <c r="DE9" s="435">
        <v>0</v>
      </c>
      <c r="DF9" s="435">
        <v>0</v>
      </c>
      <c r="DG9" s="435">
        <v>5.5953227396640876E-4</v>
      </c>
    </row>
    <row r="10" spans="1:111" x14ac:dyDescent="0.5">
      <c r="A10" s="59">
        <v>6</v>
      </c>
      <c r="B10" s="54" t="s">
        <v>346</v>
      </c>
      <c r="C10" s="53" t="s">
        <v>267</v>
      </c>
      <c r="D10" s="434">
        <v>0</v>
      </c>
      <c r="E10" s="434">
        <v>2.0330781820214895E-5</v>
      </c>
      <c r="F10" s="434">
        <v>0</v>
      </c>
      <c r="G10" s="434">
        <v>0</v>
      </c>
      <c r="H10" s="434">
        <v>0</v>
      </c>
      <c r="I10" s="434">
        <v>0</v>
      </c>
      <c r="J10" s="434">
        <v>0</v>
      </c>
      <c r="K10" s="434">
        <v>3.5304153896588354E-4</v>
      </c>
      <c r="L10" s="434">
        <v>1.2736582010851568E-4</v>
      </c>
      <c r="M10" s="434">
        <v>5.1694701973241191E-4</v>
      </c>
      <c r="N10" s="434">
        <v>0</v>
      </c>
      <c r="O10" s="434">
        <v>8.3467331132087053E-4</v>
      </c>
      <c r="P10" s="434">
        <v>1.0071169598496038E-4</v>
      </c>
      <c r="Q10" s="434">
        <v>7.3631738224444265E-6</v>
      </c>
      <c r="R10" s="434">
        <v>0</v>
      </c>
      <c r="S10" s="434">
        <v>1.0014003485759764E-2</v>
      </c>
      <c r="T10" s="434">
        <v>1.6607004465438979E-4</v>
      </c>
      <c r="U10" s="434">
        <v>0</v>
      </c>
      <c r="V10" s="434">
        <v>8.6139496605171118E-2</v>
      </c>
      <c r="W10" s="434">
        <v>1.2844897858360299E-3</v>
      </c>
      <c r="X10" s="434">
        <v>4.3804340611933363E-4</v>
      </c>
      <c r="Y10" s="434">
        <v>4.3502460745254278E-3</v>
      </c>
      <c r="Z10" s="434">
        <v>1.5818698347107437E-3</v>
      </c>
      <c r="AA10" s="434">
        <v>1.4413010663680188E-2</v>
      </c>
      <c r="AB10" s="434">
        <v>1.8267562097692999E-4</v>
      </c>
      <c r="AC10" s="434">
        <v>3.7354144160122973E-4</v>
      </c>
      <c r="AD10" s="434">
        <v>0.58970377207224811</v>
      </c>
      <c r="AE10" s="434">
        <v>0.42685206070956722</v>
      </c>
      <c r="AF10" s="434">
        <v>2.9955366503909175E-5</v>
      </c>
      <c r="AG10" s="434">
        <v>2.2684646002591195E-4</v>
      </c>
      <c r="AH10" s="434">
        <v>0</v>
      </c>
      <c r="AI10" s="434">
        <v>2.3371079832080997E-3</v>
      </c>
      <c r="AJ10" s="434">
        <v>2.8830994625763237E-3</v>
      </c>
      <c r="AK10" s="434">
        <v>1.3099226905163897E-2</v>
      </c>
      <c r="AL10" s="434">
        <v>6.5445538738668181E-3</v>
      </c>
      <c r="AM10" s="434">
        <v>4.6964629222050851E-3</v>
      </c>
      <c r="AN10" s="434">
        <v>2.707143425367836E-3</v>
      </c>
      <c r="AO10" s="434">
        <v>7.4662986725435878E-4</v>
      </c>
      <c r="AP10" s="434">
        <v>1.6362097901444073E-5</v>
      </c>
      <c r="AQ10" s="434">
        <v>1.8910078560789698E-3</v>
      </c>
      <c r="AR10" s="434">
        <v>6.8522067791612499E-4</v>
      </c>
      <c r="AS10" s="434">
        <v>9.4566535781099028E-5</v>
      </c>
      <c r="AT10" s="434">
        <v>2.6757220143019066E-4</v>
      </c>
      <c r="AU10" s="434">
        <v>4.0046207162110128E-5</v>
      </c>
      <c r="AV10" s="434">
        <v>5.0555733904950168E-6</v>
      </c>
      <c r="AW10" s="434">
        <v>1.6776764181608472E-6</v>
      </c>
      <c r="AX10" s="434">
        <v>7.3273621147464913E-5</v>
      </c>
      <c r="AY10" s="434">
        <v>3.024117335752627E-4</v>
      </c>
      <c r="AZ10" s="434">
        <v>5.6774883800737824E-5</v>
      </c>
      <c r="BA10" s="434">
        <v>0</v>
      </c>
      <c r="BB10" s="434">
        <v>0</v>
      </c>
      <c r="BC10" s="434">
        <v>0</v>
      </c>
      <c r="BD10" s="434">
        <v>0</v>
      </c>
      <c r="BE10" s="434">
        <v>1.101427725689425E-4</v>
      </c>
      <c r="BF10" s="434">
        <v>4.451974326948048E-5</v>
      </c>
      <c r="BG10" s="434">
        <v>2.8723168969786097E-6</v>
      </c>
      <c r="BH10" s="434">
        <v>1.7710216650594542E-4</v>
      </c>
      <c r="BI10" s="434">
        <v>0</v>
      </c>
      <c r="BJ10" s="435">
        <v>5.6629203302615136E-5</v>
      </c>
      <c r="BK10" s="435">
        <v>3.902807094002361E-5</v>
      </c>
      <c r="BL10" s="435">
        <v>2.4141071644116712E-4</v>
      </c>
      <c r="BM10" s="435">
        <v>6.372613058121417E-7</v>
      </c>
      <c r="BN10" s="435">
        <v>0</v>
      </c>
      <c r="BO10" s="435">
        <v>1.0174872135773494E-5</v>
      </c>
      <c r="BP10" s="435">
        <v>7.5242468855888103E-6</v>
      </c>
      <c r="BQ10" s="435">
        <v>0.31147475080191434</v>
      </c>
      <c r="BR10" s="435">
        <v>0.43174606241215591</v>
      </c>
      <c r="BS10" s="435">
        <v>0</v>
      </c>
      <c r="BT10" s="435">
        <v>3.0964066201173539E-6</v>
      </c>
      <c r="BU10" s="435">
        <v>2.4601677139745341E-6</v>
      </c>
      <c r="BV10" s="435">
        <v>1.133445657798021E-6</v>
      </c>
      <c r="BW10" s="435">
        <v>4.7825894613249925E-6</v>
      </c>
      <c r="BX10" s="435">
        <v>0</v>
      </c>
      <c r="BY10" s="435">
        <v>0</v>
      </c>
      <c r="BZ10" s="435">
        <v>2.1561862944958444E-5</v>
      </c>
      <c r="CA10" s="435">
        <v>0</v>
      </c>
      <c r="CB10" s="435">
        <v>0</v>
      </c>
      <c r="CC10" s="435">
        <v>0</v>
      </c>
      <c r="CD10" s="435">
        <v>0</v>
      </c>
      <c r="CE10" s="435">
        <v>1.1548677676406051E-4</v>
      </c>
      <c r="CF10" s="435">
        <v>7.021781566419032E-6</v>
      </c>
      <c r="CG10" s="435">
        <v>1.6629008890283877E-5</v>
      </c>
      <c r="CH10" s="435">
        <v>0</v>
      </c>
      <c r="CI10" s="435">
        <v>0</v>
      </c>
      <c r="CJ10" s="435">
        <v>0</v>
      </c>
      <c r="CK10" s="435">
        <v>0</v>
      </c>
      <c r="CL10" s="435">
        <v>0</v>
      </c>
      <c r="CM10" s="435">
        <v>0</v>
      </c>
      <c r="CN10" s="435">
        <v>0</v>
      </c>
      <c r="CO10" s="435">
        <v>5.7639545339266366E-6</v>
      </c>
      <c r="CP10" s="435">
        <v>1.201906200768883E-4</v>
      </c>
      <c r="CQ10" s="435">
        <v>8.9170415201772376E-6</v>
      </c>
      <c r="CR10" s="435">
        <v>0</v>
      </c>
      <c r="CS10" s="435">
        <v>4.1295608418522735E-6</v>
      </c>
      <c r="CT10" s="435">
        <v>1.4958447569572808E-5</v>
      </c>
      <c r="CU10" s="435">
        <v>5.7834948695580931E-5</v>
      </c>
      <c r="CV10" s="435">
        <v>5.6209829354711158E-5</v>
      </c>
      <c r="CW10" s="435">
        <v>0</v>
      </c>
      <c r="CX10" s="435">
        <v>1.1665575935316716E-6</v>
      </c>
      <c r="CY10" s="435">
        <v>3.7913441338617455E-7</v>
      </c>
      <c r="CZ10" s="435">
        <v>8.5851648351648358E-5</v>
      </c>
      <c r="DA10" s="435">
        <v>7.3938684128026307E-7</v>
      </c>
      <c r="DB10" s="435">
        <v>1.5797436810252759E-4</v>
      </c>
      <c r="DC10" s="435">
        <v>9.0393437436442117E-6</v>
      </c>
      <c r="DD10" s="435">
        <v>2.5248635942443208E-6</v>
      </c>
      <c r="DE10" s="435">
        <v>0</v>
      </c>
      <c r="DF10" s="435">
        <v>0</v>
      </c>
      <c r="DG10" s="435">
        <v>1.563413598629693E-2</v>
      </c>
    </row>
    <row r="11" spans="1:111" x14ac:dyDescent="0.5">
      <c r="A11" s="59">
        <v>7</v>
      </c>
      <c r="B11" s="54" t="s">
        <v>347</v>
      </c>
      <c r="C11" s="53" t="s">
        <v>348</v>
      </c>
      <c r="D11" s="434">
        <v>0</v>
      </c>
      <c r="E11" s="434">
        <v>0</v>
      </c>
      <c r="F11" s="434">
        <v>0</v>
      </c>
      <c r="G11" s="434">
        <v>3.6010082823190496E-4</v>
      </c>
      <c r="H11" s="434">
        <v>0</v>
      </c>
      <c r="I11" s="434">
        <v>0</v>
      </c>
      <c r="J11" s="434">
        <v>2.1850899742930593E-3</v>
      </c>
      <c r="K11" s="434">
        <v>4.9204395674687595E-6</v>
      </c>
      <c r="L11" s="434">
        <v>0</v>
      </c>
      <c r="M11" s="434">
        <v>1.1563288599277634E-4</v>
      </c>
      <c r="N11" s="434">
        <v>0</v>
      </c>
      <c r="O11" s="434">
        <v>0</v>
      </c>
      <c r="P11" s="434">
        <v>0</v>
      </c>
      <c r="Q11" s="434">
        <v>0</v>
      </c>
      <c r="R11" s="434">
        <v>0</v>
      </c>
      <c r="S11" s="434">
        <v>1.5313164284059197E-3</v>
      </c>
      <c r="T11" s="434">
        <v>9.2261135919105438E-6</v>
      </c>
      <c r="U11" s="434">
        <v>0</v>
      </c>
      <c r="V11" s="434">
        <v>4.1149441053425695E-3</v>
      </c>
      <c r="W11" s="434">
        <v>2.9160388311142951E-2</v>
      </c>
      <c r="X11" s="434">
        <v>0</v>
      </c>
      <c r="Y11" s="434">
        <v>2.6853370830403874E-4</v>
      </c>
      <c r="Z11" s="434">
        <v>1.1299070247933885E-4</v>
      </c>
      <c r="AA11" s="434">
        <v>0</v>
      </c>
      <c r="AB11" s="434">
        <v>7.6916050937654736E-5</v>
      </c>
      <c r="AC11" s="434">
        <v>7.255840951966333E-5</v>
      </c>
      <c r="AD11" s="434">
        <v>-1.2025627724293116E-3</v>
      </c>
      <c r="AE11" s="434">
        <v>2.6826281700125673E-2</v>
      </c>
      <c r="AF11" s="434">
        <v>0</v>
      </c>
      <c r="AG11" s="434">
        <v>1.8241261734042405E-4</v>
      </c>
      <c r="AH11" s="434">
        <v>7.224911494834188E-5</v>
      </c>
      <c r="AI11" s="434">
        <v>5.1037146788019898E-2</v>
      </c>
      <c r="AJ11" s="434">
        <v>5.2653583840706578E-2</v>
      </c>
      <c r="AK11" s="434">
        <v>4.1252633174602343E-2</v>
      </c>
      <c r="AL11" s="434">
        <v>3.3295479020225949E-2</v>
      </c>
      <c r="AM11" s="434">
        <v>0.10482232292948374</v>
      </c>
      <c r="AN11" s="434">
        <v>0</v>
      </c>
      <c r="AO11" s="434">
        <v>2.6260774641360203E-4</v>
      </c>
      <c r="AP11" s="434">
        <v>0</v>
      </c>
      <c r="AQ11" s="434">
        <v>4.7340907099675825E-2</v>
      </c>
      <c r="AR11" s="434">
        <v>1.1895028883140556E-4</v>
      </c>
      <c r="AS11" s="434">
        <v>6.578541619554715E-5</v>
      </c>
      <c r="AT11" s="434">
        <v>2.8709463672767237E-5</v>
      </c>
      <c r="AU11" s="434">
        <v>8.2146065973559243E-6</v>
      </c>
      <c r="AV11" s="434">
        <v>4.7016832531603652E-5</v>
      </c>
      <c r="AW11" s="434">
        <v>2.097095522701059E-5</v>
      </c>
      <c r="AX11" s="434">
        <v>0</v>
      </c>
      <c r="AY11" s="434">
        <v>0</v>
      </c>
      <c r="AZ11" s="434">
        <v>0</v>
      </c>
      <c r="BA11" s="434">
        <v>0</v>
      </c>
      <c r="BB11" s="434">
        <v>0</v>
      </c>
      <c r="BC11" s="434">
        <v>0</v>
      </c>
      <c r="BD11" s="434">
        <v>0</v>
      </c>
      <c r="BE11" s="434">
        <v>0</v>
      </c>
      <c r="BF11" s="434">
        <v>0</v>
      </c>
      <c r="BG11" s="434">
        <v>0</v>
      </c>
      <c r="BH11" s="434">
        <v>0</v>
      </c>
      <c r="BI11" s="434">
        <v>0</v>
      </c>
      <c r="BJ11" s="435">
        <v>0</v>
      </c>
      <c r="BK11" s="435">
        <v>1.2976833587557851E-3</v>
      </c>
      <c r="BL11" s="435">
        <v>0</v>
      </c>
      <c r="BM11" s="435">
        <v>2.1214428870486197E-3</v>
      </c>
      <c r="BN11" s="435">
        <v>2.6318501722665568E-4</v>
      </c>
      <c r="BO11" s="435">
        <v>1.5109685121623638E-2</v>
      </c>
      <c r="BP11" s="435">
        <v>1.5487408172836966E-2</v>
      </c>
      <c r="BQ11" s="435">
        <v>-1.1671282226517542E-5</v>
      </c>
      <c r="BR11" s="435">
        <v>0</v>
      </c>
      <c r="BS11" s="435">
        <v>0</v>
      </c>
      <c r="BT11" s="435">
        <v>0</v>
      </c>
      <c r="BU11" s="435">
        <v>0</v>
      </c>
      <c r="BV11" s="435">
        <v>0</v>
      </c>
      <c r="BW11" s="435">
        <v>0</v>
      </c>
      <c r="BX11" s="435">
        <v>0</v>
      </c>
      <c r="BY11" s="435">
        <v>0</v>
      </c>
      <c r="BZ11" s="435">
        <v>0</v>
      </c>
      <c r="CA11" s="435">
        <v>0</v>
      </c>
      <c r="CB11" s="435">
        <v>0</v>
      </c>
      <c r="CC11" s="435">
        <v>0</v>
      </c>
      <c r="CD11" s="435">
        <v>0</v>
      </c>
      <c r="CE11" s="435">
        <v>0</v>
      </c>
      <c r="CF11" s="435">
        <v>0</v>
      </c>
      <c r="CG11" s="435">
        <v>0</v>
      </c>
      <c r="CH11" s="435">
        <v>0</v>
      </c>
      <c r="CI11" s="435">
        <v>0</v>
      </c>
      <c r="CJ11" s="435">
        <v>0</v>
      </c>
      <c r="CK11" s="435">
        <v>0</v>
      </c>
      <c r="CL11" s="435">
        <v>0</v>
      </c>
      <c r="CM11" s="435">
        <v>0</v>
      </c>
      <c r="CN11" s="435">
        <v>6.5840490438497664E-6</v>
      </c>
      <c r="CO11" s="435">
        <v>0</v>
      </c>
      <c r="CP11" s="435">
        <v>0</v>
      </c>
      <c r="CQ11" s="435">
        <v>0</v>
      </c>
      <c r="CR11" s="435">
        <v>0</v>
      </c>
      <c r="CS11" s="435">
        <v>0</v>
      </c>
      <c r="CT11" s="435">
        <v>0</v>
      </c>
      <c r="CU11" s="435">
        <v>0</v>
      </c>
      <c r="CV11" s="435">
        <v>0</v>
      </c>
      <c r="CW11" s="435">
        <v>0</v>
      </c>
      <c r="CX11" s="435">
        <v>0</v>
      </c>
      <c r="CY11" s="435">
        <v>0</v>
      </c>
      <c r="CZ11" s="435">
        <v>-4.905808477237049E-5</v>
      </c>
      <c r="DA11" s="435">
        <v>-2.883608680993026E-5</v>
      </c>
      <c r="DB11" s="435">
        <v>0</v>
      </c>
      <c r="DC11" s="435">
        <v>3.1637703102754738E-5</v>
      </c>
      <c r="DD11" s="435">
        <v>9.8469680175528512E-5</v>
      </c>
      <c r="DE11" s="435">
        <v>0</v>
      </c>
      <c r="DF11" s="435">
        <v>2.2159819524617379E-4</v>
      </c>
      <c r="DG11" s="435">
        <v>1.9335719516316559E-3</v>
      </c>
    </row>
    <row r="12" spans="1:111" x14ac:dyDescent="0.5">
      <c r="A12" s="59">
        <v>8</v>
      </c>
      <c r="B12" s="54" t="s">
        <v>349</v>
      </c>
      <c r="C12" s="53" t="s">
        <v>268</v>
      </c>
      <c r="D12" s="434">
        <v>0</v>
      </c>
      <c r="E12" s="434">
        <v>1.4699155256015371E-2</v>
      </c>
      <c r="F12" s="434">
        <v>0</v>
      </c>
      <c r="G12" s="434">
        <v>1.1523226503420959E-2</v>
      </c>
      <c r="H12" s="434">
        <v>1.9732994278448823E-2</v>
      </c>
      <c r="I12" s="434">
        <v>0</v>
      </c>
      <c r="J12" s="434">
        <v>0</v>
      </c>
      <c r="K12" s="434">
        <v>0.24246573067604996</v>
      </c>
      <c r="L12" s="434">
        <v>5.7344723697221343E-2</v>
      </c>
      <c r="M12" s="434">
        <v>0.26575838168375088</v>
      </c>
      <c r="N12" s="434">
        <v>0</v>
      </c>
      <c r="O12" s="434">
        <v>3.6823822558273701E-4</v>
      </c>
      <c r="P12" s="434">
        <v>5.2957566805425004E-3</v>
      </c>
      <c r="Q12" s="434">
        <v>1.0602970304319974E-3</v>
      </c>
      <c r="R12" s="434">
        <v>0</v>
      </c>
      <c r="S12" s="434">
        <v>4.4881675582555082E-3</v>
      </c>
      <c r="T12" s="434">
        <v>4.1517511163597448E-5</v>
      </c>
      <c r="U12" s="434">
        <v>0</v>
      </c>
      <c r="V12" s="434">
        <v>1.3716480351141897E-4</v>
      </c>
      <c r="W12" s="434">
        <v>1.8526294988019664E-4</v>
      </c>
      <c r="X12" s="434">
        <v>0</v>
      </c>
      <c r="Y12" s="434">
        <v>7.28458714162956E-3</v>
      </c>
      <c r="Z12" s="434">
        <v>2.0176911157024794E-4</v>
      </c>
      <c r="AA12" s="434">
        <v>0</v>
      </c>
      <c r="AB12" s="434">
        <v>1.0181762242872046E-2</v>
      </c>
      <c r="AC12" s="434">
        <v>1.4205324174849644E-2</v>
      </c>
      <c r="AD12" s="434">
        <v>4.4913642294278673E-6</v>
      </c>
      <c r="AE12" s="434">
        <v>0</v>
      </c>
      <c r="AF12" s="434">
        <v>2.0202456479380605E-5</v>
      </c>
      <c r="AG12" s="434">
        <v>2.3386232992362056E-6</v>
      </c>
      <c r="AH12" s="434">
        <v>8.27974857307998E-2</v>
      </c>
      <c r="AI12" s="434">
        <v>2.6457826224997355E-5</v>
      </c>
      <c r="AJ12" s="434">
        <v>0</v>
      </c>
      <c r="AK12" s="434">
        <v>8.5202473485303883E-4</v>
      </c>
      <c r="AL12" s="434">
        <v>1.1013647132535782E-3</v>
      </c>
      <c r="AM12" s="434">
        <v>0</v>
      </c>
      <c r="AN12" s="434">
        <v>0</v>
      </c>
      <c r="AO12" s="434">
        <v>1.5447514494917769E-5</v>
      </c>
      <c r="AP12" s="434">
        <v>0</v>
      </c>
      <c r="AQ12" s="434">
        <v>0</v>
      </c>
      <c r="AR12" s="434">
        <v>0</v>
      </c>
      <c r="AS12" s="434">
        <v>0</v>
      </c>
      <c r="AT12" s="434">
        <v>0</v>
      </c>
      <c r="AU12" s="434">
        <v>0</v>
      </c>
      <c r="AV12" s="434">
        <v>0</v>
      </c>
      <c r="AW12" s="434">
        <v>0</v>
      </c>
      <c r="AX12" s="434">
        <v>0</v>
      </c>
      <c r="AY12" s="434">
        <v>0</v>
      </c>
      <c r="AZ12" s="434">
        <v>0</v>
      </c>
      <c r="BA12" s="434">
        <v>0</v>
      </c>
      <c r="BB12" s="434">
        <v>0</v>
      </c>
      <c r="BC12" s="434">
        <v>0</v>
      </c>
      <c r="BD12" s="434">
        <v>0</v>
      </c>
      <c r="BE12" s="434">
        <v>0</v>
      </c>
      <c r="BF12" s="434">
        <v>0</v>
      </c>
      <c r="BG12" s="434">
        <v>0</v>
      </c>
      <c r="BH12" s="434">
        <v>0</v>
      </c>
      <c r="BI12" s="434">
        <v>0</v>
      </c>
      <c r="BJ12" s="435">
        <v>0</v>
      </c>
      <c r="BK12" s="435">
        <v>4.0946951094574776E-3</v>
      </c>
      <c r="BL12" s="435">
        <v>0</v>
      </c>
      <c r="BM12" s="435">
        <v>0</v>
      </c>
      <c r="BN12" s="435">
        <v>0</v>
      </c>
      <c r="BO12" s="435">
        <v>0</v>
      </c>
      <c r="BP12" s="435">
        <v>0</v>
      </c>
      <c r="BQ12" s="435">
        <v>0</v>
      </c>
      <c r="BR12" s="435">
        <v>0</v>
      </c>
      <c r="BS12" s="435">
        <v>0</v>
      </c>
      <c r="BT12" s="435">
        <v>0</v>
      </c>
      <c r="BU12" s="435">
        <v>0</v>
      </c>
      <c r="BV12" s="435">
        <v>0</v>
      </c>
      <c r="BW12" s="435">
        <v>0</v>
      </c>
      <c r="BX12" s="435">
        <v>0</v>
      </c>
      <c r="BY12" s="435">
        <v>0</v>
      </c>
      <c r="BZ12" s="435">
        <v>0</v>
      </c>
      <c r="CA12" s="435">
        <v>0</v>
      </c>
      <c r="CB12" s="435">
        <v>0</v>
      </c>
      <c r="CC12" s="435">
        <v>0</v>
      </c>
      <c r="CD12" s="435">
        <v>0</v>
      </c>
      <c r="CE12" s="435">
        <v>0</v>
      </c>
      <c r="CF12" s="435">
        <v>0</v>
      </c>
      <c r="CG12" s="435">
        <v>4.9471301448594535E-4</v>
      </c>
      <c r="CH12" s="435">
        <v>0</v>
      </c>
      <c r="CI12" s="435">
        <v>0</v>
      </c>
      <c r="CJ12" s="435">
        <v>0</v>
      </c>
      <c r="CK12" s="435">
        <v>0</v>
      </c>
      <c r="CL12" s="435">
        <v>0</v>
      </c>
      <c r="CM12" s="435">
        <v>0</v>
      </c>
      <c r="CN12" s="435">
        <v>2.2824703352012523E-4</v>
      </c>
      <c r="CO12" s="435">
        <v>7.9405678648006833E-3</v>
      </c>
      <c r="CP12" s="435">
        <v>0</v>
      </c>
      <c r="CQ12" s="435">
        <v>3.5943783727696251E-3</v>
      </c>
      <c r="CR12" s="435">
        <v>0</v>
      </c>
      <c r="CS12" s="435">
        <v>1.3813381015995854E-2</v>
      </c>
      <c r="CT12" s="435">
        <v>2.1708981265612881E-2</v>
      </c>
      <c r="CU12" s="435">
        <v>1.4651520336213834E-3</v>
      </c>
      <c r="CV12" s="435">
        <v>0</v>
      </c>
      <c r="CW12" s="435">
        <v>0</v>
      </c>
      <c r="CX12" s="435">
        <v>0</v>
      </c>
      <c r="CY12" s="435">
        <v>0</v>
      </c>
      <c r="CZ12" s="435">
        <v>4.8684016875981159E-2</v>
      </c>
      <c r="DA12" s="435">
        <v>0.16857650287769357</v>
      </c>
      <c r="DB12" s="435">
        <v>0</v>
      </c>
      <c r="DC12" s="435">
        <v>2.7118031230932635E-5</v>
      </c>
      <c r="DD12" s="435">
        <v>7.1579882896826499E-3</v>
      </c>
      <c r="DE12" s="435">
        <v>0</v>
      </c>
      <c r="DF12" s="435">
        <v>0</v>
      </c>
      <c r="DG12" s="435">
        <v>9.4988301632666361E-3</v>
      </c>
    </row>
    <row r="13" spans="1:111" x14ac:dyDescent="0.5">
      <c r="A13" s="59">
        <v>9</v>
      </c>
      <c r="B13" s="54" t="s">
        <v>350</v>
      </c>
      <c r="C13" s="53" t="s">
        <v>351</v>
      </c>
      <c r="D13" s="434">
        <v>0</v>
      </c>
      <c r="E13" s="434">
        <v>1.7281164547182663E-4</v>
      </c>
      <c r="F13" s="434">
        <v>5.0695799852982182E-5</v>
      </c>
      <c r="G13" s="434">
        <v>0</v>
      </c>
      <c r="H13" s="434">
        <v>9.4087730451366813E-3</v>
      </c>
      <c r="I13" s="434">
        <v>0</v>
      </c>
      <c r="J13" s="434">
        <v>0</v>
      </c>
      <c r="K13" s="434">
        <v>1.7959604421260973E-3</v>
      </c>
      <c r="L13" s="434">
        <v>3.6804090526993447E-2</v>
      </c>
      <c r="M13" s="434">
        <v>0</v>
      </c>
      <c r="N13" s="434">
        <v>0</v>
      </c>
      <c r="O13" s="434">
        <v>0</v>
      </c>
      <c r="P13" s="434">
        <v>0</v>
      </c>
      <c r="Q13" s="434">
        <v>0</v>
      </c>
      <c r="R13" s="434">
        <v>0</v>
      </c>
      <c r="S13" s="434">
        <v>0</v>
      </c>
      <c r="T13" s="434">
        <v>0</v>
      </c>
      <c r="U13" s="434">
        <v>0</v>
      </c>
      <c r="V13" s="434">
        <v>0</v>
      </c>
      <c r="W13" s="434">
        <v>0</v>
      </c>
      <c r="X13" s="434">
        <v>0</v>
      </c>
      <c r="Y13" s="434">
        <v>4.8824310600734315E-6</v>
      </c>
      <c r="Z13" s="434">
        <v>0</v>
      </c>
      <c r="AA13" s="434">
        <v>0</v>
      </c>
      <c r="AB13" s="434">
        <v>5.2879785019637633E-5</v>
      </c>
      <c r="AC13" s="434">
        <v>2.6873485007282716E-6</v>
      </c>
      <c r="AD13" s="434">
        <v>0</v>
      </c>
      <c r="AE13" s="434">
        <v>0</v>
      </c>
      <c r="AF13" s="434">
        <v>0</v>
      </c>
      <c r="AG13" s="434">
        <v>0</v>
      </c>
      <c r="AH13" s="434">
        <v>0</v>
      </c>
      <c r="AI13" s="434">
        <v>0</v>
      </c>
      <c r="AJ13" s="434">
        <v>0</v>
      </c>
      <c r="AK13" s="434">
        <v>0</v>
      </c>
      <c r="AL13" s="434">
        <v>0</v>
      </c>
      <c r="AM13" s="434">
        <v>0</v>
      </c>
      <c r="AN13" s="434">
        <v>0</v>
      </c>
      <c r="AO13" s="434">
        <v>0</v>
      </c>
      <c r="AP13" s="434">
        <v>0</v>
      </c>
      <c r="AQ13" s="434">
        <v>0</v>
      </c>
      <c r="AR13" s="434">
        <v>0</v>
      </c>
      <c r="AS13" s="434">
        <v>0</v>
      </c>
      <c r="AT13" s="434">
        <v>0</v>
      </c>
      <c r="AU13" s="434">
        <v>0</v>
      </c>
      <c r="AV13" s="434">
        <v>0</v>
      </c>
      <c r="AW13" s="434">
        <v>0</v>
      </c>
      <c r="AX13" s="434">
        <v>0</v>
      </c>
      <c r="AY13" s="434">
        <v>0</v>
      </c>
      <c r="AZ13" s="434">
        <v>0</v>
      </c>
      <c r="BA13" s="434">
        <v>0</v>
      </c>
      <c r="BB13" s="434">
        <v>0</v>
      </c>
      <c r="BC13" s="434">
        <v>0</v>
      </c>
      <c r="BD13" s="434">
        <v>0</v>
      </c>
      <c r="BE13" s="434">
        <v>0</v>
      </c>
      <c r="BF13" s="434">
        <v>0</v>
      </c>
      <c r="BG13" s="434">
        <v>0</v>
      </c>
      <c r="BH13" s="434">
        <v>0</v>
      </c>
      <c r="BI13" s="434">
        <v>0</v>
      </c>
      <c r="BJ13" s="435">
        <v>0</v>
      </c>
      <c r="BK13" s="435">
        <v>0</v>
      </c>
      <c r="BL13" s="435">
        <v>0</v>
      </c>
      <c r="BM13" s="435">
        <v>0</v>
      </c>
      <c r="BN13" s="435">
        <v>0</v>
      </c>
      <c r="BO13" s="435">
        <v>0</v>
      </c>
      <c r="BP13" s="435">
        <v>0</v>
      </c>
      <c r="BQ13" s="435">
        <v>0</v>
      </c>
      <c r="BR13" s="435">
        <v>0</v>
      </c>
      <c r="BS13" s="435">
        <v>0</v>
      </c>
      <c r="BT13" s="435">
        <v>0</v>
      </c>
      <c r="BU13" s="435">
        <v>1.0665550618819009E-4</v>
      </c>
      <c r="BV13" s="435">
        <v>0</v>
      </c>
      <c r="BW13" s="435">
        <v>0</v>
      </c>
      <c r="BX13" s="435">
        <v>0</v>
      </c>
      <c r="BY13" s="435">
        <v>0</v>
      </c>
      <c r="BZ13" s="435">
        <v>0</v>
      </c>
      <c r="CA13" s="435">
        <v>0</v>
      </c>
      <c r="CB13" s="435">
        <v>0</v>
      </c>
      <c r="CC13" s="435">
        <v>0</v>
      </c>
      <c r="CD13" s="435">
        <v>0</v>
      </c>
      <c r="CE13" s="435">
        <v>0</v>
      </c>
      <c r="CF13" s="435">
        <v>0</v>
      </c>
      <c r="CG13" s="435">
        <v>5.2589240615522764E-4</v>
      </c>
      <c r="CH13" s="435">
        <v>0</v>
      </c>
      <c r="CI13" s="435">
        <v>0</v>
      </c>
      <c r="CJ13" s="435">
        <v>0</v>
      </c>
      <c r="CK13" s="435">
        <v>0</v>
      </c>
      <c r="CL13" s="435">
        <v>0</v>
      </c>
      <c r="CM13" s="435">
        <v>0</v>
      </c>
      <c r="CN13" s="435">
        <v>1.9752147131549301E-5</v>
      </c>
      <c r="CO13" s="435">
        <v>1.1960205657897771E-4</v>
      </c>
      <c r="CP13" s="435">
        <v>0</v>
      </c>
      <c r="CQ13" s="435">
        <v>4.3936695490327847E-4</v>
      </c>
      <c r="CR13" s="435">
        <v>0</v>
      </c>
      <c r="CS13" s="435">
        <v>1.5217431702225627E-3</v>
      </c>
      <c r="CT13" s="435">
        <v>2.4296792695148975E-3</v>
      </c>
      <c r="CU13" s="435">
        <v>0</v>
      </c>
      <c r="CV13" s="435">
        <v>0</v>
      </c>
      <c r="CW13" s="435">
        <v>0</v>
      </c>
      <c r="CX13" s="435">
        <v>0</v>
      </c>
      <c r="CY13" s="435">
        <v>9.0992259212681896E-6</v>
      </c>
      <c r="CZ13" s="435">
        <v>2.3560145211930925E-2</v>
      </c>
      <c r="DA13" s="435">
        <v>7.7550588847680402E-2</v>
      </c>
      <c r="DB13" s="435">
        <v>0</v>
      </c>
      <c r="DC13" s="435">
        <v>0</v>
      </c>
      <c r="DD13" s="435">
        <v>1.8179017878559112E-3</v>
      </c>
      <c r="DE13" s="435">
        <v>0</v>
      </c>
      <c r="DF13" s="435">
        <v>3.0515161312587866E-3</v>
      </c>
      <c r="DG13" s="435">
        <v>1.6924104015267007E-3</v>
      </c>
    </row>
    <row r="14" spans="1:111" x14ac:dyDescent="0.5">
      <c r="A14" s="59">
        <v>10</v>
      </c>
      <c r="B14" s="54" t="s">
        <v>352</v>
      </c>
      <c r="C14" s="53" t="s">
        <v>269</v>
      </c>
      <c r="D14" s="434">
        <v>6.2119049542635031E-3</v>
      </c>
      <c r="E14" s="434">
        <v>0.34748355748020288</v>
      </c>
      <c r="F14" s="434">
        <v>1.5259435755747636E-2</v>
      </c>
      <c r="G14" s="434">
        <v>6.3017644940583364E-3</v>
      </c>
      <c r="H14" s="434">
        <v>9.4214876033057851E-2</v>
      </c>
      <c r="I14" s="434">
        <v>0</v>
      </c>
      <c r="J14" s="434">
        <v>0</v>
      </c>
      <c r="K14" s="434">
        <v>-2.4602197837343797E-6</v>
      </c>
      <c r="L14" s="434">
        <v>0</v>
      </c>
      <c r="M14" s="434">
        <v>4.662726079296952E-2</v>
      </c>
      <c r="N14" s="434">
        <v>0</v>
      </c>
      <c r="O14" s="434">
        <v>-6.137303759712283E-6</v>
      </c>
      <c r="P14" s="434">
        <v>0</v>
      </c>
      <c r="Q14" s="434">
        <v>0</v>
      </c>
      <c r="R14" s="434">
        <v>0</v>
      </c>
      <c r="S14" s="434">
        <v>0</v>
      </c>
      <c r="T14" s="434">
        <v>0</v>
      </c>
      <c r="U14" s="434">
        <v>0</v>
      </c>
      <c r="V14" s="434">
        <v>3.429120087785474E-4</v>
      </c>
      <c r="W14" s="434">
        <v>0</v>
      </c>
      <c r="X14" s="434">
        <v>0</v>
      </c>
      <c r="Y14" s="434">
        <v>0</v>
      </c>
      <c r="Z14" s="434">
        <v>0</v>
      </c>
      <c r="AA14" s="434">
        <v>0</v>
      </c>
      <c r="AB14" s="434">
        <v>0</v>
      </c>
      <c r="AC14" s="434">
        <v>0</v>
      </c>
      <c r="AD14" s="434">
        <v>0</v>
      </c>
      <c r="AE14" s="434">
        <v>0</v>
      </c>
      <c r="AF14" s="434">
        <v>0</v>
      </c>
      <c r="AG14" s="434">
        <v>0</v>
      </c>
      <c r="AH14" s="434">
        <v>0</v>
      </c>
      <c r="AI14" s="434">
        <v>0</v>
      </c>
      <c r="AJ14" s="434">
        <v>0</v>
      </c>
      <c r="AK14" s="434">
        <v>0</v>
      </c>
      <c r="AL14" s="434">
        <v>0</v>
      </c>
      <c r="AM14" s="434">
        <v>0</v>
      </c>
      <c r="AN14" s="434">
        <v>0</v>
      </c>
      <c r="AO14" s="434">
        <v>0</v>
      </c>
      <c r="AP14" s="434">
        <v>0</v>
      </c>
      <c r="AQ14" s="434">
        <v>0</v>
      </c>
      <c r="AR14" s="434">
        <v>0</v>
      </c>
      <c r="AS14" s="434">
        <v>0</v>
      </c>
      <c r="AT14" s="434">
        <v>0</v>
      </c>
      <c r="AU14" s="434">
        <v>0</v>
      </c>
      <c r="AV14" s="434">
        <v>0</v>
      </c>
      <c r="AW14" s="434">
        <v>0</v>
      </c>
      <c r="AX14" s="434">
        <v>0</v>
      </c>
      <c r="AY14" s="434">
        <v>0</v>
      </c>
      <c r="AZ14" s="434">
        <v>0</v>
      </c>
      <c r="BA14" s="434">
        <v>0</v>
      </c>
      <c r="BB14" s="434">
        <v>0</v>
      </c>
      <c r="BC14" s="434">
        <v>0</v>
      </c>
      <c r="BD14" s="434">
        <v>0</v>
      </c>
      <c r="BE14" s="434">
        <v>0</v>
      </c>
      <c r="BF14" s="434">
        <v>0</v>
      </c>
      <c r="BG14" s="434">
        <v>0</v>
      </c>
      <c r="BH14" s="434">
        <v>0</v>
      </c>
      <c r="BI14" s="434">
        <v>0</v>
      </c>
      <c r="BJ14" s="435">
        <v>0</v>
      </c>
      <c r="BK14" s="435">
        <v>0</v>
      </c>
      <c r="BL14" s="435">
        <v>0</v>
      </c>
      <c r="BM14" s="435">
        <v>0</v>
      </c>
      <c r="BN14" s="435">
        <v>0</v>
      </c>
      <c r="BO14" s="435">
        <v>7.9703165063559032E-5</v>
      </c>
      <c r="BP14" s="435">
        <v>0</v>
      </c>
      <c r="BQ14" s="435">
        <v>0</v>
      </c>
      <c r="BR14" s="435">
        <v>0</v>
      </c>
      <c r="BS14" s="435">
        <v>0</v>
      </c>
      <c r="BT14" s="435">
        <v>0</v>
      </c>
      <c r="BU14" s="435">
        <v>3.2995190516834925E-5</v>
      </c>
      <c r="BV14" s="435">
        <v>0</v>
      </c>
      <c r="BW14" s="435">
        <v>0</v>
      </c>
      <c r="BX14" s="435">
        <v>0</v>
      </c>
      <c r="BY14" s="435">
        <v>0</v>
      </c>
      <c r="BZ14" s="435">
        <v>0</v>
      </c>
      <c r="CA14" s="435">
        <v>0</v>
      </c>
      <c r="CB14" s="435">
        <v>0</v>
      </c>
      <c r="CC14" s="435">
        <v>0</v>
      </c>
      <c r="CD14" s="435">
        <v>0</v>
      </c>
      <c r="CE14" s="435">
        <v>0</v>
      </c>
      <c r="CF14" s="435">
        <v>0</v>
      </c>
      <c r="CG14" s="435">
        <v>0</v>
      </c>
      <c r="CH14" s="435">
        <v>0</v>
      </c>
      <c r="CI14" s="435">
        <v>0</v>
      </c>
      <c r="CJ14" s="435">
        <v>0</v>
      </c>
      <c r="CK14" s="435">
        <v>0</v>
      </c>
      <c r="CL14" s="435">
        <v>0</v>
      </c>
      <c r="CM14" s="435">
        <v>0</v>
      </c>
      <c r="CN14" s="435">
        <v>0</v>
      </c>
      <c r="CO14" s="435">
        <v>2.2047126092269385E-4</v>
      </c>
      <c r="CP14" s="435">
        <v>4.6335168954875165E-3</v>
      </c>
      <c r="CQ14" s="435">
        <v>3.566816608070895E-5</v>
      </c>
      <c r="CR14" s="435">
        <v>0</v>
      </c>
      <c r="CS14" s="435">
        <v>7.0202534311488639E-5</v>
      </c>
      <c r="CT14" s="435">
        <v>2.1369210813675441E-5</v>
      </c>
      <c r="CU14" s="435">
        <v>0</v>
      </c>
      <c r="CV14" s="435">
        <v>0</v>
      </c>
      <c r="CW14" s="435">
        <v>0</v>
      </c>
      <c r="CX14" s="435">
        <v>0</v>
      </c>
      <c r="CY14" s="435">
        <v>0</v>
      </c>
      <c r="CZ14" s="435">
        <v>0</v>
      </c>
      <c r="DA14" s="435">
        <v>0</v>
      </c>
      <c r="DB14" s="435">
        <v>0</v>
      </c>
      <c r="DC14" s="435">
        <v>7.4574585885064742E-4</v>
      </c>
      <c r="DD14" s="435">
        <v>0</v>
      </c>
      <c r="DE14" s="435">
        <v>0</v>
      </c>
      <c r="DF14" s="435">
        <v>0</v>
      </c>
      <c r="DG14" s="435">
        <v>7.0975970043752202E-4</v>
      </c>
    </row>
    <row r="15" spans="1:111" x14ac:dyDescent="0.5">
      <c r="A15" s="59">
        <v>11</v>
      </c>
      <c r="B15" s="54" t="s">
        <v>353</v>
      </c>
      <c r="C15" s="53" t="s">
        <v>270</v>
      </c>
      <c r="D15" s="434">
        <v>0</v>
      </c>
      <c r="E15" s="434">
        <v>0</v>
      </c>
      <c r="F15" s="434">
        <v>0</v>
      </c>
      <c r="G15" s="434">
        <v>0</v>
      </c>
      <c r="H15" s="434">
        <v>0</v>
      </c>
      <c r="I15" s="434">
        <v>0</v>
      </c>
      <c r="J15" s="434">
        <v>0</v>
      </c>
      <c r="K15" s="434">
        <v>0</v>
      </c>
      <c r="L15" s="434">
        <v>0</v>
      </c>
      <c r="M15" s="434">
        <v>0</v>
      </c>
      <c r="N15" s="434">
        <v>0</v>
      </c>
      <c r="O15" s="434">
        <v>0</v>
      </c>
      <c r="P15" s="434">
        <v>0</v>
      </c>
      <c r="Q15" s="434">
        <v>0</v>
      </c>
      <c r="R15" s="434">
        <v>0</v>
      </c>
      <c r="S15" s="434">
        <v>0</v>
      </c>
      <c r="T15" s="434">
        <v>0</v>
      </c>
      <c r="U15" s="434">
        <v>0</v>
      </c>
      <c r="V15" s="434">
        <v>0</v>
      </c>
      <c r="W15" s="434">
        <v>0</v>
      </c>
      <c r="X15" s="434">
        <v>0</v>
      </c>
      <c r="Y15" s="434">
        <v>0</v>
      </c>
      <c r="Z15" s="434">
        <v>0</v>
      </c>
      <c r="AA15" s="434">
        <v>0</v>
      </c>
      <c r="AB15" s="434">
        <v>0</v>
      </c>
      <c r="AC15" s="434">
        <v>0</v>
      </c>
      <c r="AD15" s="434">
        <v>0</v>
      </c>
      <c r="AE15" s="434">
        <v>0</v>
      </c>
      <c r="AF15" s="434">
        <v>0</v>
      </c>
      <c r="AG15" s="434">
        <v>0</v>
      </c>
      <c r="AH15" s="434">
        <v>0</v>
      </c>
      <c r="AI15" s="434">
        <v>0</v>
      </c>
      <c r="AJ15" s="434">
        <v>0</v>
      </c>
      <c r="AK15" s="434">
        <v>0</v>
      </c>
      <c r="AL15" s="434">
        <v>0</v>
      </c>
      <c r="AM15" s="434">
        <v>0</v>
      </c>
      <c r="AN15" s="434">
        <v>0</v>
      </c>
      <c r="AO15" s="434">
        <v>0</v>
      </c>
      <c r="AP15" s="434">
        <v>0</v>
      </c>
      <c r="AQ15" s="434">
        <v>0</v>
      </c>
      <c r="AR15" s="434">
        <v>0</v>
      </c>
      <c r="AS15" s="434">
        <v>0</v>
      </c>
      <c r="AT15" s="434">
        <v>0</v>
      </c>
      <c r="AU15" s="434">
        <v>0</v>
      </c>
      <c r="AV15" s="434">
        <v>0</v>
      </c>
      <c r="AW15" s="434">
        <v>0</v>
      </c>
      <c r="AX15" s="434">
        <v>0</v>
      </c>
      <c r="AY15" s="434">
        <v>0</v>
      </c>
      <c r="AZ15" s="434">
        <v>0</v>
      </c>
      <c r="BA15" s="434">
        <v>0</v>
      </c>
      <c r="BB15" s="434">
        <v>0</v>
      </c>
      <c r="BC15" s="434">
        <v>0</v>
      </c>
      <c r="BD15" s="434">
        <v>0</v>
      </c>
      <c r="BE15" s="434">
        <v>0</v>
      </c>
      <c r="BF15" s="434">
        <v>0</v>
      </c>
      <c r="BG15" s="434">
        <v>0</v>
      </c>
      <c r="BH15" s="434">
        <v>0</v>
      </c>
      <c r="BI15" s="434">
        <v>0</v>
      </c>
      <c r="BJ15" s="435">
        <v>0</v>
      </c>
      <c r="BK15" s="435">
        <v>0</v>
      </c>
      <c r="BL15" s="435">
        <v>0</v>
      </c>
      <c r="BM15" s="435">
        <v>0</v>
      </c>
      <c r="BN15" s="435">
        <v>0</v>
      </c>
      <c r="BO15" s="435">
        <v>0</v>
      </c>
      <c r="BP15" s="435">
        <v>0</v>
      </c>
      <c r="BQ15" s="435">
        <v>0</v>
      </c>
      <c r="BR15" s="435">
        <v>0</v>
      </c>
      <c r="BS15" s="435">
        <v>0</v>
      </c>
      <c r="BT15" s="435">
        <v>0</v>
      </c>
      <c r="BU15" s="435">
        <v>0</v>
      </c>
      <c r="BV15" s="435">
        <v>0</v>
      </c>
      <c r="BW15" s="435">
        <v>0</v>
      </c>
      <c r="BX15" s="435">
        <v>0</v>
      </c>
      <c r="BY15" s="435">
        <v>0</v>
      </c>
      <c r="BZ15" s="435">
        <v>0</v>
      </c>
      <c r="CA15" s="435">
        <v>0</v>
      </c>
      <c r="CB15" s="435">
        <v>0</v>
      </c>
      <c r="CC15" s="435">
        <v>0</v>
      </c>
      <c r="CD15" s="435">
        <v>0</v>
      </c>
      <c r="CE15" s="435">
        <v>0</v>
      </c>
      <c r="CF15" s="435">
        <v>0</v>
      </c>
      <c r="CG15" s="435">
        <v>0</v>
      </c>
      <c r="CH15" s="435">
        <v>0</v>
      </c>
      <c r="CI15" s="435">
        <v>0</v>
      </c>
      <c r="CJ15" s="435">
        <v>0</v>
      </c>
      <c r="CK15" s="435">
        <v>0</v>
      </c>
      <c r="CL15" s="435">
        <v>0</v>
      </c>
      <c r="CM15" s="435">
        <v>0</v>
      </c>
      <c r="CN15" s="435">
        <v>0</v>
      </c>
      <c r="CO15" s="435">
        <v>0</v>
      </c>
      <c r="CP15" s="435">
        <v>0</v>
      </c>
      <c r="CQ15" s="435">
        <v>0</v>
      </c>
      <c r="CR15" s="435">
        <v>0</v>
      </c>
      <c r="CS15" s="435">
        <v>0</v>
      </c>
      <c r="CT15" s="435">
        <v>0</v>
      </c>
      <c r="CU15" s="435">
        <v>0</v>
      </c>
      <c r="CV15" s="435">
        <v>0</v>
      </c>
      <c r="CW15" s="435">
        <v>0</v>
      </c>
      <c r="CX15" s="435">
        <v>0</v>
      </c>
      <c r="CY15" s="435">
        <v>0</v>
      </c>
      <c r="CZ15" s="435">
        <v>0</v>
      </c>
      <c r="DA15" s="435">
        <v>0</v>
      </c>
      <c r="DB15" s="435">
        <v>0</v>
      </c>
      <c r="DC15" s="435">
        <v>0</v>
      </c>
      <c r="DD15" s="435">
        <v>0</v>
      </c>
      <c r="DE15" s="435">
        <v>0</v>
      </c>
      <c r="DF15" s="435">
        <v>0</v>
      </c>
      <c r="DG15" s="435">
        <v>0</v>
      </c>
    </row>
    <row r="16" spans="1:111" x14ac:dyDescent="0.5">
      <c r="A16" s="59">
        <v>12</v>
      </c>
      <c r="B16" s="54" t="s">
        <v>354</v>
      </c>
      <c r="C16" s="53" t="s">
        <v>271</v>
      </c>
      <c r="D16" s="434">
        <v>8.5279042002172378E-5</v>
      </c>
      <c r="E16" s="434">
        <v>3.0496172730322345E-5</v>
      </c>
      <c r="F16" s="434">
        <v>5.0695799852982182E-5</v>
      </c>
      <c r="G16" s="434">
        <v>1.2603528988116672E-3</v>
      </c>
      <c r="H16" s="434">
        <v>9.5613477431659242E-3</v>
      </c>
      <c r="I16" s="434">
        <v>0</v>
      </c>
      <c r="J16" s="434">
        <v>0</v>
      </c>
      <c r="K16" s="434">
        <v>2.4602197837343797E-6</v>
      </c>
      <c r="L16" s="434">
        <v>7.4103749881318219E-5</v>
      </c>
      <c r="M16" s="434">
        <v>0</v>
      </c>
      <c r="N16" s="434">
        <v>0</v>
      </c>
      <c r="O16" s="434">
        <v>0.21731578882765223</v>
      </c>
      <c r="P16" s="434">
        <v>0.21708406069558212</v>
      </c>
      <c r="Q16" s="434">
        <v>3.4606916965488802E-4</v>
      </c>
      <c r="R16" s="434">
        <v>1.114871146480235E-2</v>
      </c>
      <c r="S16" s="434">
        <v>1.5716142291534439E-3</v>
      </c>
      <c r="T16" s="434">
        <v>2.6986382256338338E-3</v>
      </c>
      <c r="U16" s="434">
        <v>4.6651985971780442E-4</v>
      </c>
      <c r="V16" s="434">
        <v>9.6015362457993274E-4</v>
      </c>
      <c r="W16" s="434">
        <v>0</v>
      </c>
      <c r="X16" s="434">
        <v>0</v>
      </c>
      <c r="Y16" s="434">
        <v>0</v>
      </c>
      <c r="Z16" s="434">
        <v>0</v>
      </c>
      <c r="AA16" s="434">
        <v>1.0046907208128418E-2</v>
      </c>
      <c r="AB16" s="434">
        <v>0</v>
      </c>
      <c r="AC16" s="434">
        <v>7.255840951966333E-5</v>
      </c>
      <c r="AD16" s="434">
        <v>0</v>
      </c>
      <c r="AE16" s="434">
        <v>0</v>
      </c>
      <c r="AF16" s="434">
        <v>6.7782724670473551E-4</v>
      </c>
      <c r="AG16" s="434">
        <v>1.8243600357341641E-2</v>
      </c>
      <c r="AH16" s="434">
        <v>3.171736146232209E-2</v>
      </c>
      <c r="AI16" s="434">
        <v>3.3954210322079937E-3</v>
      </c>
      <c r="AJ16" s="434">
        <v>8.7102702796867791E-6</v>
      </c>
      <c r="AK16" s="434">
        <v>0</v>
      </c>
      <c r="AL16" s="434">
        <v>2.1635697922581403E-3</v>
      </c>
      <c r="AM16" s="434">
        <v>0</v>
      </c>
      <c r="AN16" s="434">
        <v>0</v>
      </c>
      <c r="AO16" s="434">
        <v>2.8320443240682574E-5</v>
      </c>
      <c r="AP16" s="434">
        <v>0</v>
      </c>
      <c r="AQ16" s="434">
        <v>0</v>
      </c>
      <c r="AR16" s="434">
        <v>2.8816126308453175E-4</v>
      </c>
      <c r="AS16" s="434">
        <v>1.35682420903316E-4</v>
      </c>
      <c r="AT16" s="434">
        <v>3.2269437168190373E-4</v>
      </c>
      <c r="AU16" s="434">
        <v>1.0576305994095751E-4</v>
      </c>
      <c r="AV16" s="434">
        <v>1.2335599072807839E-4</v>
      </c>
      <c r="AW16" s="434">
        <v>9.0594526580685747E-5</v>
      </c>
      <c r="AX16" s="434">
        <v>2.0132799715279642E-3</v>
      </c>
      <c r="AY16" s="434">
        <v>7.5602933393815674E-5</v>
      </c>
      <c r="AZ16" s="434">
        <v>0</v>
      </c>
      <c r="BA16" s="434">
        <v>2.5922233300099701E-3</v>
      </c>
      <c r="BB16" s="434">
        <v>0</v>
      </c>
      <c r="BC16" s="434">
        <v>9.4818685602309367E-5</v>
      </c>
      <c r="BD16" s="434">
        <v>2.3036667420067112E-4</v>
      </c>
      <c r="BE16" s="434">
        <v>0</v>
      </c>
      <c r="BF16" s="434">
        <v>7.5474282713687633E-4</v>
      </c>
      <c r="BG16" s="434">
        <v>4.5957070351657755E-5</v>
      </c>
      <c r="BH16" s="434">
        <v>7.1847235790701918E-4</v>
      </c>
      <c r="BI16" s="434">
        <v>1.7203528007086826E-3</v>
      </c>
      <c r="BJ16" s="435">
        <v>2.6993253574246549E-4</v>
      </c>
      <c r="BK16" s="435">
        <v>2.614880752981582E-3</v>
      </c>
      <c r="BL16" s="435">
        <v>3.2919643151068245E-5</v>
      </c>
      <c r="BM16" s="435">
        <v>4.4863195929174777E-4</v>
      </c>
      <c r="BN16" s="435">
        <v>2.7864483642038931E-3</v>
      </c>
      <c r="BO16" s="435">
        <v>1.1192359349350843E-4</v>
      </c>
      <c r="BP16" s="435">
        <v>3.7621234427944048E-5</v>
      </c>
      <c r="BQ16" s="435">
        <v>0</v>
      </c>
      <c r="BR16" s="435">
        <v>0</v>
      </c>
      <c r="BS16" s="435">
        <v>1.0235624065999304E-4</v>
      </c>
      <c r="BT16" s="435">
        <v>4.3349692681642955E-5</v>
      </c>
      <c r="BU16" s="435">
        <v>2.7742008868759894E-4</v>
      </c>
      <c r="BV16" s="435">
        <v>6.800673946788127E-6</v>
      </c>
      <c r="BW16" s="435">
        <v>1.1956473653312481E-6</v>
      </c>
      <c r="BX16" s="435">
        <v>0</v>
      </c>
      <c r="BY16" s="435">
        <v>0</v>
      </c>
      <c r="BZ16" s="435">
        <v>4.6848047671318804E-4</v>
      </c>
      <c r="CA16" s="435">
        <v>5.9295611262284971E-5</v>
      </c>
      <c r="CB16" s="435">
        <v>1.3201058724909737E-5</v>
      </c>
      <c r="CC16" s="435">
        <v>2.064064220680359E-3</v>
      </c>
      <c r="CD16" s="435">
        <v>5.1496715245234712E-5</v>
      </c>
      <c r="CE16" s="435">
        <v>5.7743388382030256E-4</v>
      </c>
      <c r="CF16" s="435">
        <v>2.7384948109034226E-4</v>
      </c>
      <c r="CG16" s="435">
        <v>3.6375956947495982E-4</v>
      </c>
      <c r="CH16" s="435">
        <v>3.1126466834749588E-5</v>
      </c>
      <c r="CI16" s="435">
        <v>6.4390947491328684E-6</v>
      </c>
      <c r="CJ16" s="435">
        <v>4.8578118472315328E-6</v>
      </c>
      <c r="CK16" s="435">
        <v>3.9714851568368906E-4</v>
      </c>
      <c r="CL16" s="435">
        <v>0</v>
      </c>
      <c r="CM16" s="435">
        <v>1.5252039960344697E-4</v>
      </c>
      <c r="CN16" s="435">
        <v>5.3403953355670331E-5</v>
      </c>
      <c r="CO16" s="435">
        <v>3.6024715837041476E-6</v>
      </c>
      <c r="CP16" s="435">
        <v>0</v>
      </c>
      <c r="CQ16" s="435">
        <v>5.7555449812053084E-5</v>
      </c>
      <c r="CR16" s="435">
        <v>2.3100590785321787E-3</v>
      </c>
      <c r="CS16" s="435">
        <v>8.6720777678897743E-5</v>
      </c>
      <c r="CT16" s="435">
        <v>7.6929158929231586E-5</v>
      </c>
      <c r="CU16" s="435">
        <v>1.1085031833319678E-4</v>
      </c>
      <c r="CV16" s="435">
        <v>1.4924678828664688E-4</v>
      </c>
      <c r="CW16" s="435">
        <v>0</v>
      </c>
      <c r="CX16" s="435">
        <v>1.0499018341785043E-5</v>
      </c>
      <c r="CY16" s="435">
        <v>3.1847290724438664E-4</v>
      </c>
      <c r="CZ16" s="435">
        <v>6.0709379905808474E-4</v>
      </c>
      <c r="DA16" s="435">
        <v>7.3938684128026307E-7</v>
      </c>
      <c r="DB16" s="435">
        <v>1.3127447490210038E-4</v>
      </c>
      <c r="DC16" s="435">
        <v>2.1988203656414544E-3</v>
      </c>
      <c r="DD16" s="435">
        <v>4.2670194742729025E-4</v>
      </c>
      <c r="DE16" s="435">
        <v>1.6693614879696752E-2</v>
      </c>
      <c r="DF16" s="435">
        <v>1.4167753466558654E-4</v>
      </c>
      <c r="DG16" s="435">
        <v>1.2720648194437262E-3</v>
      </c>
    </row>
    <row r="17" spans="1:111" x14ac:dyDescent="0.5">
      <c r="A17" s="59">
        <v>13</v>
      </c>
      <c r="B17" s="54" t="s">
        <v>355</v>
      </c>
      <c r="C17" s="53" t="s">
        <v>356</v>
      </c>
      <c r="D17" s="434">
        <v>4.8025565759118125E-3</v>
      </c>
      <c r="E17" s="434">
        <v>6.7091580006709158E-4</v>
      </c>
      <c r="F17" s="434">
        <v>4.9428404856657624E-3</v>
      </c>
      <c r="G17" s="434">
        <v>0</v>
      </c>
      <c r="H17" s="434">
        <v>4.7552447552447552E-3</v>
      </c>
      <c r="I17" s="434">
        <v>0</v>
      </c>
      <c r="J17" s="434">
        <v>3.8560411311053984E-3</v>
      </c>
      <c r="K17" s="434">
        <v>1.2940756062442839E-3</v>
      </c>
      <c r="L17" s="434">
        <v>3.8209746032554702E-4</v>
      </c>
      <c r="M17" s="434">
        <v>2.7207737880653259E-5</v>
      </c>
      <c r="N17" s="434">
        <v>0</v>
      </c>
      <c r="O17" s="434">
        <v>2.3321754286906677E-3</v>
      </c>
      <c r="P17" s="434">
        <v>1.3688398012622532E-2</v>
      </c>
      <c r="Q17" s="434">
        <v>1.8407934556111066E-3</v>
      </c>
      <c r="R17" s="434">
        <v>2.1345431557026513E-3</v>
      </c>
      <c r="S17" s="434">
        <v>1.3801996756027039E-3</v>
      </c>
      <c r="T17" s="434">
        <v>1.4254345499501791E-3</v>
      </c>
      <c r="U17" s="434">
        <v>3.2623766413832479E-4</v>
      </c>
      <c r="V17" s="434">
        <v>4.7321857211439543E-3</v>
      </c>
      <c r="W17" s="434">
        <v>7.1635007287009357E-4</v>
      </c>
      <c r="X17" s="434">
        <v>3.9822127829030333E-5</v>
      </c>
      <c r="Y17" s="434">
        <v>6.3471603780954609E-4</v>
      </c>
      <c r="Z17" s="434">
        <v>7.3443956611570253E-4</v>
      </c>
      <c r="AA17" s="434">
        <v>7.7908165749622635E-4</v>
      </c>
      <c r="AB17" s="434">
        <v>9.8548690263870124E-4</v>
      </c>
      <c r="AC17" s="434">
        <v>9.0832379324615577E-4</v>
      </c>
      <c r="AD17" s="434">
        <v>1.0105569516212702E-5</v>
      </c>
      <c r="AE17" s="434">
        <v>2.2556633261366932E-4</v>
      </c>
      <c r="AF17" s="434">
        <v>3.6852067164111523E-4</v>
      </c>
      <c r="AG17" s="434">
        <v>2.1702424216911986E-3</v>
      </c>
      <c r="AH17" s="434">
        <v>1.6617296438118632E-3</v>
      </c>
      <c r="AI17" s="434">
        <v>5.3797579990827954E-3</v>
      </c>
      <c r="AJ17" s="434">
        <v>1.097494055240534E-3</v>
      </c>
      <c r="AK17" s="434">
        <v>4.6626138864350342E-3</v>
      </c>
      <c r="AL17" s="434">
        <v>2.0558807980733461E-3</v>
      </c>
      <c r="AM17" s="434">
        <v>5.740602741625219E-5</v>
      </c>
      <c r="AN17" s="434">
        <v>3.487106975230774E-4</v>
      </c>
      <c r="AO17" s="434">
        <v>1.2692707743324099E-3</v>
      </c>
      <c r="AP17" s="434">
        <v>4.9787526471536958E-4</v>
      </c>
      <c r="AQ17" s="434">
        <v>3.3585467714143864E-4</v>
      </c>
      <c r="AR17" s="434">
        <v>9.3819946120545232E-4</v>
      </c>
      <c r="AS17" s="434">
        <v>1.0237855395432026E-3</v>
      </c>
      <c r="AT17" s="434">
        <v>9.5315419393587225E-4</v>
      </c>
      <c r="AU17" s="434">
        <v>1.1274547554871006E-3</v>
      </c>
      <c r="AV17" s="434">
        <v>9.6359228822835014E-4</v>
      </c>
      <c r="AW17" s="434">
        <v>1.0821012897137465E-3</v>
      </c>
      <c r="AX17" s="434">
        <v>2.6657641217458661E-3</v>
      </c>
      <c r="AY17" s="434">
        <v>3.017244341807735E-3</v>
      </c>
      <c r="AZ17" s="434">
        <v>1.7871471756387804E-3</v>
      </c>
      <c r="BA17" s="434">
        <v>5.4182280743974975E-3</v>
      </c>
      <c r="BB17" s="434">
        <v>7.8324482666791988E-4</v>
      </c>
      <c r="BC17" s="434">
        <v>8.1122653237531339E-4</v>
      </c>
      <c r="BD17" s="434">
        <v>1.5604082271328476E-3</v>
      </c>
      <c r="BE17" s="434">
        <v>1.376784657111781E-3</v>
      </c>
      <c r="BF17" s="434">
        <v>2.1508363147926361E-3</v>
      </c>
      <c r="BG17" s="434">
        <v>6.8073910458393058E-4</v>
      </c>
      <c r="BH17" s="434">
        <v>4.3885220866529017E-4</v>
      </c>
      <c r="BI17" s="434">
        <v>7.3179186298802173E-4</v>
      </c>
      <c r="BJ17" s="435">
        <v>3.5770780086151894E-4</v>
      </c>
      <c r="BK17" s="435">
        <v>3.0051614623818183E-3</v>
      </c>
      <c r="BL17" s="435">
        <v>1.5581964424838967E-3</v>
      </c>
      <c r="BM17" s="435">
        <v>3.1659141672747203E-3</v>
      </c>
      <c r="BN17" s="435">
        <v>1.746591477958715E-3</v>
      </c>
      <c r="BO17" s="435">
        <v>1.248117648654882E-3</v>
      </c>
      <c r="BP17" s="435">
        <v>1.5023412948225658E-3</v>
      </c>
      <c r="BQ17" s="435">
        <v>8.4940998426322111E-5</v>
      </c>
      <c r="BR17" s="435">
        <v>3.3809401911680183E-4</v>
      </c>
      <c r="BS17" s="435">
        <v>9.2461804062860377E-4</v>
      </c>
      <c r="BT17" s="435">
        <v>1.925964917712994E-3</v>
      </c>
      <c r="BU17" s="435">
        <v>3.8060241692664852E-3</v>
      </c>
      <c r="BV17" s="435">
        <v>1.4145401809319304E-3</v>
      </c>
      <c r="BW17" s="435">
        <v>1.2793426809044355E-4</v>
      </c>
      <c r="BX17" s="435">
        <v>1.9117283338451188E-5</v>
      </c>
      <c r="BY17" s="435">
        <v>0</v>
      </c>
      <c r="BZ17" s="435">
        <v>1.2133448329935707E-3</v>
      </c>
      <c r="CA17" s="435">
        <v>1.1233823079145626E-3</v>
      </c>
      <c r="CB17" s="435">
        <v>5.2474208431516208E-4</v>
      </c>
      <c r="CC17" s="435">
        <v>1.4863669460876054E-3</v>
      </c>
      <c r="CD17" s="435">
        <v>1.7508883183379802E-3</v>
      </c>
      <c r="CE17" s="435">
        <v>2.3097355352812103E-4</v>
      </c>
      <c r="CF17" s="435">
        <v>9.4091872990015031E-4</v>
      </c>
      <c r="CG17" s="435">
        <v>1.5506550790189717E-3</v>
      </c>
      <c r="CH17" s="435">
        <v>1.7119556759112274E-3</v>
      </c>
      <c r="CI17" s="435">
        <v>4.1532161131907003E-4</v>
      </c>
      <c r="CJ17" s="435">
        <v>6.4123116383456237E-4</v>
      </c>
      <c r="CK17" s="435">
        <v>9.9707391900481735E-4</v>
      </c>
      <c r="CL17" s="435">
        <v>8.7220029296984202E-4</v>
      </c>
      <c r="CM17" s="435">
        <v>1.609937551369718E-3</v>
      </c>
      <c r="CN17" s="435">
        <v>3.7989962983013153E-3</v>
      </c>
      <c r="CO17" s="435">
        <v>9.0061789592603693E-5</v>
      </c>
      <c r="CP17" s="435">
        <v>6.7565100912381595E-4</v>
      </c>
      <c r="CQ17" s="435">
        <v>2.036733347222301E-3</v>
      </c>
      <c r="CR17" s="435">
        <v>4.3743671912630615E-3</v>
      </c>
      <c r="CS17" s="435">
        <v>5.5728423560796429E-3</v>
      </c>
      <c r="CT17" s="435">
        <v>2.8421050382188336E-3</v>
      </c>
      <c r="CU17" s="435">
        <v>2.3288206008087255E-2</v>
      </c>
      <c r="CV17" s="435">
        <v>3.2621083725509958E-3</v>
      </c>
      <c r="CW17" s="435">
        <v>3.7952388461404824E-4</v>
      </c>
      <c r="CX17" s="435">
        <v>8.3408867937514509E-4</v>
      </c>
      <c r="CY17" s="435">
        <v>1.5946393427022502E-3</v>
      </c>
      <c r="CZ17" s="435">
        <v>9.3516974097331233E-3</v>
      </c>
      <c r="DA17" s="435">
        <v>6.7432079924759991E-4</v>
      </c>
      <c r="DB17" s="435">
        <v>5.7805268778924881E-3</v>
      </c>
      <c r="DC17" s="435">
        <v>4.6032858014508149E-3</v>
      </c>
      <c r="DD17" s="435">
        <v>5.4006832280886026E-3</v>
      </c>
      <c r="DE17" s="435">
        <v>2.816177494137425E-3</v>
      </c>
      <c r="DF17" s="435">
        <v>3.6690848721087792E-4</v>
      </c>
      <c r="DG17" s="435">
        <v>1.5504508646034707E-3</v>
      </c>
    </row>
    <row r="18" spans="1:111" x14ac:dyDescent="0.5">
      <c r="A18" s="59">
        <v>14</v>
      </c>
      <c r="B18" s="54" t="s">
        <v>357</v>
      </c>
      <c r="C18" s="53" t="s">
        <v>358</v>
      </c>
      <c r="D18" s="434">
        <v>8.0790671370479085E-5</v>
      </c>
      <c r="E18" s="434">
        <v>3.2122635275939537E-3</v>
      </c>
      <c r="F18" s="434">
        <v>5.0695799852982182E-5</v>
      </c>
      <c r="G18" s="434">
        <v>3.781058696435002E-3</v>
      </c>
      <c r="H18" s="434">
        <v>1.0425937698664972E-3</v>
      </c>
      <c r="I18" s="434">
        <v>0</v>
      </c>
      <c r="J18" s="434">
        <v>5.7840616966580978E-4</v>
      </c>
      <c r="K18" s="434">
        <v>3.198285718854694E-4</v>
      </c>
      <c r="L18" s="434">
        <v>2.2925847619532821E-4</v>
      </c>
      <c r="M18" s="434">
        <v>1.924947455056218E-3</v>
      </c>
      <c r="N18" s="434">
        <v>0</v>
      </c>
      <c r="O18" s="434">
        <v>2.2708023910935447E-4</v>
      </c>
      <c r="P18" s="434">
        <v>2.1820867463408084E-4</v>
      </c>
      <c r="Q18" s="434">
        <v>0.19195057837730375</v>
      </c>
      <c r="R18" s="434">
        <v>0.12028559741177346</v>
      </c>
      <c r="S18" s="434">
        <v>8.5995506795216656E-2</v>
      </c>
      <c r="T18" s="434">
        <v>2.4725984426320255E-3</v>
      </c>
      <c r="U18" s="434">
        <v>4.2410896337982219E-5</v>
      </c>
      <c r="V18" s="434">
        <v>2.0574720526712846E-4</v>
      </c>
      <c r="W18" s="434">
        <v>0</v>
      </c>
      <c r="X18" s="434">
        <v>0</v>
      </c>
      <c r="Y18" s="434">
        <v>2.6853370830403874E-4</v>
      </c>
      <c r="Z18" s="434">
        <v>2.4212293388429753E-5</v>
      </c>
      <c r="AA18" s="434">
        <v>0</v>
      </c>
      <c r="AB18" s="434">
        <v>9.614506367206842E-6</v>
      </c>
      <c r="AC18" s="434">
        <v>3.090450775837512E-4</v>
      </c>
      <c r="AD18" s="434">
        <v>0</v>
      </c>
      <c r="AE18" s="434">
        <v>0</v>
      </c>
      <c r="AF18" s="434">
        <v>1.6440619755633872E-4</v>
      </c>
      <c r="AG18" s="434">
        <v>3.2740726189306877E-5</v>
      </c>
      <c r="AH18" s="434">
        <v>6.5024203453507693E-4</v>
      </c>
      <c r="AI18" s="434">
        <v>9.6041909196740403E-3</v>
      </c>
      <c r="AJ18" s="434">
        <v>8.7102702796867788E-5</v>
      </c>
      <c r="AK18" s="434">
        <v>2.3778285391696158E-2</v>
      </c>
      <c r="AL18" s="434">
        <v>1.5027509643059933E-3</v>
      </c>
      <c r="AM18" s="434">
        <v>0</v>
      </c>
      <c r="AN18" s="434">
        <v>4.067294585174831E-5</v>
      </c>
      <c r="AO18" s="434">
        <v>2.7290608941021388E-4</v>
      </c>
      <c r="AP18" s="434">
        <v>1.1687212786745765E-5</v>
      </c>
      <c r="AQ18" s="434">
        <v>0</v>
      </c>
      <c r="AR18" s="434">
        <v>1.0923322298320623E-3</v>
      </c>
      <c r="AS18" s="434">
        <v>1.0278971280554242E-3</v>
      </c>
      <c r="AT18" s="434">
        <v>5.1102845337525678E-4</v>
      </c>
      <c r="AU18" s="434">
        <v>1.940700808625337E-4</v>
      </c>
      <c r="AV18" s="434">
        <v>2.3963417870946378E-4</v>
      </c>
      <c r="AW18" s="434">
        <v>2.6456957114396559E-3</v>
      </c>
      <c r="AX18" s="434">
        <v>4.5359860710335419E-5</v>
      </c>
      <c r="AY18" s="434">
        <v>2.0618981834677003E-4</v>
      </c>
      <c r="AZ18" s="434">
        <v>1.9618876513366069E-4</v>
      </c>
      <c r="BA18" s="434">
        <v>4.3318320899370853E-4</v>
      </c>
      <c r="BB18" s="434">
        <v>7.8324482666791982E-5</v>
      </c>
      <c r="BC18" s="434">
        <v>9.2711603700035825E-4</v>
      </c>
      <c r="BD18" s="434">
        <v>5.2158492271850065E-5</v>
      </c>
      <c r="BE18" s="434">
        <v>2.7535693142235625E-5</v>
      </c>
      <c r="BF18" s="434">
        <v>4.6422296400654858E-5</v>
      </c>
      <c r="BG18" s="434">
        <v>4.4233680213470592E-4</v>
      </c>
      <c r="BH18" s="434">
        <v>2.6776944665025314E-4</v>
      </c>
      <c r="BI18" s="434">
        <v>2.2338909501739609E-3</v>
      </c>
      <c r="BJ18" s="435">
        <v>4.6719092724657486E-4</v>
      </c>
      <c r="BK18" s="435">
        <v>4.0989231504759797E-2</v>
      </c>
      <c r="BL18" s="435">
        <v>0</v>
      </c>
      <c r="BM18" s="435">
        <v>7.7721026118154624E-2</v>
      </c>
      <c r="BN18" s="435">
        <v>1.5437733737742572E-2</v>
      </c>
      <c r="BO18" s="435">
        <v>1.8196063002808266E-3</v>
      </c>
      <c r="BP18" s="435">
        <v>4.4844511438109306E-3</v>
      </c>
      <c r="BQ18" s="435">
        <v>2.3485213458025855E-3</v>
      </c>
      <c r="BR18" s="435">
        <v>7.2448718382171822E-6</v>
      </c>
      <c r="BS18" s="435">
        <v>0</v>
      </c>
      <c r="BT18" s="435">
        <v>6.1928132402347077E-6</v>
      </c>
      <c r="BU18" s="435">
        <v>8.3877247471743528E-4</v>
      </c>
      <c r="BV18" s="435">
        <v>7.9341196045861482E-5</v>
      </c>
      <c r="BW18" s="435">
        <v>0</v>
      </c>
      <c r="BX18" s="435">
        <v>1.1948302086531993E-6</v>
      </c>
      <c r="BY18" s="435">
        <v>1.9857443413732812E-6</v>
      </c>
      <c r="BZ18" s="435">
        <v>3.9203387172651714E-6</v>
      </c>
      <c r="CA18" s="435">
        <v>1.0781020229506359E-6</v>
      </c>
      <c r="CB18" s="435">
        <v>0</v>
      </c>
      <c r="CC18" s="435">
        <v>1.9858343814125901E-4</v>
      </c>
      <c r="CD18" s="435">
        <v>7.3566736064621018E-6</v>
      </c>
      <c r="CE18" s="435">
        <v>0</v>
      </c>
      <c r="CF18" s="435">
        <v>5.055682727821703E-4</v>
      </c>
      <c r="CG18" s="435">
        <v>2.9911429741398127E-3</v>
      </c>
      <c r="CH18" s="435">
        <v>4.150195577966612E-5</v>
      </c>
      <c r="CI18" s="435">
        <v>4.0780933411174836E-5</v>
      </c>
      <c r="CJ18" s="435">
        <v>1.020140487918622E-4</v>
      </c>
      <c r="CK18" s="435">
        <v>1.5759861733479725E-5</v>
      </c>
      <c r="CL18" s="435">
        <v>3.3546165114224695E-5</v>
      </c>
      <c r="CM18" s="435">
        <v>1.3133701076963489E-4</v>
      </c>
      <c r="CN18" s="435">
        <v>2.1946830146165889E-5</v>
      </c>
      <c r="CO18" s="435">
        <v>1.8732852235261568E-5</v>
      </c>
      <c r="CP18" s="435">
        <v>1.1064276708012615E-4</v>
      </c>
      <c r="CQ18" s="435">
        <v>8.1064013819793078E-7</v>
      </c>
      <c r="CR18" s="435">
        <v>4.3252169981028026E-4</v>
      </c>
      <c r="CS18" s="435">
        <v>3.7166047576670457E-5</v>
      </c>
      <c r="CT18" s="435">
        <v>2.7779974057778073E-5</v>
      </c>
      <c r="CU18" s="435">
        <v>1.3976779268098723E-4</v>
      </c>
      <c r="CV18" s="435">
        <v>3.8765399554973213E-5</v>
      </c>
      <c r="CW18" s="435">
        <v>0</v>
      </c>
      <c r="CX18" s="435">
        <v>2.5664267057696771E-5</v>
      </c>
      <c r="CY18" s="435">
        <v>1.9449595406710756E-4</v>
      </c>
      <c r="CZ18" s="435">
        <v>2.268936420722135E-4</v>
      </c>
      <c r="DA18" s="435">
        <v>8.9022175690143678E-4</v>
      </c>
      <c r="DB18" s="435">
        <v>3.4264862940548235E-4</v>
      </c>
      <c r="DC18" s="435">
        <v>5.3332128087500848E-4</v>
      </c>
      <c r="DD18" s="435">
        <v>7.0948666998265416E-4</v>
      </c>
      <c r="DE18" s="435">
        <v>0</v>
      </c>
      <c r="DF18" s="435">
        <v>2.1796543794705618E-5</v>
      </c>
      <c r="DG18" s="435">
        <v>3.0051689376731795E-3</v>
      </c>
    </row>
    <row r="19" spans="1:111" x14ac:dyDescent="0.5">
      <c r="A19" s="59">
        <v>15</v>
      </c>
      <c r="B19" s="54" t="s">
        <v>359</v>
      </c>
      <c r="C19" s="53" t="s">
        <v>272</v>
      </c>
      <c r="D19" s="434">
        <v>0</v>
      </c>
      <c r="E19" s="434">
        <v>0</v>
      </c>
      <c r="F19" s="434">
        <v>5.0695799852982182E-5</v>
      </c>
      <c r="G19" s="434">
        <v>0</v>
      </c>
      <c r="H19" s="434">
        <v>5.0858232676414498E-4</v>
      </c>
      <c r="I19" s="434">
        <v>0</v>
      </c>
      <c r="J19" s="434">
        <v>1.4781491002570694E-3</v>
      </c>
      <c r="K19" s="434">
        <v>4.2561802258604773E-4</v>
      </c>
      <c r="L19" s="434">
        <v>3.7515023377417345E-4</v>
      </c>
      <c r="M19" s="434">
        <v>1.3603868940326629E-5</v>
      </c>
      <c r="N19" s="434">
        <v>0</v>
      </c>
      <c r="O19" s="434">
        <v>8.1012409628202138E-4</v>
      </c>
      <c r="P19" s="434">
        <v>6.042701759097623E-4</v>
      </c>
      <c r="Q19" s="434">
        <v>2.6507425760799935E-4</v>
      </c>
      <c r="R19" s="434">
        <v>3.4256814547618163E-2</v>
      </c>
      <c r="S19" s="434">
        <v>8.5632826588488936E-4</v>
      </c>
      <c r="T19" s="434">
        <v>8.8570690482341215E-4</v>
      </c>
      <c r="U19" s="434">
        <v>4.1758421009705572E-4</v>
      </c>
      <c r="V19" s="434">
        <v>1.0287360263356424E-3</v>
      </c>
      <c r="W19" s="434">
        <v>8.8926215942494377E-4</v>
      </c>
      <c r="X19" s="434">
        <v>5.3096170438707108E-5</v>
      </c>
      <c r="Y19" s="434">
        <v>7.7142410749160225E-4</v>
      </c>
      <c r="Z19" s="434">
        <v>7.8286415289256198E-4</v>
      </c>
      <c r="AA19" s="434">
        <v>6.4923471458018858E-4</v>
      </c>
      <c r="AB19" s="434">
        <v>1.6056225633235427E-3</v>
      </c>
      <c r="AC19" s="434">
        <v>5.6165583665220876E-4</v>
      </c>
      <c r="AD19" s="434">
        <v>4.4913642294278673E-6</v>
      </c>
      <c r="AE19" s="434">
        <v>1.1278316630683466E-4</v>
      </c>
      <c r="AF19" s="434">
        <v>8.6800899218304262E-4</v>
      </c>
      <c r="AG19" s="434">
        <v>1.2511634650913699E-3</v>
      </c>
      <c r="AH19" s="434">
        <v>0</v>
      </c>
      <c r="AI19" s="434">
        <v>6.7026493103326628E-4</v>
      </c>
      <c r="AJ19" s="434">
        <v>7.142421629343158E-4</v>
      </c>
      <c r="AK19" s="434">
        <v>4.9030625846144199E-3</v>
      </c>
      <c r="AL19" s="434">
        <v>1.2971628844986587E-3</v>
      </c>
      <c r="AM19" s="434">
        <v>8.5567474827998551E-5</v>
      </c>
      <c r="AN19" s="434">
        <v>1.6807496741678345E-4</v>
      </c>
      <c r="AO19" s="434">
        <v>1.0349834711594905E-3</v>
      </c>
      <c r="AP19" s="434">
        <v>4.6748851146983066E-6</v>
      </c>
      <c r="AQ19" s="434">
        <v>1.460237726701907E-4</v>
      </c>
      <c r="AR19" s="434">
        <v>7.2375387007277744E-4</v>
      </c>
      <c r="AS19" s="434">
        <v>3.0425754990440559E-4</v>
      </c>
      <c r="AT19" s="434">
        <v>2.5494003741417305E-4</v>
      </c>
      <c r="AU19" s="434">
        <v>4.2305223976383003E-4</v>
      </c>
      <c r="AV19" s="434">
        <v>3.9281805244146276E-4</v>
      </c>
      <c r="AW19" s="434">
        <v>3.6824997378630595E-4</v>
      </c>
      <c r="AX19" s="434">
        <v>1.0537444565016383E-3</v>
      </c>
      <c r="AY19" s="434">
        <v>1.0790600493480965E-3</v>
      </c>
      <c r="AZ19" s="434">
        <v>7.860167246191036E-4</v>
      </c>
      <c r="BA19" s="434">
        <v>1.2995496269811255E-3</v>
      </c>
      <c r="BB19" s="434">
        <v>7.2058524053448625E-4</v>
      </c>
      <c r="BC19" s="434">
        <v>4.3195178996607598E-4</v>
      </c>
      <c r="BD19" s="434">
        <v>2.1037258549646194E-3</v>
      </c>
      <c r="BE19" s="434">
        <v>1.4180881968251346E-3</v>
      </c>
      <c r="BF19" s="434">
        <v>2.553226302036017E-4</v>
      </c>
      <c r="BG19" s="434">
        <v>3.2744412625556154E-4</v>
      </c>
      <c r="BH19" s="434">
        <v>3.1046959725763458E-4</v>
      </c>
      <c r="BI19" s="434">
        <v>3.6846362224133727E-3</v>
      </c>
      <c r="BJ19" s="435">
        <v>4.3698868548518015E-4</v>
      </c>
      <c r="BK19" s="435">
        <v>5.1029202754080873E-3</v>
      </c>
      <c r="BL19" s="435">
        <v>1.3167857260427298E-4</v>
      </c>
      <c r="BM19" s="435">
        <v>1.1943551393531161E-2</v>
      </c>
      <c r="BN19" s="435">
        <v>2.4455961600753851E-2</v>
      </c>
      <c r="BO19" s="435">
        <v>6.274504483726988E-5</v>
      </c>
      <c r="BP19" s="435">
        <v>1.2289603246461723E-4</v>
      </c>
      <c r="BQ19" s="435">
        <v>6.0236784380193319E-4</v>
      </c>
      <c r="BR19" s="435">
        <v>3.6224359191085908E-4</v>
      </c>
      <c r="BS19" s="435">
        <v>3.3231659467611073E-3</v>
      </c>
      <c r="BT19" s="435">
        <v>2.8455976838878483E-3</v>
      </c>
      <c r="BU19" s="435">
        <v>1.2348594766673352E-3</v>
      </c>
      <c r="BV19" s="435">
        <v>2.4901801101822525E-3</v>
      </c>
      <c r="BW19" s="435">
        <v>4.2565046205792433E-4</v>
      </c>
      <c r="BX19" s="435">
        <v>1.1135817544647819E-3</v>
      </c>
      <c r="BY19" s="435">
        <v>1.4926178299322498E-4</v>
      </c>
      <c r="BZ19" s="435">
        <v>3.1950760545711149E-4</v>
      </c>
      <c r="CA19" s="435">
        <v>3.9781964646878464E-4</v>
      </c>
      <c r="CB19" s="435">
        <v>0</v>
      </c>
      <c r="CC19" s="435">
        <v>6.4589764728773132E-4</v>
      </c>
      <c r="CD19" s="435">
        <v>6.9152731900743759E-4</v>
      </c>
      <c r="CE19" s="435">
        <v>3.4646033029218156E-4</v>
      </c>
      <c r="CF19" s="435">
        <v>2.2891007906526042E-3</v>
      </c>
      <c r="CG19" s="435">
        <v>2.2719383396350348E-3</v>
      </c>
      <c r="CH19" s="435">
        <v>3.3201564623732896E-4</v>
      </c>
      <c r="CI19" s="435">
        <v>2.7280298087159587E-3</v>
      </c>
      <c r="CJ19" s="435">
        <v>6.800936586124146E-4</v>
      </c>
      <c r="CK19" s="435">
        <v>3.7455938053236812E-3</v>
      </c>
      <c r="CL19" s="435">
        <v>2.9967907502040725E-3</v>
      </c>
      <c r="CM19" s="435">
        <v>1.8175347619410762E-3</v>
      </c>
      <c r="CN19" s="435">
        <v>1.0029701376797812E-3</v>
      </c>
      <c r="CO19" s="435">
        <v>2.1052843935167038E-3</v>
      </c>
      <c r="CP19" s="435">
        <v>4.1145630031929146E-3</v>
      </c>
      <c r="CQ19" s="435">
        <v>1.6845102071753001E-3</v>
      </c>
      <c r="CR19" s="435">
        <v>7.2742285877183492E-4</v>
      </c>
      <c r="CS19" s="435">
        <v>6.8509414366329209E-3</v>
      </c>
      <c r="CT19" s="435">
        <v>3.5943012588602091E-3</v>
      </c>
      <c r="CU19" s="435">
        <v>1.4198479904765117E-2</v>
      </c>
      <c r="CV19" s="435">
        <v>1.4517642133337469E-3</v>
      </c>
      <c r="CW19" s="435">
        <v>5.6661312350829744E-4</v>
      </c>
      <c r="CX19" s="435">
        <v>2.0181446368097917E-4</v>
      </c>
      <c r="CY19" s="435">
        <v>1.722407640013391E-3</v>
      </c>
      <c r="CZ19" s="435">
        <v>3.0170722135007847E-3</v>
      </c>
      <c r="DA19" s="435">
        <v>2.5863751707983604E-3</v>
      </c>
      <c r="DB19" s="435">
        <v>9.5452118191527229E-4</v>
      </c>
      <c r="DC19" s="435">
        <v>5.1682447854285779E-3</v>
      </c>
      <c r="DD19" s="435">
        <v>3.5070355324053619E-3</v>
      </c>
      <c r="DE19" s="435">
        <v>0</v>
      </c>
      <c r="DF19" s="435">
        <v>3.0878437042499628E-4</v>
      </c>
      <c r="DG19" s="435">
        <v>1.5176831798409556E-3</v>
      </c>
    </row>
    <row r="20" spans="1:111" x14ac:dyDescent="0.5">
      <c r="A20" s="59">
        <v>16</v>
      </c>
      <c r="B20" s="54" t="s">
        <v>360</v>
      </c>
      <c r="C20" s="53" t="s">
        <v>273</v>
      </c>
      <c r="D20" s="434">
        <v>1.7055808400434476E-4</v>
      </c>
      <c r="E20" s="434">
        <v>0</v>
      </c>
      <c r="F20" s="434">
        <v>7.6043699779473276E-5</v>
      </c>
      <c r="G20" s="434">
        <v>0</v>
      </c>
      <c r="H20" s="434">
        <v>2.0343293070565797E-4</v>
      </c>
      <c r="I20" s="434">
        <v>0</v>
      </c>
      <c r="J20" s="434">
        <v>0</v>
      </c>
      <c r="K20" s="434">
        <v>3.3951033015534442E-4</v>
      </c>
      <c r="L20" s="434">
        <v>2.5241589803324014E-4</v>
      </c>
      <c r="M20" s="434">
        <v>1.1563288599277634E-4</v>
      </c>
      <c r="N20" s="434">
        <v>0</v>
      </c>
      <c r="O20" s="434">
        <v>8.8990904515828101E-4</v>
      </c>
      <c r="P20" s="434">
        <v>4.8425540486101782E-3</v>
      </c>
      <c r="Q20" s="434">
        <v>9.653120881224643E-3</v>
      </c>
      <c r="R20" s="434">
        <v>9.5645383213714633E-3</v>
      </c>
      <c r="S20" s="434">
        <v>0.34803195615599281</v>
      </c>
      <c r="T20" s="434">
        <v>0.3028333394840757</v>
      </c>
      <c r="U20" s="434">
        <v>0.13155207568713809</v>
      </c>
      <c r="V20" s="434">
        <v>0</v>
      </c>
      <c r="W20" s="434">
        <v>7.0399920954474719E-4</v>
      </c>
      <c r="X20" s="434">
        <v>0</v>
      </c>
      <c r="Y20" s="434">
        <v>0</v>
      </c>
      <c r="Z20" s="434">
        <v>1.5011621900826446E-3</v>
      </c>
      <c r="AA20" s="434">
        <v>2.4086607910924998E-2</v>
      </c>
      <c r="AB20" s="434">
        <v>1.9805883116446096E-3</v>
      </c>
      <c r="AC20" s="434">
        <v>8.6532621723450342E-4</v>
      </c>
      <c r="AD20" s="434">
        <v>0</v>
      </c>
      <c r="AE20" s="434">
        <v>0</v>
      </c>
      <c r="AF20" s="434">
        <v>3.7242183565092662E-3</v>
      </c>
      <c r="AG20" s="434">
        <v>3.1945594267566569E-3</v>
      </c>
      <c r="AH20" s="434">
        <v>7.9474026443176072E-4</v>
      </c>
      <c r="AI20" s="434">
        <v>5.388577274491128E-3</v>
      </c>
      <c r="AJ20" s="434">
        <v>0</v>
      </c>
      <c r="AK20" s="434">
        <v>1.5116905111625695E-2</v>
      </c>
      <c r="AL20" s="434">
        <v>1.6182718853405911E-2</v>
      </c>
      <c r="AM20" s="434">
        <v>0</v>
      </c>
      <c r="AN20" s="434">
        <v>8.0747760146853263E-5</v>
      </c>
      <c r="AO20" s="434">
        <v>0</v>
      </c>
      <c r="AP20" s="434">
        <v>2.1971960039082039E-4</v>
      </c>
      <c r="AQ20" s="434">
        <v>0</v>
      </c>
      <c r="AR20" s="434">
        <v>3.7360442830145689E-4</v>
      </c>
      <c r="AS20" s="434">
        <v>1.4390559792775939E-4</v>
      </c>
      <c r="AT20" s="434">
        <v>3.2499112877572512E-4</v>
      </c>
      <c r="AU20" s="434">
        <v>4.4050827878321141E-4</v>
      </c>
      <c r="AV20" s="434">
        <v>3.9939029784910628E-4</v>
      </c>
      <c r="AW20" s="434">
        <v>1.9880465555206041E-4</v>
      </c>
      <c r="AX20" s="434">
        <v>1.0048953757366616E-3</v>
      </c>
      <c r="AY20" s="434">
        <v>3.5533378695093371E-3</v>
      </c>
      <c r="AZ20" s="434">
        <v>3.4727303924784632E-3</v>
      </c>
      <c r="BA20" s="434">
        <v>1.8977550108295802E-3</v>
      </c>
      <c r="BB20" s="434">
        <v>1.4098406880022558E-4</v>
      </c>
      <c r="BC20" s="434">
        <v>1.2642491413641249E-3</v>
      </c>
      <c r="BD20" s="434">
        <v>1.2865761427056348E-3</v>
      </c>
      <c r="BE20" s="434">
        <v>2.2028554513788498E-3</v>
      </c>
      <c r="BF20" s="434">
        <v>1.9025531311743794E-7</v>
      </c>
      <c r="BG20" s="434">
        <v>2.8723168969786097E-6</v>
      </c>
      <c r="BH20" s="434">
        <v>4.9678897689028347E-4</v>
      </c>
      <c r="BI20" s="434">
        <v>3.8515361209895883E-5</v>
      </c>
      <c r="BJ20" s="435">
        <v>0</v>
      </c>
      <c r="BK20" s="435">
        <v>1.5448611413759347E-2</v>
      </c>
      <c r="BL20" s="435">
        <v>1.2070535822058356E-4</v>
      </c>
      <c r="BM20" s="435">
        <v>4.7068120047284792E-3</v>
      </c>
      <c r="BN20" s="435">
        <v>2.7183515415648281E-3</v>
      </c>
      <c r="BO20" s="435">
        <v>0</v>
      </c>
      <c r="BP20" s="435">
        <v>0</v>
      </c>
      <c r="BQ20" s="435">
        <v>0</v>
      </c>
      <c r="BR20" s="435">
        <v>0</v>
      </c>
      <c r="BS20" s="435">
        <v>0</v>
      </c>
      <c r="BT20" s="435">
        <v>1.7959158396680652E-4</v>
      </c>
      <c r="BU20" s="435">
        <v>-3.6497311615551619E-4</v>
      </c>
      <c r="BV20" s="435">
        <v>4.5677860009260253E-4</v>
      </c>
      <c r="BW20" s="435">
        <v>0</v>
      </c>
      <c r="BX20" s="435">
        <v>0</v>
      </c>
      <c r="BY20" s="435">
        <v>7.9429773654931244E-5</v>
      </c>
      <c r="BZ20" s="435">
        <v>0</v>
      </c>
      <c r="CA20" s="435">
        <v>2.3826054707209052E-4</v>
      </c>
      <c r="CB20" s="435">
        <v>0</v>
      </c>
      <c r="CC20" s="435">
        <v>5.8170906122186988E-5</v>
      </c>
      <c r="CD20" s="435">
        <v>1.0299343049046942E-4</v>
      </c>
      <c r="CE20" s="435">
        <v>1.3858413211687262E-3</v>
      </c>
      <c r="CF20" s="435">
        <v>4.051567963823781E-3</v>
      </c>
      <c r="CG20" s="435">
        <v>2.8788971641303964E-3</v>
      </c>
      <c r="CH20" s="435">
        <v>0</v>
      </c>
      <c r="CI20" s="435">
        <v>1.2019643531714688E-4</v>
      </c>
      <c r="CJ20" s="435">
        <v>0</v>
      </c>
      <c r="CK20" s="435">
        <v>6.0759520269808836E-3</v>
      </c>
      <c r="CL20" s="435">
        <v>2.6836932091379756E-4</v>
      </c>
      <c r="CM20" s="435">
        <v>6.7435200013557364E-2</v>
      </c>
      <c r="CN20" s="435">
        <v>1.5655405504265001E-4</v>
      </c>
      <c r="CO20" s="435">
        <v>1.7796209623498489E-3</v>
      </c>
      <c r="CP20" s="435">
        <v>4.8115562719565517E-3</v>
      </c>
      <c r="CQ20" s="435">
        <v>0</v>
      </c>
      <c r="CR20" s="435">
        <v>2.781900932870666E-3</v>
      </c>
      <c r="CS20" s="435">
        <v>1.3173299085508751E-3</v>
      </c>
      <c r="CT20" s="435">
        <v>8.8682224876753077E-4</v>
      </c>
      <c r="CU20" s="435">
        <v>1.9133728860121356E-3</v>
      </c>
      <c r="CV20" s="435">
        <v>0</v>
      </c>
      <c r="CW20" s="435">
        <v>2.6727034127749876E-6</v>
      </c>
      <c r="CX20" s="435">
        <v>2.5080988260930937E-4</v>
      </c>
      <c r="CY20" s="435">
        <v>1.6943516934228142E-3</v>
      </c>
      <c r="CZ20" s="435">
        <v>9.9955847723704871E-4</v>
      </c>
      <c r="DA20" s="435">
        <v>0</v>
      </c>
      <c r="DB20" s="435">
        <v>7.9654681381274471E-4</v>
      </c>
      <c r="DC20" s="435">
        <v>7.2766717136335903E-4</v>
      </c>
      <c r="DD20" s="435">
        <v>5.3022135479130737E-5</v>
      </c>
      <c r="DE20" s="435">
        <v>0.12190943258842048</v>
      </c>
      <c r="DF20" s="435">
        <v>4.8315672078264125E-4</v>
      </c>
      <c r="DG20" s="435">
        <v>3.4960258166813647E-3</v>
      </c>
    </row>
    <row r="21" spans="1:111" x14ac:dyDescent="0.5">
      <c r="A21" s="59">
        <v>17</v>
      </c>
      <c r="B21" s="54" t="s">
        <v>361</v>
      </c>
      <c r="C21" s="53" t="s">
        <v>274</v>
      </c>
      <c r="D21" s="434">
        <v>3.7540731963482614E-2</v>
      </c>
      <c r="E21" s="434">
        <v>9.5453020645908937E-3</v>
      </c>
      <c r="F21" s="434">
        <v>1.8225140047147093E-2</v>
      </c>
      <c r="G21" s="434">
        <v>2.700756211739287E-3</v>
      </c>
      <c r="H21" s="434">
        <v>8.9001907183725363E-4</v>
      </c>
      <c r="I21" s="434">
        <v>0</v>
      </c>
      <c r="J21" s="434">
        <v>0</v>
      </c>
      <c r="K21" s="434">
        <v>1.4666600240732505E-2</v>
      </c>
      <c r="L21" s="434">
        <v>2.402582515683364E-2</v>
      </c>
      <c r="M21" s="434">
        <v>1.408000435323806E-3</v>
      </c>
      <c r="N21" s="434">
        <v>0</v>
      </c>
      <c r="O21" s="434">
        <v>1.6632093188820288E-3</v>
      </c>
      <c r="P21" s="434">
        <v>4.6830938633006577E-3</v>
      </c>
      <c r="Q21" s="434">
        <v>1.2370132021706636E-3</v>
      </c>
      <c r="R21" s="434">
        <v>1.0427280502770444E-2</v>
      </c>
      <c r="S21" s="434">
        <v>8.5129104079144878E-4</v>
      </c>
      <c r="T21" s="434">
        <v>4.428534524117061E-3</v>
      </c>
      <c r="U21" s="434">
        <v>1.0700595383737051E-3</v>
      </c>
      <c r="V21" s="434">
        <v>3.9091969000754406E-3</v>
      </c>
      <c r="W21" s="434">
        <v>9.7571820270236887E-4</v>
      </c>
      <c r="X21" s="434">
        <v>0</v>
      </c>
      <c r="Y21" s="434">
        <v>1.4500820248418093E-3</v>
      </c>
      <c r="Z21" s="434">
        <v>3.4865702479338844E-3</v>
      </c>
      <c r="AA21" s="434">
        <v>7.8882017821492907E-3</v>
      </c>
      <c r="AB21" s="434">
        <v>2.0868286070022449E-2</v>
      </c>
      <c r="AC21" s="434">
        <v>1.6744868508037858E-2</v>
      </c>
      <c r="AD21" s="434">
        <v>0</v>
      </c>
      <c r="AE21" s="434">
        <v>3.2223761801952757E-5</v>
      </c>
      <c r="AF21" s="434">
        <v>2.1867417547853699E-3</v>
      </c>
      <c r="AG21" s="434">
        <v>8.5359750422121501E-4</v>
      </c>
      <c r="AH21" s="434">
        <v>6.6469185752474529E-3</v>
      </c>
      <c r="AI21" s="434">
        <v>5.415035100716125E-3</v>
      </c>
      <c r="AJ21" s="434">
        <v>4.6164432482339928E-4</v>
      </c>
      <c r="AK21" s="434">
        <v>2.4818487368602628E-2</v>
      </c>
      <c r="AL21" s="434">
        <v>3.3236739568852426E-3</v>
      </c>
      <c r="AM21" s="434">
        <v>0</v>
      </c>
      <c r="AN21" s="434">
        <v>0</v>
      </c>
      <c r="AO21" s="434">
        <v>7.7237572474588844E-6</v>
      </c>
      <c r="AP21" s="434">
        <v>6.357843755989697E-4</v>
      </c>
      <c r="AQ21" s="434">
        <v>0</v>
      </c>
      <c r="AR21" s="434">
        <v>2.0104274168688264E-4</v>
      </c>
      <c r="AS21" s="434">
        <v>7.8120181732212237E-5</v>
      </c>
      <c r="AT21" s="434">
        <v>4.3891028062926548E-3</v>
      </c>
      <c r="AU21" s="434">
        <v>3.7479142600436402E-4</v>
      </c>
      <c r="AV21" s="434">
        <v>7.3710260033417344E-4</v>
      </c>
      <c r="AW21" s="434">
        <v>1.1315927440494913E-3</v>
      </c>
      <c r="AX21" s="434">
        <v>8.3392359305924351E-4</v>
      </c>
      <c r="AY21" s="434">
        <v>2.3024529715389322E-3</v>
      </c>
      <c r="AZ21" s="434">
        <v>2.1050865249229124E-3</v>
      </c>
      <c r="BA21" s="434">
        <v>6.2020834049575412E-3</v>
      </c>
      <c r="BB21" s="434">
        <v>6.7359055093441111E-4</v>
      </c>
      <c r="BC21" s="434">
        <v>7.5117469816051753E-3</v>
      </c>
      <c r="BD21" s="434">
        <v>1.4865170297477268E-3</v>
      </c>
      <c r="BE21" s="434">
        <v>7.0216017512700834E-4</v>
      </c>
      <c r="BF21" s="434">
        <v>5.5554551430291881E-5</v>
      </c>
      <c r="BG21" s="434">
        <v>4.5957070351657755E-5</v>
      </c>
      <c r="BH21" s="434">
        <v>2.9749025632411333E-4</v>
      </c>
      <c r="BI21" s="434">
        <v>2.5676907473263919E-5</v>
      </c>
      <c r="BJ21" s="435">
        <v>5.0966282972353624E-5</v>
      </c>
      <c r="BK21" s="435">
        <v>4.4719664618777053E-3</v>
      </c>
      <c r="BL21" s="435">
        <v>1.1631607246710778E-3</v>
      </c>
      <c r="BM21" s="435">
        <v>1.8480577868552112E-5</v>
      </c>
      <c r="BN21" s="435">
        <v>2.2655996937483436E-3</v>
      </c>
      <c r="BO21" s="435">
        <v>0</v>
      </c>
      <c r="BP21" s="435">
        <v>0</v>
      </c>
      <c r="BQ21" s="435">
        <v>0</v>
      </c>
      <c r="BR21" s="435">
        <v>0</v>
      </c>
      <c r="BS21" s="435">
        <v>4.4354370952663649E-5</v>
      </c>
      <c r="BT21" s="435">
        <v>5.8212444458206251E-4</v>
      </c>
      <c r="BU21" s="435">
        <v>6.3936864571240521E-3</v>
      </c>
      <c r="BV21" s="435">
        <v>1.393571436262667E-3</v>
      </c>
      <c r="BW21" s="435">
        <v>3.7065068325268693E-5</v>
      </c>
      <c r="BX21" s="435">
        <v>0</v>
      </c>
      <c r="BY21" s="435">
        <v>0</v>
      </c>
      <c r="BZ21" s="435">
        <v>2.7050337149129683E-4</v>
      </c>
      <c r="CA21" s="435">
        <v>4.1830358490484669E-4</v>
      </c>
      <c r="CB21" s="435">
        <v>0</v>
      </c>
      <c r="CC21" s="435">
        <v>3.5504311667679641E-4</v>
      </c>
      <c r="CD21" s="435">
        <v>4.8554045802649874E-4</v>
      </c>
      <c r="CE21" s="435">
        <v>2.3097355352812103E-4</v>
      </c>
      <c r="CF21" s="435">
        <v>1.6711840128077295E-3</v>
      </c>
      <c r="CG21" s="435">
        <v>3.2218704724925012E-3</v>
      </c>
      <c r="CH21" s="435">
        <v>3.631421130720785E-4</v>
      </c>
      <c r="CI21" s="435">
        <v>2.5112469521618185E-4</v>
      </c>
      <c r="CJ21" s="435">
        <v>3.3033120561174427E-4</v>
      </c>
      <c r="CK21" s="435">
        <v>1.0454041616541551E-3</v>
      </c>
      <c r="CL21" s="435">
        <v>4.0255398137069629E-4</v>
      </c>
      <c r="CM21" s="435">
        <v>6.9905183151579861E-4</v>
      </c>
      <c r="CN21" s="435">
        <v>1.6021186006701099E-4</v>
      </c>
      <c r="CO21" s="435">
        <v>5.591035897908837E-4</v>
      </c>
      <c r="CP21" s="435">
        <v>1.2305497597591695E-3</v>
      </c>
      <c r="CQ21" s="435">
        <v>9.01026513607E-4</v>
      </c>
      <c r="CR21" s="435">
        <v>2.9096914350873397E-3</v>
      </c>
      <c r="CS21" s="435">
        <v>6.8881074842095918E-3</v>
      </c>
      <c r="CT21" s="435">
        <v>4.1092992394697872E-3</v>
      </c>
      <c r="CU21" s="435">
        <v>1.7832442514470787E-3</v>
      </c>
      <c r="CV21" s="435">
        <v>9.6913498887433032E-6</v>
      </c>
      <c r="CW21" s="435">
        <v>5.8532204739772235E-4</v>
      </c>
      <c r="CX21" s="435">
        <v>2.3331151870633431E-6</v>
      </c>
      <c r="CY21" s="435">
        <v>7.8404996688260901E-4</v>
      </c>
      <c r="CZ21" s="435">
        <v>6.7454866562009416E-4</v>
      </c>
      <c r="DA21" s="435">
        <v>2.9383233072477655E-3</v>
      </c>
      <c r="DB21" s="435">
        <v>3.8047347810608759E-4</v>
      </c>
      <c r="DC21" s="435">
        <v>5.3106144493909738E-4</v>
      </c>
      <c r="DD21" s="435">
        <v>1.4593711574732175E-3</v>
      </c>
      <c r="DE21" s="435">
        <v>0.3100258060371136</v>
      </c>
      <c r="DF21" s="435">
        <v>3.9597054560381874E-4</v>
      </c>
      <c r="DG21" s="435">
        <v>2.3845327816882631E-3</v>
      </c>
    </row>
    <row r="22" spans="1:111" x14ac:dyDescent="0.5">
      <c r="A22" s="59">
        <v>18</v>
      </c>
      <c r="B22" s="54" t="s">
        <v>362</v>
      </c>
      <c r="C22" s="53" t="s">
        <v>363</v>
      </c>
      <c r="D22" s="434">
        <v>4.3986032190594172E-4</v>
      </c>
      <c r="E22" s="434">
        <v>0</v>
      </c>
      <c r="F22" s="434">
        <v>1.7743529948543763E-4</v>
      </c>
      <c r="G22" s="434">
        <v>0</v>
      </c>
      <c r="H22" s="434">
        <v>3.814367450731087E-4</v>
      </c>
      <c r="I22" s="434">
        <v>0</v>
      </c>
      <c r="J22" s="434">
        <v>3.8560411311053987E-4</v>
      </c>
      <c r="K22" s="434">
        <v>1.0535276168896549E-2</v>
      </c>
      <c r="L22" s="434">
        <v>9.8882191247883985E-4</v>
      </c>
      <c r="M22" s="434">
        <v>1.7004836175408286E-4</v>
      </c>
      <c r="N22" s="434">
        <v>0</v>
      </c>
      <c r="O22" s="434">
        <v>2.8845327670647732E-4</v>
      </c>
      <c r="P22" s="434">
        <v>2.089767691687928E-3</v>
      </c>
      <c r="Q22" s="434">
        <v>1.0161179874973308E-3</v>
      </c>
      <c r="R22" s="434">
        <v>4.0385259008590231E-3</v>
      </c>
      <c r="S22" s="434">
        <v>2.5689847976546681E-4</v>
      </c>
      <c r="T22" s="434">
        <v>1.127892386611064E-2</v>
      </c>
      <c r="U22" s="434">
        <v>4.9640322975287497E-2</v>
      </c>
      <c r="V22" s="434">
        <v>3.429120087785474E-4</v>
      </c>
      <c r="W22" s="434">
        <v>1.7291208655485017E-4</v>
      </c>
      <c r="X22" s="434">
        <v>1.3274042609676777E-5</v>
      </c>
      <c r="Y22" s="434">
        <v>2.6853370830403874E-4</v>
      </c>
      <c r="Z22" s="434">
        <v>1.5334452479338843E-4</v>
      </c>
      <c r="AA22" s="434">
        <v>4.3336417198227587E-3</v>
      </c>
      <c r="AB22" s="434">
        <v>2.273830755844418E-3</v>
      </c>
      <c r="AC22" s="434">
        <v>5.5413126085016957E-3</v>
      </c>
      <c r="AD22" s="434">
        <v>1.3474092688283603E-5</v>
      </c>
      <c r="AE22" s="434">
        <v>1.1278316630683466E-4</v>
      </c>
      <c r="AF22" s="434">
        <v>3.5946439804691009E-4</v>
      </c>
      <c r="AG22" s="434">
        <v>9.6351279928531667E-4</v>
      </c>
      <c r="AH22" s="434">
        <v>1.0114876092767863E-3</v>
      </c>
      <c r="AI22" s="434">
        <v>5.9618301760327374E-3</v>
      </c>
      <c r="AJ22" s="434">
        <v>7.839243251718101E-5</v>
      </c>
      <c r="AK22" s="434">
        <v>1.7667752170572215E-3</v>
      </c>
      <c r="AL22" s="434">
        <v>2.8390734830536683E-4</v>
      </c>
      <c r="AM22" s="434">
        <v>1.2997591113113702E-5</v>
      </c>
      <c r="AN22" s="434">
        <v>6.4598208117482605E-5</v>
      </c>
      <c r="AO22" s="434">
        <v>1.6322873649629774E-3</v>
      </c>
      <c r="AP22" s="434">
        <v>5.8436063933728829E-5</v>
      </c>
      <c r="AQ22" s="434">
        <v>2.7014397943985282E-4</v>
      </c>
      <c r="AR22" s="434">
        <v>1.6736808245432979E-3</v>
      </c>
      <c r="AS22" s="434">
        <v>3.2892708097773576E-4</v>
      </c>
      <c r="AT22" s="434">
        <v>7.5976724663611214E-3</v>
      </c>
      <c r="AU22" s="434">
        <v>1.5135412655628289E-3</v>
      </c>
      <c r="AV22" s="434">
        <v>1.252771086164665E-3</v>
      </c>
      <c r="AW22" s="434">
        <v>2.9292230261088394E-3</v>
      </c>
      <c r="AX22" s="434">
        <v>5.7258101096661863E-3</v>
      </c>
      <c r="AY22" s="434">
        <v>1.8832003409004997E-3</v>
      </c>
      <c r="AZ22" s="434">
        <v>1.4111712784694501E-3</v>
      </c>
      <c r="BA22" s="434">
        <v>1.238353903805824E-2</v>
      </c>
      <c r="BB22" s="434">
        <v>1.6291492394692733E-3</v>
      </c>
      <c r="BC22" s="434">
        <v>3.3713310436376664E-4</v>
      </c>
      <c r="BD22" s="434">
        <v>9.8970739085835497E-3</v>
      </c>
      <c r="BE22" s="434">
        <v>3.8412291933418692E-3</v>
      </c>
      <c r="BF22" s="434">
        <v>1.3264600430547774E-3</v>
      </c>
      <c r="BG22" s="434">
        <v>8.2435494943286101E-4</v>
      </c>
      <c r="BH22" s="434">
        <v>3.6511450365166236E-4</v>
      </c>
      <c r="BI22" s="434">
        <v>1.5662913558690992E-3</v>
      </c>
      <c r="BJ22" s="435">
        <v>2.6257073931312551E-3</v>
      </c>
      <c r="BK22" s="435">
        <v>7.7470720815946865E-3</v>
      </c>
      <c r="BL22" s="435">
        <v>2.7103839527712853E-3</v>
      </c>
      <c r="BM22" s="435">
        <v>5.7289791392511544E-4</v>
      </c>
      <c r="BN22" s="435">
        <v>9.1286551429665182E-4</v>
      </c>
      <c r="BO22" s="435">
        <v>4.8500223847186986E-4</v>
      </c>
      <c r="BP22" s="435">
        <v>3.4109919214669274E-4</v>
      </c>
      <c r="BQ22" s="435">
        <v>1.1671282226517542E-3</v>
      </c>
      <c r="BR22" s="435">
        <v>3.5668919016822592E-3</v>
      </c>
      <c r="BS22" s="435">
        <v>3.0809228438657904E-3</v>
      </c>
      <c r="BT22" s="435">
        <v>3.2821910173243952E-3</v>
      </c>
      <c r="BU22" s="435">
        <v>5.3058581803036653E-3</v>
      </c>
      <c r="BV22" s="435">
        <v>1.5787197844639736E-2</v>
      </c>
      <c r="BW22" s="435">
        <v>2.9412925187148706E-4</v>
      </c>
      <c r="BX22" s="435">
        <v>3.2260415633636381E-5</v>
      </c>
      <c r="BY22" s="435">
        <v>0</v>
      </c>
      <c r="BZ22" s="435">
        <v>1.5485337933197427E-3</v>
      </c>
      <c r="CA22" s="435">
        <v>1.4543596289604077E-3</v>
      </c>
      <c r="CB22" s="435">
        <v>0</v>
      </c>
      <c r="CC22" s="435">
        <v>6.4589764728773132E-4</v>
      </c>
      <c r="CD22" s="435">
        <v>6.2531725654927869E-4</v>
      </c>
      <c r="CE22" s="435">
        <v>1.8477884282249682E-3</v>
      </c>
      <c r="CF22" s="435">
        <v>1.0462454533964357E-3</v>
      </c>
      <c r="CG22" s="435">
        <v>6.9633974728063736E-3</v>
      </c>
      <c r="CH22" s="435">
        <v>7.1590873719924054E-3</v>
      </c>
      <c r="CI22" s="435">
        <v>7.1549074487448055E-3</v>
      </c>
      <c r="CJ22" s="435">
        <v>2.2783137563515891E-3</v>
      </c>
      <c r="CK22" s="435">
        <v>7.1234575035328358E-3</v>
      </c>
      <c r="CL22" s="435">
        <v>8.543090049089222E-3</v>
      </c>
      <c r="CM22" s="435">
        <v>9.1118228729759276E-2</v>
      </c>
      <c r="CN22" s="435">
        <v>7.1232095044405754E-3</v>
      </c>
      <c r="CO22" s="435">
        <v>5.1472113987964859E-3</v>
      </c>
      <c r="CP22" s="435">
        <v>2.308951673822876E-2</v>
      </c>
      <c r="CQ22" s="435">
        <v>2.3289691170426553E-3</v>
      </c>
      <c r="CR22" s="435">
        <v>5.9078532178631462E-3</v>
      </c>
      <c r="CS22" s="435">
        <v>6.4214671090802849E-3</v>
      </c>
      <c r="CT22" s="435">
        <v>1.8163829191624125E-3</v>
      </c>
      <c r="CU22" s="435">
        <v>4.1920698646180241E-2</v>
      </c>
      <c r="CV22" s="435">
        <v>1.0931842674502445E-3</v>
      </c>
      <c r="CW22" s="435">
        <v>4.3027852242264526E-2</v>
      </c>
      <c r="CX22" s="435">
        <v>1.1805562846540516E-3</v>
      </c>
      <c r="CY22" s="435">
        <v>2.4799181979589676E-3</v>
      </c>
      <c r="CZ22" s="435">
        <v>4.8444858712715853E-4</v>
      </c>
      <c r="DA22" s="435">
        <v>4.9464979681649603E-4</v>
      </c>
      <c r="DB22" s="435">
        <v>2.0069419722321112E-3</v>
      </c>
      <c r="DC22" s="435">
        <v>6.872161081105512E-3</v>
      </c>
      <c r="DD22" s="435">
        <v>4.1382514309664421E-3</v>
      </c>
      <c r="DE22" s="435">
        <v>0</v>
      </c>
      <c r="DF22" s="435">
        <v>5.449135948676405E-5</v>
      </c>
      <c r="DG22" s="435">
        <v>3.8611550644330685E-3</v>
      </c>
    </row>
    <row r="23" spans="1:111" x14ac:dyDescent="0.5">
      <c r="A23" s="59">
        <v>19</v>
      </c>
      <c r="B23" s="54" t="s">
        <v>364</v>
      </c>
      <c r="C23" s="53" t="s">
        <v>275</v>
      </c>
      <c r="D23" s="434">
        <v>3.6270523074713415E-2</v>
      </c>
      <c r="E23" s="434">
        <v>0</v>
      </c>
      <c r="F23" s="434">
        <v>3.2952269904438418E-4</v>
      </c>
      <c r="G23" s="434">
        <v>1.8005041411595248E-4</v>
      </c>
      <c r="H23" s="434">
        <v>0</v>
      </c>
      <c r="I23" s="434">
        <v>0</v>
      </c>
      <c r="J23" s="434">
        <v>0</v>
      </c>
      <c r="K23" s="434">
        <v>6.1505494593359493E-7</v>
      </c>
      <c r="L23" s="434">
        <v>6.9472265513735826E-6</v>
      </c>
      <c r="M23" s="434">
        <v>0</v>
      </c>
      <c r="N23" s="434">
        <v>0</v>
      </c>
      <c r="O23" s="434">
        <v>6.137303759712283E-6</v>
      </c>
      <c r="P23" s="434">
        <v>0</v>
      </c>
      <c r="Q23" s="434">
        <v>7.3631738224444265E-6</v>
      </c>
      <c r="R23" s="434">
        <v>0</v>
      </c>
      <c r="S23" s="434">
        <v>5.0372250934405258E-6</v>
      </c>
      <c r="T23" s="434">
        <v>0</v>
      </c>
      <c r="U23" s="434">
        <v>3.2623766413832479E-6</v>
      </c>
      <c r="V23" s="434">
        <v>0.18386941910705712</v>
      </c>
      <c r="W23" s="434">
        <v>4.8785910135118443E-3</v>
      </c>
      <c r="X23" s="434">
        <v>0</v>
      </c>
      <c r="Y23" s="434">
        <v>8.0462463870010163E-3</v>
      </c>
      <c r="Z23" s="434">
        <v>6.2467716942148756E-3</v>
      </c>
      <c r="AA23" s="434">
        <v>3.5707909301910371E-4</v>
      </c>
      <c r="AB23" s="434">
        <v>1.1056682322287867E-3</v>
      </c>
      <c r="AC23" s="434">
        <v>1.6580940249493435E-3</v>
      </c>
      <c r="AD23" s="434">
        <v>2.2456821147139337E-6</v>
      </c>
      <c r="AE23" s="434">
        <v>-2.4490058969484098E-3</v>
      </c>
      <c r="AF23" s="434">
        <v>0</v>
      </c>
      <c r="AG23" s="434">
        <v>3.7417972787779289E-5</v>
      </c>
      <c r="AH23" s="434">
        <v>0</v>
      </c>
      <c r="AI23" s="434">
        <v>1.7638550816664903E-5</v>
      </c>
      <c r="AJ23" s="434">
        <v>0</v>
      </c>
      <c r="AK23" s="434">
        <v>0</v>
      </c>
      <c r="AL23" s="434">
        <v>7.3424314216905215E-5</v>
      </c>
      <c r="AM23" s="434">
        <v>-1.2575169401937507E-3</v>
      </c>
      <c r="AN23" s="434">
        <v>2.9547698898181861E-4</v>
      </c>
      <c r="AO23" s="434">
        <v>0</v>
      </c>
      <c r="AP23" s="434">
        <v>0</v>
      </c>
      <c r="AQ23" s="434">
        <v>0</v>
      </c>
      <c r="AR23" s="434">
        <v>1.6753561807240219E-6</v>
      </c>
      <c r="AS23" s="434">
        <v>0</v>
      </c>
      <c r="AT23" s="434">
        <v>0</v>
      </c>
      <c r="AU23" s="434">
        <v>0</v>
      </c>
      <c r="AV23" s="434">
        <v>2.5277866952475082E-5</v>
      </c>
      <c r="AW23" s="434">
        <v>0</v>
      </c>
      <c r="AX23" s="434">
        <v>0</v>
      </c>
      <c r="AY23" s="434">
        <v>0</v>
      </c>
      <c r="AZ23" s="434">
        <v>0</v>
      </c>
      <c r="BA23" s="434">
        <v>0</v>
      </c>
      <c r="BB23" s="434">
        <v>0</v>
      </c>
      <c r="BC23" s="434">
        <v>4.214163804547083E-5</v>
      </c>
      <c r="BD23" s="434">
        <v>0</v>
      </c>
      <c r="BE23" s="434">
        <v>0</v>
      </c>
      <c r="BF23" s="434">
        <v>0</v>
      </c>
      <c r="BG23" s="434">
        <v>0</v>
      </c>
      <c r="BH23" s="434">
        <v>0</v>
      </c>
      <c r="BI23" s="434">
        <v>0</v>
      </c>
      <c r="BJ23" s="435">
        <v>0</v>
      </c>
      <c r="BK23" s="435">
        <v>2.6018713960015742E-5</v>
      </c>
      <c r="BL23" s="435">
        <v>0</v>
      </c>
      <c r="BM23" s="435">
        <v>0</v>
      </c>
      <c r="BN23" s="435">
        <v>0</v>
      </c>
      <c r="BO23" s="435">
        <v>3.6120796081995902E-4</v>
      </c>
      <c r="BP23" s="435">
        <v>1.9061425443491652E-4</v>
      </c>
      <c r="BQ23" s="435">
        <v>1.3032931819611254E-4</v>
      </c>
      <c r="BR23" s="435">
        <v>9.9013248455634818E-5</v>
      </c>
      <c r="BS23" s="435">
        <v>0</v>
      </c>
      <c r="BT23" s="435">
        <v>0</v>
      </c>
      <c r="BU23" s="435">
        <v>0</v>
      </c>
      <c r="BV23" s="435">
        <v>0</v>
      </c>
      <c r="BW23" s="435">
        <v>4.7825894613249925E-6</v>
      </c>
      <c r="BX23" s="435">
        <v>0</v>
      </c>
      <c r="BY23" s="435">
        <v>0</v>
      </c>
      <c r="BZ23" s="435">
        <v>0</v>
      </c>
      <c r="CA23" s="435">
        <v>0</v>
      </c>
      <c r="CB23" s="435">
        <v>0</v>
      </c>
      <c r="CC23" s="435">
        <v>0</v>
      </c>
      <c r="CD23" s="435">
        <v>0</v>
      </c>
      <c r="CE23" s="435">
        <v>0</v>
      </c>
      <c r="CF23" s="435">
        <v>7.021781566419032E-6</v>
      </c>
      <c r="CG23" s="435">
        <v>0</v>
      </c>
      <c r="CH23" s="435">
        <v>0</v>
      </c>
      <c r="CI23" s="435">
        <v>0</v>
      </c>
      <c r="CJ23" s="435">
        <v>0</v>
      </c>
      <c r="CK23" s="435">
        <v>0</v>
      </c>
      <c r="CL23" s="435">
        <v>0</v>
      </c>
      <c r="CM23" s="435">
        <v>0</v>
      </c>
      <c r="CN23" s="435">
        <v>3.6578050243609813E-6</v>
      </c>
      <c r="CO23" s="435">
        <v>0</v>
      </c>
      <c r="CP23" s="435">
        <v>0</v>
      </c>
      <c r="CQ23" s="435">
        <v>0</v>
      </c>
      <c r="CR23" s="435">
        <v>0</v>
      </c>
      <c r="CS23" s="435">
        <v>0</v>
      </c>
      <c r="CT23" s="435">
        <v>0</v>
      </c>
      <c r="CU23" s="435">
        <v>0</v>
      </c>
      <c r="CV23" s="435">
        <v>0</v>
      </c>
      <c r="CW23" s="435">
        <v>0</v>
      </c>
      <c r="CX23" s="435">
        <v>0</v>
      </c>
      <c r="CY23" s="435">
        <v>0</v>
      </c>
      <c r="CZ23" s="435">
        <v>0</v>
      </c>
      <c r="DA23" s="435">
        <v>0</v>
      </c>
      <c r="DB23" s="435">
        <v>0</v>
      </c>
      <c r="DC23" s="435">
        <v>1.1073196085964159E-4</v>
      </c>
      <c r="DD23" s="435">
        <v>6.9686235201143261E-4</v>
      </c>
      <c r="DE23" s="435">
        <v>0</v>
      </c>
      <c r="DF23" s="435">
        <v>1.2896288411867491E-3</v>
      </c>
      <c r="DG23" s="435">
        <v>1.8954105135040591E-4</v>
      </c>
    </row>
    <row r="24" spans="1:111" x14ac:dyDescent="0.5">
      <c r="A24" s="59">
        <v>20</v>
      </c>
      <c r="B24" s="54" t="s">
        <v>365</v>
      </c>
      <c r="C24" s="53" t="s">
        <v>366</v>
      </c>
      <c r="D24" s="434">
        <v>4.8474402822287451E-4</v>
      </c>
      <c r="E24" s="434">
        <v>4.7777337277505005E-4</v>
      </c>
      <c r="F24" s="434">
        <v>2.6868773922080554E-3</v>
      </c>
      <c r="G24" s="434">
        <v>0</v>
      </c>
      <c r="H24" s="434">
        <v>2.1360457724094086E-3</v>
      </c>
      <c r="I24" s="434">
        <v>0</v>
      </c>
      <c r="J24" s="434">
        <v>1.9280205655526994E-4</v>
      </c>
      <c r="K24" s="434">
        <v>5.4844449528898666E-3</v>
      </c>
      <c r="L24" s="434">
        <v>2.744154487792565E-3</v>
      </c>
      <c r="M24" s="434">
        <v>2.3194596543256903E-3</v>
      </c>
      <c r="N24" s="434">
        <v>0</v>
      </c>
      <c r="O24" s="434">
        <v>1.5551927727110925E-2</v>
      </c>
      <c r="P24" s="434">
        <v>5.6230696924936213E-4</v>
      </c>
      <c r="Q24" s="434">
        <v>3.387059958324436E-4</v>
      </c>
      <c r="R24" s="434">
        <v>3.1980960172548438E-4</v>
      </c>
      <c r="S24" s="434">
        <v>1.150502211341816E-2</v>
      </c>
      <c r="T24" s="434">
        <v>9.0415913200723324E-4</v>
      </c>
      <c r="U24" s="434">
        <v>6.5247532827664957E-6</v>
      </c>
      <c r="V24" s="434">
        <v>8.7305397435018181E-2</v>
      </c>
      <c r="W24" s="434">
        <v>0.14843267544401353</v>
      </c>
      <c r="X24" s="434">
        <v>9.4643923806995416E-3</v>
      </c>
      <c r="Y24" s="434">
        <v>3.466037809546129E-2</v>
      </c>
      <c r="Z24" s="434">
        <v>1.7917097107438017E-2</v>
      </c>
      <c r="AA24" s="434">
        <v>1.2335459577023583E-2</v>
      </c>
      <c r="AB24" s="434">
        <v>2.7401343146539497E-2</v>
      </c>
      <c r="AC24" s="434">
        <v>6.4649542882020031E-2</v>
      </c>
      <c r="AD24" s="434">
        <v>3.8176595950136877E-5</v>
      </c>
      <c r="AE24" s="434">
        <v>2.5779009441562206E-4</v>
      </c>
      <c r="AF24" s="434">
        <v>3.9617713792495695E-3</v>
      </c>
      <c r="AG24" s="434">
        <v>3.5250068989387325E-2</v>
      </c>
      <c r="AH24" s="434">
        <v>1.5172314139151794E-3</v>
      </c>
      <c r="AI24" s="434">
        <v>2.3776766500864289E-2</v>
      </c>
      <c r="AJ24" s="434">
        <v>1.2455686499952094E-3</v>
      </c>
      <c r="AK24" s="434">
        <v>1.7364577725041686E-2</v>
      </c>
      <c r="AL24" s="434">
        <v>2.7950188945235249E-3</v>
      </c>
      <c r="AM24" s="434">
        <v>6.1196991490910348E-3</v>
      </c>
      <c r="AN24" s="434">
        <v>2.4020963314797237E-3</v>
      </c>
      <c r="AO24" s="434">
        <v>1.464939291268035E-3</v>
      </c>
      <c r="AP24" s="434">
        <v>2.4776891107901024E-4</v>
      </c>
      <c r="AQ24" s="434">
        <v>9.8858094097719115E-3</v>
      </c>
      <c r="AR24" s="434">
        <v>5.9642680033775185E-4</v>
      </c>
      <c r="AS24" s="434">
        <v>5.2587217071315504E-3</v>
      </c>
      <c r="AT24" s="434">
        <v>8.5669039599537431E-4</v>
      </c>
      <c r="AU24" s="434">
        <v>1.7568989860094982E-3</v>
      </c>
      <c r="AV24" s="434">
        <v>6.754246049701342E-4</v>
      </c>
      <c r="AW24" s="434">
        <v>5.6705462933836636E-4</v>
      </c>
      <c r="AX24" s="434">
        <v>9.2220086044166542E-3</v>
      </c>
      <c r="AY24" s="434">
        <v>2.5017697959408098E-3</v>
      </c>
      <c r="AZ24" s="434">
        <v>8.6928655419351913E-4</v>
      </c>
      <c r="BA24" s="434">
        <v>9.1449788565338462E-4</v>
      </c>
      <c r="BB24" s="434">
        <v>1.5664896533358398E-3</v>
      </c>
      <c r="BC24" s="434">
        <v>3.518826776796814E-3</v>
      </c>
      <c r="BD24" s="434">
        <v>3.9770850357285668E-3</v>
      </c>
      <c r="BE24" s="434">
        <v>9.9128495312048232E-4</v>
      </c>
      <c r="BF24" s="434">
        <v>1.2024135789022078E-4</v>
      </c>
      <c r="BG24" s="434">
        <v>1.7233901381871659E-5</v>
      </c>
      <c r="BH24" s="434">
        <v>1.5151969741958475E-4</v>
      </c>
      <c r="BI24" s="434">
        <v>1.1426223825602444E-3</v>
      </c>
      <c r="BJ24" s="435">
        <v>4.379325055402237E-4</v>
      </c>
      <c r="BK24" s="435">
        <v>3.7271807747722551E-3</v>
      </c>
      <c r="BL24" s="435">
        <v>5.3768750480078127E-4</v>
      </c>
      <c r="BM24" s="435">
        <v>1.5294271339491401E-4</v>
      </c>
      <c r="BN24" s="435">
        <v>3.3496274919756175E-4</v>
      </c>
      <c r="BO24" s="435">
        <v>6.4440856859898795E-4</v>
      </c>
      <c r="BP24" s="435">
        <v>8.4773181577633928E-4</v>
      </c>
      <c r="BQ24" s="435">
        <v>4.5388319769790443E-6</v>
      </c>
      <c r="BR24" s="435">
        <v>1.2074786397028637E-5</v>
      </c>
      <c r="BS24" s="435">
        <v>7.8677830320647985E-3</v>
      </c>
      <c r="BT24" s="435">
        <v>6.9638184886439284E-3</v>
      </c>
      <c r="BU24" s="435">
        <v>0</v>
      </c>
      <c r="BV24" s="435">
        <v>0</v>
      </c>
      <c r="BW24" s="435">
        <v>0</v>
      </c>
      <c r="BX24" s="435">
        <v>0</v>
      </c>
      <c r="BY24" s="435">
        <v>0</v>
      </c>
      <c r="BZ24" s="435">
        <v>2.7442371020856202E-5</v>
      </c>
      <c r="CA24" s="435">
        <v>4.7436489009827976E-5</v>
      </c>
      <c r="CB24" s="435">
        <v>0</v>
      </c>
      <c r="CC24" s="435">
        <v>0</v>
      </c>
      <c r="CD24" s="435">
        <v>0</v>
      </c>
      <c r="CE24" s="435">
        <v>0</v>
      </c>
      <c r="CF24" s="435">
        <v>6.6004746724338903E-4</v>
      </c>
      <c r="CG24" s="435">
        <v>1.3095344501098553E-4</v>
      </c>
      <c r="CH24" s="435">
        <v>0</v>
      </c>
      <c r="CI24" s="435">
        <v>0</v>
      </c>
      <c r="CJ24" s="435">
        <v>0</v>
      </c>
      <c r="CK24" s="435">
        <v>0</v>
      </c>
      <c r="CL24" s="435">
        <v>0</v>
      </c>
      <c r="CM24" s="435">
        <v>2.4149063270545768E-4</v>
      </c>
      <c r="CN24" s="435">
        <v>1.5801717705239441E-4</v>
      </c>
      <c r="CO24" s="435">
        <v>1.7291863601779909E-5</v>
      </c>
      <c r="CP24" s="435">
        <v>6.7306747243057446E-3</v>
      </c>
      <c r="CQ24" s="435">
        <v>3.3601033728304229E-4</v>
      </c>
      <c r="CR24" s="435">
        <v>1.1471655083604478E-2</v>
      </c>
      <c r="CS24" s="435">
        <v>3.7166047576670457E-4</v>
      </c>
      <c r="CT24" s="435">
        <v>2.9275818814735355E-4</v>
      </c>
      <c r="CU24" s="435">
        <v>0</v>
      </c>
      <c r="CV24" s="435">
        <v>0</v>
      </c>
      <c r="CW24" s="435">
        <v>2.6459763786472381E-4</v>
      </c>
      <c r="CX24" s="435">
        <v>3.7913121789779323E-4</v>
      </c>
      <c r="CY24" s="435">
        <v>0</v>
      </c>
      <c r="CZ24" s="435">
        <v>7.3587127158555724E-5</v>
      </c>
      <c r="DA24" s="435">
        <v>3.1276063386155128E-4</v>
      </c>
      <c r="DB24" s="435">
        <v>3.1261124955500176E-3</v>
      </c>
      <c r="DC24" s="435">
        <v>5.062032496440758E-4</v>
      </c>
      <c r="DD24" s="435">
        <v>4.0397817507909132E-5</v>
      </c>
      <c r="DE24" s="435">
        <v>0</v>
      </c>
      <c r="DF24" s="435">
        <v>9.9537549995822321E-4</v>
      </c>
      <c r="DG24" s="435">
        <v>1.8788873958011682E-3</v>
      </c>
    </row>
    <row r="25" spans="1:111" x14ac:dyDescent="0.5">
      <c r="A25" s="59">
        <v>21</v>
      </c>
      <c r="B25" s="54" t="s">
        <v>367</v>
      </c>
      <c r="C25" s="53" t="s">
        <v>368</v>
      </c>
      <c r="D25" s="434">
        <v>0</v>
      </c>
      <c r="E25" s="434">
        <v>0</v>
      </c>
      <c r="F25" s="434">
        <v>0</v>
      </c>
      <c r="G25" s="434">
        <v>0</v>
      </c>
      <c r="H25" s="434">
        <v>0</v>
      </c>
      <c r="I25" s="434">
        <v>0</v>
      </c>
      <c r="J25" s="434">
        <v>0</v>
      </c>
      <c r="K25" s="434">
        <v>0</v>
      </c>
      <c r="L25" s="434">
        <v>0</v>
      </c>
      <c r="M25" s="434">
        <v>0</v>
      </c>
      <c r="N25" s="434">
        <v>0</v>
      </c>
      <c r="O25" s="434">
        <v>6.7510341356835115E-5</v>
      </c>
      <c r="P25" s="434">
        <v>0</v>
      </c>
      <c r="Q25" s="434">
        <v>0</v>
      </c>
      <c r="R25" s="434">
        <v>0</v>
      </c>
      <c r="S25" s="434">
        <v>9.0670051681929458E-5</v>
      </c>
      <c r="T25" s="434">
        <v>4.6130567959552719E-6</v>
      </c>
      <c r="U25" s="434">
        <v>1.631188320691624E-5</v>
      </c>
      <c r="V25" s="434">
        <v>1.6459776421370278E-2</v>
      </c>
      <c r="W25" s="434">
        <v>1.0732900229726058E-2</v>
      </c>
      <c r="X25" s="434">
        <v>0.35513373597929249</v>
      </c>
      <c r="Y25" s="434">
        <v>0.18127978282946644</v>
      </c>
      <c r="Z25" s="434">
        <v>2.357470299586777E-2</v>
      </c>
      <c r="AA25" s="434">
        <v>1.8503189365535375E-3</v>
      </c>
      <c r="AB25" s="434">
        <v>4.0380926742268733E-4</v>
      </c>
      <c r="AC25" s="434">
        <v>4.199250767237997E-2</v>
      </c>
      <c r="AD25" s="434">
        <v>1.257581984239803E-4</v>
      </c>
      <c r="AE25" s="434">
        <v>0</v>
      </c>
      <c r="AF25" s="434">
        <v>1.8112547188410199E-5</v>
      </c>
      <c r="AG25" s="434">
        <v>3.0635965219994295E-4</v>
      </c>
      <c r="AH25" s="434">
        <v>0</v>
      </c>
      <c r="AI25" s="434">
        <v>4.3214449500829014E-4</v>
      </c>
      <c r="AJ25" s="434">
        <v>0</v>
      </c>
      <c r="AK25" s="434">
        <v>0</v>
      </c>
      <c r="AL25" s="434">
        <v>2.1048303408846162E-4</v>
      </c>
      <c r="AM25" s="434">
        <v>0</v>
      </c>
      <c r="AN25" s="434">
        <v>0</v>
      </c>
      <c r="AO25" s="434">
        <v>2.5745857491529612E-6</v>
      </c>
      <c r="AP25" s="434">
        <v>0</v>
      </c>
      <c r="AQ25" s="434">
        <v>0</v>
      </c>
      <c r="AR25" s="434">
        <v>0</v>
      </c>
      <c r="AS25" s="434">
        <v>0</v>
      </c>
      <c r="AT25" s="434">
        <v>0</v>
      </c>
      <c r="AU25" s="434">
        <v>2.3616993967398279E-5</v>
      </c>
      <c r="AV25" s="434">
        <v>1.516672017148505E-6</v>
      </c>
      <c r="AW25" s="434">
        <v>0</v>
      </c>
      <c r="AX25" s="434">
        <v>1.7446100273205929E-5</v>
      </c>
      <c r="AY25" s="434">
        <v>1.7182484862230836E-4</v>
      </c>
      <c r="AZ25" s="434">
        <v>0</v>
      </c>
      <c r="BA25" s="434">
        <v>0</v>
      </c>
      <c r="BB25" s="434">
        <v>0</v>
      </c>
      <c r="BC25" s="434">
        <v>0</v>
      </c>
      <c r="BD25" s="434">
        <v>0</v>
      </c>
      <c r="BE25" s="434">
        <v>0</v>
      </c>
      <c r="BF25" s="434">
        <v>0</v>
      </c>
      <c r="BG25" s="434">
        <v>0</v>
      </c>
      <c r="BH25" s="434">
        <v>0</v>
      </c>
      <c r="BI25" s="434">
        <v>1.2838453736631959E-5</v>
      </c>
      <c r="BJ25" s="435">
        <v>0</v>
      </c>
      <c r="BK25" s="435">
        <v>2.6994415733516333E-4</v>
      </c>
      <c r="BL25" s="435">
        <v>0</v>
      </c>
      <c r="BM25" s="435">
        <v>0</v>
      </c>
      <c r="BN25" s="435">
        <v>0</v>
      </c>
      <c r="BO25" s="435">
        <v>0</v>
      </c>
      <c r="BP25" s="435">
        <v>0</v>
      </c>
      <c r="BQ25" s="435">
        <v>0</v>
      </c>
      <c r="BR25" s="435">
        <v>2.5115555705819566E-4</v>
      </c>
      <c r="BS25" s="435">
        <v>0</v>
      </c>
      <c r="BT25" s="435">
        <v>0</v>
      </c>
      <c r="BU25" s="435">
        <v>0</v>
      </c>
      <c r="BV25" s="435">
        <v>0</v>
      </c>
      <c r="BW25" s="435">
        <v>0</v>
      </c>
      <c r="BX25" s="435">
        <v>0</v>
      </c>
      <c r="BY25" s="435">
        <v>0</v>
      </c>
      <c r="BZ25" s="435">
        <v>0</v>
      </c>
      <c r="CA25" s="435">
        <v>0</v>
      </c>
      <c r="CB25" s="435">
        <v>0</v>
      </c>
      <c r="CC25" s="435">
        <v>0</v>
      </c>
      <c r="CD25" s="435">
        <v>0</v>
      </c>
      <c r="CE25" s="435">
        <v>0</v>
      </c>
      <c r="CF25" s="435">
        <v>0</v>
      </c>
      <c r="CG25" s="435">
        <v>0</v>
      </c>
      <c r="CH25" s="435">
        <v>0</v>
      </c>
      <c r="CI25" s="435">
        <v>0</v>
      </c>
      <c r="CJ25" s="435">
        <v>0</v>
      </c>
      <c r="CK25" s="435">
        <v>0</v>
      </c>
      <c r="CL25" s="435">
        <v>0</v>
      </c>
      <c r="CM25" s="435">
        <v>1.2710033300287246E-5</v>
      </c>
      <c r="CN25" s="435">
        <v>0</v>
      </c>
      <c r="CO25" s="435">
        <v>0</v>
      </c>
      <c r="CP25" s="435">
        <v>1.670874274433377E-3</v>
      </c>
      <c r="CQ25" s="435">
        <v>6.7688451539527224E-5</v>
      </c>
      <c r="CR25" s="435">
        <v>5.8980231792310946E-5</v>
      </c>
      <c r="CS25" s="435">
        <v>0</v>
      </c>
      <c r="CT25" s="435">
        <v>0</v>
      </c>
      <c r="CU25" s="435">
        <v>0</v>
      </c>
      <c r="CV25" s="435">
        <v>0</v>
      </c>
      <c r="CW25" s="435">
        <v>0</v>
      </c>
      <c r="CX25" s="435">
        <v>0</v>
      </c>
      <c r="CY25" s="435">
        <v>0</v>
      </c>
      <c r="CZ25" s="435">
        <v>0</v>
      </c>
      <c r="DA25" s="435">
        <v>0</v>
      </c>
      <c r="DB25" s="435">
        <v>0</v>
      </c>
      <c r="DC25" s="435">
        <v>0</v>
      </c>
      <c r="DD25" s="435">
        <v>0</v>
      </c>
      <c r="DE25" s="435">
        <v>0</v>
      </c>
      <c r="DF25" s="435">
        <v>0</v>
      </c>
      <c r="DG25" s="435">
        <v>1.1082390570240268E-3</v>
      </c>
    </row>
    <row r="26" spans="1:111" x14ac:dyDescent="0.5">
      <c r="A26" s="59">
        <v>22</v>
      </c>
      <c r="B26" s="54" t="s">
        <v>369</v>
      </c>
      <c r="C26" s="53" t="s">
        <v>370</v>
      </c>
      <c r="D26" s="434">
        <v>0</v>
      </c>
      <c r="E26" s="434">
        <v>0</v>
      </c>
      <c r="F26" s="434">
        <v>7.0974119794175051E-4</v>
      </c>
      <c r="G26" s="434">
        <v>0</v>
      </c>
      <c r="H26" s="434">
        <v>0</v>
      </c>
      <c r="I26" s="434">
        <v>0</v>
      </c>
      <c r="J26" s="434">
        <v>1.0925449871465296E-3</v>
      </c>
      <c r="K26" s="434">
        <v>3.6085273677924018E-3</v>
      </c>
      <c r="L26" s="434">
        <v>3.1980399558156391E-3</v>
      </c>
      <c r="M26" s="434">
        <v>1.4964255834359291E-3</v>
      </c>
      <c r="N26" s="434">
        <v>0</v>
      </c>
      <c r="O26" s="434">
        <v>1.8166419128748359E-2</v>
      </c>
      <c r="P26" s="434">
        <v>8.5604941587216331E-4</v>
      </c>
      <c r="Q26" s="434">
        <v>2.2457680158455501E-3</v>
      </c>
      <c r="R26" s="434">
        <v>1.8296084191737013E-3</v>
      </c>
      <c r="S26" s="434">
        <v>1.1238049183465812E-2</v>
      </c>
      <c r="T26" s="434">
        <v>1.8590618887699745E-3</v>
      </c>
      <c r="U26" s="434">
        <v>5.2850501590408618E-4</v>
      </c>
      <c r="V26" s="434">
        <v>6.1038337562581441E-3</v>
      </c>
      <c r="W26" s="434">
        <v>3.8781710841587824E-2</v>
      </c>
      <c r="X26" s="434">
        <v>2.1371208601579611E-3</v>
      </c>
      <c r="Y26" s="434">
        <v>0.28525603468479027</v>
      </c>
      <c r="Z26" s="434">
        <v>0.5546713584710744</v>
      </c>
      <c r="AA26" s="434">
        <v>0.26375160279820165</v>
      </c>
      <c r="AB26" s="434">
        <v>6.751787096371005E-2</v>
      </c>
      <c r="AC26" s="434">
        <v>0.16930564289438182</v>
      </c>
      <c r="AD26" s="434">
        <v>2.3804230415967699E-4</v>
      </c>
      <c r="AE26" s="434">
        <v>1.9173138272161891E-3</v>
      </c>
      <c r="AF26" s="434">
        <v>3.7056181638196295E-2</v>
      </c>
      <c r="AG26" s="434">
        <v>0.12163413641657429</v>
      </c>
      <c r="AH26" s="434">
        <v>3.684704862365436E-3</v>
      </c>
      <c r="AI26" s="434">
        <v>2.2974212438706038E-2</v>
      </c>
      <c r="AJ26" s="434">
        <v>1.3936432447498847E-4</v>
      </c>
      <c r="AK26" s="434">
        <v>7.9975327872708552E-4</v>
      </c>
      <c r="AL26" s="434">
        <v>3.3398273060129616E-2</v>
      </c>
      <c r="AM26" s="434">
        <v>4.6574701488657437E-5</v>
      </c>
      <c r="AN26" s="434">
        <v>0</v>
      </c>
      <c r="AO26" s="434">
        <v>2.059668599322369E-5</v>
      </c>
      <c r="AP26" s="434">
        <v>0</v>
      </c>
      <c r="AQ26" s="434">
        <v>7.3011886335095348E-5</v>
      </c>
      <c r="AR26" s="434">
        <v>5.9810215651847579E-4</v>
      </c>
      <c r="AS26" s="434">
        <v>1.1101288982998582E-4</v>
      </c>
      <c r="AT26" s="434">
        <v>2.6757220143019066E-4</v>
      </c>
      <c r="AU26" s="434">
        <v>1.2424592478500834E-3</v>
      </c>
      <c r="AV26" s="434">
        <v>1.9716736222930563E-5</v>
      </c>
      <c r="AW26" s="434">
        <v>2.1491034916640453E-3</v>
      </c>
      <c r="AX26" s="434">
        <v>5.9840123937096338E-3</v>
      </c>
      <c r="AY26" s="434">
        <v>1.1752819645765892E-3</v>
      </c>
      <c r="AZ26" s="434">
        <v>1.142436828479291E-3</v>
      </c>
      <c r="BA26" s="434">
        <v>4.620620895932891E-3</v>
      </c>
      <c r="BB26" s="434">
        <v>6.7359055093441111E-4</v>
      </c>
      <c r="BC26" s="434">
        <v>4.6355801850017913E-4</v>
      </c>
      <c r="BD26" s="434">
        <v>3.4772328181233375E-4</v>
      </c>
      <c r="BE26" s="434">
        <v>2.7535693142235625E-5</v>
      </c>
      <c r="BF26" s="434">
        <v>2.9489573533202882E-5</v>
      </c>
      <c r="BG26" s="434">
        <v>6.0318654836550809E-5</v>
      </c>
      <c r="BH26" s="434">
        <v>3.1695926772439518E-4</v>
      </c>
      <c r="BI26" s="434">
        <v>2.1825371352274332E-4</v>
      </c>
      <c r="BJ26" s="435">
        <v>2.8314601651307566E-6</v>
      </c>
      <c r="BK26" s="435">
        <v>8.2284182898549781E-4</v>
      </c>
      <c r="BL26" s="435">
        <v>0</v>
      </c>
      <c r="BM26" s="435">
        <v>7.2010527556772014E-5</v>
      </c>
      <c r="BN26" s="435">
        <v>2.2085455991048029E-4</v>
      </c>
      <c r="BO26" s="435">
        <v>0</v>
      </c>
      <c r="BP26" s="435">
        <v>0</v>
      </c>
      <c r="BQ26" s="435">
        <v>0</v>
      </c>
      <c r="BR26" s="435">
        <v>2.4149572794057274E-6</v>
      </c>
      <c r="BS26" s="435">
        <v>5.8001869707329391E-5</v>
      </c>
      <c r="BT26" s="435">
        <v>0</v>
      </c>
      <c r="BU26" s="435">
        <v>0</v>
      </c>
      <c r="BV26" s="435">
        <v>0</v>
      </c>
      <c r="BW26" s="435">
        <v>0</v>
      </c>
      <c r="BX26" s="435">
        <v>0</v>
      </c>
      <c r="BY26" s="435">
        <v>0</v>
      </c>
      <c r="BZ26" s="435">
        <v>0</v>
      </c>
      <c r="CA26" s="435">
        <v>0</v>
      </c>
      <c r="CB26" s="435">
        <v>0</v>
      </c>
      <c r="CC26" s="435">
        <v>0</v>
      </c>
      <c r="CD26" s="435">
        <v>0</v>
      </c>
      <c r="CE26" s="435">
        <v>0</v>
      </c>
      <c r="CF26" s="435">
        <v>7.021781566419032E-6</v>
      </c>
      <c r="CG26" s="435">
        <v>2.0370535890597752E-4</v>
      </c>
      <c r="CH26" s="435">
        <v>0</v>
      </c>
      <c r="CI26" s="435">
        <v>0</v>
      </c>
      <c r="CJ26" s="435">
        <v>0</v>
      </c>
      <c r="CK26" s="435">
        <v>0</v>
      </c>
      <c r="CL26" s="435">
        <v>0</v>
      </c>
      <c r="CM26" s="435">
        <v>3.0927747697365632E-4</v>
      </c>
      <c r="CN26" s="435">
        <v>2.9262440194887852E-6</v>
      </c>
      <c r="CO26" s="435">
        <v>4.6399833998109425E-4</v>
      </c>
      <c r="CP26" s="435">
        <v>5.5899871103984545E-3</v>
      </c>
      <c r="CQ26" s="435">
        <v>3.9640302757878814E-4</v>
      </c>
      <c r="CR26" s="435">
        <v>8.6504339962056051E-4</v>
      </c>
      <c r="CS26" s="435">
        <v>1.4453462946482956E-5</v>
      </c>
      <c r="CT26" s="435">
        <v>6.1970711359658778E-5</v>
      </c>
      <c r="CU26" s="435">
        <v>0</v>
      </c>
      <c r="CV26" s="435">
        <v>1.9382699777486606E-6</v>
      </c>
      <c r="CW26" s="435">
        <v>0</v>
      </c>
      <c r="CX26" s="435">
        <v>3.5580006602715979E-4</v>
      </c>
      <c r="CY26" s="435">
        <v>0</v>
      </c>
      <c r="CZ26" s="435">
        <v>0</v>
      </c>
      <c r="DA26" s="435">
        <v>0</v>
      </c>
      <c r="DB26" s="435">
        <v>1.0969206123175508E-3</v>
      </c>
      <c r="DC26" s="435">
        <v>0</v>
      </c>
      <c r="DD26" s="435">
        <v>9.0895089392795551E-5</v>
      </c>
      <c r="DE26" s="435">
        <v>0</v>
      </c>
      <c r="DF26" s="435">
        <v>2.7608955473293784E-4</v>
      </c>
      <c r="DG26" s="435">
        <v>4.7964521561668352E-3</v>
      </c>
    </row>
    <row r="27" spans="1:111" x14ac:dyDescent="0.5">
      <c r="A27" s="59">
        <v>23</v>
      </c>
      <c r="B27" s="54" t="s">
        <v>371</v>
      </c>
      <c r="C27" s="53" t="s">
        <v>276</v>
      </c>
      <c r="D27" s="434">
        <v>0</v>
      </c>
      <c r="E27" s="434">
        <v>0</v>
      </c>
      <c r="F27" s="434">
        <v>0</v>
      </c>
      <c r="G27" s="434">
        <v>0</v>
      </c>
      <c r="H27" s="434">
        <v>0</v>
      </c>
      <c r="I27" s="434">
        <v>0</v>
      </c>
      <c r="J27" s="434">
        <v>0</v>
      </c>
      <c r="K27" s="434">
        <v>8.5492637484769698E-5</v>
      </c>
      <c r="L27" s="434">
        <v>0</v>
      </c>
      <c r="M27" s="434">
        <v>6.8019344701633147E-6</v>
      </c>
      <c r="N27" s="434">
        <v>0</v>
      </c>
      <c r="O27" s="434">
        <v>1.583424370005769E-3</v>
      </c>
      <c r="P27" s="434">
        <v>5.0355847992480192E-5</v>
      </c>
      <c r="Q27" s="434">
        <v>3.195617438940881E-3</v>
      </c>
      <c r="R27" s="434">
        <v>9.2967907478338477E-4</v>
      </c>
      <c r="S27" s="434">
        <v>1.1635989965847614E-3</v>
      </c>
      <c r="T27" s="434">
        <v>2.6709598848581022E-3</v>
      </c>
      <c r="U27" s="434">
        <v>5.2198026262131967E-4</v>
      </c>
      <c r="V27" s="434">
        <v>0</v>
      </c>
      <c r="W27" s="434">
        <v>0</v>
      </c>
      <c r="X27" s="434">
        <v>0</v>
      </c>
      <c r="Y27" s="434">
        <v>0</v>
      </c>
      <c r="Z27" s="434">
        <v>1.1137654958677686E-3</v>
      </c>
      <c r="AA27" s="434">
        <v>6.5329243154631483E-2</v>
      </c>
      <c r="AB27" s="434">
        <v>0</v>
      </c>
      <c r="AC27" s="434">
        <v>3.5634241119656879E-2</v>
      </c>
      <c r="AD27" s="434">
        <v>0</v>
      </c>
      <c r="AE27" s="434">
        <v>0</v>
      </c>
      <c r="AF27" s="434">
        <v>0.15416703530344439</v>
      </c>
      <c r="AG27" s="434">
        <v>5.4723785202127212E-4</v>
      </c>
      <c r="AH27" s="434">
        <v>1.0331623437612888E-2</v>
      </c>
      <c r="AI27" s="434">
        <v>1.9402405898331392E-4</v>
      </c>
      <c r="AJ27" s="434">
        <v>0</v>
      </c>
      <c r="AK27" s="434">
        <v>0</v>
      </c>
      <c r="AL27" s="434">
        <v>2.5894308147161905E-3</v>
      </c>
      <c r="AM27" s="434">
        <v>0</v>
      </c>
      <c r="AN27" s="434">
        <v>1.0168236462937077E-5</v>
      </c>
      <c r="AO27" s="434">
        <v>0</v>
      </c>
      <c r="AP27" s="434">
        <v>0</v>
      </c>
      <c r="AQ27" s="434">
        <v>0</v>
      </c>
      <c r="AR27" s="434">
        <v>9.1641983085604002E-4</v>
      </c>
      <c r="AS27" s="434">
        <v>2.466953107333018E-5</v>
      </c>
      <c r="AT27" s="434">
        <v>1.2172812597253309E-4</v>
      </c>
      <c r="AU27" s="434">
        <v>3.0804774740084714E-6</v>
      </c>
      <c r="AV27" s="434">
        <v>1.1678374532043488E-4</v>
      </c>
      <c r="AW27" s="434">
        <v>8.8497431057984696E-4</v>
      </c>
      <c r="AX27" s="434">
        <v>3.2100824502698912E-3</v>
      </c>
      <c r="AY27" s="434">
        <v>2.1443741108064084E-3</v>
      </c>
      <c r="AZ27" s="434">
        <v>3.7818380931713691E-3</v>
      </c>
      <c r="BA27" s="434">
        <v>5.803279815725238E-3</v>
      </c>
      <c r="BB27" s="434">
        <v>0</v>
      </c>
      <c r="BC27" s="434">
        <v>1.9595861691143936E-3</v>
      </c>
      <c r="BD27" s="434">
        <v>2.9252221082462578E-3</v>
      </c>
      <c r="BE27" s="434">
        <v>8.8114218055153999E-4</v>
      </c>
      <c r="BF27" s="434">
        <v>0</v>
      </c>
      <c r="BG27" s="434">
        <v>0</v>
      </c>
      <c r="BH27" s="434">
        <v>3.1262341542703772E-3</v>
      </c>
      <c r="BI27" s="434">
        <v>3.2096134341579898E-4</v>
      </c>
      <c r="BJ27" s="435">
        <v>5.6629203302615136E-5</v>
      </c>
      <c r="BK27" s="435">
        <v>2.9401146774817788E-3</v>
      </c>
      <c r="BL27" s="435">
        <v>0</v>
      </c>
      <c r="BM27" s="435">
        <v>0</v>
      </c>
      <c r="BN27" s="435">
        <v>0</v>
      </c>
      <c r="BO27" s="435">
        <v>0</v>
      </c>
      <c r="BP27" s="435">
        <v>0</v>
      </c>
      <c r="BQ27" s="435">
        <v>0</v>
      </c>
      <c r="BR27" s="435">
        <v>0</v>
      </c>
      <c r="BS27" s="435">
        <v>0</v>
      </c>
      <c r="BT27" s="435">
        <v>0</v>
      </c>
      <c r="BU27" s="435">
        <v>0</v>
      </c>
      <c r="BV27" s="435">
        <v>0</v>
      </c>
      <c r="BW27" s="435">
        <v>0</v>
      </c>
      <c r="BX27" s="435">
        <v>0</v>
      </c>
      <c r="BY27" s="435">
        <v>0</v>
      </c>
      <c r="BZ27" s="435">
        <v>0</v>
      </c>
      <c r="CA27" s="435">
        <v>0</v>
      </c>
      <c r="CB27" s="435">
        <v>0</v>
      </c>
      <c r="CC27" s="435">
        <v>0</v>
      </c>
      <c r="CD27" s="435">
        <v>0</v>
      </c>
      <c r="CE27" s="435">
        <v>0</v>
      </c>
      <c r="CF27" s="435">
        <v>0</v>
      </c>
      <c r="CG27" s="435">
        <v>0</v>
      </c>
      <c r="CH27" s="435">
        <v>0</v>
      </c>
      <c r="CI27" s="435">
        <v>0</v>
      </c>
      <c r="CJ27" s="435">
        <v>0</v>
      </c>
      <c r="CK27" s="435">
        <v>0</v>
      </c>
      <c r="CL27" s="435">
        <v>0</v>
      </c>
      <c r="CM27" s="435">
        <v>2.9656744367336909E-5</v>
      </c>
      <c r="CN27" s="435">
        <v>0</v>
      </c>
      <c r="CO27" s="435">
        <v>0</v>
      </c>
      <c r="CP27" s="435">
        <v>0</v>
      </c>
      <c r="CQ27" s="435">
        <v>1.4915778542841927E-4</v>
      </c>
      <c r="CR27" s="435">
        <v>2.1626084990514013E-4</v>
      </c>
      <c r="CS27" s="435">
        <v>0</v>
      </c>
      <c r="CT27" s="435">
        <v>1.2821526488205264E-5</v>
      </c>
      <c r="CU27" s="435">
        <v>0</v>
      </c>
      <c r="CV27" s="435">
        <v>0</v>
      </c>
      <c r="CW27" s="435">
        <v>0</v>
      </c>
      <c r="CX27" s="435">
        <v>0</v>
      </c>
      <c r="CY27" s="435">
        <v>0</v>
      </c>
      <c r="CZ27" s="435">
        <v>0</v>
      </c>
      <c r="DA27" s="435">
        <v>0</v>
      </c>
      <c r="DB27" s="435">
        <v>0</v>
      </c>
      <c r="DC27" s="435">
        <v>0</v>
      </c>
      <c r="DD27" s="435">
        <v>0</v>
      </c>
      <c r="DE27" s="435">
        <v>0</v>
      </c>
      <c r="DF27" s="435">
        <v>1.5221253083302758E-3</v>
      </c>
      <c r="DG27" s="435">
        <v>3.6413532841095518E-3</v>
      </c>
    </row>
    <row r="28" spans="1:111" x14ac:dyDescent="0.5">
      <c r="A28" s="59">
        <v>24</v>
      </c>
      <c r="B28" s="54" t="s">
        <v>372</v>
      </c>
      <c r="C28" s="53" t="s">
        <v>277</v>
      </c>
      <c r="D28" s="434">
        <v>0</v>
      </c>
      <c r="E28" s="434">
        <v>0</v>
      </c>
      <c r="F28" s="434">
        <v>0</v>
      </c>
      <c r="G28" s="434">
        <v>0</v>
      </c>
      <c r="H28" s="434">
        <v>0</v>
      </c>
      <c r="I28" s="434">
        <v>0</v>
      </c>
      <c r="J28" s="434">
        <v>0</v>
      </c>
      <c r="K28" s="434">
        <v>0</v>
      </c>
      <c r="L28" s="434">
        <v>0</v>
      </c>
      <c r="M28" s="434">
        <v>0</v>
      </c>
      <c r="N28" s="434">
        <v>0</v>
      </c>
      <c r="O28" s="434">
        <v>0.10811474303109159</v>
      </c>
      <c r="P28" s="434">
        <v>7.2117966966563724E-2</v>
      </c>
      <c r="Q28" s="434">
        <v>1.1781078115911082E-4</v>
      </c>
      <c r="R28" s="434">
        <v>1.2866758395002045E-3</v>
      </c>
      <c r="S28" s="434">
        <v>9.419610924733783E-4</v>
      </c>
      <c r="T28" s="434">
        <v>1.3839170387865815E-5</v>
      </c>
      <c r="U28" s="434">
        <v>0</v>
      </c>
      <c r="V28" s="434">
        <v>0</v>
      </c>
      <c r="W28" s="434">
        <v>0</v>
      </c>
      <c r="X28" s="434">
        <v>0</v>
      </c>
      <c r="Y28" s="434">
        <v>0</v>
      </c>
      <c r="Z28" s="434">
        <v>0</v>
      </c>
      <c r="AA28" s="434">
        <v>8.1154339322523573E-5</v>
      </c>
      <c r="AB28" s="434">
        <v>0</v>
      </c>
      <c r="AC28" s="434">
        <v>0</v>
      </c>
      <c r="AD28" s="434">
        <v>0</v>
      </c>
      <c r="AE28" s="434">
        <v>3.3834949892050397E-4</v>
      </c>
      <c r="AF28" s="434">
        <v>3.2184603080944276E-4</v>
      </c>
      <c r="AG28" s="434">
        <v>1.3330152805646371E-4</v>
      </c>
      <c r="AH28" s="434">
        <v>4.3349468969005131E-4</v>
      </c>
      <c r="AI28" s="434">
        <v>1.8520478357498147E-4</v>
      </c>
      <c r="AJ28" s="434">
        <v>0</v>
      </c>
      <c r="AK28" s="434">
        <v>0</v>
      </c>
      <c r="AL28" s="434">
        <v>1.0059131047716014E-2</v>
      </c>
      <c r="AM28" s="434">
        <v>0</v>
      </c>
      <c r="AN28" s="434">
        <v>0</v>
      </c>
      <c r="AO28" s="434">
        <v>0</v>
      </c>
      <c r="AP28" s="434">
        <v>0</v>
      </c>
      <c r="AQ28" s="434">
        <v>0</v>
      </c>
      <c r="AR28" s="434">
        <v>0</v>
      </c>
      <c r="AS28" s="434">
        <v>0</v>
      </c>
      <c r="AT28" s="434">
        <v>0</v>
      </c>
      <c r="AU28" s="434">
        <v>0</v>
      </c>
      <c r="AV28" s="434">
        <v>0</v>
      </c>
      <c r="AW28" s="434">
        <v>1.8370556778861277E-4</v>
      </c>
      <c r="AX28" s="434">
        <v>0</v>
      </c>
      <c r="AY28" s="434">
        <v>0</v>
      </c>
      <c r="AZ28" s="434">
        <v>0</v>
      </c>
      <c r="BA28" s="434">
        <v>0</v>
      </c>
      <c r="BB28" s="434">
        <v>0</v>
      </c>
      <c r="BC28" s="434">
        <v>0</v>
      </c>
      <c r="BD28" s="434">
        <v>0</v>
      </c>
      <c r="BE28" s="434">
        <v>0</v>
      </c>
      <c r="BF28" s="434">
        <v>0</v>
      </c>
      <c r="BG28" s="434">
        <v>0</v>
      </c>
      <c r="BH28" s="434">
        <v>0</v>
      </c>
      <c r="BI28" s="434">
        <v>0</v>
      </c>
      <c r="BJ28" s="435">
        <v>0</v>
      </c>
      <c r="BK28" s="435">
        <v>1.0579859563991401E-2</v>
      </c>
      <c r="BL28" s="435">
        <v>0</v>
      </c>
      <c r="BM28" s="435">
        <v>0</v>
      </c>
      <c r="BN28" s="435">
        <v>0</v>
      </c>
      <c r="BO28" s="435">
        <v>0</v>
      </c>
      <c r="BP28" s="435">
        <v>0</v>
      </c>
      <c r="BQ28" s="435">
        <v>0</v>
      </c>
      <c r="BR28" s="435">
        <v>0</v>
      </c>
      <c r="BS28" s="435">
        <v>0</v>
      </c>
      <c r="BT28" s="435">
        <v>0</v>
      </c>
      <c r="BU28" s="435">
        <v>0</v>
      </c>
      <c r="BV28" s="435">
        <v>0</v>
      </c>
      <c r="BW28" s="435">
        <v>0</v>
      </c>
      <c r="BX28" s="435">
        <v>0</v>
      </c>
      <c r="BY28" s="435">
        <v>0</v>
      </c>
      <c r="BZ28" s="435">
        <v>0</v>
      </c>
      <c r="CA28" s="435">
        <v>0</v>
      </c>
      <c r="CB28" s="435">
        <v>0</v>
      </c>
      <c r="CC28" s="435">
        <v>0</v>
      </c>
      <c r="CD28" s="435">
        <v>0</v>
      </c>
      <c r="CE28" s="435">
        <v>0</v>
      </c>
      <c r="CF28" s="435">
        <v>0</v>
      </c>
      <c r="CG28" s="435">
        <v>0</v>
      </c>
      <c r="CH28" s="435">
        <v>0</v>
      </c>
      <c r="CI28" s="435">
        <v>0</v>
      </c>
      <c r="CJ28" s="435">
        <v>0</v>
      </c>
      <c r="CK28" s="435">
        <v>0</v>
      </c>
      <c r="CL28" s="435">
        <v>0</v>
      </c>
      <c r="CM28" s="435">
        <v>0</v>
      </c>
      <c r="CN28" s="435">
        <v>7.3156100487219629E-7</v>
      </c>
      <c r="CO28" s="435">
        <v>0</v>
      </c>
      <c r="CP28" s="435">
        <v>0</v>
      </c>
      <c r="CQ28" s="435">
        <v>0</v>
      </c>
      <c r="CR28" s="435">
        <v>0</v>
      </c>
      <c r="CS28" s="435">
        <v>0</v>
      </c>
      <c r="CT28" s="435">
        <v>0</v>
      </c>
      <c r="CU28" s="435">
        <v>0</v>
      </c>
      <c r="CV28" s="435">
        <v>0</v>
      </c>
      <c r="CW28" s="435">
        <v>0</v>
      </c>
      <c r="CX28" s="435">
        <v>0</v>
      </c>
      <c r="CY28" s="435">
        <v>0</v>
      </c>
      <c r="CZ28" s="435">
        <v>0</v>
      </c>
      <c r="DA28" s="435">
        <v>0</v>
      </c>
      <c r="DB28" s="435">
        <v>0</v>
      </c>
      <c r="DC28" s="435">
        <v>0</v>
      </c>
      <c r="DD28" s="435">
        <v>0</v>
      </c>
      <c r="DE28" s="435">
        <v>0</v>
      </c>
      <c r="DF28" s="435">
        <v>1.3077926276823372E-4</v>
      </c>
      <c r="DG28" s="435">
        <v>4.1433142046697953E-4</v>
      </c>
    </row>
    <row r="29" spans="1:111" x14ac:dyDescent="0.5">
      <c r="A29" s="59">
        <v>25</v>
      </c>
      <c r="B29" s="54" t="s">
        <v>373</v>
      </c>
      <c r="C29" s="53" t="s">
        <v>374</v>
      </c>
      <c r="D29" s="434">
        <v>0</v>
      </c>
      <c r="E29" s="434">
        <v>1.1741026501174102E-2</v>
      </c>
      <c r="F29" s="434">
        <v>6.1468657321740894E-2</v>
      </c>
      <c r="G29" s="434">
        <v>0</v>
      </c>
      <c r="H29" s="434">
        <v>7.730451366815003E-3</v>
      </c>
      <c r="I29" s="434">
        <v>0</v>
      </c>
      <c r="J29" s="434">
        <v>0</v>
      </c>
      <c r="K29" s="434">
        <v>2.3003054977916451E-4</v>
      </c>
      <c r="L29" s="434">
        <v>0</v>
      </c>
      <c r="M29" s="434">
        <v>2.1154016202207908E-3</v>
      </c>
      <c r="N29" s="434">
        <v>0</v>
      </c>
      <c r="O29" s="434">
        <v>0</v>
      </c>
      <c r="P29" s="434">
        <v>6.7141130656640251E-5</v>
      </c>
      <c r="Q29" s="434">
        <v>0</v>
      </c>
      <c r="R29" s="434">
        <v>0</v>
      </c>
      <c r="S29" s="434">
        <v>0</v>
      </c>
      <c r="T29" s="434">
        <v>0</v>
      </c>
      <c r="U29" s="434">
        <v>0</v>
      </c>
      <c r="V29" s="434">
        <v>0</v>
      </c>
      <c r="W29" s="434">
        <v>0</v>
      </c>
      <c r="X29" s="434">
        <v>0</v>
      </c>
      <c r="Y29" s="434">
        <v>0</v>
      </c>
      <c r="Z29" s="434">
        <v>0</v>
      </c>
      <c r="AA29" s="434">
        <v>0</v>
      </c>
      <c r="AB29" s="434">
        <v>3.8145554011893144E-2</v>
      </c>
      <c r="AC29" s="434">
        <v>1.1071875823000477E-3</v>
      </c>
      <c r="AD29" s="434">
        <v>0</v>
      </c>
      <c r="AE29" s="434">
        <v>0</v>
      </c>
      <c r="AF29" s="434">
        <v>0</v>
      </c>
      <c r="AG29" s="434">
        <v>0</v>
      </c>
      <c r="AH29" s="434">
        <v>0</v>
      </c>
      <c r="AI29" s="434">
        <v>0</v>
      </c>
      <c r="AJ29" s="434">
        <v>0</v>
      </c>
      <c r="AK29" s="434">
        <v>0</v>
      </c>
      <c r="AL29" s="434">
        <v>0</v>
      </c>
      <c r="AM29" s="434">
        <v>0</v>
      </c>
      <c r="AN29" s="434">
        <v>0</v>
      </c>
      <c r="AO29" s="434">
        <v>0</v>
      </c>
      <c r="AP29" s="434">
        <v>0</v>
      </c>
      <c r="AQ29" s="434">
        <v>0</v>
      </c>
      <c r="AR29" s="434">
        <v>0</v>
      </c>
      <c r="AS29" s="434">
        <v>0</v>
      </c>
      <c r="AT29" s="434">
        <v>0</v>
      </c>
      <c r="AU29" s="434">
        <v>0</v>
      </c>
      <c r="AV29" s="434">
        <v>0</v>
      </c>
      <c r="AW29" s="434">
        <v>0</v>
      </c>
      <c r="AX29" s="434">
        <v>0</v>
      </c>
      <c r="AY29" s="434">
        <v>0</v>
      </c>
      <c r="AZ29" s="434">
        <v>0</v>
      </c>
      <c r="BA29" s="434">
        <v>0</v>
      </c>
      <c r="BB29" s="434">
        <v>0</v>
      </c>
      <c r="BC29" s="434">
        <v>0</v>
      </c>
      <c r="BD29" s="434">
        <v>0</v>
      </c>
      <c r="BE29" s="434">
        <v>0</v>
      </c>
      <c r="BF29" s="434">
        <v>0</v>
      </c>
      <c r="BG29" s="434">
        <v>0</v>
      </c>
      <c r="BH29" s="434">
        <v>0</v>
      </c>
      <c r="BI29" s="434">
        <v>0</v>
      </c>
      <c r="BJ29" s="435">
        <v>0</v>
      </c>
      <c r="BK29" s="435">
        <v>0</v>
      </c>
      <c r="BL29" s="435">
        <v>3.2919643151068245E-5</v>
      </c>
      <c r="BM29" s="435">
        <v>0</v>
      </c>
      <c r="BN29" s="435">
        <v>0</v>
      </c>
      <c r="BO29" s="435">
        <v>0</v>
      </c>
      <c r="BP29" s="435">
        <v>0</v>
      </c>
      <c r="BQ29" s="435">
        <v>0</v>
      </c>
      <c r="BR29" s="435">
        <v>0</v>
      </c>
      <c r="BS29" s="435">
        <v>2.7294997509331476E-5</v>
      </c>
      <c r="BT29" s="435">
        <v>5.1152637364338688E-3</v>
      </c>
      <c r="BU29" s="435">
        <v>0</v>
      </c>
      <c r="BV29" s="435">
        <v>0</v>
      </c>
      <c r="BW29" s="435">
        <v>0</v>
      </c>
      <c r="BX29" s="435">
        <v>0</v>
      </c>
      <c r="BY29" s="435">
        <v>0</v>
      </c>
      <c r="BZ29" s="435">
        <v>0</v>
      </c>
      <c r="CA29" s="435">
        <v>1.5093428321308903E-5</v>
      </c>
      <c r="CB29" s="435">
        <v>0</v>
      </c>
      <c r="CC29" s="435">
        <v>1.002946657279086E-5</v>
      </c>
      <c r="CD29" s="435">
        <v>0</v>
      </c>
      <c r="CE29" s="435">
        <v>0</v>
      </c>
      <c r="CF29" s="435">
        <v>0</v>
      </c>
      <c r="CG29" s="435">
        <v>0</v>
      </c>
      <c r="CH29" s="435">
        <v>8.5079009348315538E-4</v>
      </c>
      <c r="CI29" s="435">
        <v>0</v>
      </c>
      <c r="CJ29" s="435">
        <v>0</v>
      </c>
      <c r="CK29" s="435">
        <v>0</v>
      </c>
      <c r="CL29" s="435">
        <v>0</v>
      </c>
      <c r="CM29" s="435">
        <v>4.2366777667624157E-6</v>
      </c>
      <c r="CN29" s="435">
        <v>2.5092542467116335E-4</v>
      </c>
      <c r="CO29" s="435">
        <v>5.7639545339266366E-6</v>
      </c>
      <c r="CP29" s="435">
        <v>5.7736428709832322E-4</v>
      </c>
      <c r="CQ29" s="435">
        <v>0.17977850068863879</v>
      </c>
      <c r="CR29" s="435">
        <v>1.6022962970244473E-2</v>
      </c>
      <c r="CS29" s="435">
        <v>8.3912676306438193E-3</v>
      </c>
      <c r="CT29" s="435">
        <v>3.5366043896632852E-3</v>
      </c>
      <c r="CU29" s="435">
        <v>0</v>
      </c>
      <c r="CV29" s="435">
        <v>0</v>
      </c>
      <c r="CW29" s="435">
        <v>0</v>
      </c>
      <c r="CX29" s="435">
        <v>0</v>
      </c>
      <c r="CY29" s="435">
        <v>0</v>
      </c>
      <c r="CZ29" s="435">
        <v>1.8396781789638931E-5</v>
      </c>
      <c r="DA29" s="435">
        <v>0</v>
      </c>
      <c r="DB29" s="435">
        <v>0</v>
      </c>
      <c r="DC29" s="435">
        <v>2.0338523423199475E-5</v>
      </c>
      <c r="DD29" s="435">
        <v>2.5248635942443208E-6</v>
      </c>
      <c r="DE29" s="435">
        <v>0</v>
      </c>
      <c r="DF29" s="435">
        <v>1.8890337955411536E-3</v>
      </c>
      <c r="DG29" s="435">
        <v>5.9191631852478768E-3</v>
      </c>
    </row>
    <row r="30" spans="1:111" x14ac:dyDescent="0.5">
      <c r="A30" s="59">
        <v>26</v>
      </c>
      <c r="B30" s="54" t="s">
        <v>375</v>
      </c>
      <c r="C30" s="53" t="s">
        <v>376</v>
      </c>
      <c r="D30" s="434">
        <v>3.5413244284060001E-2</v>
      </c>
      <c r="E30" s="434">
        <v>1.8907627092799853E-3</v>
      </c>
      <c r="F30" s="434">
        <v>2.7122252921345466E-3</v>
      </c>
      <c r="G30" s="434">
        <v>3.6010082823190496E-4</v>
      </c>
      <c r="H30" s="434">
        <v>2.0851875397329945E-3</v>
      </c>
      <c r="I30" s="434">
        <v>0</v>
      </c>
      <c r="J30" s="434">
        <v>1.7994858611825194E-2</v>
      </c>
      <c r="K30" s="434">
        <v>3.3508193454462256E-3</v>
      </c>
      <c r="L30" s="434">
        <v>2.183744879315096E-3</v>
      </c>
      <c r="M30" s="434">
        <v>1.3603868940326629E-5</v>
      </c>
      <c r="N30" s="434">
        <v>0</v>
      </c>
      <c r="O30" s="434">
        <v>1.9823491143870674E-2</v>
      </c>
      <c r="P30" s="434">
        <v>1.56774540083255E-2</v>
      </c>
      <c r="Q30" s="434">
        <v>2.9872396197657039E-2</v>
      </c>
      <c r="R30" s="434">
        <v>2.4707151091443235E-2</v>
      </c>
      <c r="S30" s="434">
        <v>6.986631204602009E-3</v>
      </c>
      <c r="T30" s="434">
        <v>1.9222607668745617E-2</v>
      </c>
      <c r="U30" s="434">
        <v>3.0366201777995271E-2</v>
      </c>
      <c r="V30" s="434">
        <v>3.7720320965640218E-3</v>
      </c>
      <c r="W30" s="434">
        <v>1.0078304473482697E-2</v>
      </c>
      <c r="X30" s="434">
        <v>3.8096502289772351E-3</v>
      </c>
      <c r="Y30" s="434">
        <v>1.1927779079759393E-2</v>
      </c>
      <c r="Z30" s="434">
        <v>1.1589617768595042E-2</v>
      </c>
      <c r="AA30" s="434">
        <v>1.3682621609777474E-2</v>
      </c>
      <c r="AB30" s="434">
        <v>1.5436089972550584E-2</v>
      </c>
      <c r="AC30" s="434">
        <v>8.2893951853464265E-2</v>
      </c>
      <c r="AD30" s="434">
        <v>7.0514418402017518E-4</v>
      </c>
      <c r="AE30" s="434">
        <v>1.4694035381690458E-2</v>
      </c>
      <c r="AF30" s="434">
        <v>5.5041244359857302E-3</v>
      </c>
      <c r="AG30" s="434">
        <v>1.0278249400143123E-2</v>
      </c>
      <c r="AH30" s="434">
        <v>2.0952243335019146E-3</v>
      </c>
      <c r="AI30" s="434">
        <v>1.8079514587081525E-3</v>
      </c>
      <c r="AJ30" s="434">
        <v>8.4838032524149221E-3</v>
      </c>
      <c r="AK30" s="434">
        <v>7.9975327872708552E-4</v>
      </c>
      <c r="AL30" s="434">
        <v>1.4102363283926929E-2</v>
      </c>
      <c r="AM30" s="434">
        <v>1.3647470668769389E-4</v>
      </c>
      <c r="AN30" s="434">
        <v>8.5114120510349769E-4</v>
      </c>
      <c r="AO30" s="434">
        <v>5.2006632132889814E-3</v>
      </c>
      <c r="AP30" s="434">
        <v>1.7530819180118647E-4</v>
      </c>
      <c r="AQ30" s="434">
        <v>7.3011886335095355E-6</v>
      </c>
      <c r="AR30" s="434">
        <v>1.7758775515674633E-3</v>
      </c>
      <c r="AS30" s="434">
        <v>7.7051168719034597E-3</v>
      </c>
      <c r="AT30" s="434">
        <v>4.6601201433635782E-3</v>
      </c>
      <c r="AU30" s="434">
        <v>2.7539468617635734E-3</v>
      </c>
      <c r="AV30" s="434">
        <v>3.3033116533494437E-3</v>
      </c>
      <c r="AW30" s="434">
        <v>1.5615812100241166E-2</v>
      </c>
      <c r="AX30" s="434">
        <v>2.2924175758992594E-3</v>
      </c>
      <c r="AY30" s="434">
        <v>4.0138284638171233E-3</v>
      </c>
      <c r="AZ30" s="434">
        <v>3.7704831164112216E-3</v>
      </c>
      <c r="BA30" s="434">
        <v>3.4379619761405441E-3</v>
      </c>
      <c r="BB30" s="434">
        <v>2.8040164794711532E-3</v>
      </c>
      <c r="BC30" s="434">
        <v>4.603973956467688E-3</v>
      </c>
      <c r="BD30" s="434">
        <v>5.0115617991202599E-3</v>
      </c>
      <c r="BE30" s="434">
        <v>7.4484049949747359E-3</v>
      </c>
      <c r="BF30" s="434">
        <v>5.0722066477108954E-3</v>
      </c>
      <c r="BG30" s="434">
        <v>9.2316265068892525E-3</v>
      </c>
      <c r="BH30" s="434">
        <v>9.3928104420866985E-3</v>
      </c>
      <c r="BI30" s="434">
        <v>1.034779371172536E-2</v>
      </c>
      <c r="BJ30" s="435">
        <v>2.9824713739377306E-3</v>
      </c>
      <c r="BK30" s="435">
        <v>3.7792182026922867E-2</v>
      </c>
      <c r="BL30" s="435">
        <v>2.1946428767378827E-4</v>
      </c>
      <c r="BM30" s="435">
        <v>6.1291792393011789E-3</v>
      </c>
      <c r="BN30" s="435">
        <v>7.2421891103978328E-3</v>
      </c>
      <c r="BO30" s="435">
        <v>1.850130916688147E-3</v>
      </c>
      <c r="BP30" s="435">
        <v>2.3726458512556715E-3</v>
      </c>
      <c r="BQ30" s="435">
        <v>1.9776339328265836E-4</v>
      </c>
      <c r="BR30" s="435">
        <v>2.5260453142583908E-3</v>
      </c>
      <c r="BS30" s="435">
        <v>1.3135717551365773E-3</v>
      </c>
      <c r="BT30" s="435">
        <v>2.5204749887755258E-3</v>
      </c>
      <c r="BU30" s="435">
        <v>8.2487976292087312E-6</v>
      </c>
      <c r="BV30" s="435">
        <v>2.096874466926339E-5</v>
      </c>
      <c r="BW30" s="435">
        <v>1.3152121018643729E-5</v>
      </c>
      <c r="BX30" s="435">
        <v>2.1506943755757588E-5</v>
      </c>
      <c r="BY30" s="435">
        <v>4.3024460729754424E-5</v>
      </c>
      <c r="BZ30" s="435">
        <v>8.6247451779833775E-5</v>
      </c>
      <c r="CA30" s="435">
        <v>3.8488242219337701E-4</v>
      </c>
      <c r="CB30" s="435">
        <v>8.0856484690072149E-5</v>
      </c>
      <c r="CC30" s="435">
        <v>1.2436538550260665E-4</v>
      </c>
      <c r="CD30" s="435">
        <v>2.1334353458740096E-4</v>
      </c>
      <c r="CE30" s="435">
        <v>0</v>
      </c>
      <c r="CF30" s="435">
        <v>2.2469701012540902E-4</v>
      </c>
      <c r="CG30" s="435">
        <v>4.1988247447966791E-4</v>
      </c>
      <c r="CH30" s="435">
        <v>1.037548894491653E-5</v>
      </c>
      <c r="CI30" s="435">
        <v>0</v>
      </c>
      <c r="CJ30" s="435">
        <v>4.420608780980695E-4</v>
      </c>
      <c r="CK30" s="435">
        <v>8.1320886544755384E-4</v>
      </c>
      <c r="CL30" s="435">
        <v>0</v>
      </c>
      <c r="CM30" s="435">
        <v>6.9566248930238864E-3</v>
      </c>
      <c r="CN30" s="435">
        <v>4.6015187206461145E-4</v>
      </c>
      <c r="CO30" s="435">
        <v>3.674521015378231E-5</v>
      </c>
      <c r="CP30" s="435">
        <v>9.0479948104610769E-3</v>
      </c>
      <c r="CQ30" s="435">
        <v>1.6188483559812677E-3</v>
      </c>
      <c r="CR30" s="435">
        <v>8.8372047302145897E-3</v>
      </c>
      <c r="CS30" s="435">
        <v>3.5741349086231425E-3</v>
      </c>
      <c r="CT30" s="435">
        <v>2.985278750670459E-3</v>
      </c>
      <c r="CU30" s="435">
        <v>2.2893000525334118E-3</v>
      </c>
      <c r="CV30" s="435">
        <v>2.8725161070235149E-3</v>
      </c>
      <c r="CW30" s="435">
        <v>4.8536293975993778E-3</v>
      </c>
      <c r="CX30" s="435">
        <v>4.8785438561494499E-3</v>
      </c>
      <c r="CY30" s="435">
        <v>3.2844414231644301E-3</v>
      </c>
      <c r="CZ30" s="435">
        <v>3.0538657770800628E-3</v>
      </c>
      <c r="DA30" s="435">
        <v>2.2299907133012734E-3</v>
      </c>
      <c r="DB30" s="435">
        <v>2.4385902456390173E-2</v>
      </c>
      <c r="DC30" s="435">
        <v>3.2722424351992047E-3</v>
      </c>
      <c r="DD30" s="435">
        <v>8.2234807264537531E-3</v>
      </c>
      <c r="DE30" s="435">
        <v>9.3372881174442392E-3</v>
      </c>
      <c r="DF30" s="435">
        <v>1.1988099087088091E-3</v>
      </c>
      <c r="DG30" s="435">
        <v>4.7812458233230251E-3</v>
      </c>
    </row>
    <row r="31" spans="1:111" x14ac:dyDescent="0.5">
      <c r="A31" s="59">
        <v>27</v>
      </c>
      <c r="B31" s="54" t="s">
        <v>377</v>
      </c>
      <c r="C31" s="53" t="s">
        <v>278</v>
      </c>
      <c r="D31" s="434">
        <v>1.6472320218314348E-2</v>
      </c>
      <c r="E31" s="434">
        <v>1.2706738637634309E-3</v>
      </c>
      <c r="F31" s="434">
        <v>2.255963093457707E-3</v>
      </c>
      <c r="G31" s="434">
        <v>9.1825711199135761E-3</v>
      </c>
      <c r="H31" s="434">
        <v>4.2492053401144307E-2</v>
      </c>
      <c r="I31" s="434">
        <v>0</v>
      </c>
      <c r="J31" s="434">
        <v>2.6992287917737789E-2</v>
      </c>
      <c r="K31" s="434">
        <v>6.4832941850860243E-3</v>
      </c>
      <c r="L31" s="434">
        <v>2.1582717152933929E-3</v>
      </c>
      <c r="M31" s="434">
        <v>4.8293734738159531E-3</v>
      </c>
      <c r="N31" s="434">
        <v>0</v>
      </c>
      <c r="O31" s="434">
        <v>1.1949330420159816E-2</v>
      </c>
      <c r="P31" s="434">
        <v>2.2995837249899288E-3</v>
      </c>
      <c r="Q31" s="434">
        <v>1.848156629433551E-3</v>
      </c>
      <c r="R31" s="434">
        <v>1.4949239522516827E-3</v>
      </c>
      <c r="S31" s="434">
        <v>5.5711709533452208E-3</v>
      </c>
      <c r="T31" s="434">
        <v>2.7447687935933866E-3</v>
      </c>
      <c r="U31" s="434">
        <v>1.6996982301606721E-3</v>
      </c>
      <c r="V31" s="434">
        <v>5.6649063850216036E-2</v>
      </c>
      <c r="W31" s="434">
        <v>1.3956475557641479E-2</v>
      </c>
      <c r="X31" s="434">
        <v>0.44114953208999802</v>
      </c>
      <c r="Y31" s="434">
        <v>6.2495117568939929E-3</v>
      </c>
      <c r="Z31" s="434">
        <v>1.1218362603305785E-3</v>
      </c>
      <c r="AA31" s="434">
        <v>8.6348217039165093E-3</v>
      </c>
      <c r="AB31" s="434">
        <v>1.951744792542989E-3</v>
      </c>
      <c r="AC31" s="434">
        <v>4.219137146143386E-3</v>
      </c>
      <c r="AD31" s="434">
        <v>5.3884019501503483E-2</v>
      </c>
      <c r="AE31" s="434">
        <v>0.14573196274933137</v>
      </c>
      <c r="AF31" s="434">
        <v>9.4672890880959462E-4</v>
      </c>
      <c r="AG31" s="434">
        <v>5.0701353127440936E-3</v>
      </c>
      <c r="AH31" s="434">
        <v>1.9507261036052308E-3</v>
      </c>
      <c r="AI31" s="434">
        <v>2.4385296504039228E-2</v>
      </c>
      <c r="AJ31" s="434">
        <v>7.1685524401822187E-3</v>
      </c>
      <c r="AK31" s="434">
        <v>4.5026632306896172E-2</v>
      </c>
      <c r="AL31" s="434">
        <v>2.2477630058935251E-2</v>
      </c>
      <c r="AM31" s="434">
        <v>1.5586278009808848E-3</v>
      </c>
      <c r="AN31" s="434">
        <v>2.4361898302083951E-3</v>
      </c>
      <c r="AO31" s="434">
        <v>2.7651050945902804E-3</v>
      </c>
      <c r="AP31" s="434">
        <v>1.6175102496856139E-3</v>
      </c>
      <c r="AQ31" s="434">
        <v>5.2203498729593177E-3</v>
      </c>
      <c r="AR31" s="434">
        <v>2.435967886772728E-3</v>
      </c>
      <c r="AS31" s="434">
        <v>2.536850112040787E-3</v>
      </c>
      <c r="AT31" s="434">
        <v>2.5872968661897833E-3</v>
      </c>
      <c r="AU31" s="434">
        <v>8.2043383391092281E-4</v>
      </c>
      <c r="AV31" s="434">
        <v>1.3741048475365454E-3</v>
      </c>
      <c r="AW31" s="434">
        <v>6.408723917374436E-4</v>
      </c>
      <c r="AX31" s="434">
        <v>1.5841059048070985E-3</v>
      </c>
      <c r="AY31" s="434">
        <v>1.2646308858601896E-3</v>
      </c>
      <c r="AZ31" s="434">
        <v>1.1638851179151253E-3</v>
      </c>
      <c r="BA31" s="434">
        <v>4.3318320899370853E-4</v>
      </c>
      <c r="BB31" s="434">
        <v>2.0364365493365916E-4</v>
      </c>
      <c r="BC31" s="434">
        <v>7.480140753071072E-4</v>
      </c>
      <c r="BD31" s="434">
        <v>4.2596102022010883E-4</v>
      </c>
      <c r="BE31" s="434">
        <v>3.717318574201809E-4</v>
      </c>
      <c r="BF31" s="434">
        <v>5.6772185434243478E-4</v>
      </c>
      <c r="BG31" s="434">
        <v>7.2956849183256685E-4</v>
      </c>
      <c r="BH31" s="434">
        <v>2.0973862523008938E-3</v>
      </c>
      <c r="BI31" s="434">
        <v>6.1111039786368128E-3</v>
      </c>
      <c r="BJ31" s="435">
        <v>5.2089428837855493E-3</v>
      </c>
      <c r="BK31" s="435">
        <v>6.9925293767542302E-4</v>
      </c>
      <c r="BL31" s="435">
        <v>6.8363125610385054E-3</v>
      </c>
      <c r="BM31" s="435">
        <v>2.0341380881523565E-3</v>
      </c>
      <c r="BN31" s="435">
        <v>3.3293824906504904E-3</v>
      </c>
      <c r="BO31" s="435">
        <v>1.06971822387432E-2</v>
      </c>
      <c r="BP31" s="435">
        <v>4.9083170516991004E-3</v>
      </c>
      <c r="BQ31" s="435">
        <v>3.5928745525197973E-2</v>
      </c>
      <c r="BR31" s="435">
        <v>2.8428877093164221E-2</v>
      </c>
      <c r="BS31" s="435">
        <v>1.3859034985363058E-2</v>
      </c>
      <c r="BT31" s="435">
        <v>1.1199702744964469E-2</v>
      </c>
      <c r="BU31" s="435">
        <v>1.4554062764377581E-3</v>
      </c>
      <c r="BV31" s="435">
        <v>4.6301255121049164E-4</v>
      </c>
      <c r="BW31" s="435">
        <v>1.4096682437255415E-3</v>
      </c>
      <c r="BX31" s="435">
        <v>7.7544480541592636E-4</v>
      </c>
      <c r="BY31" s="435">
        <v>9.9287217068664059E-7</v>
      </c>
      <c r="BZ31" s="435">
        <v>3.255841304688725E-3</v>
      </c>
      <c r="CA31" s="435">
        <v>6.0031954943960256E-2</v>
      </c>
      <c r="CB31" s="435">
        <v>0.33795370388705176</v>
      </c>
      <c r="CC31" s="435">
        <v>6.057196041971312E-2</v>
      </c>
      <c r="CD31" s="435">
        <v>0.24119590086146647</v>
      </c>
      <c r="CE31" s="435">
        <v>2.6330985102205797E-2</v>
      </c>
      <c r="CF31" s="435">
        <v>1.334138497619616E-3</v>
      </c>
      <c r="CG31" s="435">
        <v>1.7398100551459508E-3</v>
      </c>
      <c r="CH31" s="435">
        <v>4.8142268704412699E-3</v>
      </c>
      <c r="CI31" s="435">
        <v>6.9864178028091622E-4</v>
      </c>
      <c r="CJ31" s="435">
        <v>9.9099361683523276E-4</v>
      </c>
      <c r="CK31" s="435">
        <v>6.7242076729513494E-4</v>
      </c>
      <c r="CL31" s="435">
        <v>2.6836932091379756E-4</v>
      </c>
      <c r="CM31" s="435">
        <v>1.3599735631307354E-3</v>
      </c>
      <c r="CN31" s="435">
        <v>8.1510527162860103E-3</v>
      </c>
      <c r="CO31" s="435">
        <v>1.4986281788209254E-3</v>
      </c>
      <c r="CP31" s="435">
        <v>4.8744597740528672E-3</v>
      </c>
      <c r="CQ31" s="435">
        <v>2.1092856395910158E-3</v>
      </c>
      <c r="CR31" s="435">
        <v>3.627284255227123E-3</v>
      </c>
      <c r="CS31" s="435">
        <v>1.8706910613590798E-3</v>
      </c>
      <c r="CT31" s="435">
        <v>3.0643448306810583E-3</v>
      </c>
      <c r="CU31" s="435">
        <v>3.2146592316627067E-3</v>
      </c>
      <c r="CV31" s="435">
        <v>2.2367635543219543E-3</v>
      </c>
      <c r="CW31" s="435">
        <v>1.1358989504293697E-3</v>
      </c>
      <c r="CX31" s="435">
        <v>4.6685634893137489E-3</v>
      </c>
      <c r="CY31" s="435">
        <v>1.4790033466194669E-3</v>
      </c>
      <c r="CZ31" s="435">
        <v>2.4590364992150707E-3</v>
      </c>
      <c r="DA31" s="435">
        <v>3.7997089773392722E-3</v>
      </c>
      <c r="DB31" s="435">
        <v>7.9988430046279823E-3</v>
      </c>
      <c r="DC31" s="435">
        <v>8.3975503378454722E-3</v>
      </c>
      <c r="DD31" s="435">
        <v>3.5827814402326916E-3</v>
      </c>
      <c r="DE31" s="435">
        <v>0</v>
      </c>
      <c r="DF31" s="435">
        <v>1.9348065375100355E-2</v>
      </c>
      <c r="DG31" s="435">
        <v>8.6149256652156541E-3</v>
      </c>
    </row>
    <row r="32" spans="1:111" x14ac:dyDescent="0.5">
      <c r="A32" s="59">
        <v>28</v>
      </c>
      <c r="B32" s="54" t="s">
        <v>378</v>
      </c>
      <c r="C32" s="53" t="s">
        <v>279</v>
      </c>
      <c r="D32" s="434">
        <v>0</v>
      </c>
      <c r="E32" s="434">
        <v>0</v>
      </c>
      <c r="F32" s="434">
        <v>0</v>
      </c>
      <c r="G32" s="434">
        <v>0</v>
      </c>
      <c r="H32" s="434">
        <v>0</v>
      </c>
      <c r="I32" s="434">
        <v>0</v>
      </c>
      <c r="J32" s="434">
        <v>2.5706940874035988E-4</v>
      </c>
      <c r="K32" s="434">
        <v>9.8408791349375189E-6</v>
      </c>
      <c r="L32" s="434">
        <v>0</v>
      </c>
      <c r="M32" s="434">
        <v>0</v>
      </c>
      <c r="N32" s="434">
        <v>0</v>
      </c>
      <c r="O32" s="434">
        <v>0</v>
      </c>
      <c r="P32" s="434">
        <v>0</v>
      </c>
      <c r="Q32" s="434">
        <v>0</v>
      </c>
      <c r="R32" s="434">
        <v>0</v>
      </c>
      <c r="S32" s="434">
        <v>3.5260575654083678E-5</v>
      </c>
      <c r="T32" s="434">
        <v>0</v>
      </c>
      <c r="U32" s="434">
        <v>0</v>
      </c>
      <c r="V32" s="434">
        <v>4.5950209176325351E-3</v>
      </c>
      <c r="W32" s="434">
        <v>5.1873625966455061E-4</v>
      </c>
      <c r="X32" s="434">
        <v>5.4423574699674789E-4</v>
      </c>
      <c r="Y32" s="434">
        <v>6.8891102257636122E-3</v>
      </c>
      <c r="Z32" s="434">
        <v>0</v>
      </c>
      <c r="AA32" s="434">
        <v>0</v>
      </c>
      <c r="AB32" s="434">
        <v>0</v>
      </c>
      <c r="AC32" s="434">
        <v>1.2361803103350048E-4</v>
      </c>
      <c r="AD32" s="434">
        <v>0</v>
      </c>
      <c r="AE32" s="434">
        <v>3.2529887539071309E-2</v>
      </c>
      <c r="AF32" s="434">
        <v>5.2247732274260187E-5</v>
      </c>
      <c r="AG32" s="434">
        <v>0</v>
      </c>
      <c r="AH32" s="434">
        <v>0</v>
      </c>
      <c r="AI32" s="434">
        <v>0</v>
      </c>
      <c r="AJ32" s="434">
        <v>1.7420540559373558E-5</v>
      </c>
      <c r="AK32" s="434">
        <v>0</v>
      </c>
      <c r="AL32" s="434">
        <v>7.4745951872809508E-3</v>
      </c>
      <c r="AM32" s="434">
        <v>3.4736062249796369E-2</v>
      </c>
      <c r="AN32" s="434">
        <v>7.4455416170965136E-3</v>
      </c>
      <c r="AO32" s="434">
        <v>1.1680895543906986E-2</v>
      </c>
      <c r="AP32" s="434">
        <v>7.0123276720474598E-5</v>
      </c>
      <c r="AQ32" s="434">
        <v>1.7814900265763266E-3</v>
      </c>
      <c r="AR32" s="434">
        <v>1.5078205626516198E-4</v>
      </c>
      <c r="AS32" s="434">
        <v>2.0557942561108485E-5</v>
      </c>
      <c r="AT32" s="434">
        <v>4.708352042333827E-5</v>
      </c>
      <c r="AU32" s="434">
        <v>1.7456039019381337E-5</v>
      </c>
      <c r="AV32" s="434">
        <v>1.1122261459089037E-5</v>
      </c>
      <c r="AW32" s="434">
        <v>9.2272202998846594E-6</v>
      </c>
      <c r="AX32" s="434">
        <v>0</v>
      </c>
      <c r="AY32" s="434">
        <v>0</v>
      </c>
      <c r="AZ32" s="434">
        <v>3.7849922533825213E-6</v>
      </c>
      <c r="BA32" s="434">
        <v>0</v>
      </c>
      <c r="BB32" s="434">
        <v>0</v>
      </c>
      <c r="BC32" s="434">
        <v>0</v>
      </c>
      <c r="BD32" s="434">
        <v>4.3465410226541718E-6</v>
      </c>
      <c r="BE32" s="434">
        <v>0</v>
      </c>
      <c r="BF32" s="434">
        <v>0</v>
      </c>
      <c r="BG32" s="434">
        <v>0</v>
      </c>
      <c r="BH32" s="434">
        <v>4.5051480486642518E-5</v>
      </c>
      <c r="BI32" s="434">
        <v>0</v>
      </c>
      <c r="BJ32" s="435">
        <v>8.0224704678704775E-5</v>
      </c>
      <c r="BK32" s="435">
        <v>6.5046784900039356E-6</v>
      </c>
      <c r="BL32" s="435">
        <v>1.8654464452272005E-4</v>
      </c>
      <c r="BM32" s="435">
        <v>5.8946670787623113E-4</v>
      </c>
      <c r="BN32" s="435">
        <v>2.9447274654730706E-5</v>
      </c>
      <c r="BO32" s="435">
        <v>2.9576657486670918E-2</v>
      </c>
      <c r="BP32" s="435">
        <v>1.3561200970126232E-2</v>
      </c>
      <c r="BQ32" s="435">
        <v>2.0292469364505166E-2</v>
      </c>
      <c r="BR32" s="435">
        <v>0</v>
      </c>
      <c r="BS32" s="435">
        <v>0</v>
      </c>
      <c r="BT32" s="435">
        <v>1.9817002368751065E-4</v>
      </c>
      <c r="BU32" s="435">
        <v>-4.4861881843065029E-6</v>
      </c>
      <c r="BV32" s="435">
        <v>0</v>
      </c>
      <c r="BW32" s="435">
        <v>0</v>
      </c>
      <c r="BX32" s="435">
        <v>0</v>
      </c>
      <c r="BY32" s="435">
        <v>0</v>
      </c>
      <c r="BZ32" s="435">
        <v>1.7641524227693274E-5</v>
      </c>
      <c r="CA32" s="435">
        <v>0</v>
      </c>
      <c r="CB32" s="435">
        <v>0</v>
      </c>
      <c r="CC32" s="435">
        <v>0</v>
      </c>
      <c r="CD32" s="435">
        <v>0</v>
      </c>
      <c r="CE32" s="435">
        <v>0</v>
      </c>
      <c r="CF32" s="435">
        <v>0</v>
      </c>
      <c r="CG32" s="435">
        <v>0</v>
      </c>
      <c r="CH32" s="435">
        <v>0</v>
      </c>
      <c r="CI32" s="435">
        <v>0</v>
      </c>
      <c r="CJ32" s="435">
        <v>0</v>
      </c>
      <c r="CK32" s="435">
        <v>0</v>
      </c>
      <c r="CL32" s="435">
        <v>0</v>
      </c>
      <c r="CM32" s="435">
        <v>1.2710033300287246E-5</v>
      </c>
      <c r="CN32" s="435">
        <v>0</v>
      </c>
      <c r="CO32" s="435">
        <v>0</v>
      </c>
      <c r="CP32" s="435">
        <v>0</v>
      </c>
      <c r="CQ32" s="435">
        <v>0</v>
      </c>
      <c r="CR32" s="435">
        <v>0</v>
      </c>
      <c r="CS32" s="435">
        <v>1.8583023788335229E-5</v>
      </c>
      <c r="CT32" s="435">
        <v>2.1369210813675441E-5</v>
      </c>
      <c r="CU32" s="435">
        <v>2.2170063666639356E-4</v>
      </c>
      <c r="CV32" s="435">
        <v>1.3567889844240624E-5</v>
      </c>
      <c r="CW32" s="435">
        <v>0</v>
      </c>
      <c r="CX32" s="435">
        <v>0</v>
      </c>
      <c r="CY32" s="435">
        <v>2.6539408937032221E-6</v>
      </c>
      <c r="CZ32" s="435">
        <v>0</v>
      </c>
      <c r="DA32" s="435">
        <v>4.9982550470545784E-4</v>
      </c>
      <c r="DB32" s="435">
        <v>0</v>
      </c>
      <c r="DC32" s="435">
        <v>0</v>
      </c>
      <c r="DD32" s="435">
        <v>6.5646453450352341E-5</v>
      </c>
      <c r="DE32" s="435">
        <v>0</v>
      </c>
      <c r="DF32" s="435">
        <v>1.4531029196470413E-5</v>
      </c>
      <c r="DG32" s="435">
        <v>1.4089218150380174E-3</v>
      </c>
    </row>
    <row r="33" spans="1:111" x14ac:dyDescent="0.5">
      <c r="A33" s="59">
        <v>29</v>
      </c>
      <c r="B33" s="54" t="s">
        <v>379</v>
      </c>
      <c r="C33" s="53" t="s">
        <v>280</v>
      </c>
      <c r="D33" s="434">
        <v>2.1642923186025009E-2</v>
      </c>
      <c r="E33" s="434">
        <v>2.7141593729986886E-3</v>
      </c>
      <c r="F33" s="434">
        <v>1.6983092950749029E-3</v>
      </c>
      <c r="G33" s="434">
        <v>8.6424198775657182E-3</v>
      </c>
      <c r="H33" s="434">
        <v>1.0375079465988557E-2</v>
      </c>
      <c r="I33" s="434">
        <v>0</v>
      </c>
      <c r="J33" s="434">
        <v>3.8560411311053987E-4</v>
      </c>
      <c r="K33" s="434">
        <v>1.6238680682538774E-2</v>
      </c>
      <c r="L33" s="434">
        <v>3.1563565965073974E-2</v>
      </c>
      <c r="M33" s="434">
        <v>7.2100505383731139E-4</v>
      </c>
      <c r="N33" s="434">
        <v>0</v>
      </c>
      <c r="O33" s="434">
        <v>3.2650456001669347E-3</v>
      </c>
      <c r="P33" s="434">
        <v>1.7691687928024707E-2</v>
      </c>
      <c r="Q33" s="434">
        <v>1.0197995744085531E-2</v>
      </c>
      <c r="R33" s="434">
        <v>3.3914692648097877E-2</v>
      </c>
      <c r="S33" s="434">
        <v>2.4783147459727386E-3</v>
      </c>
      <c r="T33" s="434">
        <v>2.3641916079270769E-2</v>
      </c>
      <c r="U33" s="434">
        <v>4.7855802952450857E-2</v>
      </c>
      <c r="V33" s="434">
        <v>1.0081613058089293E-2</v>
      </c>
      <c r="W33" s="434">
        <v>7.756342168317565E-3</v>
      </c>
      <c r="X33" s="434">
        <v>0</v>
      </c>
      <c r="Y33" s="434">
        <v>2.4168033747363486E-3</v>
      </c>
      <c r="Z33" s="434">
        <v>2.0983987603305785E-3</v>
      </c>
      <c r="AA33" s="434">
        <v>6.3949619386148579E-3</v>
      </c>
      <c r="AB33" s="434">
        <v>3.572269840735702E-2</v>
      </c>
      <c r="AC33" s="434">
        <v>2.2549541269610927E-2</v>
      </c>
      <c r="AD33" s="434">
        <v>1.2463535736662333E-4</v>
      </c>
      <c r="AE33" s="434">
        <v>0</v>
      </c>
      <c r="AF33" s="434">
        <v>0.24943346042303943</v>
      </c>
      <c r="AG33" s="434">
        <v>4.0972680202618322E-2</v>
      </c>
      <c r="AH33" s="434">
        <v>6.7625171591648006E-2</v>
      </c>
      <c r="AI33" s="434">
        <v>3.2948812925530035E-2</v>
      </c>
      <c r="AJ33" s="434">
        <v>1.106204325520221E-3</v>
      </c>
      <c r="AK33" s="434">
        <v>1.9392710222728674E-3</v>
      </c>
      <c r="AL33" s="434">
        <v>3.2257748712627024E-3</v>
      </c>
      <c r="AM33" s="434">
        <v>0</v>
      </c>
      <c r="AN33" s="434">
        <v>3.5887893398601447E-5</v>
      </c>
      <c r="AO33" s="434">
        <v>3.5786741913226161E-4</v>
      </c>
      <c r="AP33" s="434">
        <v>7.4798161835172905E-5</v>
      </c>
      <c r="AQ33" s="434">
        <v>4.0886656347653396E-4</v>
      </c>
      <c r="AR33" s="434">
        <v>3.0407714680141E-3</v>
      </c>
      <c r="AS33" s="434">
        <v>2.1421376148675043E-3</v>
      </c>
      <c r="AT33" s="434">
        <v>5.9520460086381032E-3</v>
      </c>
      <c r="AU33" s="434">
        <v>8.3624695161083305E-3</v>
      </c>
      <c r="AV33" s="434">
        <v>3.8761081184925292E-3</v>
      </c>
      <c r="AW33" s="434">
        <v>1.6932788088497432E-2</v>
      </c>
      <c r="AX33" s="434">
        <v>2.0855068266590369E-2</v>
      </c>
      <c r="AY33" s="434">
        <v>1.2831879695113988E-2</v>
      </c>
      <c r="AZ33" s="434">
        <v>2.0630731109103663E-2</v>
      </c>
      <c r="BA33" s="434">
        <v>3.8016983532162131E-2</v>
      </c>
      <c r="BB33" s="434">
        <v>5.4983786832087976E-3</v>
      </c>
      <c r="BC33" s="434">
        <v>0.12444425714827535</v>
      </c>
      <c r="BD33" s="434">
        <v>3.4789714345323991E-2</v>
      </c>
      <c r="BE33" s="434">
        <v>4.342378808530558E-2</v>
      </c>
      <c r="BF33" s="434">
        <v>2.3265751475192133E-2</v>
      </c>
      <c r="BG33" s="434">
        <v>7.1118566369190381E-3</v>
      </c>
      <c r="BH33" s="434">
        <v>2.7609503548674079E-2</v>
      </c>
      <c r="BI33" s="434">
        <v>7.2665648149336896E-3</v>
      </c>
      <c r="BJ33" s="435">
        <v>1.6795277879500605E-2</v>
      </c>
      <c r="BK33" s="435">
        <v>8.1705266512939426E-2</v>
      </c>
      <c r="BL33" s="435">
        <v>2.2934018061910874E-3</v>
      </c>
      <c r="BM33" s="435">
        <v>1.1430556042352387E-2</v>
      </c>
      <c r="BN33" s="435">
        <v>1.6902735651815423E-2</v>
      </c>
      <c r="BO33" s="435">
        <v>8.8216141417156186E-3</v>
      </c>
      <c r="BP33" s="435">
        <v>1.1795511034308058E-2</v>
      </c>
      <c r="BQ33" s="435">
        <v>0</v>
      </c>
      <c r="BR33" s="435">
        <v>0</v>
      </c>
      <c r="BS33" s="435">
        <v>3.9113731430872004E-2</v>
      </c>
      <c r="BT33" s="435">
        <v>1.8392655323497082E-3</v>
      </c>
      <c r="BU33" s="435">
        <v>4.1750493263626653E-3</v>
      </c>
      <c r="BV33" s="435">
        <v>2.7826090898941417E-3</v>
      </c>
      <c r="BW33" s="435">
        <v>5.1771530918843047E-4</v>
      </c>
      <c r="BX33" s="435">
        <v>1.2916114555541086E-3</v>
      </c>
      <c r="BY33" s="435">
        <v>4.0442993085969161E-4</v>
      </c>
      <c r="BZ33" s="435">
        <v>0</v>
      </c>
      <c r="CA33" s="435">
        <v>3.600860756655124E-4</v>
      </c>
      <c r="CB33" s="435">
        <v>3.7953043834115497E-5</v>
      </c>
      <c r="CC33" s="435">
        <v>1.0029466572790859E-4</v>
      </c>
      <c r="CD33" s="435">
        <v>7.577373814655965E-4</v>
      </c>
      <c r="CE33" s="435">
        <v>1.7323016514609077E-3</v>
      </c>
      <c r="CF33" s="435">
        <v>3.6302610698386393E-3</v>
      </c>
      <c r="CG33" s="435">
        <v>1.4882962956804071E-3</v>
      </c>
      <c r="CH33" s="435">
        <v>0</v>
      </c>
      <c r="CI33" s="435">
        <v>2.6829561454720285E-5</v>
      </c>
      <c r="CJ33" s="435">
        <v>6.7037803491795157E-4</v>
      </c>
      <c r="CK33" s="435">
        <v>9.215316484290045E-3</v>
      </c>
      <c r="CL33" s="435">
        <v>7.827438526652428E-5</v>
      </c>
      <c r="CM33" s="435">
        <v>2.762313903929095E-3</v>
      </c>
      <c r="CN33" s="435">
        <v>8.1203271540813786E-4</v>
      </c>
      <c r="CO33" s="435">
        <v>2.3488114725751043E-4</v>
      </c>
      <c r="CP33" s="435">
        <v>1.0468378353332341E-2</v>
      </c>
      <c r="CQ33" s="435">
        <v>1.1535409166556555E-3</v>
      </c>
      <c r="CR33" s="435">
        <v>2.9490115896155473E-5</v>
      </c>
      <c r="CS33" s="435">
        <v>1.7550633577872161E-4</v>
      </c>
      <c r="CT33" s="435">
        <v>2.8207358274051582E-4</v>
      </c>
      <c r="CU33" s="435">
        <v>2.5158202682577704E-3</v>
      </c>
      <c r="CV33" s="435">
        <v>3.8959226552748077E-4</v>
      </c>
      <c r="CW33" s="435">
        <v>4.6959398962456537E-3</v>
      </c>
      <c r="CX33" s="435">
        <v>5.9412778238568031E-3</v>
      </c>
      <c r="CY33" s="435">
        <v>1.3785327270721306E-3</v>
      </c>
      <c r="CZ33" s="435">
        <v>1.7722233124018837E-3</v>
      </c>
      <c r="DA33" s="435">
        <v>1.1519646987146498E-3</v>
      </c>
      <c r="DB33" s="435">
        <v>4.1295834816660734E-3</v>
      </c>
      <c r="DC33" s="435">
        <v>5.5094800117511467E-3</v>
      </c>
      <c r="DD33" s="435">
        <v>1.085691345525058E-3</v>
      </c>
      <c r="DE33" s="435">
        <v>3.7038623392476627E-2</v>
      </c>
      <c r="DF33" s="435">
        <v>3.6400228137158383E-3</v>
      </c>
      <c r="DG33" s="435">
        <v>1.5084884763345652E-2</v>
      </c>
    </row>
    <row r="34" spans="1:111" x14ac:dyDescent="0.5">
      <c r="A34" s="59">
        <v>30</v>
      </c>
      <c r="B34" s="54" t="s">
        <v>380</v>
      </c>
      <c r="C34" s="53" t="s">
        <v>281</v>
      </c>
      <c r="D34" s="434">
        <v>1.9479528541548846E-3</v>
      </c>
      <c r="E34" s="434">
        <v>5.0826954550537242E-4</v>
      </c>
      <c r="F34" s="434">
        <v>8.6689817748599532E-3</v>
      </c>
      <c r="G34" s="434">
        <v>7.2020165646380992E-4</v>
      </c>
      <c r="H34" s="434">
        <v>1.01716465352829E-3</v>
      </c>
      <c r="I34" s="434">
        <v>0</v>
      </c>
      <c r="J34" s="434">
        <v>3.6632390745501286E-3</v>
      </c>
      <c r="K34" s="434">
        <v>2.7738978061605136E-4</v>
      </c>
      <c r="L34" s="434">
        <v>1.621019528653836E-4</v>
      </c>
      <c r="M34" s="434">
        <v>0</v>
      </c>
      <c r="N34" s="434">
        <v>0</v>
      </c>
      <c r="O34" s="434">
        <v>3.25277099264751E-4</v>
      </c>
      <c r="P34" s="434">
        <v>5.4971800725124214E-3</v>
      </c>
      <c r="Q34" s="434">
        <v>3.0189012672022147E-4</v>
      </c>
      <c r="R34" s="434">
        <v>1.2271763787140679E-3</v>
      </c>
      <c r="S34" s="434">
        <v>4.0297800747524207E-5</v>
      </c>
      <c r="T34" s="434">
        <v>5.858582130863195E-4</v>
      </c>
      <c r="U34" s="434">
        <v>5.7417828888345162E-4</v>
      </c>
      <c r="V34" s="434">
        <v>1.1659008298470612E-3</v>
      </c>
      <c r="W34" s="434">
        <v>1.3585949657881087E-4</v>
      </c>
      <c r="X34" s="434">
        <v>0</v>
      </c>
      <c r="Y34" s="434">
        <v>5.8100929614873841E-4</v>
      </c>
      <c r="Z34" s="434">
        <v>8.4743026859504132E-4</v>
      </c>
      <c r="AA34" s="434">
        <v>0</v>
      </c>
      <c r="AB34" s="434">
        <v>1.4373687018974228E-3</v>
      </c>
      <c r="AC34" s="434">
        <v>3.3323121409030567E-4</v>
      </c>
      <c r="AD34" s="434">
        <v>0</v>
      </c>
      <c r="AE34" s="434">
        <v>3.3834949892050397E-4</v>
      </c>
      <c r="AF34" s="434">
        <v>7.2728843325770183E-4</v>
      </c>
      <c r="AG34" s="434">
        <v>4.4115789916791784E-2</v>
      </c>
      <c r="AH34" s="434">
        <v>1.1632107506683044E-2</v>
      </c>
      <c r="AI34" s="434">
        <v>5.1151797368328218E-4</v>
      </c>
      <c r="AJ34" s="434">
        <v>7.3166270349368941E-4</v>
      </c>
      <c r="AK34" s="434">
        <v>5.5930458054770035E-4</v>
      </c>
      <c r="AL34" s="434">
        <v>1.6936541812699469E-3</v>
      </c>
      <c r="AM34" s="434">
        <v>5.7514340675528133E-4</v>
      </c>
      <c r="AN34" s="434">
        <v>8.5831878378321797E-4</v>
      </c>
      <c r="AO34" s="434">
        <v>7.2345859551198213E-4</v>
      </c>
      <c r="AP34" s="434">
        <v>1.2855934065420343E-4</v>
      </c>
      <c r="AQ34" s="434">
        <v>7.3011886335095355E-6</v>
      </c>
      <c r="AR34" s="434">
        <v>2.5968020801222342E-4</v>
      </c>
      <c r="AS34" s="434">
        <v>2.9562321402874002E-3</v>
      </c>
      <c r="AT34" s="434">
        <v>1.5261950888443062E-3</v>
      </c>
      <c r="AU34" s="434">
        <v>9.3954562957258379E-3</v>
      </c>
      <c r="AV34" s="434">
        <v>5.4691192938375087E-3</v>
      </c>
      <c r="AW34" s="434">
        <v>1.4606689734717416E-2</v>
      </c>
      <c r="AX34" s="434">
        <v>5.5234353464969979E-3</v>
      </c>
      <c r="AY34" s="434">
        <v>5.8420448531584844E-4</v>
      </c>
      <c r="AZ34" s="434">
        <v>9.4650039616252252E-3</v>
      </c>
      <c r="BA34" s="434">
        <v>8.4023790696874899E-3</v>
      </c>
      <c r="BB34" s="434">
        <v>1.0025533781349374E-3</v>
      </c>
      <c r="BC34" s="434">
        <v>5.9525063739227545E-3</v>
      </c>
      <c r="BD34" s="434">
        <v>7.4760505589651759E-3</v>
      </c>
      <c r="BE34" s="434">
        <v>2.7535693142235621E-3</v>
      </c>
      <c r="BF34" s="434">
        <v>1.3600971824139404E-2</v>
      </c>
      <c r="BG34" s="434">
        <v>2.3139384922059681E-2</v>
      </c>
      <c r="BH34" s="434">
        <v>1.4952482915001964E-2</v>
      </c>
      <c r="BI34" s="434">
        <v>9.2051713291651151E-3</v>
      </c>
      <c r="BJ34" s="435">
        <v>8.0234142879255215E-3</v>
      </c>
      <c r="BK34" s="435">
        <v>6.3518185454888429E-3</v>
      </c>
      <c r="BL34" s="435">
        <v>5.2342232610198504E-3</v>
      </c>
      <c r="BM34" s="435">
        <v>2.7848319063990593E-4</v>
      </c>
      <c r="BN34" s="435">
        <v>2.7238729055625903E-4</v>
      </c>
      <c r="BO34" s="435">
        <v>3.4882853305476793E-3</v>
      </c>
      <c r="BP34" s="435">
        <v>4.5295966251244638E-3</v>
      </c>
      <c r="BQ34" s="435">
        <v>0</v>
      </c>
      <c r="BR34" s="435">
        <v>0</v>
      </c>
      <c r="BS34" s="435">
        <v>1.5080486123905642E-3</v>
      </c>
      <c r="BT34" s="435">
        <v>1.2744809648403028E-2</v>
      </c>
      <c r="BU34" s="435">
        <v>1.0882624240640292E-4</v>
      </c>
      <c r="BV34" s="435">
        <v>9.6342880912831795E-6</v>
      </c>
      <c r="BW34" s="435">
        <v>0</v>
      </c>
      <c r="BX34" s="435">
        <v>0</v>
      </c>
      <c r="BY34" s="435">
        <v>0</v>
      </c>
      <c r="BZ34" s="435">
        <v>1.548533793319743E-4</v>
      </c>
      <c r="CA34" s="435">
        <v>1.7422128690882275E-3</v>
      </c>
      <c r="CB34" s="435">
        <v>6.5609261862801397E-3</v>
      </c>
      <c r="CC34" s="435">
        <v>1.4723256928856983E-3</v>
      </c>
      <c r="CD34" s="435">
        <v>0</v>
      </c>
      <c r="CE34" s="435">
        <v>9.2389421411248412E-4</v>
      </c>
      <c r="CF34" s="435">
        <v>6.3196034097771285E-4</v>
      </c>
      <c r="CG34" s="435">
        <v>4.1572522225709692E-5</v>
      </c>
      <c r="CH34" s="435">
        <v>3.4239113518224544E-4</v>
      </c>
      <c r="CI34" s="435">
        <v>2.0605103197225179E-4</v>
      </c>
      <c r="CJ34" s="435">
        <v>5.8293742166778397E-5</v>
      </c>
      <c r="CK34" s="435">
        <v>0</v>
      </c>
      <c r="CL34" s="435">
        <v>3.6900781625647162E-4</v>
      </c>
      <c r="CM34" s="435">
        <v>2.9656744367336909E-5</v>
      </c>
      <c r="CN34" s="435">
        <v>9.0786720704639557E-4</v>
      </c>
      <c r="CO34" s="435">
        <v>6.052152260622968E-5</v>
      </c>
      <c r="CP34" s="435">
        <v>1.9151869834681734E-4</v>
      </c>
      <c r="CQ34" s="435">
        <v>1.0558587800028048E-3</v>
      </c>
      <c r="CR34" s="435">
        <v>7.8640309056414589E-4</v>
      </c>
      <c r="CS34" s="435">
        <v>1.6951847255803581E-3</v>
      </c>
      <c r="CT34" s="435">
        <v>1.579184679130615E-3</v>
      </c>
      <c r="CU34" s="435">
        <v>4.8629552694867632E-3</v>
      </c>
      <c r="CV34" s="435">
        <v>4.8069095448166784E-4</v>
      </c>
      <c r="CW34" s="435">
        <v>1.3363517063874939E-5</v>
      </c>
      <c r="CX34" s="435">
        <v>3.7328676435419955E-2</v>
      </c>
      <c r="CY34" s="435">
        <v>3.3363828377983361E-5</v>
      </c>
      <c r="CZ34" s="435">
        <v>1.2877747252747253E-3</v>
      </c>
      <c r="DA34" s="435">
        <v>1.4639859457349209E-4</v>
      </c>
      <c r="DB34" s="435">
        <v>5.1842292630829476E-4</v>
      </c>
      <c r="DC34" s="435">
        <v>1.7287744909719553E-3</v>
      </c>
      <c r="DD34" s="435">
        <v>7.0696180638840991E-4</v>
      </c>
      <c r="DE34" s="435">
        <v>1.025816745012796E-2</v>
      </c>
      <c r="DF34" s="435">
        <v>2.8335506933117307E-4</v>
      </c>
      <c r="DG34" s="435">
        <v>5.0024023726842502E-3</v>
      </c>
    </row>
    <row r="35" spans="1:111" x14ac:dyDescent="0.5">
      <c r="A35" s="59">
        <v>31</v>
      </c>
      <c r="B35" s="54" t="s">
        <v>381</v>
      </c>
      <c r="C35" s="53" t="s">
        <v>382</v>
      </c>
      <c r="D35" s="434">
        <v>7.1813930107092526E-5</v>
      </c>
      <c r="E35" s="434">
        <v>0</v>
      </c>
      <c r="F35" s="434">
        <v>2.5347899926491091E-5</v>
      </c>
      <c r="G35" s="434">
        <v>0</v>
      </c>
      <c r="H35" s="434">
        <v>1.7800381436745074E-4</v>
      </c>
      <c r="I35" s="434">
        <v>0</v>
      </c>
      <c r="J35" s="434">
        <v>2.5706940874035988E-3</v>
      </c>
      <c r="K35" s="434">
        <v>3.6903296756015698E-5</v>
      </c>
      <c r="L35" s="434">
        <v>1.3894453102747165E-5</v>
      </c>
      <c r="M35" s="434">
        <v>0</v>
      </c>
      <c r="N35" s="434">
        <v>0</v>
      </c>
      <c r="O35" s="434">
        <v>1.3502068271367023E-4</v>
      </c>
      <c r="P35" s="434">
        <v>2.6520746609372901E-3</v>
      </c>
      <c r="Q35" s="434">
        <v>1.914425193835551E-4</v>
      </c>
      <c r="R35" s="434">
        <v>1.1230523223383288E-3</v>
      </c>
      <c r="S35" s="434">
        <v>5.0372250934405252E-5</v>
      </c>
      <c r="T35" s="434">
        <v>1.476178174705687E-4</v>
      </c>
      <c r="U35" s="434">
        <v>8.8084169317347692E-5</v>
      </c>
      <c r="V35" s="434">
        <v>1.3716480351141897E-4</v>
      </c>
      <c r="W35" s="434">
        <v>2.4701726650692884E-5</v>
      </c>
      <c r="X35" s="434">
        <v>7.9644255658060665E-5</v>
      </c>
      <c r="Y35" s="434">
        <v>9.7648621201468629E-6</v>
      </c>
      <c r="Z35" s="434">
        <v>8.0707644628099176E-6</v>
      </c>
      <c r="AA35" s="434">
        <v>8.1154339322523573E-5</v>
      </c>
      <c r="AB35" s="434">
        <v>9.614506367206842E-6</v>
      </c>
      <c r="AC35" s="434">
        <v>2.660475015720989E-4</v>
      </c>
      <c r="AD35" s="434">
        <v>0</v>
      </c>
      <c r="AE35" s="434">
        <v>3.222376180195276E-4</v>
      </c>
      <c r="AF35" s="434">
        <v>1.0797864670013772E-4</v>
      </c>
      <c r="AG35" s="434">
        <v>1.5434913774958956E-4</v>
      </c>
      <c r="AH35" s="434">
        <v>0.14131926883895674</v>
      </c>
      <c r="AI35" s="434">
        <v>0</v>
      </c>
      <c r="AJ35" s="434">
        <v>1.0452324335624134E-4</v>
      </c>
      <c r="AK35" s="434">
        <v>8.2588900679006212E-4</v>
      </c>
      <c r="AL35" s="434">
        <v>1.5663853699606446E-4</v>
      </c>
      <c r="AM35" s="434">
        <v>2.2745784447948981E-5</v>
      </c>
      <c r="AN35" s="434">
        <v>5.8018760994405674E-5</v>
      </c>
      <c r="AO35" s="434">
        <v>2.7290608941021388E-4</v>
      </c>
      <c r="AP35" s="434">
        <v>1.6362097901444073E-5</v>
      </c>
      <c r="AQ35" s="434">
        <v>2.9204754534038142E-5</v>
      </c>
      <c r="AR35" s="434">
        <v>9.5495302301269256E-5</v>
      </c>
      <c r="AS35" s="434">
        <v>4.0704726270994799E-4</v>
      </c>
      <c r="AT35" s="434">
        <v>5.3973791704802404E-5</v>
      </c>
      <c r="AU35" s="434">
        <v>2.4643819792067771E-5</v>
      </c>
      <c r="AV35" s="434">
        <v>1.6683392188633555E-4</v>
      </c>
      <c r="AW35" s="434">
        <v>6.6100450875537385E-4</v>
      </c>
      <c r="AX35" s="434">
        <v>3.1751902497234791E-4</v>
      </c>
      <c r="AY35" s="434">
        <v>2.1306281229166237E-4</v>
      </c>
      <c r="AZ35" s="434">
        <v>6.055987605412034E-5</v>
      </c>
      <c r="BA35" s="434">
        <v>2.0627771856843262E-5</v>
      </c>
      <c r="BB35" s="434">
        <v>2.3497344800037595E-4</v>
      </c>
      <c r="BC35" s="434">
        <v>5.2677047556838537E-5</v>
      </c>
      <c r="BD35" s="434">
        <v>3.433767407896796E-4</v>
      </c>
      <c r="BE35" s="434">
        <v>0</v>
      </c>
      <c r="BF35" s="434">
        <v>9.8932762821067727E-5</v>
      </c>
      <c r="BG35" s="434">
        <v>6.8935605527486635E-5</v>
      </c>
      <c r="BH35" s="434">
        <v>1.1032439793493042E-4</v>
      </c>
      <c r="BI35" s="434">
        <v>2.5676907473263919E-5</v>
      </c>
      <c r="BJ35" s="435">
        <v>5.0966282972353624E-5</v>
      </c>
      <c r="BK35" s="435">
        <v>1.7627678707910666E-3</v>
      </c>
      <c r="BL35" s="435">
        <v>7.6812500685825898E-5</v>
      </c>
      <c r="BM35" s="435">
        <v>3.8235678348728506E-6</v>
      </c>
      <c r="BN35" s="435">
        <v>1.6564091993286021E-5</v>
      </c>
      <c r="BO35" s="435">
        <v>1.0174872135773494E-5</v>
      </c>
      <c r="BP35" s="435">
        <v>6.2702057379906745E-5</v>
      </c>
      <c r="BQ35" s="435">
        <v>5.187236545118908E-5</v>
      </c>
      <c r="BR35" s="435">
        <v>3.5886265171969109E-3</v>
      </c>
      <c r="BS35" s="435">
        <v>1.5353436098998957E-4</v>
      </c>
      <c r="BT35" s="435">
        <v>1.7030236410645446E-4</v>
      </c>
      <c r="BU35" s="435">
        <v>8.6395301484870409E-5</v>
      </c>
      <c r="BV35" s="435">
        <v>1.1617817992429717E-4</v>
      </c>
      <c r="BW35" s="435">
        <v>0</v>
      </c>
      <c r="BX35" s="435">
        <v>0</v>
      </c>
      <c r="BY35" s="435">
        <v>0</v>
      </c>
      <c r="BZ35" s="435">
        <v>2.2149913752548221E-4</v>
      </c>
      <c r="CA35" s="435">
        <v>3.5577366757370982E-5</v>
      </c>
      <c r="CB35" s="435">
        <v>0</v>
      </c>
      <c r="CC35" s="435">
        <v>1.002946657279086E-5</v>
      </c>
      <c r="CD35" s="435">
        <v>0</v>
      </c>
      <c r="CE35" s="435">
        <v>0</v>
      </c>
      <c r="CF35" s="435">
        <v>2.1065344699257096E-5</v>
      </c>
      <c r="CG35" s="435">
        <v>4.1572522225709692E-5</v>
      </c>
      <c r="CH35" s="435">
        <v>5.914028698602422E-4</v>
      </c>
      <c r="CI35" s="435">
        <v>3.1712541639479378E-3</v>
      </c>
      <c r="CJ35" s="435">
        <v>2.1374372127818745E-4</v>
      </c>
      <c r="CK35" s="435">
        <v>4.2026297955945934E-6</v>
      </c>
      <c r="CL35" s="435">
        <v>1.6773082557112347E-3</v>
      </c>
      <c r="CM35" s="435">
        <v>3.3893422134099325E-5</v>
      </c>
      <c r="CN35" s="435">
        <v>2.8896659692451756E-4</v>
      </c>
      <c r="CO35" s="435">
        <v>6.5564982823415491E-5</v>
      </c>
      <c r="CP35" s="435">
        <v>2.6003858455887513E-4</v>
      </c>
      <c r="CQ35" s="435">
        <v>3.1614965389719302E-5</v>
      </c>
      <c r="CR35" s="435">
        <v>2.2609088853719196E-4</v>
      </c>
      <c r="CS35" s="435">
        <v>6.8137753890562514E-5</v>
      </c>
      <c r="CT35" s="435">
        <v>4.9149184871453513E-5</v>
      </c>
      <c r="CU35" s="435">
        <v>1.4314149802156281E-3</v>
      </c>
      <c r="CV35" s="435">
        <v>6.6095006241229332E-4</v>
      </c>
      <c r="CW35" s="435">
        <v>2.9399737540524867E-5</v>
      </c>
      <c r="CX35" s="435">
        <v>1.0499018341785043E-5</v>
      </c>
      <c r="CY35" s="435">
        <v>9.7437544240246859E-5</v>
      </c>
      <c r="CZ35" s="435">
        <v>4.5991954474097329E-4</v>
      </c>
      <c r="DA35" s="435">
        <v>1.4048349984324999E-5</v>
      </c>
      <c r="DB35" s="435">
        <v>3.3374866500534E-4</v>
      </c>
      <c r="DC35" s="435">
        <v>2.1242457797563896E-4</v>
      </c>
      <c r="DD35" s="435">
        <v>1.3003047510358253E-3</v>
      </c>
      <c r="DE35" s="435">
        <v>0</v>
      </c>
      <c r="DF35" s="435">
        <v>1.0861944324361634E-3</v>
      </c>
      <c r="DG35" s="435">
        <v>2.0933080841524791E-4</v>
      </c>
    </row>
    <row r="36" spans="1:111" x14ac:dyDescent="0.5">
      <c r="A36" s="59">
        <v>32</v>
      </c>
      <c r="B36" s="54" t="s">
        <v>383</v>
      </c>
      <c r="C36" s="53" t="s">
        <v>282</v>
      </c>
      <c r="D36" s="434">
        <v>0</v>
      </c>
      <c r="E36" s="434">
        <v>0</v>
      </c>
      <c r="F36" s="434">
        <v>0</v>
      </c>
      <c r="G36" s="434">
        <v>3.6010082823190496E-4</v>
      </c>
      <c r="H36" s="434">
        <v>0</v>
      </c>
      <c r="I36" s="434">
        <v>0</v>
      </c>
      <c r="J36" s="434">
        <v>0</v>
      </c>
      <c r="K36" s="434">
        <v>7.8665527584906802E-4</v>
      </c>
      <c r="L36" s="434">
        <v>1.1594921114242509E-2</v>
      </c>
      <c r="M36" s="434">
        <v>0</v>
      </c>
      <c r="N36" s="434">
        <v>0</v>
      </c>
      <c r="O36" s="434">
        <v>3.8051283310216154E-4</v>
      </c>
      <c r="P36" s="434">
        <v>1.3008594064724049E-3</v>
      </c>
      <c r="Q36" s="434">
        <v>7.3631738224444262E-5</v>
      </c>
      <c r="R36" s="434">
        <v>1.2494886765088692E-2</v>
      </c>
      <c r="S36" s="434">
        <v>1.5111675280321576E-5</v>
      </c>
      <c r="T36" s="434">
        <v>0</v>
      </c>
      <c r="U36" s="434">
        <v>6.5247532827664957E-6</v>
      </c>
      <c r="V36" s="434">
        <v>6.8582401755709486E-5</v>
      </c>
      <c r="W36" s="434">
        <v>1.4327001457401871E-3</v>
      </c>
      <c r="X36" s="434">
        <v>0</v>
      </c>
      <c r="Y36" s="434">
        <v>8.1536598703226308E-4</v>
      </c>
      <c r="Z36" s="434">
        <v>6.4566115702479341E-5</v>
      </c>
      <c r="AA36" s="434">
        <v>0</v>
      </c>
      <c r="AB36" s="434">
        <v>9.8212182541017896E-3</v>
      </c>
      <c r="AC36" s="434">
        <v>6.1056557936546331E-3</v>
      </c>
      <c r="AD36" s="434">
        <v>0</v>
      </c>
      <c r="AE36" s="434">
        <v>0</v>
      </c>
      <c r="AF36" s="434">
        <v>3.4420806022282613E-3</v>
      </c>
      <c r="AG36" s="434">
        <v>6.4312140728995651E-4</v>
      </c>
      <c r="AH36" s="434">
        <v>0</v>
      </c>
      <c r="AI36" s="434">
        <v>4.5119412989028822E-2</v>
      </c>
      <c r="AJ36" s="434">
        <v>3.4841081118747116E-5</v>
      </c>
      <c r="AK36" s="434">
        <v>0</v>
      </c>
      <c r="AL36" s="434">
        <v>2.5111115462181583E-3</v>
      </c>
      <c r="AM36" s="434">
        <v>0</v>
      </c>
      <c r="AN36" s="434">
        <v>0</v>
      </c>
      <c r="AO36" s="434">
        <v>0</v>
      </c>
      <c r="AP36" s="434">
        <v>0</v>
      </c>
      <c r="AQ36" s="434">
        <v>0</v>
      </c>
      <c r="AR36" s="434">
        <v>1.9266596078326253E-4</v>
      </c>
      <c r="AS36" s="434">
        <v>3.2070390395329236E-4</v>
      </c>
      <c r="AT36" s="434">
        <v>1.0840693482836907E-3</v>
      </c>
      <c r="AU36" s="434">
        <v>8.4097035040431268E-4</v>
      </c>
      <c r="AV36" s="434">
        <v>5.2072405922098667E-5</v>
      </c>
      <c r="AW36" s="434">
        <v>5.1127188843451818E-3</v>
      </c>
      <c r="AX36" s="434">
        <v>3.1542549293956321E-3</v>
      </c>
      <c r="AY36" s="434">
        <v>7.9039430366261848E-3</v>
      </c>
      <c r="AZ36" s="434">
        <v>1.9177294083804776E-4</v>
      </c>
      <c r="BA36" s="434">
        <v>2.1934197407776669E-3</v>
      </c>
      <c r="BB36" s="434">
        <v>7.3625013706784463E-4</v>
      </c>
      <c r="BC36" s="434">
        <v>5.9525063739227545E-3</v>
      </c>
      <c r="BD36" s="434">
        <v>1.2996157657735974E-3</v>
      </c>
      <c r="BE36" s="434">
        <v>1.6521415885341375E-4</v>
      </c>
      <c r="BF36" s="434">
        <v>1.1015972884812774E-2</v>
      </c>
      <c r="BG36" s="434">
        <v>3.7167780646903213E-3</v>
      </c>
      <c r="BH36" s="434">
        <v>2.182034127954293E-5</v>
      </c>
      <c r="BI36" s="434">
        <v>3.8515361209895882E-4</v>
      </c>
      <c r="BJ36" s="435">
        <v>7.2070099403128201E-3</v>
      </c>
      <c r="BK36" s="435">
        <v>1.1906813975952203E-2</v>
      </c>
      <c r="BL36" s="435">
        <v>2.194642876737883E-5</v>
      </c>
      <c r="BM36" s="435">
        <v>3.7292531616126535E-3</v>
      </c>
      <c r="BN36" s="435">
        <v>1.9913719485261639E-3</v>
      </c>
      <c r="BO36" s="435">
        <v>4.9178548656238554E-5</v>
      </c>
      <c r="BP36" s="435">
        <v>7.5242468855888096E-5</v>
      </c>
      <c r="BQ36" s="435">
        <v>0</v>
      </c>
      <c r="BR36" s="435">
        <v>0</v>
      </c>
      <c r="BS36" s="435">
        <v>0</v>
      </c>
      <c r="BT36" s="435">
        <v>9.5988605223637974E-5</v>
      </c>
      <c r="BU36" s="435">
        <v>6.396436056333788E-5</v>
      </c>
      <c r="BV36" s="435">
        <v>4.5337826311920841E-6</v>
      </c>
      <c r="BW36" s="435">
        <v>0</v>
      </c>
      <c r="BX36" s="435">
        <v>0</v>
      </c>
      <c r="BY36" s="435">
        <v>0</v>
      </c>
      <c r="BZ36" s="435">
        <v>1.9601693586325857E-6</v>
      </c>
      <c r="CA36" s="435">
        <v>2.0483938436062081E-5</v>
      </c>
      <c r="CB36" s="435">
        <v>0</v>
      </c>
      <c r="CC36" s="435">
        <v>3.0088399718372578E-5</v>
      </c>
      <c r="CD36" s="435">
        <v>4.4140041638772611E-5</v>
      </c>
      <c r="CE36" s="435">
        <v>0</v>
      </c>
      <c r="CF36" s="435">
        <v>0</v>
      </c>
      <c r="CG36" s="435">
        <v>0</v>
      </c>
      <c r="CH36" s="435">
        <v>0</v>
      </c>
      <c r="CI36" s="435">
        <v>0</v>
      </c>
      <c r="CJ36" s="435">
        <v>0</v>
      </c>
      <c r="CK36" s="435">
        <v>0</v>
      </c>
      <c r="CL36" s="435">
        <v>0</v>
      </c>
      <c r="CM36" s="435">
        <v>8.4733555335248314E-6</v>
      </c>
      <c r="CN36" s="435">
        <v>9.3639808623641126E-5</v>
      </c>
      <c r="CO36" s="435">
        <v>3.4511677771885738E-4</v>
      </c>
      <c r="CP36" s="435">
        <v>1.3586033175980972E-3</v>
      </c>
      <c r="CQ36" s="435">
        <v>3.3357841686844852E-4</v>
      </c>
      <c r="CR36" s="435">
        <v>4.0401458777732996E-3</v>
      </c>
      <c r="CS36" s="435">
        <v>2.642918938785455E-4</v>
      </c>
      <c r="CT36" s="435">
        <v>2.5643052976410529E-4</v>
      </c>
      <c r="CU36" s="435">
        <v>2.5061811101418404E-4</v>
      </c>
      <c r="CV36" s="435">
        <v>0</v>
      </c>
      <c r="CW36" s="435">
        <v>2.9399737540524867E-5</v>
      </c>
      <c r="CX36" s="435">
        <v>3.3176897960040738E-3</v>
      </c>
      <c r="CY36" s="435">
        <v>7.9618226811096664E-6</v>
      </c>
      <c r="CZ36" s="435">
        <v>7.6040031397174254E-4</v>
      </c>
      <c r="DA36" s="435">
        <v>4.3623823635535524E-4</v>
      </c>
      <c r="DB36" s="435">
        <v>8.2324670701317191E-5</v>
      </c>
      <c r="DC36" s="435">
        <v>5.175024293236311E-4</v>
      </c>
      <c r="DD36" s="435">
        <v>6.8171317044596666E-5</v>
      </c>
      <c r="DE36" s="435">
        <v>0</v>
      </c>
      <c r="DF36" s="435">
        <v>1.2859960838876316E-3</v>
      </c>
      <c r="DG36" s="435">
        <v>1.5507673994253652E-3</v>
      </c>
    </row>
    <row r="37" spans="1:111" x14ac:dyDescent="0.5">
      <c r="A37" s="59">
        <v>33</v>
      </c>
      <c r="B37" s="54" t="s">
        <v>384</v>
      </c>
      <c r="C37" s="53" t="s">
        <v>283</v>
      </c>
      <c r="D37" s="434">
        <v>0</v>
      </c>
      <c r="E37" s="434">
        <v>0</v>
      </c>
      <c r="F37" s="434">
        <v>0</v>
      </c>
      <c r="G37" s="434">
        <v>0</v>
      </c>
      <c r="H37" s="434">
        <v>0</v>
      </c>
      <c r="I37" s="434">
        <v>0</v>
      </c>
      <c r="J37" s="434">
        <v>6.426735218508997E-5</v>
      </c>
      <c r="K37" s="434">
        <v>0</v>
      </c>
      <c r="L37" s="434">
        <v>0</v>
      </c>
      <c r="M37" s="434">
        <v>0</v>
      </c>
      <c r="N37" s="434">
        <v>0</v>
      </c>
      <c r="O37" s="434">
        <v>0</v>
      </c>
      <c r="P37" s="434">
        <v>0</v>
      </c>
      <c r="Q37" s="434">
        <v>7.3631738224444265E-6</v>
      </c>
      <c r="R37" s="434">
        <v>0</v>
      </c>
      <c r="S37" s="434">
        <v>0</v>
      </c>
      <c r="T37" s="434">
        <v>0</v>
      </c>
      <c r="U37" s="434">
        <v>0</v>
      </c>
      <c r="V37" s="434">
        <v>0</v>
      </c>
      <c r="W37" s="434">
        <v>0</v>
      </c>
      <c r="X37" s="434">
        <v>0</v>
      </c>
      <c r="Y37" s="434">
        <v>0</v>
      </c>
      <c r="Z37" s="434">
        <v>0</v>
      </c>
      <c r="AA37" s="434">
        <v>0</v>
      </c>
      <c r="AB37" s="434">
        <v>0</v>
      </c>
      <c r="AC37" s="434">
        <v>4.2997576011652345E-5</v>
      </c>
      <c r="AD37" s="434">
        <v>1.1228410573569668E-6</v>
      </c>
      <c r="AE37" s="434">
        <v>8.05594045048819E-5</v>
      </c>
      <c r="AF37" s="434">
        <v>0</v>
      </c>
      <c r="AG37" s="434">
        <v>0</v>
      </c>
      <c r="AH37" s="434">
        <v>0</v>
      </c>
      <c r="AI37" s="434">
        <v>0</v>
      </c>
      <c r="AJ37" s="434">
        <v>0.11737089201877934</v>
      </c>
      <c r="AK37" s="434">
        <v>0</v>
      </c>
      <c r="AL37" s="434">
        <v>6.8529359935778195E-4</v>
      </c>
      <c r="AM37" s="434">
        <v>0</v>
      </c>
      <c r="AN37" s="434">
        <v>0</v>
      </c>
      <c r="AO37" s="434">
        <v>1.0298342996611845E-5</v>
      </c>
      <c r="AP37" s="434">
        <v>0</v>
      </c>
      <c r="AQ37" s="434">
        <v>0</v>
      </c>
      <c r="AR37" s="434">
        <v>0</v>
      </c>
      <c r="AS37" s="434">
        <v>4.1115885122216969E-6</v>
      </c>
      <c r="AT37" s="434">
        <v>4.708352042333827E-5</v>
      </c>
      <c r="AU37" s="434">
        <v>8.2146065973559243E-6</v>
      </c>
      <c r="AV37" s="434">
        <v>0</v>
      </c>
      <c r="AW37" s="434">
        <v>0</v>
      </c>
      <c r="AX37" s="434">
        <v>0</v>
      </c>
      <c r="AY37" s="434">
        <v>0</v>
      </c>
      <c r="AZ37" s="434">
        <v>0</v>
      </c>
      <c r="BA37" s="434">
        <v>0</v>
      </c>
      <c r="BB37" s="434">
        <v>0</v>
      </c>
      <c r="BC37" s="434">
        <v>0</v>
      </c>
      <c r="BD37" s="434">
        <v>0</v>
      </c>
      <c r="BE37" s="434">
        <v>0</v>
      </c>
      <c r="BF37" s="434">
        <v>0</v>
      </c>
      <c r="BG37" s="434">
        <v>0</v>
      </c>
      <c r="BH37" s="434">
        <v>0</v>
      </c>
      <c r="BI37" s="434">
        <v>0</v>
      </c>
      <c r="BJ37" s="435">
        <v>9.4382005504358565E-7</v>
      </c>
      <c r="BK37" s="435">
        <v>6.5046784900039348E-4</v>
      </c>
      <c r="BL37" s="435">
        <v>0</v>
      </c>
      <c r="BM37" s="435">
        <v>2.9132400595202061E-2</v>
      </c>
      <c r="BN37" s="435">
        <v>3.585205689213463E-2</v>
      </c>
      <c r="BO37" s="435">
        <v>5.899221283119209E-2</v>
      </c>
      <c r="BP37" s="435">
        <v>3.8990647361121213E-2</v>
      </c>
      <c r="BQ37" s="435">
        <v>0</v>
      </c>
      <c r="BR37" s="435">
        <v>7.2448718382171822E-6</v>
      </c>
      <c r="BS37" s="435">
        <v>0</v>
      </c>
      <c r="BT37" s="435">
        <v>1.6410955086621976E-4</v>
      </c>
      <c r="BU37" s="435">
        <v>0</v>
      </c>
      <c r="BV37" s="435">
        <v>0</v>
      </c>
      <c r="BW37" s="435">
        <v>0</v>
      </c>
      <c r="BX37" s="435">
        <v>3.4650076050942781E-5</v>
      </c>
      <c r="BY37" s="435">
        <v>1.0160391880026623E-4</v>
      </c>
      <c r="BZ37" s="435">
        <v>0</v>
      </c>
      <c r="CA37" s="435">
        <v>0</v>
      </c>
      <c r="CB37" s="435">
        <v>0</v>
      </c>
      <c r="CC37" s="435">
        <v>0</v>
      </c>
      <c r="CD37" s="435">
        <v>0</v>
      </c>
      <c r="CE37" s="435">
        <v>0</v>
      </c>
      <c r="CF37" s="435">
        <v>0</v>
      </c>
      <c r="CG37" s="435">
        <v>0</v>
      </c>
      <c r="CH37" s="435">
        <v>0</v>
      </c>
      <c r="CI37" s="435">
        <v>0</v>
      </c>
      <c r="CJ37" s="435">
        <v>0</v>
      </c>
      <c r="CK37" s="435">
        <v>0</v>
      </c>
      <c r="CL37" s="435">
        <v>0</v>
      </c>
      <c r="CM37" s="435">
        <v>0</v>
      </c>
      <c r="CN37" s="435">
        <v>2.9262440194887852E-6</v>
      </c>
      <c r="CO37" s="435">
        <v>0</v>
      </c>
      <c r="CP37" s="435">
        <v>3.4259943106028906E-5</v>
      </c>
      <c r="CQ37" s="435">
        <v>0</v>
      </c>
      <c r="CR37" s="435">
        <v>0</v>
      </c>
      <c r="CS37" s="435">
        <v>0</v>
      </c>
      <c r="CT37" s="435">
        <v>0</v>
      </c>
      <c r="CU37" s="435">
        <v>0</v>
      </c>
      <c r="CV37" s="435">
        <v>0</v>
      </c>
      <c r="CW37" s="435">
        <v>0</v>
      </c>
      <c r="CX37" s="435">
        <v>0</v>
      </c>
      <c r="CY37" s="435">
        <v>0</v>
      </c>
      <c r="CZ37" s="435">
        <v>0</v>
      </c>
      <c r="DA37" s="435">
        <v>0</v>
      </c>
      <c r="DB37" s="435">
        <v>0</v>
      </c>
      <c r="DC37" s="435">
        <v>0</v>
      </c>
      <c r="DD37" s="435">
        <v>0</v>
      </c>
      <c r="DE37" s="435">
        <v>0</v>
      </c>
      <c r="DF37" s="435">
        <v>6.9385664413146222E-4</v>
      </c>
      <c r="DG37" s="435">
        <v>1.6468673713525249E-3</v>
      </c>
    </row>
    <row r="38" spans="1:111" x14ac:dyDescent="0.5">
      <c r="A38" s="59">
        <v>34</v>
      </c>
      <c r="B38" s="54" t="s">
        <v>385</v>
      </c>
      <c r="C38" s="53" t="s">
        <v>284</v>
      </c>
      <c r="D38" s="434">
        <v>5.2513936390811403E-4</v>
      </c>
      <c r="E38" s="434">
        <v>0</v>
      </c>
      <c r="F38" s="434">
        <v>0</v>
      </c>
      <c r="G38" s="434">
        <v>0</v>
      </c>
      <c r="H38" s="434">
        <v>0</v>
      </c>
      <c r="I38" s="434">
        <v>0</v>
      </c>
      <c r="J38" s="434">
        <v>0</v>
      </c>
      <c r="K38" s="434">
        <v>0</v>
      </c>
      <c r="L38" s="434">
        <v>1.5515472631401001E-4</v>
      </c>
      <c r="M38" s="434">
        <v>0</v>
      </c>
      <c r="N38" s="434">
        <v>0</v>
      </c>
      <c r="O38" s="434">
        <v>0</v>
      </c>
      <c r="P38" s="434">
        <v>0</v>
      </c>
      <c r="Q38" s="434">
        <v>7.3631738224444265E-6</v>
      </c>
      <c r="R38" s="434">
        <v>1.9114201777546392E-3</v>
      </c>
      <c r="S38" s="434">
        <v>0</v>
      </c>
      <c r="T38" s="434">
        <v>0</v>
      </c>
      <c r="U38" s="434">
        <v>0</v>
      </c>
      <c r="V38" s="434">
        <v>0</v>
      </c>
      <c r="W38" s="434">
        <v>2.0996467653088951E-4</v>
      </c>
      <c r="X38" s="434">
        <v>0</v>
      </c>
      <c r="Y38" s="434">
        <v>4.8824310600734315E-6</v>
      </c>
      <c r="Z38" s="434">
        <v>0</v>
      </c>
      <c r="AA38" s="434">
        <v>0</v>
      </c>
      <c r="AB38" s="434">
        <v>0</v>
      </c>
      <c r="AC38" s="434">
        <v>3.4935530509467529E-5</v>
      </c>
      <c r="AD38" s="434">
        <v>0</v>
      </c>
      <c r="AE38" s="434">
        <v>0</v>
      </c>
      <c r="AF38" s="434">
        <v>6.0607369438141819E-5</v>
      </c>
      <c r="AG38" s="434">
        <v>0</v>
      </c>
      <c r="AH38" s="434">
        <v>0</v>
      </c>
      <c r="AI38" s="434">
        <v>0</v>
      </c>
      <c r="AJ38" s="434">
        <v>7.839243251718101E-5</v>
      </c>
      <c r="AK38" s="434">
        <v>6.2203032789884425E-3</v>
      </c>
      <c r="AL38" s="434">
        <v>0</v>
      </c>
      <c r="AM38" s="434">
        <v>0</v>
      </c>
      <c r="AN38" s="434">
        <v>0</v>
      </c>
      <c r="AO38" s="434">
        <v>7.7237572474588844E-6</v>
      </c>
      <c r="AP38" s="434">
        <v>0</v>
      </c>
      <c r="AQ38" s="434">
        <v>0</v>
      </c>
      <c r="AR38" s="434">
        <v>0</v>
      </c>
      <c r="AS38" s="434">
        <v>0</v>
      </c>
      <c r="AT38" s="434">
        <v>5.1217683192216748E-4</v>
      </c>
      <c r="AU38" s="434">
        <v>2.3616993967398279E-5</v>
      </c>
      <c r="AV38" s="434">
        <v>9.5044779741306306E-5</v>
      </c>
      <c r="AW38" s="434">
        <v>3.3805179825941074E-4</v>
      </c>
      <c r="AX38" s="434">
        <v>5.5792628673712562E-3</v>
      </c>
      <c r="AY38" s="434">
        <v>4.7705450971497691E-2</v>
      </c>
      <c r="AZ38" s="434">
        <v>2.6576953939167606E-3</v>
      </c>
      <c r="BA38" s="434">
        <v>2.7503695809124352E-5</v>
      </c>
      <c r="BB38" s="434">
        <v>3.6029262026724312E-4</v>
      </c>
      <c r="BC38" s="434">
        <v>1.5803114267051561E-4</v>
      </c>
      <c r="BD38" s="434">
        <v>1.0779421736182345E-3</v>
      </c>
      <c r="BE38" s="434">
        <v>0</v>
      </c>
      <c r="BF38" s="434">
        <v>0</v>
      </c>
      <c r="BG38" s="434">
        <v>0</v>
      </c>
      <c r="BH38" s="434">
        <v>1.1615569603549793E-4</v>
      </c>
      <c r="BI38" s="434">
        <v>0</v>
      </c>
      <c r="BJ38" s="435">
        <v>2.3595501376089639E-5</v>
      </c>
      <c r="BK38" s="435">
        <v>4.423181373202676E-4</v>
      </c>
      <c r="BL38" s="435">
        <v>7.6812500685825898E-5</v>
      </c>
      <c r="BM38" s="435">
        <v>5.5868698680550466E-3</v>
      </c>
      <c r="BN38" s="435">
        <v>8.4292823699166637E-4</v>
      </c>
      <c r="BO38" s="435">
        <v>2.4589274328119278E-4</v>
      </c>
      <c r="BP38" s="435">
        <v>4.2386590788816964E-4</v>
      </c>
      <c r="BQ38" s="435">
        <v>0</v>
      </c>
      <c r="BR38" s="435">
        <v>0</v>
      </c>
      <c r="BS38" s="435">
        <v>0</v>
      </c>
      <c r="BT38" s="435">
        <v>2.4461612298927097E-4</v>
      </c>
      <c r="BU38" s="435">
        <v>5.6004994429890864E-5</v>
      </c>
      <c r="BV38" s="435">
        <v>2.833614144495053E-6</v>
      </c>
      <c r="BW38" s="435">
        <v>0</v>
      </c>
      <c r="BX38" s="435">
        <v>0</v>
      </c>
      <c r="BY38" s="435">
        <v>0</v>
      </c>
      <c r="BZ38" s="435">
        <v>0</v>
      </c>
      <c r="CA38" s="435">
        <v>2.0483938436062081E-5</v>
      </c>
      <c r="CB38" s="435">
        <v>0</v>
      </c>
      <c r="CC38" s="435">
        <v>5.4159119493070638E-5</v>
      </c>
      <c r="CD38" s="435">
        <v>0</v>
      </c>
      <c r="CE38" s="435">
        <v>0</v>
      </c>
      <c r="CF38" s="435">
        <v>0</v>
      </c>
      <c r="CG38" s="435">
        <v>6.2358783338564544E-6</v>
      </c>
      <c r="CH38" s="435">
        <v>0</v>
      </c>
      <c r="CI38" s="435">
        <v>0</v>
      </c>
      <c r="CJ38" s="435">
        <v>0</v>
      </c>
      <c r="CK38" s="435">
        <v>0</v>
      </c>
      <c r="CL38" s="435">
        <v>0</v>
      </c>
      <c r="CM38" s="435">
        <v>0</v>
      </c>
      <c r="CN38" s="435">
        <v>5.7061758380031308E-5</v>
      </c>
      <c r="CO38" s="435">
        <v>9.7266732760011983E-5</v>
      </c>
      <c r="CP38" s="435">
        <v>1.6849152347227331E-6</v>
      </c>
      <c r="CQ38" s="435">
        <v>1.6942378888336752E-4</v>
      </c>
      <c r="CR38" s="435">
        <v>2.1626084990514013E-4</v>
      </c>
      <c r="CS38" s="435">
        <v>1.150082694455858E-3</v>
      </c>
      <c r="CT38" s="435">
        <v>7.3510085199043516E-4</v>
      </c>
      <c r="CU38" s="435">
        <v>1.6868526702877771E-4</v>
      </c>
      <c r="CV38" s="435">
        <v>0</v>
      </c>
      <c r="CW38" s="435">
        <v>0</v>
      </c>
      <c r="CX38" s="435">
        <v>0</v>
      </c>
      <c r="CY38" s="435">
        <v>3.4122097204755711E-6</v>
      </c>
      <c r="CZ38" s="435">
        <v>1.0547488226059654E-3</v>
      </c>
      <c r="DA38" s="435">
        <v>1.1711887565879367E-3</v>
      </c>
      <c r="DB38" s="435">
        <v>0</v>
      </c>
      <c r="DC38" s="435">
        <v>1.1299179679555265E-5</v>
      </c>
      <c r="DD38" s="435">
        <v>1.8936476956832408E-4</v>
      </c>
      <c r="DE38" s="435">
        <v>0</v>
      </c>
      <c r="DF38" s="435">
        <v>1.1515840638202802E-3</v>
      </c>
      <c r="DG38" s="435">
        <v>3.9352875197207524E-4</v>
      </c>
    </row>
    <row r="39" spans="1:111" x14ac:dyDescent="0.5">
      <c r="A39" s="59">
        <v>35</v>
      </c>
      <c r="B39" s="54" t="s">
        <v>386</v>
      </c>
      <c r="C39" s="55" t="s">
        <v>285</v>
      </c>
      <c r="D39" s="434">
        <v>3.1418594421852978E-3</v>
      </c>
      <c r="E39" s="434">
        <v>1.4333201183251501E-3</v>
      </c>
      <c r="F39" s="434">
        <v>1.4955260956629743E-3</v>
      </c>
      <c r="G39" s="434">
        <v>0</v>
      </c>
      <c r="H39" s="434">
        <v>2.5429116338207246E-5</v>
      </c>
      <c r="I39" s="434">
        <v>0</v>
      </c>
      <c r="J39" s="434">
        <v>0</v>
      </c>
      <c r="K39" s="434">
        <v>3.2905439607447331E-4</v>
      </c>
      <c r="L39" s="434">
        <v>1.8525937470329555E-5</v>
      </c>
      <c r="M39" s="434">
        <v>2.2514403096240572E-3</v>
      </c>
      <c r="N39" s="434">
        <v>0</v>
      </c>
      <c r="O39" s="434">
        <v>0</v>
      </c>
      <c r="P39" s="434">
        <v>0</v>
      </c>
      <c r="Q39" s="434">
        <v>1.6198982409377737E-4</v>
      </c>
      <c r="R39" s="434">
        <v>5.1318284928042837E-4</v>
      </c>
      <c r="S39" s="434">
        <v>9.6714721794058085E-4</v>
      </c>
      <c r="T39" s="434">
        <v>1.8452227183821088E-5</v>
      </c>
      <c r="U39" s="434">
        <v>1.631188320691624E-5</v>
      </c>
      <c r="V39" s="434">
        <v>4.1835265070982782E-3</v>
      </c>
      <c r="W39" s="434">
        <v>1.42281945507991E-2</v>
      </c>
      <c r="X39" s="434">
        <v>0</v>
      </c>
      <c r="Y39" s="434">
        <v>3.5153503632528711E-4</v>
      </c>
      <c r="Z39" s="434">
        <v>6.9408574380165286E-4</v>
      </c>
      <c r="AA39" s="434">
        <v>1.13616075051533E-4</v>
      </c>
      <c r="AB39" s="434">
        <v>1.1345117513304073E-3</v>
      </c>
      <c r="AC39" s="434">
        <v>4.2997576011652341E-4</v>
      </c>
      <c r="AD39" s="434">
        <v>1.5719774802997538E-5</v>
      </c>
      <c r="AE39" s="434">
        <v>4.607997937679245E-3</v>
      </c>
      <c r="AF39" s="434">
        <v>1.288777396098418E-4</v>
      </c>
      <c r="AG39" s="434">
        <v>2.6192580951445502E-4</v>
      </c>
      <c r="AH39" s="434">
        <v>7.224911494834188E-5</v>
      </c>
      <c r="AI39" s="434">
        <v>8.9603838148657709E-3</v>
      </c>
      <c r="AJ39" s="434">
        <v>1.6575644342243939E-2</v>
      </c>
      <c r="AK39" s="434">
        <v>2.3861919721497683E-2</v>
      </c>
      <c r="AL39" s="434">
        <v>5.5288508605329627E-2</v>
      </c>
      <c r="AM39" s="434">
        <v>1.6695405784794552E-2</v>
      </c>
      <c r="AN39" s="434">
        <v>4.1330890564056003E-4</v>
      </c>
      <c r="AO39" s="434">
        <v>1.444085146699896E-2</v>
      </c>
      <c r="AP39" s="434">
        <v>0</v>
      </c>
      <c r="AQ39" s="434">
        <v>4.6603487047691364E-2</v>
      </c>
      <c r="AR39" s="434">
        <v>4.0627387382557532E-3</v>
      </c>
      <c r="AS39" s="434">
        <v>3.605863125218428E-3</v>
      </c>
      <c r="AT39" s="434">
        <v>2.2175189740845412E-3</v>
      </c>
      <c r="AU39" s="434">
        <v>6.7975869593120269E-3</v>
      </c>
      <c r="AV39" s="434">
        <v>6.5515175567424921E-3</v>
      </c>
      <c r="AW39" s="434">
        <v>8.9671804550697288E-4</v>
      </c>
      <c r="AX39" s="434">
        <v>9.7453916126128328E-3</v>
      </c>
      <c r="AY39" s="434">
        <v>2.570499735389733E-3</v>
      </c>
      <c r="AZ39" s="434">
        <v>4.3205686572361478E-3</v>
      </c>
      <c r="BA39" s="434">
        <v>1.6639735964520232E-3</v>
      </c>
      <c r="BB39" s="434">
        <v>1.1278725504018047E-3</v>
      </c>
      <c r="BC39" s="434">
        <v>1.3801386459891696E-3</v>
      </c>
      <c r="BD39" s="434">
        <v>1.8863988038319106E-3</v>
      </c>
      <c r="BE39" s="434">
        <v>1.2804097311139564E-3</v>
      </c>
      <c r="BF39" s="434">
        <v>1.6622606707070553E-3</v>
      </c>
      <c r="BG39" s="434">
        <v>5.4574021042593586E-4</v>
      </c>
      <c r="BH39" s="434">
        <v>1.6813889700620214E-3</v>
      </c>
      <c r="BI39" s="434">
        <v>9.5004557651076507E-4</v>
      </c>
      <c r="BJ39" s="435">
        <v>4.4925834620074674E-4</v>
      </c>
      <c r="BK39" s="435">
        <v>2.2896468284813853E-3</v>
      </c>
      <c r="BL39" s="435">
        <v>0</v>
      </c>
      <c r="BM39" s="435">
        <v>8.7400388092135246E-3</v>
      </c>
      <c r="BN39" s="435">
        <v>1.6462866986660385E-2</v>
      </c>
      <c r="BO39" s="435">
        <v>5.3570701794847441E-3</v>
      </c>
      <c r="BP39" s="435">
        <v>1.2249473929738583E-2</v>
      </c>
      <c r="BQ39" s="435">
        <v>3.566225124769249E-5</v>
      </c>
      <c r="BR39" s="435">
        <v>7.0033761102766096E-5</v>
      </c>
      <c r="BS39" s="435">
        <v>4.9438064238776641E-3</v>
      </c>
      <c r="BT39" s="435">
        <v>0</v>
      </c>
      <c r="BU39" s="435">
        <v>6.6424528277312425E-5</v>
      </c>
      <c r="BV39" s="435">
        <v>1.7001684866970317E-6</v>
      </c>
      <c r="BW39" s="435">
        <v>0</v>
      </c>
      <c r="BX39" s="435">
        <v>0</v>
      </c>
      <c r="BY39" s="435">
        <v>0</v>
      </c>
      <c r="BZ39" s="435">
        <v>0</v>
      </c>
      <c r="CA39" s="435">
        <v>0</v>
      </c>
      <c r="CB39" s="435">
        <v>0</v>
      </c>
      <c r="CC39" s="435">
        <v>4.0117866291163442E-6</v>
      </c>
      <c r="CD39" s="435">
        <v>0</v>
      </c>
      <c r="CE39" s="435">
        <v>0</v>
      </c>
      <c r="CF39" s="435">
        <v>0</v>
      </c>
      <c r="CG39" s="435">
        <v>0</v>
      </c>
      <c r="CH39" s="435">
        <v>0</v>
      </c>
      <c r="CI39" s="435">
        <v>0</v>
      </c>
      <c r="CJ39" s="435">
        <v>0</v>
      </c>
      <c r="CK39" s="435">
        <v>0</v>
      </c>
      <c r="CL39" s="435">
        <v>0</v>
      </c>
      <c r="CM39" s="435">
        <v>6.3550166501436228E-5</v>
      </c>
      <c r="CN39" s="435">
        <v>5.6330197375159115E-5</v>
      </c>
      <c r="CO39" s="435">
        <v>1.0339093445230904E-3</v>
      </c>
      <c r="CP39" s="435">
        <v>5.5040564334275953E-5</v>
      </c>
      <c r="CQ39" s="435">
        <v>4.2558607255391366E-5</v>
      </c>
      <c r="CR39" s="435">
        <v>0</v>
      </c>
      <c r="CS39" s="435">
        <v>0</v>
      </c>
      <c r="CT39" s="435">
        <v>6.4107632441026322E-6</v>
      </c>
      <c r="CU39" s="435">
        <v>0</v>
      </c>
      <c r="CV39" s="435">
        <v>0</v>
      </c>
      <c r="CW39" s="435">
        <v>0</v>
      </c>
      <c r="CX39" s="435">
        <v>1.5515215993971231E-4</v>
      </c>
      <c r="CY39" s="435">
        <v>1.8956720669308727E-6</v>
      </c>
      <c r="CZ39" s="435">
        <v>3.6793563579277862E-5</v>
      </c>
      <c r="DA39" s="435">
        <v>7.8375005175707892E-5</v>
      </c>
      <c r="DB39" s="435">
        <v>4.0049839800640794E-5</v>
      </c>
      <c r="DC39" s="435">
        <v>6.6439176515784959E-4</v>
      </c>
      <c r="DD39" s="435">
        <v>6.3626562574956892E-4</v>
      </c>
      <c r="DE39" s="435">
        <v>4.9898810352396964E-3</v>
      </c>
      <c r="DF39" s="435">
        <v>1.5693511532188047E-3</v>
      </c>
      <c r="DG39" s="435">
        <v>1.9294316761612764E-3</v>
      </c>
    </row>
    <row r="40" spans="1:111" x14ac:dyDescent="0.5">
      <c r="A40" s="59">
        <v>36</v>
      </c>
      <c r="B40" s="54" t="s">
        <v>387</v>
      </c>
      <c r="C40" s="53" t="s">
        <v>286</v>
      </c>
      <c r="D40" s="434">
        <v>0</v>
      </c>
      <c r="E40" s="434">
        <v>0</v>
      </c>
      <c r="F40" s="434">
        <v>0</v>
      </c>
      <c r="G40" s="434">
        <v>0</v>
      </c>
      <c r="H40" s="434">
        <v>0</v>
      </c>
      <c r="I40" s="434">
        <v>0</v>
      </c>
      <c r="J40" s="434">
        <v>0</v>
      </c>
      <c r="K40" s="434">
        <v>0</v>
      </c>
      <c r="L40" s="434">
        <v>0</v>
      </c>
      <c r="M40" s="434">
        <v>0</v>
      </c>
      <c r="N40" s="434">
        <v>0</v>
      </c>
      <c r="O40" s="434">
        <v>0</v>
      </c>
      <c r="P40" s="434">
        <v>0</v>
      </c>
      <c r="Q40" s="434">
        <v>0</v>
      </c>
      <c r="R40" s="434">
        <v>0</v>
      </c>
      <c r="S40" s="434">
        <v>0</v>
      </c>
      <c r="T40" s="434">
        <v>0</v>
      </c>
      <c r="U40" s="434">
        <v>0</v>
      </c>
      <c r="V40" s="434">
        <v>0</v>
      </c>
      <c r="W40" s="434">
        <v>1.2350863325346441E-4</v>
      </c>
      <c r="X40" s="434">
        <v>0</v>
      </c>
      <c r="Y40" s="434">
        <v>0</v>
      </c>
      <c r="Z40" s="434">
        <v>0</v>
      </c>
      <c r="AA40" s="434">
        <v>0</v>
      </c>
      <c r="AB40" s="434">
        <v>0</v>
      </c>
      <c r="AC40" s="434">
        <v>0</v>
      </c>
      <c r="AD40" s="434">
        <v>0</v>
      </c>
      <c r="AE40" s="434">
        <v>0</v>
      </c>
      <c r="AF40" s="434">
        <v>0</v>
      </c>
      <c r="AG40" s="434">
        <v>0</v>
      </c>
      <c r="AH40" s="434">
        <v>0</v>
      </c>
      <c r="AI40" s="434">
        <v>0</v>
      </c>
      <c r="AJ40" s="434">
        <v>0</v>
      </c>
      <c r="AK40" s="434">
        <v>-5.2271456125953297E-6</v>
      </c>
      <c r="AL40" s="434">
        <v>-9.789908562254029E-6</v>
      </c>
      <c r="AM40" s="434">
        <v>0.38696753201739942</v>
      </c>
      <c r="AN40" s="434">
        <v>0.37344224112716695</v>
      </c>
      <c r="AO40" s="434">
        <v>0.14016302276963635</v>
      </c>
      <c r="AP40" s="434">
        <v>3.9292409389039265E-3</v>
      </c>
      <c r="AQ40" s="434">
        <v>0</v>
      </c>
      <c r="AR40" s="434">
        <v>1.1727493265068153E-5</v>
      </c>
      <c r="AS40" s="434">
        <v>-4.5227473634438663E-4</v>
      </c>
      <c r="AT40" s="434">
        <v>-1.2310618022882591E-3</v>
      </c>
      <c r="AU40" s="434">
        <v>-5.2881529970478754E-4</v>
      </c>
      <c r="AV40" s="434">
        <v>-4.9595174960756115E-4</v>
      </c>
      <c r="AW40" s="434">
        <v>-1.6441228897976304E-4</v>
      </c>
      <c r="AX40" s="434">
        <v>0</v>
      </c>
      <c r="AY40" s="434">
        <v>0</v>
      </c>
      <c r="AZ40" s="434">
        <v>-2.9144440351045413E-4</v>
      </c>
      <c r="BA40" s="434">
        <v>-4.3318320899370853E-4</v>
      </c>
      <c r="BB40" s="434">
        <v>0</v>
      </c>
      <c r="BC40" s="434">
        <v>-7.3747866579573952E-5</v>
      </c>
      <c r="BD40" s="434">
        <v>-3.0425787158579201E-5</v>
      </c>
      <c r="BE40" s="434">
        <v>0</v>
      </c>
      <c r="BF40" s="434">
        <v>-1.1662650694098946E-4</v>
      </c>
      <c r="BG40" s="434">
        <v>-5.1127240766219253E-4</v>
      </c>
      <c r="BH40" s="434">
        <v>-1.7409246426049123E-4</v>
      </c>
      <c r="BI40" s="434">
        <v>-1.9642834217046901E-3</v>
      </c>
      <c r="BJ40" s="435">
        <v>-1.9442693133897863E-4</v>
      </c>
      <c r="BK40" s="435">
        <v>-1.626169622500984E-5</v>
      </c>
      <c r="BL40" s="435">
        <v>0</v>
      </c>
      <c r="BM40" s="435">
        <v>0</v>
      </c>
      <c r="BN40" s="435">
        <v>-4.0858093583438852E-4</v>
      </c>
      <c r="BO40" s="435">
        <v>-9.4965473267219274E-5</v>
      </c>
      <c r="BP40" s="435">
        <v>-7.5242468855888096E-5</v>
      </c>
      <c r="BQ40" s="435">
        <v>0</v>
      </c>
      <c r="BR40" s="435">
        <v>0</v>
      </c>
      <c r="BS40" s="435">
        <v>0</v>
      </c>
      <c r="BT40" s="435">
        <v>0</v>
      </c>
      <c r="BU40" s="435">
        <v>0</v>
      </c>
      <c r="BV40" s="435">
        <v>0</v>
      </c>
      <c r="BW40" s="435">
        <v>0</v>
      </c>
      <c r="BX40" s="435">
        <v>0</v>
      </c>
      <c r="BY40" s="435">
        <v>0</v>
      </c>
      <c r="BZ40" s="435">
        <v>0</v>
      </c>
      <c r="CA40" s="435">
        <v>0</v>
      </c>
      <c r="CB40" s="435">
        <v>0</v>
      </c>
      <c r="CC40" s="435">
        <v>0</v>
      </c>
      <c r="CD40" s="435">
        <v>0</v>
      </c>
      <c r="CE40" s="435">
        <v>0</v>
      </c>
      <c r="CF40" s="435">
        <v>0</v>
      </c>
      <c r="CG40" s="435">
        <v>0</v>
      </c>
      <c r="CH40" s="435">
        <v>0</v>
      </c>
      <c r="CI40" s="435">
        <v>0</v>
      </c>
      <c r="CJ40" s="435">
        <v>0</v>
      </c>
      <c r="CK40" s="435">
        <v>0</v>
      </c>
      <c r="CL40" s="435">
        <v>0</v>
      </c>
      <c r="CM40" s="435">
        <v>0</v>
      </c>
      <c r="CN40" s="435">
        <v>0</v>
      </c>
      <c r="CO40" s="435">
        <v>0</v>
      </c>
      <c r="CP40" s="435">
        <v>0</v>
      </c>
      <c r="CQ40" s="435">
        <v>0</v>
      </c>
      <c r="CR40" s="435">
        <v>0</v>
      </c>
      <c r="CS40" s="435">
        <v>0</v>
      </c>
      <c r="CT40" s="435">
        <v>0</v>
      </c>
      <c r="CU40" s="435">
        <v>0</v>
      </c>
      <c r="CV40" s="435">
        <v>0</v>
      </c>
      <c r="CW40" s="435">
        <v>0</v>
      </c>
      <c r="CX40" s="435">
        <v>0</v>
      </c>
      <c r="CY40" s="435">
        <v>0</v>
      </c>
      <c r="CZ40" s="435">
        <v>0</v>
      </c>
      <c r="DA40" s="435">
        <v>0</v>
      </c>
      <c r="DB40" s="435">
        <v>0</v>
      </c>
      <c r="DC40" s="435">
        <v>0</v>
      </c>
      <c r="DD40" s="435">
        <v>2.5248635942443208E-6</v>
      </c>
      <c r="DE40" s="435">
        <v>0</v>
      </c>
      <c r="DF40" s="435">
        <v>0</v>
      </c>
      <c r="DG40" s="435">
        <v>1.3054212589749651E-2</v>
      </c>
    </row>
    <row r="41" spans="1:111" x14ac:dyDescent="0.5">
      <c r="A41" s="59">
        <v>37</v>
      </c>
      <c r="B41" s="54" t="s">
        <v>388</v>
      </c>
      <c r="C41" s="53" t="s">
        <v>287</v>
      </c>
      <c r="D41" s="434">
        <v>6.2837188843705954E-5</v>
      </c>
      <c r="E41" s="434">
        <v>1.0165390910107447E-5</v>
      </c>
      <c r="F41" s="434">
        <v>0</v>
      </c>
      <c r="G41" s="434">
        <v>0</v>
      </c>
      <c r="H41" s="434">
        <v>2.5429116338207246E-5</v>
      </c>
      <c r="I41" s="434">
        <v>0</v>
      </c>
      <c r="J41" s="434">
        <v>6.426735218508997E-4</v>
      </c>
      <c r="K41" s="434">
        <v>0</v>
      </c>
      <c r="L41" s="434">
        <v>0</v>
      </c>
      <c r="M41" s="434">
        <v>0</v>
      </c>
      <c r="N41" s="434">
        <v>0</v>
      </c>
      <c r="O41" s="434">
        <v>6.1373037597122827E-5</v>
      </c>
      <c r="P41" s="434">
        <v>4.8677319726064187E-4</v>
      </c>
      <c r="Q41" s="434">
        <v>6.8477516548733162E-4</v>
      </c>
      <c r="R41" s="434">
        <v>1.6972221189245473E-2</v>
      </c>
      <c r="S41" s="434">
        <v>0</v>
      </c>
      <c r="T41" s="434">
        <v>0</v>
      </c>
      <c r="U41" s="434">
        <v>0</v>
      </c>
      <c r="V41" s="434">
        <v>0</v>
      </c>
      <c r="W41" s="434">
        <v>0</v>
      </c>
      <c r="X41" s="434">
        <v>0</v>
      </c>
      <c r="Y41" s="434">
        <v>0</v>
      </c>
      <c r="Z41" s="434">
        <v>0</v>
      </c>
      <c r="AA41" s="434">
        <v>0</v>
      </c>
      <c r="AB41" s="434">
        <v>0</v>
      </c>
      <c r="AC41" s="434">
        <v>0</v>
      </c>
      <c r="AD41" s="434">
        <v>0</v>
      </c>
      <c r="AE41" s="434">
        <v>0</v>
      </c>
      <c r="AF41" s="434">
        <v>1.4357676828966701E-3</v>
      </c>
      <c r="AG41" s="434">
        <v>3.8236490942511964E-3</v>
      </c>
      <c r="AH41" s="434">
        <v>0</v>
      </c>
      <c r="AI41" s="434">
        <v>0</v>
      </c>
      <c r="AJ41" s="434">
        <v>1.4885851907984705E-2</v>
      </c>
      <c r="AK41" s="434">
        <v>0</v>
      </c>
      <c r="AL41" s="434">
        <v>1.395061970121199E-3</v>
      </c>
      <c r="AM41" s="434">
        <v>0</v>
      </c>
      <c r="AN41" s="434">
        <v>0.26445968084896398</v>
      </c>
      <c r="AO41" s="434">
        <v>9.2553783096299802E-2</v>
      </c>
      <c r="AP41" s="434">
        <v>0.55182811382410279</v>
      </c>
      <c r="AQ41" s="434">
        <v>1.4602377267019071E-5</v>
      </c>
      <c r="AR41" s="434">
        <v>1.4408063154226587E-4</v>
      </c>
      <c r="AS41" s="434">
        <v>0.17034311206134489</v>
      </c>
      <c r="AT41" s="434">
        <v>0.13644230029409973</v>
      </c>
      <c r="AU41" s="434">
        <v>4.340906173790271E-2</v>
      </c>
      <c r="AV41" s="434">
        <v>5.2605263357456841E-2</v>
      </c>
      <c r="AW41" s="434">
        <v>1.5511796162315194E-2</v>
      </c>
      <c r="AX41" s="434">
        <v>4.4662016699407184E-4</v>
      </c>
      <c r="AY41" s="434">
        <v>3.409004996666598E-3</v>
      </c>
      <c r="AZ41" s="434">
        <v>3.5706986086368478E-2</v>
      </c>
      <c r="BA41" s="434">
        <v>3.0233437618179943E-2</v>
      </c>
      <c r="BB41" s="434">
        <v>3.6499208922725064E-3</v>
      </c>
      <c r="BC41" s="434">
        <v>3.4145262226342739E-2</v>
      </c>
      <c r="BD41" s="434">
        <v>8.0671801380461424E-3</v>
      </c>
      <c r="BE41" s="434">
        <v>1.748516514531962E-3</v>
      </c>
      <c r="BF41" s="434">
        <v>3.382149675757383E-2</v>
      </c>
      <c r="BG41" s="434">
        <v>4.9521615620808215E-2</v>
      </c>
      <c r="BH41" s="434">
        <v>1.8971940263806046E-2</v>
      </c>
      <c r="BI41" s="434">
        <v>8.3257372482058264E-2</v>
      </c>
      <c r="BJ41" s="435">
        <v>1.7949569806818912E-2</v>
      </c>
      <c r="BK41" s="435">
        <v>4.4036673377326639E-3</v>
      </c>
      <c r="BL41" s="435">
        <v>0</v>
      </c>
      <c r="BM41" s="435">
        <v>1.9309654827413706E-2</v>
      </c>
      <c r="BN41" s="435">
        <v>1.4142053652934422E-2</v>
      </c>
      <c r="BO41" s="435">
        <v>2.0724518728547976E-2</v>
      </c>
      <c r="BP41" s="435">
        <v>3.3884191808101607E-2</v>
      </c>
      <c r="BQ41" s="435">
        <v>0</v>
      </c>
      <c r="BR41" s="435">
        <v>0</v>
      </c>
      <c r="BS41" s="435">
        <v>3.4118746886664345E-6</v>
      </c>
      <c r="BT41" s="435">
        <v>0</v>
      </c>
      <c r="BU41" s="435">
        <v>0</v>
      </c>
      <c r="BV41" s="435">
        <v>0</v>
      </c>
      <c r="BW41" s="435">
        <v>0</v>
      </c>
      <c r="BX41" s="435">
        <v>0</v>
      </c>
      <c r="BY41" s="435">
        <v>0</v>
      </c>
      <c r="BZ41" s="435">
        <v>0</v>
      </c>
      <c r="CA41" s="435">
        <v>0</v>
      </c>
      <c r="CB41" s="435">
        <v>0</v>
      </c>
      <c r="CC41" s="435">
        <v>0</v>
      </c>
      <c r="CD41" s="435">
        <v>0</v>
      </c>
      <c r="CE41" s="435">
        <v>0</v>
      </c>
      <c r="CF41" s="435">
        <v>0</v>
      </c>
      <c r="CG41" s="435">
        <v>6.360595900533583E-4</v>
      </c>
      <c r="CH41" s="435">
        <v>0</v>
      </c>
      <c r="CI41" s="435">
        <v>0</v>
      </c>
      <c r="CJ41" s="435">
        <v>0</v>
      </c>
      <c r="CK41" s="435">
        <v>0</v>
      </c>
      <c r="CL41" s="435">
        <v>0</v>
      </c>
      <c r="CM41" s="435">
        <v>0</v>
      </c>
      <c r="CN41" s="435">
        <v>1.4631220097443926E-6</v>
      </c>
      <c r="CO41" s="435">
        <v>0</v>
      </c>
      <c r="CP41" s="435">
        <v>0</v>
      </c>
      <c r="CQ41" s="435">
        <v>0</v>
      </c>
      <c r="CR41" s="435">
        <v>0</v>
      </c>
      <c r="CS41" s="435">
        <v>0</v>
      </c>
      <c r="CT41" s="435">
        <v>0</v>
      </c>
      <c r="CU41" s="435">
        <v>0</v>
      </c>
      <c r="CV41" s="435">
        <v>0</v>
      </c>
      <c r="CW41" s="435">
        <v>0</v>
      </c>
      <c r="CX41" s="435">
        <v>2.1697971239689089E-4</v>
      </c>
      <c r="CY41" s="435">
        <v>0</v>
      </c>
      <c r="CZ41" s="435">
        <v>0</v>
      </c>
      <c r="DA41" s="435">
        <v>0</v>
      </c>
      <c r="DB41" s="435">
        <v>0</v>
      </c>
      <c r="DC41" s="435">
        <v>0</v>
      </c>
      <c r="DD41" s="435">
        <v>6.312158985610803E-5</v>
      </c>
      <c r="DE41" s="435">
        <v>0</v>
      </c>
      <c r="DF41" s="435">
        <v>3.4256901330678999E-3</v>
      </c>
      <c r="DG41" s="435">
        <v>2.0300353055343504E-2</v>
      </c>
    </row>
    <row r="42" spans="1:111" x14ac:dyDescent="0.5">
      <c r="A42" s="59">
        <v>38</v>
      </c>
      <c r="B42" s="54" t="s">
        <v>389</v>
      </c>
      <c r="C42" s="53" t="s">
        <v>390</v>
      </c>
      <c r="D42" s="434">
        <v>0</v>
      </c>
      <c r="E42" s="434">
        <v>0</v>
      </c>
      <c r="F42" s="434">
        <v>0</v>
      </c>
      <c r="G42" s="434">
        <v>0</v>
      </c>
      <c r="H42" s="434">
        <v>5.0858232676414492E-5</v>
      </c>
      <c r="I42" s="434">
        <v>0</v>
      </c>
      <c r="J42" s="434">
        <v>5.1413881748071976E-4</v>
      </c>
      <c r="K42" s="434">
        <v>0</v>
      </c>
      <c r="L42" s="434">
        <v>0</v>
      </c>
      <c r="M42" s="434">
        <v>0</v>
      </c>
      <c r="N42" s="434">
        <v>0</v>
      </c>
      <c r="O42" s="434">
        <v>0</v>
      </c>
      <c r="P42" s="434">
        <v>0</v>
      </c>
      <c r="Q42" s="434">
        <v>0</v>
      </c>
      <c r="R42" s="434">
        <v>5.0574541668216137E-4</v>
      </c>
      <c r="S42" s="434">
        <v>0</v>
      </c>
      <c r="T42" s="434">
        <v>0</v>
      </c>
      <c r="U42" s="434">
        <v>0</v>
      </c>
      <c r="V42" s="434">
        <v>0</v>
      </c>
      <c r="W42" s="434">
        <v>0</v>
      </c>
      <c r="X42" s="434">
        <v>0</v>
      </c>
      <c r="Y42" s="434">
        <v>0</v>
      </c>
      <c r="Z42" s="434">
        <v>0</v>
      </c>
      <c r="AA42" s="434">
        <v>0</v>
      </c>
      <c r="AB42" s="434">
        <v>0</v>
      </c>
      <c r="AC42" s="434">
        <v>0</v>
      </c>
      <c r="AD42" s="434">
        <v>0</v>
      </c>
      <c r="AE42" s="434">
        <v>0</v>
      </c>
      <c r="AF42" s="434">
        <v>0</v>
      </c>
      <c r="AG42" s="434">
        <v>0</v>
      </c>
      <c r="AH42" s="434">
        <v>1.4449822989668376E-4</v>
      </c>
      <c r="AI42" s="434">
        <v>0</v>
      </c>
      <c r="AJ42" s="434">
        <v>1.3065405419530169E-4</v>
      </c>
      <c r="AK42" s="434">
        <v>2.2319911765782061E-3</v>
      </c>
      <c r="AL42" s="434">
        <v>2.7901239402423981E-4</v>
      </c>
      <c r="AM42" s="434">
        <v>0</v>
      </c>
      <c r="AN42" s="434">
        <v>0</v>
      </c>
      <c r="AO42" s="434">
        <v>7.0620887099265726E-3</v>
      </c>
      <c r="AP42" s="434">
        <v>0</v>
      </c>
      <c r="AQ42" s="434">
        <v>0</v>
      </c>
      <c r="AR42" s="434">
        <v>0</v>
      </c>
      <c r="AS42" s="434">
        <v>1.6993195321012271E-2</v>
      </c>
      <c r="AT42" s="434">
        <v>4.2076589958807663E-3</v>
      </c>
      <c r="AU42" s="434">
        <v>2.5130535232961108E-2</v>
      </c>
      <c r="AV42" s="434">
        <v>2.7872387216477126E-2</v>
      </c>
      <c r="AW42" s="434">
        <v>7.6007130124777188E-3</v>
      </c>
      <c r="AX42" s="434">
        <v>0</v>
      </c>
      <c r="AY42" s="434">
        <v>2.8866574568547806E-4</v>
      </c>
      <c r="AZ42" s="434">
        <v>8.4657660067322393E-3</v>
      </c>
      <c r="BA42" s="434">
        <v>1.1207756042218174E-3</v>
      </c>
      <c r="BB42" s="434">
        <v>1.535159860269123E-3</v>
      </c>
      <c r="BC42" s="434">
        <v>3.1606228534103122E-4</v>
      </c>
      <c r="BD42" s="434">
        <v>1.4343585374758767E-3</v>
      </c>
      <c r="BE42" s="434">
        <v>1.0050527996916003E-3</v>
      </c>
      <c r="BF42" s="434">
        <v>4.3663594360452009E-4</v>
      </c>
      <c r="BG42" s="434">
        <v>3.9063509798909092E-4</v>
      </c>
      <c r="BH42" s="434">
        <v>2.0263478739886577E-2</v>
      </c>
      <c r="BI42" s="434">
        <v>3.8502522756159251E-2</v>
      </c>
      <c r="BJ42" s="435">
        <v>1.5572087088164118E-2</v>
      </c>
      <c r="BK42" s="435">
        <v>1.1188047002806769E-3</v>
      </c>
      <c r="BL42" s="435">
        <v>0</v>
      </c>
      <c r="BM42" s="435">
        <v>3.218169594351316E-4</v>
      </c>
      <c r="BN42" s="435">
        <v>2.6134456256073503E-4</v>
      </c>
      <c r="BO42" s="435">
        <v>1.0768406343693614E-3</v>
      </c>
      <c r="BP42" s="435">
        <v>9.9094331483204623E-3</v>
      </c>
      <c r="BQ42" s="435">
        <v>0</v>
      </c>
      <c r="BR42" s="435">
        <v>0</v>
      </c>
      <c r="BS42" s="435">
        <v>3.0706872197997915E-5</v>
      </c>
      <c r="BT42" s="435">
        <v>0</v>
      </c>
      <c r="BU42" s="435">
        <v>0</v>
      </c>
      <c r="BV42" s="435">
        <v>0</v>
      </c>
      <c r="BW42" s="435">
        <v>0</v>
      </c>
      <c r="BX42" s="435">
        <v>0</v>
      </c>
      <c r="BY42" s="435">
        <v>0</v>
      </c>
      <c r="BZ42" s="435">
        <v>0</v>
      </c>
      <c r="CA42" s="435">
        <v>0</v>
      </c>
      <c r="CB42" s="435">
        <v>0</v>
      </c>
      <c r="CC42" s="435">
        <v>0</v>
      </c>
      <c r="CD42" s="435">
        <v>0</v>
      </c>
      <c r="CE42" s="435">
        <v>0</v>
      </c>
      <c r="CF42" s="435">
        <v>0</v>
      </c>
      <c r="CG42" s="435">
        <v>0</v>
      </c>
      <c r="CH42" s="435">
        <v>0</v>
      </c>
      <c r="CI42" s="435">
        <v>0</v>
      </c>
      <c r="CJ42" s="435">
        <v>0</v>
      </c>
      <c r="CK42" s="435">
        <v>0</v>
      </c>
      <c r="CL42" s="435">
        <v>0</v>
      </c>
      <c r="CM42" s="435">
        <v>0</v>
      </c>
      <c r="CN42" s="435">
        <v>2.1946830146165887E-6</v>
      </c>
      <c r="CO42" s="435">
        <v>0</v>
      </c>
      <c r="CP42" s="435">
        <v>0</v>
      </c>
      <c r="CQ42" s="435">
        <v>4.0532006909896539E-7</v>
      </c>
      <c r="CR42" s="435">
        <v>0</v>
      </c>
      <c r="CS42" s="435">
        <v>6.1943412627784098E-6</v>
      </c>
      <c r="CT42" s="435">
        <v>8.5476843254701763E-6</v>
      </c>
      <c r="CU42" s="435">
        <v>4.8195790579650773E-6</v>
      </c>
      <c r="CV42" s="435">
        <v>0</v>
      </c>
      <c r="CW42" s="435">
        <v>0</v>
      </c>
      <c r="CX42" s="435">
        <v>0</v>
      </c>
      <c r="CY42" s="435">
        <v>0</v>
      </c>
      <c r="CZ42" s="435">
        <v>1.8396781789638931E-5</v>
      </c>
      <c r="DA42" s="435">
        <v>2.5139152603528946E-5</v>
      </c>
      <c r="DB42" s="435">
        <v>0</v>
      </c>
      <c r="DC42" s="435">
        <v>2.2598359359110529E-6</v>
      </c>
      <c r="DD42" s="435">
        <v>1.5149181565465926E-5</v>
      </c>
      <c r="DE42" s="435">
        <v>2.1415798434505134E-5</v>
      </c>
      <c r="DF42" s="435">
        <v>8.3916693609616632E-4</v>
      </c>
      <c r="DG42" s="435">
        <v>4.5225609054779922E-3</v>
      </c>
    </row>
    <row r="43" spans="1:111" x14ac:dyDescent="0.5">
      <c r="A43" s="59">
        <v>39</v>
      </c>
      <c r="B43" s="54" t="s">
        <v>391</v>
      </c>
      <c r="C43" s="53" t="s">
        <v>392</v>
      </c>
      <c r="D43" s="434">
        <v>0</v>
      </c>
      <c r="E43" s="434">
        <v>0</v>
      </c>
      <c r="F43" s="434">
        <v>0</v>
      </c>
      <c r="G43" s="434">
        <v>0</v>
      </c>
      <c r="H43" s="434">
        <v>0</v>
      </c>
      <c r="I43" s="434">
        <v>0</v>
      </c>
      <c r="J43" s="434">
        <v>0</v>
      </c>
      <c r="K43" s="434">
        <v>0</v>
      </c>
      <c r="L43" s="434">
        <v>0</v>
      </c>
      <c r="M43" s="434">
        <v>0</v>
      </c>
      <c r="N43" s="434">
        <v>0</v>
      </c>
      <c r="O43" s="434">
        <v>0</v>
      </c>
      <c r="P43" s="434">
        <v>0</v>
      </c>
      <c r="Q43" s="434">
        <v>5.1542216757110987E-5</v>
      </c>
      <c r="R43" s="434">
        <v>2.9824104719050983E-2</v>
      </c>
      <c r="S43" s="434">
        <v>0</v>
      </c>
      <c r="T43" s="434">
        <v>0</v>
      </c>
      <c r="U43" s="434">
        <v>0</v>
      </c>
      <c r="V43" s="434">
        <v>0</v>
      </c>
      <c r="W43" s="434">
        <v>5.8049057629128273E-4</v>
      </c>
      <c r="X43" s="434">
        <v>0</v>
      </c>
      <c r="Y43" s="434">
        <v>4.8824310600734315E-6</v>
      </c>
      <c r="Z43" s="434">
        <v>0</v>
      </c>
      <c r="AA43" s="434">
        <v>0</v>
      </c>
      <c r="AB43" s="434">
        <v>0</v>
      </c>
      <c r="AC43" s="434">
        <v>1.8811439505097901E-5</v>
      </c>
      <c r="AD43" s="434">
        <v>0</v>
      </c>
      <c r="AE43" s="434">
        <v>0</v>
      </c>
      <c r="AF43" s="434">
        <v>5.991073300781835E-5</v>
      </c>
      <c r="AG43" s="434">
        <v>0</v>
      </c>
      <c r="AH43" s="434">
        <v>0</v>
      </c>
      <c r="AI43" s="434">
        <v>7.937347867499206E-5</v>
      </c>
      <c r="AJ43" s="434">
        <v>3.1095664898481801E-3</v>
      </c>
      <c r="AK43" s="434">
        <v>1.1499720347709725E-3</v>
      </c>
      <c r="AL43" s="434">
        <v>1.6251248213341688E-3</v>
      </c>
      <c r="AM43" s="434">
        <v>1.8413254076911079E-5</v>
      </c>
      <c r="AN43" s="434">
        <v>0</v>
      </c>
      <c r="AO43" s="434">
        <v>8.0584533948487686E-4</v>
      </c>
      <c r="AP43" s="434">
        <v>0</v>
      </c>
      <c r="AQ43" s="434">
        <v>0</v>
      </c>
      <c r="AR43" s="434">
        <v>1.2916996153382208E-3</v>
      </c>
      <c r="AS43" s="434">
        <v>9.9817034311206129E-2</v>
      </c>
      <c r="AT43" s="434">
        <v>5.6164897972307996E-2</v>
      </c>
      <c r="AU43" s="434">
        <v>2.4328584263894237E-2</v>
      </c>
      <c r="AV43" s="434">
        <v>1.7151032727254344E-2</v>
      </c>
      <c r="AW43" s="434">
        <v>7.8171332704204677E-3</v>
      </c>
      <c r="AX43" s="434">
        <v>1.9539632305990641E-4</v>
      </c>
      <c r="AY43" s="434">
        <v>4.3368591792270631E-3</v>
      </c>
      <c r="AZ43" s="434">
        <v>8.6808797331328121E-3</v>
      </c>
      <c r="BA43" s="434">
        <v>2.4498917041977517E-2</v>
      </c>
      <c r="BB43" s="434">
        <v>4.6994689600075188E-5</v>
      </c>
      <c r="BC43" s="434">
        <v>6.6267725826502878E-3</v>
      </c>
      <c r="BD43" s="434">
        <v>4.1379070535667714E-3</v>
      </c>
      <c r="BE43" s="434">
        <v>8.6737433398042217E-4</v>
      </c>
      <c r="BF43" s="434">
        <v>4.9740349061422979E-3</v>
      </c>
      <c r="BG43" s="434">
        <v>4.8886833586575936E-3</v>
      </c>
      <c r="BH43" s="434">
        <v>8.7786430776237E-3</v>
      </c>
      <c r="BI43" s="434">
        <v>4.3984542501701092E-2</v>
      </c>
      <c r="BJ43" s="435">
        <v>1.7427637316379807E-2</v>
      </c>
      <c r="BK43" s="435">
        <v>2.7709930367416763E-3</v>
      </c>
      <c r="BL43" s="435">
        <v>0</v>
      </c>
      <c r="BM43" s="435">
        <v>2.6127713538297813E-4</v>
      </c>
      <c r="BN43" s="435">
        <v>6.8648959038840958E-4</v>
      </c>
      <c r="BO43" s="435">
        <v>4.1886556958934215E-4</v>
      </c>
      <c r="BP43" s="435">
        <v>9.0290962627065724E-5</v>
      </c>
      <c r="BQ43" s="435">
        <v>0</v>
      </c>
      <c r="BR43" s="435">
        <v>0</v>
      </c>
      <c r="BS43" s="435">
        <v>0</v>
      </c>
      <c r="BT43" s="435">
        <v>0</v>
      </c>
      <c r="BU43" s="435">
        <v>0</v>
      </c>
      <c r="BV43" s="435">
        <v>0</v>
      </c>
      <c r="BW43" s="435">
        <v>0</v>
      </c>
      <c r="BX43" s="435">
        <v>0</v>
      </c>
      <c r="BY43" s="435">
        <v>0</v>
      </c>
      <c r="BZ43" s="435">
        <v>0</v>
      </c>
      <c r="CA43" s="435">
        <v>0</v>
      </c>
      <c r="CB43" s="435">
        <v>0</v>
      </c>
      <c r="CC43" s="435">
        <v>0</v>
      </c>
      <c r="CD43" s="435">
        <v>0</v>
      </c>
      <c r="CE43" s="435">
        <v>0</v>
      </c>
      <c r="CF43" s="435">
        <v>0</v>
      </c>
      <c r="CG43" s="435">
        <v>0</v>
      </c>
      <c r="CH43" s="435">
        <v>0</v>
      </c>
      <c r="CI43" s="435">
        <v>0</v>
      </c>
      <c r="CJ43" s="435">
        <v>0</v>
      </c>
      <c r="CK43" s="435">
        <v>0</v>
      </c>
      <c r="CL43" s="435">
        <v>0</v>
      </c>
      <c r="CM43" s="435">
        <v>0</v>
      </c>
      <c r="CN43" s="435">
        <v>1.5362781102316121E-5</v>
      </c>
      <c r="CO43" s="435">
        <v>0</v>
      </c>
      <c r="CP43" s="435">
        <v>0</v>
      </c>
      <c r="CQ43" s="435">
        <v>0</v>
      </c>
      <c r="CR43" s="435">
        <v>0</v>
      </c>
      <c r="CS43" s="435">
        <v>0</v>
      </c>
      <c r="CT43" s="435">
        <v>0</v>
      </c>
      <c r="CU43" s="435">
        <v>0</v>
      </c>
      <c r="CV43" s="435">
        <v>0</v>
      </c>
      <c r="CW43" s="435">
        <v>0</v>
      </c>
      <c r="CX43" s="435">
        <v>5.1678501393453047E-4</v>
      </c>
      <c r="CY43" s="435">
        <v>0</v>
      </c>
      <c r="CZ43" s="435">
        <v>0</v>
      </c>
      <c r="DA43" s="435">
        <v>0</v>
      </c>
      <c r="DB43" s="435">
        <v>0</v>
      </c>
      <c r="DC43" s="435">
        <v>0</v>
      </c>
      <c r="DD43" s="435">
        <v>0</v>
      </c>
      <c r="DE43" s="435">
        <v>0</v>
      </c>
      <c r="DF43" s="435">
        <v>6.5026355654205093E-4</v>
      </c>
      <c r="DG43" s="435">
        <v>3.9451887289496113E-3</v>
      </c>
    </row>
    <row r="44" spans="1:111" x14ac:dyDescent="0.5">
      <c r="A44" s="59">
        <v>40</v>
      </c>
      <c r="B44" s="54" t="s">
        <v>393</v>
      </c>
      <c r="C44" s="53" t="s">
        <v>288</v>
      </c>
      <c r="D44" s="434">
        <v>0</v>
      </c>
      <c r="E44" s="434">
        <v>0</v>
      </c>
      <c r="F44" s="434">
        <v>0</v>
      </c>
      <c r="G44" s="434">
        <v>0</v>
      </c>
      <c r="H44" s="434">
        <v>0</v>
      </c>
      <c r="I44" s="434">
        <v>0</v>
      </c>
      <c r="J44" s="434">
        <v>0</v>
      </c>
      <c r="K44" s="434">
        <v>0</v>
      </c>
      <c r="L44" s="434">
        <v>0</v>
      </c>
      <c r="M44" s="434">
        <v>0</v>
      </c>
      <c r="N44" s="434">
        <v>0</v>
      </c>
      <c r="O44" s="434">
        <v>0</v>
      </c>
      <c r="P44" s="434">
        <v>0</v>
      </c>
      <c r="Q44" s="434">
        <v>2.9452695289777706E-5</v>
      </c>
      <c r="R44" s="434">
        <v>5.0574541668216137E-4</v>
      </c>
      <c r="S44" s="434">
        <v>2.0148900373762103E-5</v>
      </c>
      <c r="T44" s="434">
        <v>0</v>
      </c>
      <c r="U44" s="434">
        <v>-5.9375254873175103E-4</v>
      </c>
      <c r="V44" s="434">
        <v>0</v>
      </c>
      <c r="W44" s="434">
        <v>3.8238272855272586E-2</v>
      </c>
      <c r="X44" s="434">
        <v>0</v>
      </c>
      <c r="Y44" s="434">
        <v>1.8064994922271697E-3</v>
      </c>
      <c r="Z44" s="434">
        <v>0</v>
      </c>
      <c r="AA44" s="434">
        <v>0</v>
      </c>
      <c r="AB44" s="434">
        <v>0</v>
      </c>
      <c r="AC44" s="434">
        <v>2.3783034231445203E-3</v>
      </c>
      <c r="AD44" s="434">
        <v>0</v>
      </c>
      <c r="AE44" s="434">
        <v>0</v>
      </c>
      <c r="AF44" s="434">
        <v>5.7333178215621518E-4</v>
      </c>
      <c r="AG44" s="434">
        <v>-1.6370363094653439E-5</v>
      </c>
      <c r="AH44" s="434">
        <v>0</v>
      </c>
      <c r="AI44" s="434">
        <v>2.5399513175997459E-3</v>
      </c>
      <c r="AJ44" s="434">
        <v>0</v>
      </c>
      <c r="AK44" s="434">
        <v>3.1990131149083417E-2</v>
      </c>
      <c r="AL44" s="434">
        <v>1.249192332543614E-2</v>
      </c>
      <c r="AM44" s="434">
        <v>8.4798450687139319E-3</v>
      </c>
      <c r="AN44" s="434">
        <v>1.1071415113468546E-2</v>
      </c>
      <c r="AO44" s="434">
        <v>2.2939559024952884E-3</v>
      </c>
      <c r="AP44" s="434">
        <v>-2.2205704294816955E-4</v>
      </c>
      <c r="AQ44" s="434">
        <v>0.44865804152916094</v>
      </c>
      <c r="AR44" s="434">
        <v>0.59768331747329484</v>
      </c>
      <c r="AS44" s="434">
        <v>3.3715025800217912E-4</v>
      </c>
      <c r="AT44" s="434">
        <v>1.4624600794907631E-2</v>
      </c>
      <c r="AU44" s="434">
        <v>5.7399563599024516E-4</v>
      </c>
      <c r="AV44" s="434">
        <v>9.964535152665677E-4</v>
      </c>
      <c r="AW44" s="434">
        <v>4.965083359547027E-3</v>
      </c>
      <c r="AX44" s="434">
        <v>1.462332124900121E-2</v>
      </c>
      <c r="AY44" s="434">
        <v>1.7484896595806099E-2</v>
      </c>
      <c r="AZ44" s="434">
        <v>1.3784310954776913E-2</v>
      </c>
      <c r="BA44" s="434">
        <v>8.9387011379654137E-4</v>
      </c>
      <c r="BB44" s="434">
        <v>8.3023951626799502E-4</v>
      </c>
      <c r="BC44" s="434">
        <v>9.4186561031627293E-3</v>
      </c>
      <c r="BD44" s="434">
        <v>3.9510057895926418E-3</v>
      </c>
      <c r="BE44" s="434">
        <v>-5.5071386284471249E-5</v>
      </c>
      <c r="BF44" s="434">
        <v>7.800467837814956E-6</v>
      </c>
      <c r="BG44" s="434">
        <v>-1.6573268495566579E-3</v>
      </c>
      <c r="BH44" s="434">
        <v>5.6675514877757649E-3</v>
      </c>
      <c r="BI44" s="434">
        <v>5.1353814946527837E-5</v>
      </c>
      <c r="BJ44" s="435">
        <v>6.3235943687920234E-5</v>
      </c>
      <c r="BK44" s="435">
        <v>1.6707266701575109E-2</v>
      </c>
      <c r="BL44" s="435">
        <v>0</v>
      </c>
      <c r="BM44" s="435">
        <v>6.0539824052153463E-5</v>
      </c>
      <c r="BN44" s="435">
        <v>0</v>
      </c>
      <c r="BO44" s="435">
        <v>-3.3916240452578315E-6</v>
      </c>
      <c r="BP44" s="435">
        <v>-7.5242468855888103E-6</v>
      </c>
      <c r="BQ44" s="435">
        <v>6.4840456813986341E-7</v>
      </c>
      <c r="BR44" s="435">
        <v>0</v>
      </c>
      <c r="BS44" s="435">
        <v>1.7059373443332173E-5</v>
      </c>
      <c r="BT44" s="435">
        <v>0</v>
      </c>
      <c r="BU44" s="435">
        <v>0</v>
      </c>
      <c r="BV44" s="435">
        <v>0</v>
      </c>
      <c r="BW44" s="435">
        <v>0</v>
      </c>
      <c r="BX44" s="435">
        <v>0</v>
      </c>
      <c r="BY44" s="435">
        <v>0</v>
      </c>
      <c r="BZ44" s="435">
        <v>0</v>
      </c>
      <c r="CA44" s="435">
        <v>0</v>
      </c>
      <c r="CB44" s="435">
        <v>0</v>
      </c>
      <c r="CC44" s="435">
        <v>0</v>
      </c>
      <c r="CD44" s="435">
        <v>0</v>
      </c>
      <c r="CE44" s="435">
        <v>0</v>
      </c>
      <c r="CF44" s="435">
        <v>0</v>
      </c>
      <c r="CG44" s="435">
        <v>0</v>
      </c>
      <c r="CH44" s="435">
        <v>0</v>
      </c>
      <c r="CI44" s="435">
        <v>0</v>
      </c>
      <c r="CJ44" s="435">
        <v>0</v>
      </c>
      <c r="CK44" s="435">
        <v>0</v>
      </c>
      <c r="CL44" s="435">
        <v>0</v>
      </c>
      <c r="CM44" s="435">
        <v>1.7794046620402145E-4</v>
      </c>
      <c r="CN44" s="435">
        <v>2.1946830146165887E-6</v>
      </c>
      <c r="CO44" s="435">
        <v>0</v>
      </c>
      <c r="CP44" s="435">
        <v>1.0277982931808672E-4</v>
      </c>
      <c r="CQ44" s="435">
        <v>0</v>
      </c>
      <c r="CR44" s="435">
        <v>0</v>
      </c>
      <c r="CS44" s="435">
        <v>0</v>
      </c>
      <c r="CT44" s="435">
        <v>0</v>
      </c>
      <c r="CU44" s="435">
        <v>0</v>
      </c>
      <c r="CV44" s="435">
        <v>0</v>
      </c>
      <c r="CW44" s="435">
        <v>0</v>
      </c>
      <c r="CX44" s="435">
        <v>0</v>
      </c>
      <c r="CY44" s="435">
        <v>0</v>
      </c>
      <c r="CZ44" s="435">
        <v>0</v>
      </c>
      <c r="DA44" s="435">
        <v>0</v>
      </c>
      <c r="DB44" s="435">
        <v>0</v>
      </c>
      <c r="DC44" s="435">
        <v>0</v>
      </c>
      <c r="DD44" s="435">
        <v>2.5248635942443208E-6</v>
      </c>
      <c r="DE44" s="435">
        <v>0</v>
      </c>
      <c r="DF44" s="435">
        <v>1.6638028429958624E-3</v>
      </c>
      <c r="DG44" s="435">
        <v>7.3044081956081886E-3</v>
      </c>
    </row>
    <row r="45" spans="1:111" x14ac:dyDescent="0.5">
      <c r="A45" s="59">
        <v>41</v>
      </c>
      <c r="B45" s="56" t="s">
        <v>394</v>
      </c>
      <c r="C45" s="53" t="s">
        <v>289</v>
      </c>
      <c r="D45" s="434">
        <v>0</v>
      </c>
      <c r="E45" s="434">
        <v>0</v>
      </c>
      <c r="F45" s="434">
        <v>0</v>
      </c>
      <c r="G45" s="434">
        <v>0</v>
      </c>
      <c r="H45" s="434">
        <v>0</v>
      </c>
      <c r="I45" s="434">
        <v>0</v>
      </c>
      <c r="J45" s="434">
        <v>3.2133676092544985E-4</v>
      </c>
      <c r="K45" s="434">
        <v>1.9091305521778787E-3</v>
      </c>
      <c r="L45" s="434">
        <v>2.1073253872499866E-3</v>
      </c>
      <c r="M45" s="434">
        <v>0</v>
      </c>
      <c r="N45" s="434">
        <v>0</v>
      </c>
      <c r="O45" s="434">
        <v>1.2274607519424566E-5</v>
      </c>
      <c r="P45" s="434">
        <v>0</v>
      </c>
      <c r="Q45" s="434">
        <v>1.2811922451053301E-3</v>
      </c>
      <c r="R45" s="434">
        <v>1.0419843070172177E-2</v>
      </c>
      <c r="S45" s="434">
        <v>0</v>
      </c>
      <c r="T45" s="434">
        <v>2.3987895338967413E-4</v>
      </c>
      <c r="U45" s="434">
        <v>2.5218171437892505E-3</v>
      </c>
      <c r="V45" s="434">
        <v>0</v>
      </c>
      <c r="W45" s="434">
        <v>1.5809105056443446E-3</v>
      </c>
      <c r="X45" s="434">
        <v>0</v>
      </c>
      <c r="Y45" s="434">
        <v>0</v>
      </c>
      <c r="Z45" s="434">
        <v>0</v>
      </c>
      <c r="AA45" s="434">
        <v>0</v>
      </c>
      <c r="AB45" s="434">
        <v>1.0816319663107697E-3</v>
      </c>
      <c r="AC45" s="434">
        <v>1.5828482669289518E-3</v>
      </c>
      <c r="AD45" s="434">
        <v>1.2351251630926635E-5</v>
      </c>
      <c r="AE45" s="434">
        <v>0</v>
      </c>
      <c r="AF45" s="434">
        <v>1.8913679083282188E-3</v>
      </c>
      <c r="AG45" s="434">
        <v>2.0018615441461918E-3</v>
      </c>
      <c r="AH45" s="434">
        <v>1.4449822989668377E-3</v>
      </c>
      <c r="AI45" s="434">
        <v>8.1137333756658558E-4</v>
      </c>
      <c r="AJ45" s="434">
        <v>8.7102702796867788E-5</v>
      </c>
      <c r="AK45" s="434">
        <v>1.4322378978511205E-3</v>
      </c>
      <c r="AL45" s="434">
        <v>3.0299767000176218E-3</v>
      </c>
      <c r="AM45" s="434">
        <v>0</v>
      </c>
      <c r="AN45" s="434">
        <v>1.1113284322433583E-3</v>
      </c>
      <c r="AO45" s="434">
        <v>1.4932597345087176E-4</v>
      </c>
      <c r="AP45" s="434">
        <v>0</v>
      </c>
      <c r="AQ45" s="434">
        <v>2.9861861511053999E-3</v>
      </c>
      <c r="AR45" s="434">
        <v>2.440156277224538E-2</v>
      </c>
      <c r="AS45" s="434">
        <v>5.8573689945110294E-2</v>
      </c>
      <c r="AT45" s="434">
        <v>4.8956525833349605E-2</v>
      </c>
      <c r="AU45" s="434">
        <v>4.1037094082916184E-2</v>
      </c>
      <c r="AV45" s="434">
        <v>1.9754147466020229E-2</v>
      </c>
      <c r="AW45" s="434">
        <v>2.9600083883820908E-2</v>
      </c>
      <c r="AX45" s="434">
        <v>1.3880117377362639E-2</v>
      </c>
      <c r="AY45" s="434">
        <v>5.1856739314212662E-2</v>
      </c>
      <c r="AZ45" s="434">
        <v>5.7614521248946511E-2</v>
      </c>
      <c r="BA45" s="434">
        <v>3.8635816687867433E-2</v>
      </c>
      <c r="BB45" s="434">
        <v>2.0364365493365916E-2</v>
      </c>
      <c r="BC45" s="434">
        <v>2.265113044944057E-2</v>
      </c>
      <c r="BD45" s="434">
        <v>5.399273258341012E-2</v>
      </c>
      <c r="BE45" s="434">
        <v>1.3189597015130863E-2</v>
      </c>
      <c r="BF45" s="434">
        <v>6.1566619324802917E-3</v>
      </c>
      <c r="BG45" s="434">
        <v>9.846302322842674E-3</v>
      </c>
      <c r="BH45" s="434">
        <v>3.0432510201714946E-2</v>
      </c>
      <c r="BI45" s="434">
        <v>2.0117857005302282E-2</v>
      </c>
      <c r="BJ45" s="435">
        <v>1.4083682861360384E-2</v>
      </c>
      <c r="BK45" s="435">
        <v>1.7227640980775422E-2</v>
      </c>
      <c r="BL45" s="435">
        <v>0</v>
      </c>
      <c r="BM45" s="435">
        <v>6.6083997412719102E-3</v>
      </c>
      <c r="BN45" s="435">
        <v>9.2004328749374243E-3</v>
      </c>
      <c r="BO45" s="435">
        <v>4.0072038094721273E-3</v>
      </c>
      <c r="BP45" s="435">
        <v>2.0729300169797172E-2</v>
      </c>
      <c r="BQ45" s="435">
        <v>2.2110595773569344E-4</v>
      </c>
      <c r="BR45" s="435">
        <v>0</v>
      </c>
      <c r="BS45" s="435">
        <v>2.081243560086525E-4</v>
      </c>
      <c r="BT45" s="435">
        <v>6.1928132402347077E-6</v>
      </c>
      <c r="BU45" s="435">
        <v>1.374799604868122E-5</v>
      </c>
      <c r="BV45" s="435">
        <v>0</v>
      </c>
      <c r="BW45" s="435">
        <v>0</v>
      </c>
      <c r="BX45" s="435">
        <v>0</v>
      </c>
      <c r="BY45" s="435">
        <v>0</v>
      </c>
      <c r="BZ45" s="435">
        <v>0</v>
      </c>
      <c r="CA45" s="435">
        <v>0</v>
      </c>
      <c r="CB45" s="435">
        <v>0</v>
      </c>
      <c r="CC45" s="435">
        <v>6.4188586065861507E-5</v>
      </c>
      <c r="CD45" s="435">
        <v>0</v>
      </c>
      <c r="CE45" s="435">
        <v>0</v>
      </c>
      <c r="CF45" s="435">
        <v>0</v>
      </c>
      <c r="CG45" s="435">
        <v>1.0393130556427423E-5</v>
      </c>
      <c r="CH45" s="435">
        <v>0</v>
      </c>
      <c r="CI45" s="435">
        <v>0</v>
      </c>
      <c r="CJ45" s="435">
        <v>0</v>
      </c>
      <c r="CK45" s="435">
        <v>0</v>
      </c>
      <c r="CL45" s="435">
        <v>0</v>
      </c>
      <c r="CM45" s="435">
        <v>4.0672106560919188E-4</v>
      </c>
      <c r="CN45" s="435">
        <v>1.2290224881852897E-4</v>
      </c>
      <c r="CO45" s="435">
        <v>0</v>
      </c>
      <c r="CP45" s="435">
        <v>1.9601180563941128E-4</v>
      </c>
      <c r="CQ45" s="435">
        <v>1.7408496967800562E-3</v>
      </c>
      <c r="CR45" s="435">
        <v>0</v>
      </c>
      <c r="CS45" s="435">
        <v>1.5279375114853411E-4</v>
      </c>
      <c r="CT45" s="435">
        <v>3.6755042599521758E-4</v>
      </c>
      <c r="CU45" s="435">
        <v>2.120614785504634E-4</v>
      </c>
      <c r="CV45" s="435">
        <v>0</v>
      </c>
      <c r="CW45" s="435">
        <v>0</v>
      </c>
      <c r="CX45" s="435">
        <v>2.1942948334330741E-3</v>
      </c>
      <c r="CY45" s="435">
        <v>3.6017769271686585E-5</v>
      </c>
      <c r="CZ45" s="435">
        <v>6.4388736263736263E-4</v>
      </c>
      <c r="DA45" s="435">
        <v>3.3346346541739867E-4</v>
      </c>
      <c r="DB45" s="435">
        <v>4.8504805980776076E-4</v>
      </c>
      <c r="DC45" s="435">
        <v>0</v>
      </c>
      <c r="DD45" s="435">
        <v>3.2570740365751741E-4</v>
      </c>
      <c r="DE45" s="435">
        <v>9.4229513111822587E-4</v>
      </c>
      <c r="DF45" s="435">
        <v>2.143326806479386E-3</v>
      </c>
      <c r="DG45" s="435">
        <v>9.3920313143594433E-3</v>
      </c>
    </row>
    <row r="46" spans="1:111" x14ac:dyDescent="0.5">
      <c r="A46" s="59">
        <v>42</v>
      </c>
      <c r="B46" s="56" t="s">
        <v>395</v>
      </c>
      <c r="C46" s="53" t="s">
        <v>396</v>
      </c>
      <c r="D46" s="434">
        <v>0</v>
      </c>
      <c r="E46" s="434">
        <v>0</v>
      </c>
      <c r="F46" s="434">
        <v>0</v>
      </c>
      <c r="G46" s="434">
        <v>0</v>
      </c>
      <c r="H46" s="434">
        <v>1.2714558169103624E-4</v>
      </c>
      <c r="I46" s="434">
        <v>0</v>
      </c>
      <c r="J46" s="434">
        <v>0</v>
      </c>
      <c r="K46" s="434">
        <v>0</v>
      </c>
      <c r="L46" s="434">
        <v>0</v>
      </c>
      <c r="M46" s="434">
        <v>0</v>
      </c>
      <c r="N46" s="434">
        <v>0</v>
      </c>
      <c r="O46" s="434">
        <v>0</v>
      </c>
      <c r="P46" s="434">
        <v>0</v>
      </c>
      <c r="Q46" s="434">
        <v>6.6268564401999837E-5</v>
      </c>
      <c r="R46" s="434">
        <v>1.0933025919452606E-3</v>
      </c>
      <c r="S46" s="434">
        <v>0</v>
      </c>
      <c r="T46" s="434">
        <v>0</v>
      </c>
      <c r="U46" s="434">
        <v>0</v>
      </c>
      <c r="V46" s="434">
        <v>0</v>
      </c>
      <c r="W46" s="434">
        <v>0</v>
      </c>
      <c r="X46" s="434">
        <v>0</v>
      </c>
      <c r="Y46" s="434">
        <v>0</v>
      </c>
      <c r="Z46" s="434">
        <v>0</v>
      </c>
      <c r="AA46" s="434">
        <v>0</v>
      </c>
      <c r="AB46" s="434">
        <v>0</v>
      </c>
      <c r="AC46" s="434">
        <v>0</v>
      </c>
      <c r="AD46" s="434">
        <v>0</v>
      </c>
      <c r="AE46" s="434">
        <v>0</v>
      </c>
      <c r="AF46" s="434">
        <v>0</v>
      </c>
      <c r="AG46" s="434">
        <v>0</v>
      </c>
      <c r="AH46" s="434">
        <v>0</v>
      </c>
      <c r="AI46" s="434">
        <v>0</v>
      </c>
      <c r="AJ46" s="434">
        <v>1.9162594615310913E-4</v>
      </c>
      <c r="AK46" s="434">
        <v>0</v>
      </c>
      <c r="AL46" s="434">
        <v>0</v>
      </c>
      <c r="AM46" s="434">
        <v>0</v>
      </c>
      <c r="AN46" s="434">
        <v>0</v>
      </c>
      <c r="AO46" s="434">
        <v>3.8618786237294422E-5</v>
      </c>
      <c r="AP46" s="434">
        <v>0</v>
      </c>
      <c r="AQ46" s="434">
        <v>0</v>
      </c>
      <c r="AR46" s="434">
        <v>0</v>
      </c>
      <c r="AS46" s="434">
        <v>2.2572620932097116E-2</v>
      </c>
      <c r="AT46" s="434">
        <v>1.2930742438214363E-3</v>
      </c>
      <c r="AU46" s="434">
        <v>3.8197920677705046E-4</v>
      </c>
      <c r="AV46" s="434">
        <v>1.830117567359196E-4</v>
      </c>
      <c r="AW46" s="434">
        <v>0</v>
      </c>
      <c r="AX46" s="434">
        <v>0</v>
      </c>
      <c r="AY46" s="434">
        <v>2.749197577956934E-5</v>
      </c>
      <c r="AZ46" s="434">
        <v>0</v>
      </c>
      <c r="BA46" s="434">
        <v>0</v>
      </c>
      <c r="BB46" s="434">
        <v>0</v>
      </c>
      <c r="BC46" s="434">
        <v>0</v>
      </c>
      <c r="BD46" s="434">
        <v>9.1277361475737608E-5</v>
      </c>
      <c r="BE46" s="434">
        <v>0</v>
      </c>
      <c r="BF46" s="434">
        <v>0</v>
      </c>
      <c r="BG46" s="434">
        <v>0</v>
      </c>
      <c r="BH46" s="434">
        <v>0</v>
      </c>
      <c r="BI46" s="434">
        <v>4.8400970587102491E-3</v>
      </c>
      <c r="BJ46" s="435">
        <v>1.3732581800884171E-3</v>
      </c>
      <c r="BK46" s="435">
        <v>1.0999411326596655E-2</v>
      </c>
      <c r="BL46" s="435">
        <v>0</v>
      </c>
      <c r="BM46" s="435">
        <v>7.0904241929882136E-2</v>
      </c>
      <c r="BN46" s="435">
        <v>9.8477207809417239E-2</v>
      </c>
      <c r="BO46" s="435">
        <v>3.0784075646782705E-2</v>
      </c>
      <c r="BP46" s="435">
        <v>6.0803439082443171E-2</v>
      </c>
      <c r="BQ46" s="435">
        <v>0</v>
      </c>
      <c r="BR46" s="435">
        <v>0</v>
      </c>
      <c r="BS46" s="435">
        <v>0</v>
      </c>
      <c r="BT46" s="435">
        <v>0</v>
      </c>
      <c r="BU46" s="435">
        <v>0</v>
      </c>
      <c r="BV46" s="435">
        <v>0</v>
      </c>
      <c r="BW46" s="435">
        <v>0</v>
      </c>
      <c r="BX46" s="435">
        <v>9.4391586483602742E-5</v>
      </c>
      <c r="BY46" s="435">
        <v>6.6191478045776037E-6</v>
      </c>
      <c r="BZ46" s="435">
        <v>2.9402540379488786E-5</v>
      </c>
      <c r="CA46" s="435">
        <v>0</v>
      </c>
      <c r="CB46" s="435">
        <v>0</v>
      </c>
      <c r="CC46" s="435">
        <v>2.2466005123051525E-4</v>
      </c>
      <c r="CD46" s="435">
        <v>0</v>
      </c>
      <c r="CE46" s="435">
        <v>0</v>
      </c>
      <c r="CF46" s="435">
        <v>0</v>
      </c>
      <c r="CG46" s="435">
        <v>4.1572522225709693E-6</v>
      </c>
      <c r="CH46" s="435">
        <v>0</v>
      </c>
      <c r="CI46" s="435">
        <v>0</v>
      </c>
      <c r="CJ46" s="435">
        <v>0</v>
      </c>
      <c r="CK46" s="435">
        <v>0</v>
      </c>
      <c r="CL46" s="435">
        <v>0</v>
      </c>
      <c r="CM46" s="435">
        <v>0</v>
      </c>
      <c r="CN46" s="435">
        <v>1.4631220097443926E-6</v>
      </c>
      <c r="CO46" s="435">
        <v>0</v>
      </c>
      <c r="CP46" s="435">
        <v>0</v>
      </c>
      <c r="CQ46" s="435">
        <v>0</v>
      </c>
      <c r="CR46" s="435">
        <v>0</v>
      </c>
      <c r="CS46" s="435">
        <v>0</v>
      </c>
      <c r="CT46" s="435">
        <v>0</v>
      </c>
      <c r="CU46" s="435">
        <v>0</v>
      </c>
      <c r="CV46" s="435">
        <v>9.4975228909684371E-5</v>
      </c>
      <c r="CW46" s="435">
        <v>0</v>
      </c>
      <c r="CX46" s="435">
        <v>1.3998691122380058E-4</v>
      </c>
      <c r="CY46" s="435">
        <v>0</v>
      </c>
      <c r="CZ46" s="435">
        <v>0</v>
      </c>
      <c r="DA46" s="435">
        <v>0</v>
      </c>
      <c r="DB46" s="435">
        <v>0</v>
      </c>
      <c r="DC46" s="435">
        <v>0</v>
      </c>
      <c r="DD46" s="435">
        <v>0</v>
      </c>
      <c r="DE46" s="435">
        <v>0</v>
      </c>
      <c r="DF46" s="435">
        <v>4.7589120618440602E-4</v>
      </c>
      <c r="DG46" s="435">
        <v>2.791634546823173E-3</v>
      </c>
    </row>
    <row r="47" spans="1:111" x14ac:dyDescent="0.5">
      <c r="A47" s="59">
        <v>43</v>
      </c>
      <c r="B47" s="56" t="s">
        <v>397</v>
      </c>
      <c r="C47" s="53" t="s">
        <v>290</v>
      </c>
      <c r="D47" s="434">
        <v>1.364464672034758E-3</v>
      </c>
      <c r="E47" s="434">
        <v>1.0775314364713895E-3</v>
      </c>
      <c r="F47" s="434">
        <v>2.5347899926491091E-5</v>
      </c>
      <c r="G47" s="434">
        <v>5.4015124234785738E-4</v>
      </c>
      <c r="H47" s="434">
        <v>6.6115702479338848E-4</v>
      </c>
      <c r="I47" s="434">
        <v>0</v>
      </c>
      <c r="J47" s="434">
        <v>1.8894601542416452E-2</v>
      </c>
      <c r="K47" s="434">
        <v>3.8809967088409844E-3</v>
      </c>
      <c r="L47" s="434">
        <v>5.0923170621568363E-2</v>
      </c>
      <c r="M47" s="434">
        <v>1.319575287211683E-3</v>
      </c>
      <c r="N47" s="434">
        <v>0</v>
      </c>
      <c r="O47" s="434">
        <v>1.9025641655108077E-4</v>
      </c>
      <c r="P47" s="434">
        <v>1.9806633543708878E-3</v>
      </c>
      <c r="Q47" s="434">
        <v>1.1169934688648195E-2</v>
      </c>
      <c r="R47" s="434">
        <v>5.2515711576363838E-2</v>
      </c>
      <c r="S47" s="434">
        <v>1.4204974763502281E-3</v>
      </c>
      <c r="T47" s="434">
        <v>1.5223087426652396E-3</v>
      </c>
      <c r="U47" s="434">
        <v>5.9049017209036783E-4</v>
      </c>
      <c r="V47" s="434">
        <v>0</v>
      </c>
      <c r="W47" s="434">
        <v>1.6154929229553146E-2</v>
      </c>
      <c r="X47" s="434">
        <v>3.7167319307094973E-4</v>
      </c>
      <c r="Y47" s="434">
        <v>8.0071869385204275E-3</v>
      </c>
      <c r="Z47" s="434">
        <v>2.8489798553719007E-3</v>
      </c>
      <c r="AA47" s="434">
        <v>7.6285078963172158E-4</v>
      </c>
      <c r="AB47" s="434">
        <v>1.3186295482624183E-2</v>
      </c>
      <c r="AC47" s="434">
        <v>1.9082861703671454E-2</v>
      </c>
      <c r="AD47" s="434">
        <v>4.1432835016472078E-4</v>
      </c>
      <c r="AE47" s="434">
        <v>9.3448909225663001E-4</v>
      </c>
      <c r="AF47" s="434">
        <v>1.8753452704307792E-3</v>
      </c>
      <c r="AG47" s="434">
        <v>2.4059756502542082E-2</v>
      </c>
      <c r="AH47" s="434">
        <v>1.4811068564410087E-2</v>
      </c>
      <c r="AI47" s="434">
        <v>1.4507708046706883E-2</v>
      </c>
      <c r="AJ47" s="434">
        <v>1.0879127579328787E-2</v>
      </c>
      <c r="AK47" s="434">
        <v>1.9016355738621812E-2</v>
      </c>
      <c r="AL47" s="434">
        <v>8.4486910892252274E-3</v>
      </c>
      <c r="AM47" s="434">
        <v>3.1410845190024785E-5</v>
      </c>
      <c r="AN47" s="434">
        <v>1.1244873264895121E-4</v>
      </c>
      <c r="AO47" s="434">
        <v>1.3300309980124199E-2</v>
      </c>
      <c r="AP47" s="434">
        <v>1.6128353645709158E-4</v>
      </c>
      <c r="AQ47" s="434">
        <v>3.5118717327180865E-3</v>
      </c>
      <c r="AR47" s="434">
        <v>2.3203683103027702E-3</v>
      </c>
      <c r="AS47" s="434">
        <v>4.957753428036922E-2</v>
      </c>
      <c r="AT47" s="434">
        <v>0.10194730550199646</v>
      </c>
      <c r="AU47" s="434">
        <v>2.6896675651392633E-2</v>
      </c>
      <c r="AV47" s="434">
        <v>3.2378419779425335E-2</v>
      </c>
      <c r="AW47" s="434">
        <v>5.6423613295585616E-2</v>
      </c>
      <c r="AX47" s="434">
        <v>1.1877305065998597E-2</v>
      </c>
      <c r="AY47" s="434">
        <v>3.0577950060825997E-2</v>
      </c>
      <c r="AZ47" s="434">
        <v>3.5144914736741174E-2</v>
      </c>
      <c r="BA47" s="434">
        <v>2.6114759170763571E-2</v>
      </c>
      <c r="BB47" s="434">
        <v>1.7356705358961104E-2</v>
      </c>
      <c r="BC47" s="434">
        <v>2.5485155607998484E-2</v>
      </c>
      <c r="BD47" s="434">
        <v>2.5918424118086827E-2</v>
      </c>
      <c r="BE47" s="434">
        <v>3.8412291933418691E-2</v>
      </c>
      <c r="BF47" s="434">
        <v>3.7571619234431646E-3</v>
      </c>
      <c r="BG47" s="434">
        <v>6.9309006724093854E-3</v>
      </c>
      <c r="BH47" s="434">
        <v>1.0479595112281175E-2</v>
      </c>
      <c r="BI47" s="434">
        <v>3.5986185823779382E-2</v>
      </c>
      <c r="BJ47" s="435">
        <v>5.6676394305367316E-3</v>
      </c>
      <c r="BK47" s="435">
        <v>2.6971649358801319E-2</v>
      </c>
      <c r="BL47" s="435">
        <v>1.645982157553412E-4</v>
      </c>
      <c r="BM47" s="435">
        <v>1.8952151234853096E-2</v>
      </c>
      <c r="BN47" s="435">
        <v>7.4185046673930333E-2</v>
      </c>
      <c r="BO47" s="435">
        <v>7.6345457258753784E-3</v>
      </c>
      <c r="BP47" s="435">
        <v>6.1974713514299827E-3</v>
      </c>
      <c r="BQ47" s="435">
        <v>2.6908789577804332E-4</v>
      </c>
      <c r="BR47" s="435">
        <v>1.3016619735996869E-3</v>
      </c>
      <c r="BS47" s="435">
        <v>7.8473117839327996E-4</v>
      </c>
      <c r="BT47" s="435">
        <v>1.5791673762598506E-4</v>
      </c>
      <c r="BU47" s="435">
        <v>3.0951804156757255E-3</v>
      </c>
      <c r="BV47" s="435">
        <v>1.127778429509031E-4</v>
      </c>
      <c r="BW47" s="435">
        <v>4.1847657786593682E-5</v>
      </c>
      <c r="BX47" s="435">
        <v>2.7600577819888902E-4</v>
      </c>
      <c r="BY47" s="435">
        <v>3.7298897878794798E-4</v>
      </c>
      <c r="BZ47" s="435">
        <v>2.5874235533950132E-4</v>
      </c>
      <c r="CA47" s="435">
        <v>1.2872538154030592E-3</v>
      </c>
      <c r="CB47" s="435">
        <v>0</v>
      </c>
      <c r="CC47" s="435">
        <v>1.1854829489038796E-3</v>
      </c>
      <c r="CD47" s="435">
        <v>8.8280083277545221E-5</v>
      </c>
      <c r="CE47" s="435">
        <v>9.2389421411248412E-4</v>
      </c>
      <c r="CF47" s="435">
        <v>2.668276995239232E-3</v>
      </c>
      <c r="CG47" s="435">
        <v>1.6920016545863845E-3</v>
      </c>
      <c r="CH47" s="435">
        <v>3.1126466834749588E-5</v>
      </c>
      <c r="CI47" s="435">
        <v>6.3210446787320988E-4</v>
      </c>
      <c r="CJ47" s="435">
        <v>6.3151554014009926E-5</v>
      </c>
      <c r="CK47" s="435">
        <v>2.1853674937091886E-4</v>
      </c>
      <c r="CL47" s="435">
        <v>3.5782576121839673E-4</v>
      </c>
      <c r="CM47" s="435">
        <v>4.0672106560919188E-4</v>
      </c>
      <c r="CN47" s="435">
        <v>3.1296179788432559E-3</v>
      </c>
      <c r="CO47" s="435">
        <v>1.4842182924861089E-4</v>
      </c>
      <c r="CP47" s="435">
        <v>2.5779203091257818E-4</v>
      </c>
      <c r="CQ47" s="435">
        <v>2.7399636671090062E-4</v>
      </c>
      <c r="CR47" s="435">
        <v>8.8470347688466422E-5</v>
      </c>
      <c r="CS47" s="435">
        <v>5.8020329828024442E-4</v>
      </c>
      <c r="CT47" s="435">
        <v>5.3850411250462105E-4</v>
      </c>
      <c r="CU47" s="435">
        <v>2.3278566849971325E-3</v>
      </c>
      <c r="CV47" s="435">
        <v>8.7028322000914861E-4</v>
      </c>
      <c r="CW47" s="435">
        <v>8.0181102383249638E-6</v>
      </c>
      <c r="CX47" s="435">
        <v>5.2168455582736351E-3</v>
      </c>
      <c r="CY47" s="435">
        <v>2.1155700266948539E-4</v>
      </c>
      <c r="CZ47" s="435">
        <v>9.3823587127158552E-4</v>
      </c>
      <c r="DA47" s="435">
        <v>2.6292596075926157E-3</v>
      </c>
      <c r="DB47" s="435">
        <v>2.7434140263438945E-3</v>
      </c>
      <c r="DC47" s="435">
        <v>1.6044835144968475E-4</v>
      </c>
      <c r="DD47" s="435">
        <v>4.5775776963649538E-3</v>
      </c>
      <c r="DE47" s="435">
        <v>3.8548437182109243E-4</v>
      </c>
      <c r="DF47" s="435">
        <v>5.3437859870019942E-3</v>
      </c>
      <c r="DG47" s="435">
        <v>8.8087715901438244E-3</v>
      </c>
    </row>
    <row r="48" spans="1:111" x14ac:dyDescent="0.5">
      <c r="A48" s="59">
        <v>44</v>
      </c>
      <c r="B48" s="56" t="s">
        <v>398</v>
      </c>
      <c r="C48" s="53" t="s">
        <v>255</v>
      </c>
      <c r="D48" s="434">
        <v>0</v>
      </c>
      <c r="E48" s="434">
        <v>0</v>
      </c>
      <c r="F48" s="434">
        <v>0</v>
      </c>
      <c r="G48" s="434">
        <v>0</v>
      </c>
      <c r="H48" s="434">
        <v>0</v>
      </c>
      <c r="I48" s="434">
        <v>0</v>
      </c>
      <c r="J48" s="434">
        <v>2.2493573264781492E-3</v>
      </c>
      <c r="K48" s="434">
        <v>0</v>
      </c>
      <c r="L48" s="434">
        <v>0</v>
      </c>
      <c r="M48" s="434">
        <v>0</v>
      </c>
      <c r="N48" s="434">
        <v>0</v>
      </c>
      <c r="O48" s="434">
        <v>0</v>
      </c>
      <c r="P48" s="434">
        <v>0</v>
      </c>
      <c r="Q48" s="434">
        <v>2.9452695289777706E-5</v>
      </c>
      <c r="R48" s="434">
        <v>9.839723327507344E-3</v>
      </c>
      <c r="S48" s="434">
        <v>0</v>
      </c>
      <c r="T48" s="434">
        <v>0</v>
      </c>
      <c r="U48" s="434">
        <v>0</v>
      </c>
      <c r="V48" s="434">
        <v>0</v>
      </c>
      <c r="W48" s="434">
        <v>0</v>
      </c>
      <c r="X48" s="434">
        <v>0</v>
      </c>
      <c r="Y48" s="434">
        <v>0</v>
      </c>
      <c r="Z48" s="434">
        <v>0</v>
      </c>
      <c r="AA48" s="434">
        <v>0</v>
      </c>
      <c r="AB48" s="434">
        <v>0</v>
      </c>
      <c r="AC48" s="434">
        <v>5.3746970014565426E-5</v>
      </c>
      <c r="AD48" s="434">
        <v>0</v>
      </c>
      <c r="AE48" s="434">
        <v>0</v>
      </c>
      <c r="AF48" s="434">
        <v>4.9043204694772236E-4</v>
      </c>
      <c r="AG48" s="434">
        <v>0</v>
      </c>
      <c r="AH48" s="434">
        <v>0</v>
      </c>
      <c r="AI48" s="434">
        <v>2.4341200126997567E-3</v>
      </c>
      <c r="AJ48" s="434">
        <v>3.4841081118747116E-5</v>
      </c>
      <c r="AK48" s="434">
        <v>5.1435112827938048E-3</v>
      </c>
      <c r="AL48" s="434">
        <v>1.4733812386192313E-3</v>
      </c>
      <c r="AM48" s="434">
        <v>0</v>
      </c>
      <c r="AN48" s="434">
        <v>0</v>
      </c>
      <c r="AO48" s="434">
        <v>2.1446299290444168E-3</v>
      </c>
      <c r="AP48" s="434">
        <v>0</v>
      </c>
      <c r="AQ48" s="434">
        <v>0</v>
      </c>
      <c r="AR48" s="434">
        <v>4.1883904518100548E-5</v>
      </c>
      <c r="AS48" s="434">
        <v>1.3691589745698251E-3</v>
      </c>
      <c r="AT48" s="434">
        <v>1.4423634549198259E-3</v>
      </c>
      <c r="AU48" s="434">
        <v>0.16809857527916827</v>
      </c>
      <c r="AV48" s="434">
        <v>3.5246446563853152E-2</v>
      </c>
      <c r="AW48" s="434">
        <v>2.5124043200167766E-2</v>
      </c>
      <c r="AX48" s="434">
        <v>1.8039267682494933E-3</v>
      </c>
      <c r="AY48" s="434">
        <v>2.1924850684206547E-3</v>
      </c>
      <c r="AZ48" s="434">
        <v>1.453121609277773E-2</v>
      </c>
      <c r="BA48" s="434">
        <v>2.017396087599271E-2</v>
      </c>
      <c r="BB48" s="434">
        <v>2.3810642730704764E-3</v>
      </c>
      <c r="BC48" s="434">
        <v>1.0535409511367707E-5</v>
      </c>
      <c r="BD48" s="434">
        <v>3.8162630178903627E-3</v>
      </c>
      <c r="BE48" s="434">
        <v>1.0050527996916003E-3</v>
      </c>
      <c r="BF48" s="434">
        <v>3.6643173306418549E-4</v>
      </c>
      <c r="BG48" s="434">
        <v>9.6797079428179156E-4</v>
      </c>
      <c r="BH48" s="434">
        <v>1.0676260343382572E-2</v>
      </c>
      <c r="BI48" s="434">
        <v>3.1377180932328511E-2</v>
      </c>
      <c r="BJ48" s="435">
        <v>1.0151728512048807E-2</v>
      </c>
      <c r="BK48" s="435">
        <v>3.9353304864523807E-4</v>
      </c>
      <c r="BL48" s="435">
        <v>0</v>
      </c>
      <c r="BM48" s="435">
        <v>7.8892949659543146E-3</v>
      </c>
      <c r="BN48" s="435">
        <v>7.490650490297123E-4</v>
      </c>
      <c r="BO48" s="435">
        <v>4.2140928762328554E-3</v>
      </c>
      <c r="BP48" s="435">
        <v>7.0727920724534812E-3</v>
      </c>
      <c r="BQ48" s="435">
        <v>0</v>
      </c>
      <c r="BR48" s="435">
        <v>0</v>
      </c>
      <c r="BS48" s="435">
        <v>1.235439824766116E-2</v>
      </c>
      <c r="BT48" s="435">
        <v>0</v>
      </c>
      <c r="BU48" s="435">
        <v>4.1967566885447936E-6</v>
      </c>
      <c r="BV48" s="435">
        <v>0</v>
      </c>
      <c r="BW48" s="435">
        <v>0</v>
      </c>
      <c r="BX48" s="435">
        <v>0</v>
      </c>
      <c r="BY48" s="435">
        <v>0</v>
      </c>
      <c r="BZ48" s="435">
        <v>2.5482201662223617E-4</v>
      </c>
      <c r="CA48" s="435">
        <v>4.3124080918025436E-6</v>
      </c>
      <c r="CB48" s="435">
        <v>0</v>
      </c>
      <c r="CC48" s="435">
        <v>6.0176799436745158E-6</v>
      </c>
      <c r="CD48" s="435">
        <v>8.0923409671083119E-5</v>
      </c>
      <c r="CE48" s="435">
        <v>0</v>
      </c>
      <c r="CF48" s="435">
        <v>1.2639206819554258E-4</v>
      </c>
      <c r="CG48" s="435">
        <v>3.1595116891539369E-4</v>
      </c>
      <c r="CH48" s="435">
        <v>5.1877444724582645E-5</v>
      </c>
      <c r="CI48" s="435">
        <v>0</v>
      </c>
      <c r="CJ48" s="435">
        <v>1.4573435541694599E-5</v>
      </c>
      <c r="CK48" s="435">
        <v>0</v>
      </c>
      <c r="CL48" s="435">
        <v>0</v>
      </c>
      <c r="CM48" s="435">
        <v>2.9656744367336909E-5</v>
      </c>
      <c r="CN48" s="435">
        <v>2.0776332538370376E-4</v>
      </c>
      <c r="CO48" s="435">
        <v>0</v>
      </c>
      <c r="CP48" s="435">
        <v>0</v>
      </c>
      <c r="CQ48" s="435">
        <v>0</v>
      </c>
      <c r="CR48" s="435">
        <v>0</v>
      </c>
      <c r="CS48" s="435">
        <v>0</v>
      </c>
      <c r="CT48" s="435">
        <v>0</v>
      </c>
      <c r="CU48" s="435">
        <v>0</v>
      </c>
      <c r="CV48" s="435">
        <v>5.8148099332459819E-6</v>
      </c>
      <c r="CW48" s="435">
        <v>0</v>
      </c>
      <c r="CX48" s="435">
        <v>4.811583450280732E-2</v>
      </c>
      <c r="CY48" s="435">
        <v>9.8195813067019207E-5</v>
      </c>
      <c r="CZ48" s="435">
        <v>0</v>
      </c>
      <c r="DA48" s="435">
        <v>0</v>
      </c>
      <c r="DB48" s="435">
        <v>0</v>
      </c>
      <c r="DC48" s="435">
        <v>0</v>
      </c>
      <c r="DD48" s="435">
        <v>5.3022135479130737E-5</v>
      </c>
      <c r="DE48" s="435">
        <v>0</v>
      </c>
      <c r="DF48" s="435">
        <v>0</v>
      </c>
      <c r="DG48" s="435">
        <v>6.2087419017098095E-3</v>
      </c>
    </row>
    <row r="49" spans="1:111" x14ac:dyDescent="0.5">
      <c r="A49" s="59">
        <v>45</v>
      </c>
      <c r="B49" s="56" t="s">
        <v>399</v>
      </c>
      <c r="C49" s="55" t="s">
        <v>256</v>
      </c>
      <c r="D49" s="434">
        <v>0</v>
      </c>
      <c r="E49" s="434">
        <v>0</v>
      </c>
      <c r="F49" s="434">
        <v>0</v>
      </c>
      <c r="G49" s="434">
        <v>1.8005041411595248E-4</v>
      </c>
      <c r="H49" s="434">
        <v>0</v>
      </c>
      <c r="I49" s="434">
        <v>0</v>
      </c>
      <c r="J49" s="434">
        <v>2.1208226221079689E-3</v>
      </c>
      <c r="K49" s="434">
        <v>0</v>
      </c>
      <c r="L49" s="434">
        <v>0</v>
      </c>
      <c r="M49" s="434">
        <v>0</v>
      </c>
      <c r="N49" s="434">
        <v>0</v>
      </c>
      <c r="O49" s="434">
        <v>0</v>
      </c>
      <c r="P49" s="434">
        <v>0</v>
      </c>
      <c r="Q49" s="434">
        <v>5.1542216757110987E-5</v>
      </c>
      <c r="R49" s="434">
        <v>4.9087055148562715E-4</v>
      </c>
      <c r="S49" s="434">
        <v>0</v>
      </c>
      <c r="T49" s="434">
        <v>0</v>
      </c>
      <c r="U49" s="434">
        <v>0</v>
      </c>
      <c r="V49" s="434">
        <v>0</v>
      </c>
      <c r="W49" s="434">
        <v>0</v>
      </c>
      <c r="X49" s="434">
        <v>0</v>
      </c>
      <c r="Y49" s="434">
        <v>0</v>
      </c>
      <c r="Z49" s="434">
        <v>0</v>
      </c>
      <c r="AA49" s="434">
        <v>0</v>
      </c>
      <c r="AB49" s="434">
        <v>0</v>
      </c>
      <c r="AC49" s="434">
        <v>0</v>
      </c>
      <c r="AD49" s="434">
        <v>1.2351251630926635E-5</v>
      </c>
      <c r="AE49" s="434">
        <v>4.8335642702929143E-5</v>
      </c>
      <c r="AF49" s="434">
        <v>3.2658315853564238E-3</v>
      </c>
      <c r="AG49" s="434">
        <v>0</v>
      </c>
      <c r="AH49" s="434">
        <v>0</v>
      </c>
      <c r="AI49" s="434">
        <v>7.6727696052492328E-4</v>
      </c>
      <c r="AJ49" s="434">
        <v>6.9682162237494233E-5</v>
      </c>
      <c r="AK49" s="434">
        <v>4.4901180812193884E-3</v>
      </c>
      <c r="AL49" s="434">
        <v>1.8160280382981224E-3</v>
      </c>
      <c r="AM49" s="434">
        <v>0</v>
      </c>
      <c r="AN49" s="434">
        <v>5.9813155664335747E-7</v>
      </c>
      <c r="AO49" s="434">
        <v>1.9103426258714972E-3</v>
      </c>
      <c r="AP49" s="434">
        <v>3.833405794052611E-4</v>
      </c>
      <c r="AQ49" s="434">
        <v>2.1903565900528607E-4</v>
      </c>
      <c r="AR49" s="434">
        <v>3.7192907212073284E-4</v>
      </c>
      <c r="AS49" s="434">
        <v>4.9339062146660359E-5</v>
      </c>
      <c r="AT49" s="434">
        <v>8.6013553163610638E-4</v>
      </c>
      <c r="AU49" s="434">
        <v>6.1383647798742141E-3</v>
      </c>
      <c r="AV49" s="434">
        <v>0.13133671888231382</v>
      </c>
      <c r="AW49" s="434">
        <v>2.8788927335640139E-3</v>
      </c>
      <c r="AX49" s="434">
        <v>4.0265599430559284E-3</v>
      </c>
      <c r="AY49" s="434">
        <v>2.2818339897042552E-3</v>
      </c>
      <c r="AZ49" s="434">
        <v>2.6595878900434518E-3</v>
      </c>
      <c r="BA49" s="434">
        <v>1.32705332279025E-3</v>
      </c>
      <c r="BB49" s="434">
        <v>2.1147610320033836E-3</v>
      </c>
      <c r="BC49" s="434">
        <v>4.214163804547083E-5</v>
      </c>
      <c r="BD49" s="434">
        <v>1.2909226837282889E-3</v>
      </c>
      <c r="BE49" s="434">
        <v>9.3621356683601116E-4</v>
      </c>
      <c r="BF49" s="434">
        <v>3.0193518191737404E-4</v>
      </c>
      <c r="BG49" s="434">
        <v>4.2223058385585565E-4</v>
      </c>
      <c r="BH49" s="434">
        <v>9.8323210231181821E-4</v>
      </c>
      <c r="BI49" s="434">
        <v>2.8244598220590312E-3</v>
      </c>
      <c r="BJ49" s="435">
        <v>1.5846738724181802E-3</v>
      </c>
      <c r="BK49" s="435">
        <v>1.2684123055507673E-4</v>
      </c>
      <c r="BL49" s="435">
        <v>0</v>
      </c>
      <c r="BM49" s="435">
        <v>2.4215929620861387E-5</v>
      </c>
      <c r="BN49" s="435">
        <v>1.1962955328484349E-4</v>
      </c>
      <c r="BO49" s="435">
        <v>1.7975607439866506E-4</v>
      </c>
      <c r="BP49" s="435">
        <v>1.0032329180785079E-5</v>
      </c>
      <c r="BQ49" s="435">
        <v>0</v>
      </c>
      <c r="BR49" s="435">
        <v>3.1394444632274458E-5</v>
      </c>
      <c r="BS49" s="435">
        <v>2.968330979139798E-4</v>
      </c>
      <c r="BT49" s="435">
        <v>0</v>
      </c>
      <c r="BU49" s="435">
        <v>3.4731779491405185E-6</v>
      </c>
      <c r="BV49" s="435">
        <v>0</v>
      </c>
      <c r="BW49" s="435">
        <v>0</v>
      </c>
      <c r="BX49" s="435">
        <v>0</v>
      </c>
      <c r="BY49" s="435">
        <v>0</v>
      </c>
      <c r="BZ49" s="435">
        <v>1.7641524227693274E-5</v>
      </c>
      <c r="CA49" s="435">
        <v>1.7249632367210174E-5</v>
      </c>
      <c r="CB49" s="435">
        <v>0</v>
      </c>
      <c r="CC49" s="435">
        <v>7.622394595321053E-5</v>
      </c>
      <c r="CD49" s="435">
        <v>4.4140041638772611E-5</v>
      </c>
      <c r="CE49" s="435">
        <v>1.1548677676406051E-4</v>
      </c>
      <c r="CF49" s="435">
        <v>8.4261378797028383E-5</v>
      </c>
      <c r="CG49" s="435">
        <v>1.1640306223198715E-4</v>
      </c>
      <c r="CH49" s="435">
        <v>4.150195577966612E-5</v>
      </c>
      <c r="CI49" s="435">
        <v>3.2195473745664342E-6</v>
      </c>
      <c r="CJ49" s="435">
        <v>0</v>
      </c>
      <c r="CK49" s="435">
        <v>0</v>
      </c>
      <c r="CL49" s="435">
        <v>2.2364110076149796E-5</v>
      </c>
      <c r="CM49" s="435">
        <v>0</v>
      </c>
      <c r="CN49" s="435">
        <v>1.0973415073082945E-5</v>
      </c>
      <c r="CO49" s="435">
        <v>0</v>
      </c>
      <c r="CP49" s="435">
        <v>0</v>
      </c>
      <c r="CQ49" s="435">
        <v>0</v>
      </c>
      <c r="CR49" s="435">
        <v>0</v>
      </c>
      <c r="CS49" s="435">
        <v>0</v>
      </c>
      <c r="CT49" s="435">
        <v>0</v>
      </c>
      <c r="CU49" s="435">
        <v>0</v>
      </c>
      <c r="CV49" s="435">
        <v>1.0466657879842767E-4</v>
      </c>
      <c r="CW49" s="435">
        <v>0</v>
      </c>
      <c r="CX49" s="435">
        <v>7.152047950183324E-2</v>
      </c>
      <c r="CY49" s="435">
        <v>7.2035538543373169E-6</v>
      </c>
      <c r="CZ49" s="435">
        <v>0</v>
      </c>
      <c r="DA49" s="435">
        <v>0</v>
      </c>
      <c r="DB49" s="435">
        <v>0</v>
      </c>
      <c r="DC49" s="435">
        <v>4.5196718718221059E-6</v>
      </c>
      <c r="DD49" s="435">
        <v>5.5546999073375062E-5</v>
      </c>
      <c r="DE49" s="435">
        <v>0</v>
      </c>
      <c r="DF49" s="435">
        <v>0</v>
      </c>
      <c r="DG49" s="435">
        <v>4.5540497895600537E-3</v>
      </c>
    </row>
    <row r="50" spans="1:111" x14ac:dyDescent="0.5">
      <c r="A50" s="59">
        <v>46</v>
      </c>
      <c r="B50" s="56" t="s">
        <v>400</v>
      </c>
      <c r="C50" s="53" t="s">
        <v>257</v>
      </c>
      <c r="D50" s="434">
        <v>0</v>
      </c>
      <c r="E50" s="434">
        <v>0</v>
      </c>
      <c r="F50" s="434">
        <v>5.9821043826518974E-3</v>
      </c>
      <c r="G50" s="434">
        <v>0</v>
      </c>
      <c r="H50" s="434">
        <v>0</v>
      </c>
      <c r="I50" s="434">
        <v>0</v>
      </c>
      <c r="J50" s="434">
        <v>0</v>
      </c>
      <c r="K50" s="434">
        <v>0</v>
      </c>
      <c r="L50" s="434">
        <v>0</v>
      </c>
      <c r="M50" s="434">
        <v>0</v>
      </c>
      <c r="N50" s="434">
        <v>0</v>
      </c>
      <c r="O50" s="434">
        <v>0</v>
      </c>
      <c r="P50" s="434">
        <v>0</v>
      </c>
      <c r="Q50" s="434">
        <v>0</v>
      </c>
      <c r="R50" s="434">
        <v>0</v>
      </c>
      <c r="S50" s="434">
        <v>0</v>
      </c>
      <c r="T50" s="434">
        <v>0</v>
      </c>
      <c r="U50" s="434">
        <v>0</v>
      </c>
      <c r="V50" s="434">
        <v>0</v>
      </c>
      <c r="W50" s="434">
        <v>0</v>
      </c>
      <c r="X50" s="434">
        <v>0</v>
      </c>
      <c r="Y50" s="434">
        <v>0</v>
      </c>
      <c r="Z50" s="434">
        <v>0</v>
      </c>
      <c r="AA50" s="434">
        <v>0</v>
      </c>
      <c r="AB50" s="434">
        <v>0</v>
      </c>
      <c r="AC50" s="434">
        <v>0</v>
      </c>
      <c r="AD50" s="434">
        <v>0</v>
      </c>
      <c r="AE50" s="434">
        <v>0</v>
      </c>
      <c r="AF50" s="434">
        <v>0</v>
      </c>
      <c r="AG50" s="434">
        <v>0</v>
      </c>
      <c r="AH50" s="434">
        <v>0</v>
      </c>
      <c r="AI50" s="434">
        <v>0</v>
      </c>
      <c r="AJ50" s="434">
        <v>0</v>
      </c>
      <c r="AK50" s="434">
        <v>0</v>
      </c>
      <c r="AL50" s="434">
        <v>0</v>
      </c>
      <c r="AM50" s="434">
        <v>0</v>
      </c>
      <c r="AN50" s="434">
        <v>0</v>
      </c>
      <c r="AO50" s="434">
        <v>0</v>
      </c>
      <c r="AP50" s="434">
        <v>0</v>
      </c>
      <c r="AQ50" s="434">
        <v>0</v>
      </c>
      <c r="AR50" s="434">
        <v>0</v>
      </c>
      <c r="AS50" s="434">
        <v>4.5227473634438668E-5</v>
      </c>
      <c r="AT50" s="434">
        <v>1.837405675057103E-5</v>
      </c>
      <c r="AU50" s="434">
        <v>3.7376460017969453E-3</v>
      </c>
      <c r="AV50" s="434">
        <v>4.9130062208830568E-3</v>
      </c>
      <c r="AW50" s="434">
        <v>0.1025303554576911</v>
      </c>
      <c r="AX50" s="434">
        <v>1.6748256262277692E-4</v>
      </c>
      <c r="AY50" s="434">
        <v>0</v>
      </c>
      <c r="AZ50" s="434">
        <v>1.2648182446719925E-3</v>
      </c>
      <c r="BA50" s="434">
        <v>0</v>
      </c>
      <c r="BB50" s="434">
        <v>8.6156930933471189E-4</v>
      </c>
      <c r="BC50" s="434">
        <v>0</v>
      </c>
      <c r="BD50" s="434">
        <v>1.616913260427352E-3</v>
      </c>
      <c r="BE50" s="434">
        <v>2.3405339170900282E-3</v>
      </c>
      <c r="BF50" s="434">
        <v>1.6457084584658383E-4</v>
      </c>
      <c r="BG50" s="434">
        <v>1.9818986589152407E-4</v>
      </c>
      <c r="BH50" s="434">
        <v>3.9295424942211365E-4</v>
      </c>
      <c r="BI50" s="434">
        <v>1.4892606334493074E-3</v>
      </c>
      <c r="BJ50" s="435">
        <v>5.6440439291606417E-4</v>
      </c>
      <c r="BK50" s="435">
        <v>7.1226229465543088E-4</v>
      </c>
      <c r="BL50" s="435">
        <v>2.194642876737883E-5</v>
      </c>
      <c r="BM50" s="435">
        <v>3.2564052727000444E-4</v>
      </c>
      <c r="BN50" s="435">
        <v>0</v>
      </c>
      <c r="BO50" s="435">
        <v>4.7482736633609637E-5</v>
      </c>
      <c r="BP50" s="435">
        <v>0</v>
      </c>
      <c r="BQ50" s="435">
        <v>0</v>
      </c>
      <c r="BR50" s="435">
        <v>0</v>
      </c>
      <c r="BS50" s="435">
        <v>1.1259186472599234E-4</v>
      </c>
      <c r="BT50" s="435">
        <v>3.0964066201173541E-5</v>
      </c>
      <c r="BU50" s="435">
        <v>1.238043223120714E-3</v>
      </c>
      <c r="BV50" s="435">
        <v>1.0767733749081201E-5</v>
      </c>
      <c r="BW50" s="435">
        <v>0</v>
      </c>
      <c r="BX50" s="435">
        <v>0</v>
      </c>
      <c r="BY50" s="435">
        <v>0</v>
      </c>
      <c r="BZ50" s="435">
        <v>0</v>
      </c>
      <c r="CA50" s="435">
        <v>2.1562040459012718E-6</v>
      </c>
      <c r="CB50" s="435">
        <v>0</v>
      </c>
      <c r="CC50" s="435">
        <v>1.2035359887349032E-5</v>
      </c>
      <c r="CD50" s="435">
        <v>1.4713347212924204E-5</v>
      </c>
      <c r="CE50" s="435">
        <v>1.1548677676406051E-4</v>
      </c>
      <c r="CF50" s="435">
        <v>9.8304941929866447E-5</v>
      </c>
      <c r="CG50" s="435">
        <v>9.1459548896561334E-5</v>
      </c>
      <c r="CH50" s="435">
        <v>6.2252933669499177E-5</v>
      </c>
      <c r="CI50" s="435">
        <v>1.5024554414643361E-5</v>
      </c>
      <c r="CJ50" s="435">
        <v>2.4289059236157667E-5</v>
      </c>
      <c r="CK50" s="435">
        <v>0</v>
      </c>
      <c r="CL50" s="435">
        <v>1.6773082557112345E-4</v>
      </c>
      <c r="CM50" s="435">
        <v>1.1227196081920402E-3</v>
      </c>
      <c r="CN50" s="435">
        <v>1.9174213937700265E-3</v>
      </c>
      <c r="CO50" s="435">
        <v>0</v>
      </c>
      <c r="CP50" s="435">
        <v>0</v>
      </c>
      <c r="CQ50" s="435">
        <v>1.3970166821634039E-2</v>
      </c>
      <c r="CR50" s="435">
        <v>5.6915923679580057E-3</v>
      </c>
      <c r="CS50" s="435">
        <v>3.082717168442722E-3</v>
      </c>
      <c r="CT50" s="435">
        <v>2.2223979246222456E-3</v>
      </c>
      <c r="CU50" s="435">
        <v>0</v>
      </c>
      <c r="CV50" s="435">
        <v>1.6940479605523295E-3</v>
      </c>
      <c r="CW50" s="435">
        <v>0</v>
      </c>
      <c r="CX50" s="435">
        <v>2.3499136164101989E-2</v>
      </c>
      <c r="CY50" s="435">
        <v>2.0435344881514808E-4</v>
      </c>
      <c r="CZ50" s="435">
        <v>3.6793563579277862E-5</v>
      </c>
      <c r="DA50" s="435">
        <v>0</v>
      </c>
      <c r="DB50" s="435">
        <v>6.6749733001067996E-6</v>
      </c>
      <c r="DC50" s="435">
        <v>4.3750423719237982E-3</v>
      </c>
      <c r="DD50" s="435">
        <v>5.6809430870497217E-4</v>
      </c>
      <c r="DE50" s="435">
        <v>2.4713831393418925E-2</v>
      </c>
      <c r="DF50" s="435">
        <v>0</v>
      </c>
      <c r="DG50" s="435">
        <v>2.789456787248539E-3</v>
      </c>
    </row>
    <row r="51" spans="1:111" x14ac:dyDescent="0.5">
      <c r="A51" s="59">
        <v>47</v>
      </c>
      <c r="B51" s="56" t="s">
        <v>401</v>
      </c>
      <c r="C51" s="53" t="s">
        <v>402</v>
      </c>
      <c r="D51" s="434">
        <v>0</v>
      </c>
      <c r="E51" s="434">
        <v>0</v>
      </c>
      <c r="F51" s="434">
        <v>0</v>
      </c>
      <c r="G51" s="434">
        <v>0</v>
      </c>
      <c r="H51" s="434">
        <v>0</v>
      </c>
      <c r="I51" s="434">
        <v>0</v>
      </c>
      <c r="J51" s="434">
        <v>0</v>
      </c>
      <c r="K51" s="434">
        <v>0</v>
      </c>
      <c r="L51" s="434">
        <v>0</v>
      </c>
      <c r="M51" s="434">
        <v>0</v>
      </c>
      <c r="N51" s="434">
        <v>0</v>
      </c>
      <c r="O51" s="434">
        <v>0</v>
      </c>
      <c r="P51" s="434">
        <v>0</v>
      </c>
      <c r="Q51" s="434">
        <v>0</v>
      </c>
      <c r="R51" s="434">
        <v>0</v>
      </c>
      <c r="S51" s="434">
        <v>0</v>
      </c>
      <c r="T51" s="434">
        <v>0</v>
      </c>
      <c r="U51" s="434">
        <v>0</v>
      </c>
      <c r="V51" s="434">
        <v>0</v>
      </c>
      <c r="W51" s="434">
        <v>0</v>
      </c>
      <c r="X51" s="434">
        <v>0</v>
      </c>
      <c r="Y51" s="434">
        <v>0</v>
      </c>
      <c r="Z51" s="434">
        <v>0</v>
      </c>
      <c r="AA51" s="434">
        <v>0</v>
      </c>
      <c r="AB51" s="434">
        <v>0</v>
      </c>
      <c r="AC51" s="434">
        <v>0</v>
      </c>
      <c r="AD51" s="434">
        <v>0</v>
      </c>
      <c r="AE51" s="434">
        <v>0</v>
      </c>
      <c r="AF51" s="434">
        <v>0</v>
      </c>
      <c r="AG51" s="434">
        <v>0</v>
      </c>
      <c r="AH51" s="434">
        <v>0</v>
      </c>
      <c r="AI51" s="434">
        <v>0</v>
      </c>
      <c r="AJ51" s="434">
        <v>0</v>
      </c>
      <c r="AK51" s="434">
        <v>0</v>
      </c>
      <c r="AL51" s="434">
        <v>0</v>
      </c>
      <c r="AM51" s="434">
        <v>0</v>
      </c>
      <c r="AN51" s="434">
        <v>0</v>
      </c>
      <c r="AO51" s="434">
        <v>0</v>
      </c>
      <c r="AP51" s="434">
        <v>0</v>
      </c>
      <c r="AQ51" s="434">
        <v>0</v>
      </c>
      <c r="AR51" s="434">
        <v>0</v>
      </c>
      <c r="AS51" s="434">
        <v>0</v>
      </c>
      <c r="AT51" s="434">
        <v>1.0955531337527977E-3</v>
      </c>
      <c r="AU51" s="434">
        <v>2.0146322680015404E-3</v>
      </c>
      <c r="AV51" s="434">
        <v>6.7421126735641539E-3</v>
      </c>
      <c r="AW51" s="434">
        <v>0.1152479815455594</v>
      </c>
      <c r="AX51" s="434">
        <v>0.17761176844140028</v>
      </c>
      <c r="AY51" s="434">
        <v>4.7176230437740982E-2</v>
      </c>
      <c r="AZ51" s="434">
        <v>4.288837805511958E-2</v>
      </c>
      <c r="BA51" s="434">
        <v>0.17446281844122805</v>
      </c>
      <c r="BB51" s="434">
        <v>0.2460641947459937</v>
      </c>
      <c r="BC51" s="434">
        <v>4.952696011293959E-2</v>
      </c>
      <c r="BD51" s="434">
        <v>0.20192725628944486</v>
      </c>
      <c r="BE51" s="434">
        <v>0.25953767571214187</v>
      </c>
      <c r="BF51" s="434">
        <v>0</v>
      </c>
      <c r="BG51" s="434">
        <v>0</v>
      </c>
      <c r="BH51" s="434">
        <v>1.2097968441579E-2</v>
      </c>
      <c r="BI51" s="434">
        <v>0</v>
      </c>
      <c r="BJ51" s="435">
        <v>3.9612127710179287E-3</v>
      </c>
      <c r="BK51" s="435">
        <v>2.5043012186515153E-3</v>
      </c>
      <c r="BL51" s="435">
        <v>0</v>
      </c>
      <c r="BM51" s="435">
        <v>0</v>
      </c>
      <c r="BN51" s="435">
        <v>0</v>
      </c>
      <c r="BO51" s="435">
        <v>0</v>
      </c>
      <c r="BP51" s="435">
        <v>0</v>
      </c>
      <c r="BQ51" s="435">
        <v>0</v>
      </c>
      <c r="BR51" s="435">
        <v>0</v>
      </c>
      <c r="BS51" s="435">
        <v>0</v>
      </c>
      <c r="BT51" s="435">
        <v>0</v>
      </c>
      <c r="BU51" s="435">
        <v>0</v>
      </c>
      <c r="BV51" s="435">
        <v>0</v>
      </c>
      <c r="BW51" s="435">
        <v>0</v>
      </c>
      <c r="BX51" s="435">
        <v>0</v>
      </c>
      <c r="BY51" s="435">
        <v>0</v>
      </c>
      <c r="BZ51" s="435">
        <v>0</v>
      </c>
      <c r="CA51" s="435">
        <v>0</v>
      </c>
      <c r="CB51" s="435">
        <v>0</v>
      </c>
      <c r="CC51" s="435">
        <v>0</v>
      </c>
      <c r="CD51" s="435">
        <v>0</v>
      </c>
      <c r="CE51" s="435">
        <v>0</v>
      </c>
      <c r="CF51" s="435">
        <v>0</v>
      </c>
      <c r="CG51" s="435">
        <v>4.1572522225709693E-6</v>
      </c>
      <c r="CH51" s="435">
        <v>0</v>
      </c>
      <c r="CI51" s="435">
        <v>0</v>
      </c>
      <c r="CJ51" s="435">
        <v>0</v>
      </c>
      <c r="CK51" s="435">
        <v>0</v>
      </c>
      <c r="CL51" s="435">
        <v>0</v>
      </c>
      <c r="CM51" s="435">
        <v>0</v>
      </c>
      <c r="CN51" s="435">
        <v>0</v>
      </c>
      <c r="CO51" s="435">
        <v>0</v>
      </c>
      <c r="CP51" s="435">
        <v>5.9533671626869904E-5</v>
      </c>
      <c r="CQ51" s="435">
        <v>0</v>
      </c>
      <c r="CR51" s="435">
        <v>0</v>
      </c>
      <c r="CS51" s="435">
        <v>0</v>
      </c>
      <c r="CT51" s="435">
        <v>0</v>
      </c>
      <c r="CU51" s="435">
        <v>0</v>
      </c>
      <c r="CV51" s="435">
        <v>0</v>
      </c>
      <c r="CW51" s="435">
        <v>0</v>
      </c>
      <c r="CX51" s="435">
        <v>1.9825646302070756E-2</v>
      </c>
      <c r="CY51" s="435">
        <v>0</v>
      </c>
      <c r="CZ51" s="435">
        <v>0</v>
      </c>
      <c r="DA51" s="435">
        <v>0</v>
      </c>
      <c r="DB51" s="435">
        <v>0</v>
      </c>
      <c r="DC51" s="435">
        <v>0</v>
      </c>
      <c r="DD51" s="435">
        <v>0</v>
      </c>
      <c r="DE51" s="435">
        <v>0</v>
      </c>
      <c r="DF51" s="435">
        <v>0</v>
      </c>
      <c r="DG51" s="435">
        <v>6.8521559034782518E-3</v>
      </c>
    </row>
    <row r="52" spans="1:111" x14ac:dyDescent="0.5">
      <c r="A52" s="59">
        <v>48</v>
      </c>
      <c r="B52" s="56" t="s">
        <v>403</v>
      </c>
      <c r="C52" s="53" t="s">
        <v>404</v>
      </c>
      <c r="D52" s="434">
        <v>0</v>
      </c>
      <c r="E52" s="434">
        <v>0</v>
      </c>
      <c r="F52" s="434">
        <v>0</v>
      </c>
      <c r="G52" s="434">
        <v>0</v>
      </c>
      <c r="H52" s="434">
        <v>0</v>
      </c>
      <c r="I52" s="434">
        <v>0</v>
      </c>
      <c r="J52" s="434">
        <v>6.426735218508997E-5</v>
      </c>
      <c r="K52" s="434">
        <v>6.1505494593359493E-7</v>
      </c>
      <c r="L52" s="434">
        <v>4.6314843675823887E-6</v>
      </c>
      <c r="M52" s="434">
        <v>0</v>
      </c>
      <c r="N52" s="434">
        <v>0</v>
      </c>
      <c r="O52" s="434">
        <v>0</v>
      </c>
      <c r="P52" s="434">
        <v>0</v>
      </c>
      <c r="Q52" s="434">
        <v>0</v>
      </c>
      <c r="R52" s="434">
        <v>2.2312297794801235E-5</v>
      </c>
      <c r="S52" s="434">
        <v>0</v>
      </c>
      <c r="T52" s="434">
        <v>2.306528397977636E-5</v>
      </c>
      <c r="U52" s="434">
        <v>8.6452980996656068E-4</v>
      </c>
      <c r="V52" s="434">
        <v>0</v>
      </c>
      <c r="W52" s="434">
        <v>0</v>
      </c>
      <c r="X52" s="434">
        <v>0</v>
      </c>
      <c r="Y52" s="434">
        <v>0</v>
      </c>
      <c r="Z52" s="434">
        <v>0</v>
      </c>
      <c r="AA52" s="434">
        <v>0</v>
      </c>
      <c r="AB52" s="434">
        <v>1.4421759550810263E-5</v>
      </c>
      <c r="AC52" s="434">
        <v>2.6873485007282716E-6</v>
      </c>
      <c r="AD52" s="434">
        <v>1.1228410573569668E-6</v>
      </c>
      <c r="AE52" s="434">
        <v>0</v>
      </c>
      <c r="AF52" s="434">
        <v>0</v>
      </c>
      <c r="AG52" s="434">
        <v>2.3386232992362056E-6</v>
      </c>
      <c r="AH52" s="434">
        <v>0</v>
      </c>
      <c r="AI52" s="434">
        <v>0</v>
      </c>
      <c r="AJ52" s="434">
        <v>0</v>
      </c>
      <c r="AK52" s="434">
        <v>0</v>
      </c>
      <c r="AL52" s="434">
        <v>0</v>
      </c>
      <c r="AM52" s="434">
        <v>0</v>
      </c>
      <c r="AN52" s="434">
        <v>5.9813155664335747E-7</v>
      </c>
      <c r="AO52" s="434">
        <v>0</v>
      </c>
      <c r="AP52" s="434">
        <v>2.3374425573491533E-6</v>
      </c>
      <c r="AQ52" s="434">
        <v>0</v>
      </c>
      <c r="AR52" s="434">
        <v>5.193604160244468E-5</v>
      </c>
      <c r="AS52" s="434">
        <v>4.1115885122216969E-6</v>
      </c>
      <c r="AT52" s="434">
        <v>9.3213886652740666E-3</v>
      </c>
      <c r="AU52" s="434">
        <v>1.2926710306764216E-2</v>
      </c>
      <c r="AV52" s="434">
        <v>5.739592470228992E-3</v>
      </c>
      <c r="AW52" s="434">
        <v>2.7058404110307223E-2</v>
      </c>
      <c r="AX52" s="434">
        <v>8.9243781337557615E-2</v>
      </c>
      <c r="AY52" s="434">
        <v>0.21753025835584239</v>
      </c>
      <c r="AZ52" s="434">
        <v>2.1547330066464462E-2</v>
      </c>
      <c r="BA52" s="434">
        <v>2.3096228555712174E-2</v>
      </c>
      <c r="BB52" s="434">
        <v>0.13703651487381927</v>
      </c>
      <c r="BC52" s="434">
        <v>4.2995006215891612E-2</v>
      </c>
      <c r="BD52" s="434">
        <v>8.375349896552324E-2</v>
      </c>
      <c r="BE52" s="434">
        <v>7.7609351121391099E-2</v>
      </c>
      <c r="BF52" s="434">
        <v>5.3176360016323908E-4</v>
      </c>
      <c r="BG52" s="434">
        <v>4.107413162679412E-4</v>
      </c>
      <c r="BH52" s="434">
        <v>9.1669887204824628E-3</v>
      </c>
      <c r="BI52" s="434">
        <v>7.5746877046128566E-4</v>
      </c>
      <c r="BJ52" s="435">
        <v>8.919099520161884E-4</v>
      </c>
      <c r="BK52" s="435">
        <v>9.3342136331556473E-4</v>
      </c>
      <c r="BL52" s="435">
        <v>0</v>
      </c>
      <c r="BM52" s="435">
        <v>5.5760364258562397E-4</v>
      </c>
      <c r="BN52" s="435">
        <v>1.7484319326246356E-4</v>
      </c>
      <c r="BO52" s="435">
        <v>4.7482736633609637E-5</v>
      </c>
      <c r="BP52" s="435">
        <v>7.5242468855888103E-6</v>
      </c>
      <c r="BQ52" s="435">
        <v>5.1872365451189073E-6</v>
      </c>
      <c r="BR52" s="435">
        <v>2.4149572794057274E-6</v>
      </c>
      <c r="BS52" s="435">
        <v>2.3883122820665044E-5</v>
      </c>
      <c r="BT52" s="435">
        <v>0</v>
      </c>
      <c r="BU52" s="435">
        <v>2.1996793677889951E-5</v>
      </c>
      <c r="BV52" s="435">
        <v>4.193748933852678E-5</v>
      </c>
      <c r="BW52" s="435">
        <v>0</v>
      </c>
      <c r="BX52" s="435">
        <v>0</v>
      </c>
      <c r="BY52" s="435">
        <v>0</v>
      </c>
      <c r="BZ52" s="435">
        <v>1.1761016151795516E-5</v>
      </c>
      <c r="CA52" s="435">
        <v>0</v>
      </c>
      <c r="CB52" s="435">
        <v>0</v>
      </c>
      <c r="CC52" s="435">
        <v>2.0058933145581721E-6</v>
      </c>
      <c r="CD52" s="435">
        <v>0</v>
      </c>
      <c r="CE52" s="435">
        <v>0</v>
      </c>
      <c r="CF52" s="435">
        <v>0</v>
      </c>
      <c r="CG52" s="435">
        <v>1.6629008890283877E-5</v>
      </c>
      <c r="CH52" s="435">
        <v>2.075097788983306E-5</v>
      </c>
      <c r="CI52" s="435">
        <v>2.3610014080153853E-4</v>
      </c>
      <c r="CJ52" s="435">
        <v>2.589213714574407E-3</v>
      </c>
      <c r="CK52" s="435">
        <v>1.1105449234858713E-3</v>
      </c>
      <c r="CL52" s="435">
        <v>3.4664370618032184E-4</v>
      </c>
      <c r="CM52" s="435">
        <v>3.8977435454214224E-3</v>
      </c>
      <c r="CN52" s="435">
        <v>1.3080310767114871E-3</v>
      </c>
      <c r="CO52" s="435">
        <v>3.3863232886818992E-5</v>
      </c>
      <c r="CP52" s="435">
        <v>4.721132487693098E-3</v>
      </c>
      <c r="CQ52" s="435">
        <v>1.2159602072968961E-6</v>
      </c>
      <c r="CR52" s="435">
        <v>0</v>
      </c>
      <c r="CS52" s="435">
        <v>1.0323902104630683E-5</v>
      </c>
      <c r="CT52" s="435">
        <v>0</v>
      </c>
      <c r="CU52" s="435">
        <v>0</v>
      </c>
      <c r="CV52" s="435">
        <v>7.7530799109946425E-6</v>
      </c>
      <c r="CW52" s="435">
        <v>0</v>
      </c>
      <c r="CX52" s="435">
        <v>5.2575584182878901E-2</v>
      </c>
      <c r="CY52" s="435">
        <v>3.6017769271686585E-5</v>
      </c>
      <c r="CZ52" s="435">
        <v>0</v>
      </c>
      <c r="DA52" s="435">
        <v>0</v>
      </c>
      <c r="DB52" s="435">
        <v>2.2249911000355997E-6</v>
      </c>
      <c r="DC52" s="435">
        <v>0</v>
      </c>
      <c r="DD52" s="435">
        <v>9.3419952987039876E-5</v>
      </c>
      <c r="DE52" s="435">
        <v>3.5989249269185876E-2</v>
      </c>
      <c r="DF52" s="435">
        <v>0</v>
      </c>
      <c r="DG52" s="435">
        <v>4.5789041037752071E-3</v>
      </c>
    </row>
    <row r="53" spans="1:111" x14ac:dyDescent="0.5">
      <c r="A53" s="59">
        <v>49</v>
      </c>
      <c r="B53" s="54" t="s">
        <v>405</v>
      </c>
      <c r="C53" s="53" t="s">
        <v>406</v>
      </c>
      <c r="D53" s="435">
        <v>0</v>
      </c>
      <c r="E53" s="435">
        <v>2.0330781820214895E-5</v>
      </c>
      <c r="F53" s="435">
        <v>0</v>
      </c>
      <c r="G53" s="435">
        <v>0</v>
      </c>
      <c r="H53" s="435">
        <v>5.0858232676414498E-4</v>
      </c>
      <c r="I53" s="435">
        <v>0</v>
      </c>
      <c r="J53" s="435">
        <v>1.9280205655526994E-4</v>
      </c>
      <c r="K53" s="435">
        <v>0</v>
      </c>
      <c r="L53" s="435">
        <v>0</v>
      </c>
      <c r="M53" s="435">
        <v>0</v>
      </c>
      <c r="N53" s="435">
        <v>0</v>
      </c>
      <c r="O53" s="435">
        <v>0</v>
      </c>
      <c r="P53" s="435">
        <v>0</v>
      </c>
      <c r="Q53" s="435">
        <v>2.9452695289777706E-5</v>
      </c>
      <c r="R53" s="435">
        <v>1.710609497601428E-4</v>
      </c>
      <c r="S53" s="435">
        <v>0</v>
      </c>
      <c r="T53" s="435">
        <v>0</v>
      </c>
      <c r="U53" s="435">
        <v>0</v>
      </c>
      <c r="V53" s="435">
        <v>0</v>
      </c>
      <c r="W53" s="435">
        <v>0</v>
      </c>
      <c r="X53" s="435">
        <v>0</v>
      </c>
      <c r="Y53" s="435">
        <v>0</v>
      </c>
      <c r="Z53" s="435">
        <v>0</v>
      </c>
      <c r="AA53" s="435">
        <v>0</v>
      </c>
      <c r="AB53" s="435">
        <v>0</v>
      </c>
      <c r="AC53" s="435">
        <v>0</v>
      </c>
      <c r="AD53" s="435">
        <v>0</v>
      </c>
      <c r="AE53" s="435">
        <v>0</v>
      </c>
      <c r="AF53" s="435">
        <v>5.5730914425877538E-6</v>
      </c>
      <c r="AG53" s="435">
        <v>0</v>
      </c>
      <c r="AH53" s="435">
        <v>0</v>
      </c>
      <c r="AI53" s="435">
        <v>0</v>
      </c>
      <c r="AJ53" s="435">
        <v>8.7102702796867791E-6</v>
      </c>
      <c r="AK53" s="435">
        <v>0</v>
      </c>
      <c r="AL53" s="435">
        <v>0</v>
      </c>
      <c r="AM53" s="435">
        <v>0</v>
      </c>
      <c r="AN53" s="435">
        <v>0</v>
      </c>
      <c r="AO53" s="435">
        <v>0</v>
      </c>
      <c r="AP53" s="435">
        <v>0</v>
      </c>
      <c r="AQ53" s="435">
        <v>0</v>
      </c>
      <c r="AR53" s="435">
        <v>5.0260685421720659E-6</v>
      </c>
      <c r="AS53" s="435">
        <v>1.0772361902020846E-3</v>
      </c>
      <c r="AT53" s="435">
        <v>3.6059086372995647E-4</v>
      </c>
      <c r="AU53" s="435">
        <v>2.5746630727762804E-2</v>
      </c>
      <c r="AV53" s="435">
        <v>1.9814814346706167E-2</v>
      </c>
      <c r="AW53" s="435">
        <v>1.6191255111670338E-2</v>
      </c>
      <c r="AX53" s="435">
        <v>0</v>
      </c>
      <c r="AY53" s="435">
        <v>1.0790600493480965E-3</v>
      </c>
      <c r="AZ53" s="435">
        <v>0.16957900792829711</v>
      </c>
      <c r="BA53" s="435">
        <v>1.5133908618970675E-2</v>
      </c>
      <c r="BB53" s="435">
        <v>1.1560693641618497E-2</v>
      </c>
      <c r="BC53" s="435">
        <v>8.0279820476621931E-3</v>
      </c>
      <c r="BD53" s="435">
        <v>6.7675643722725455E-3</v>
      </c>
      <c r="BE53" s="435">
        <v>1.1867883744303554E-2</v>
      </c>
      <c r="BF53" s="435">
        <v>2.0914195805060602E-2</v>
      </c>
      <c r="BG53" s="435">
        <v>8.4158885081473261E-3</v>
      </c>
      <c r="BH53" s="435">
        <v>2.9503734899406817E-2</v>
      </c>
      <c r="BI53" s="435">
        <v>1.5431821391431616E-2</v>
      </c>
      <c r="BJ53" s="435">
        <v>3.7856622407798218E-3</v>
      </c>
      <c r="BK53" s="435">
        <v>5.528976716503345E-5</v>
      </c>
      <c r="BL53" s="435">
        <v>0</v>
      </c>
      <c r="BM53" s="435">
        <v>1.9309017566107895E-3</v>
      </c>
      <c r="BN53" s="435">
        <v>3.5668011425542567E-3</v>
      </c>
      <c r="BO53" s="435">
        <v>1.407523978782E-3</v>
      </c>
      <c r="BP53" s="435">
        <v>4.4092086749550428E-3</v>
      </c>
      <c r="BQ53" s="435">
        <v>0</v>
      </c>
      <c r="BR53" s="435">
        <v>0</v>
      </c>
      <c r="BS53" s="435">
        <v>0</v>
      </c>
      <c r="BT53" s="435">
        <v>0</v>
      </c>
      <c r="BU53" s="435">
        <v>1.4471574788085494E-7</v>
      </c>
      <c r="BV53" s="435">
        <v>0</v>
      </c>
      <c r="BW53" s="435">
        <v>0</v>
      </c>
      <c r="BX53" s="435">
        <v>0</v>
      </c>
      <c r="BY53" s="435">
        <v>0</v>
      </c>
      <c r="BZ53" s="435">
        <v>6.0765250117610161E-5</v>
      </c>
      <c r="CA53" s="435">
        <v>0</v>
      </c>
      <c r="CB53" s="435">
        <v>8.2506617030685869E-6</v>
      </c>
      <c r="CC53" s="435">
        <v>0</v>
      </c>
      <c r="CD53" s="435">
        <v>0</v>
      </c>
      <c r="CE53" s="435">
        <v>0</v>
      </c>
      <c r="CF53" s="435">
        <v>2.1065344699257096E-5</v>
      </c>
      <c r="CG53" s="435">
        <v>0</v>
      </c>
      <c r="CH53" s="435">
        <v>0</v>
      </c>
      <c r="CI53" s="435">
        <v>1.0731824581888115E-6</v>
      </c>
      <c r="CJ53" s="435">
        <v>0</v>
      </c>
      <c r="CK53" s="435">
        <v>0</v>
      </c>
      <c r="CL53" s="435">
        <v>0</v>
      </c>
      <c r="CM53" s="435">
        <v>0</v>
      </c>
      <c r="CN53" s="435">
        <v>7.3156100487219629E-7</v>
      </c>
      <c r="CO53" s="435">
        <v>0</v>
      </c>
      <c r="CP53" s="435">
        <v>0</v>
      </c>
      <c r="CQ53" s="435">
        <v>0</v>
      </c>
      <c r="CR53" s="435">
        <v>0</v>
      </c>
      <c r="CS53" s="435">
        <v>0</v>
      </c>
      <c r="CT53" s="435">
        <v>0</v>
      </c>
      <c r="CU53" s="435">
        <v>0</v>
      </c>
      <c r="CV53" s="435">
        <v>0</v>
      </c>
      <c r="CW53" s="435">
        <v>0</v>
      </c>
      <c r="CX53" s="435">
        <v>2.0411258214023655E-2</v>
      </c>
      <c r="CY53" s="435">
        <v>0</v>
      </c>
      <c r="CZ53" s="435">
        <v>0</v>
      </c>
      <c r="DA53" s="435">
        <v>0</v>
      </c>
      <c r="DB53" s="435">
        <v>0</v>
      </c>
      <c r="DC53" s="435">
        <v>0</v>
      </c>
      <c r="DD53" s="435">
        <v>1.5149181565465926E-5</v>
      </c>
      <c r="DE53" s="435">
        <v>0</v>
      </c>
      <c r="DF53" s="435">
        <v>7.2655145982352063E-5</v>
      </c>
      <c r="DG53" s="435">
        <v>1.0334292172174887E-2</v>
      </c>
    </row>
    <row r="54" spans="1:111" x14ac:dyDescent="0.5">
      <c r="A54" s="59">
        <v>50</v>
      </c>
      <c r="B54" s="54" t="s">
        <v>407</v>
      </c>
      <c r="C54" s="53" t="s">
        <v>408</v>
      </c>
      <c r="D54" s="434">
        <v>0</v>
      </c>
      <c r="E54" s="434">
        <v>0</v>
      </c>
      <c r="F54" s="434">
        <v>0</v>
      </c>
      <c r="G54" s="434">
        <v>0</v>
      </c>
      <c r="H54" s="434">
        <v>0</v>
      </c>
      <c r="I54" s="434">
        <v>0</v>
      </c>
      <c r="J54" s="434">
        <v>0</v>
      </c>
      <c r="K54" s="434">
        <v>0</v>
      </c>
      <c r="L54" s="434">
        <v>0</v>
      </c>
      <c r="M54" s="434">
        <v>0</v>
      </c>
      <c r="N54" s="434">
        <v>0</v>
      </c>
      <c r="O54" s="434">
        <v>0</v>
      </c>
      <c r="P54" s="434">
        <v>0</v>
      </c>
      <c r="Q54" s="434">
        <v>0</v>
      </c>
      <c r="R54" s="434">
        <v>0</v>
      </c>
      <c r="S54" s="434">
        <v>0</v>
      </c>
      <c r="T54" s="434">
        <v>0</v>
      </c>
      <c r="U54" s="434">
        <v>0</v>
      </c>
      <c r="V54" s="434">
        <v>0</v>
      </c>
      <c r="W54" s="434">
        <v>0</v>
      </c>
      <c r="X54" s="434">
        <v>0</v>
      </c>
      <c r="Y54" s="434">
        <v>0</v>
      </c>
      <c r="Z54" s="434">
        <v>0</v>
      </c>
      <c r="AA54" s="434">
        <v>0</v>
      </c>
      <c r="AB54" s="434">
        <v>0</v>
      </c>
      <c r="AC54" s="434">
        <v>0</v>
      </c>
      <c r="AD54" s="434">
        <v>0</v>
      </c>
      <c r="AE54" s="434">
        <v>0</v>
      </c>
      <c r="AF54" s="434">
        <v>1.3932728606469384E-6</v>
      </c>
      <c r="AG54" s="434">
        <v>0</v>
      </c>
      <c r="AH54" s="434">
        <v>0</v>
      </c>
      <c r="AI54" s="434">
        <v>0</v>
      </c>
      <c r="AJ54" s="434">
        <v>0</v>
      </c>
      <c r="AK54" s="434">
        <v>0</v>
      </c>
      <c r="AL54" s="434">
        <v>0</v>
      </c>
      <c r="AM54" s="434">
        <v>0</v>
      </c>
      <c r="AN54" s="434">
        <v>0</v>
      </c>
      <c r="AO54" s="434">
        <v>0</v>
      </c>
      <c r="AP54" s="434">
        <v>0</v>
      </c>
      <c r="AQ54" s="434">
        <v>0</v>
      </c>
      <c r="AR54" s="434">
        <v>0</v>
      </c>
      <c r="AS54" s="434">
        <v>0</v>
      </c>
      <c r="AT54" s="434">
        <v>0</v>
      </c>
      <c r="AU54" s="434">
        <v>0</v>
      </c>
      <c r="AV54" s="434">
        <v>0</v>
      </c>
      <c r="AW54" s="434">
        <v>0</v>
      </c>
      <c r="AX54" s="434">
        <v>0</v>
      </c>
      <c r="AY54" s="434">
        <v>0</v>
      </c>
      <c r="AZ54" s="434">
        <v>0</v>
      </c>
      <c r="BA54" s="434">
        <v>7.7519166638016987E-2</v>
      </c>
      <c r="BB54" s="434">
        <v>0</v>
      </c>
      <c r="BC54" s="434">
        <v>0</v>
      </c>
      <c r="BD54" s="434">
        <v>0</v>
      </c>
      <c r="BE54" s="434">
        <v>0</v>
      </c>
      <c r="BF54" s="434">
        <v>0</v>
      </c>
      <c r="BG54" s="434">
        <v>0</v>
      </c>
      <c r="BH54" s="434">
        <v>0</v>
      </c>
      <c r="BI54" s="434">
        <v>1.9257680604947941E-4</v>
      </c>
      <c r="BJ54" s="435">
        <v>4.1056172394395973E-4</v>
      </c>
      <c r="BK54" s="435">
        <v>9.7570177350059025E-6</v>
      </c>
      <c r="BL54" s="435">
        <v>0</v>
      </c>
      <c r="BM54" s="435">
        <v>3.8656270810564519E-3</v>
      </c>
      <c r="BN54" s="435">
        <v>0</v>
      </c>
      <c r="BO54" s="435">
        <v>0</v>
      </c>
      <c r="BP54" s="435">
        <v>0</v>
      </c>
      <c r="BQ54" s="435">
        <v>0</v>
      </c>
      <c r="BR54" s="435">
        <v>0</v>
      </c>
      <c r="BS54" s="435">
        <v>0</v>
      </c>
      <c r="BT54" s="435">
        <v>0</v>
      </c>
      <c r="BU54" s="435">
        <v>0</v>
      </c>
      <c r="BV54" s="435">
        <v>0</v>
      </c>
      <c r="BW54" s="435">
        <v>0</v>
      </c>
      <c r="BX54" s="435">
        <v>0</v>
      </c>
      <c r="BY54" s="435">
        <v>0</v>
      </c>
      <c r="BZ54" s="435">
        <v>0</v>
      </c>
      <c r="CA54" s="435">
        <v>5.8217509239334337E-5</v>
      </c>
      <c r="CB54" s="435">
        <v>0</v>
      </c>
      <c r="CC54" s="435">
        <v>0</v>
      </c>
      <c r="CD54" s="435">
        <v>0</v>
      </c>
      <c r="CE54" s="435">
        <v>0</v>
      </c>
      <c r="CF54" s="435">
        <v>0</v>
      </c>
      <c r="CG54" s="435">
        <v>3.5336643891853242E-5</v>
      </c>
      <c r="CH54" s="435">
        <v>0</v>
      </c>
      <c r="CI54" s="435">
        <v>0</v>
      </c>
      <c r="CJ54" s="435">
        <v>0</v>
      </c>
      <c r="CK54" s="435">
        <v>0</v>
      </c>
      <c r="CL54" s="435">
        <v>0</v>
      </c>
      <c r="CM54" s="435">
        <v>5.2111136531177713E-4</v>
      </c>
      <c r="CN54" s="435">
        <v>5.2891860652259795E-4</v>
      </c>
      <c r="CO54" s="435">
        <v>0</v>
      </c>
      <c r="CP54" s="435">
        <v>0</v>
      </c>
      <c r="CQ54" s="435">
        <v>0</v>
      </c>
      <c r="CR54" s="435">
        <v>0</v>
      </c>
      <c r="CS54" s="435">
        <v>0</v>
      </c>
      <c r="CT54" s="435">
        <v>0</v>
      </c>
      <c r="CU54" s="435">
        <v>0</v>
      </c>
      <c r="CV54" s="435">
        <v>8.9160418976438389E-5</v>
      </c>
      <c r="CW54" s="435">
        <v>0</v>
      </c>
      <c r="CX54" s="435">
        <v>8.3758835215574003E-3</v>
      </c>
      <c r="CY54" s="435">
        <v>1.8198451842536379E-5</v>
      </c>
      <c r="CZ54" s="435">
        <v>0</v>
      </c>
      <c r="DA54" s="435">
        <v>0</v>
      </c>
      <c r="DB54" s="435">
        <v>0</v>
      </c>
      <c r="DC54" s="435">
        <v>2.3728277327066054E-4</v>
      </c>
      <c r="DD54" s="435">
        <v>1.5149181565465926E-5</v>
      </c>
      <c r="DE54" s="435">
        <v>0</v>
      </c>
      <c r="DF54" s="435">
        <v>0</v>
      </c>
      <c r="DG54" s="435">
        <v>3.3042436987919461E-4</v>
      </c>
    </row>
    <row r="55" spans="1:111" x14ac:dyDescent="0.5">
      <c r="A55" s="59">
        <v>51</v>
      </c>
      <c r="B55" s="54" t="s">
        <v>409</v>
      </c>
      <c r="C55" s="53" t="s">
        <v>410</v>
      </c>
      <c r="D55" s="435">
        <v>0</v>
      </c>
      <c r="E55" s="435">
        <v>0</v>
      </c>
      <c r="F55" s="435">
        <v>0</v>
      </c>
      <c r="G55" s="435">
        <v>0</v>
      </c>
      <c r="H55" s="435">
        <v>0</v>
      </c>
      <c r="I55" s="435">
        <v>0</v>
      </c>
      <c r="J55" s="435">
        <v>0</v>
      </c>
      <c r="K55" s="435">
        <v>0</v>
      </c>
      <c r="L55" s="435">
        <v>0</v>
      </c>
      <c r="M55" s="435">
        <v>0</v>
      </c>
      <c r="N55" s="435">
        <v>0</v>
      </c>
      <c r="O55" s="435">
        <v>0</v>
      </c>
      <c r="P55" s="435">
        <v>0</v>
      </c>
      <c r="Q55" s="435">
        <v>0</v>
      </c>
      <c r="R55" s="435">
        <v>0</v>
      </c>
      <c r="S55" s="435">
        <v>0</v>
      </c>
      <c r="T55" s="435">
        <v>0</v>
      </c>
      <c r="U55" s="435">
        <v>0</v>
      </c>
      <c r="V55" s="435">
        <v>0</v>
      </c>
      <c r="W55" s="435">
        <v>0</v>
      </c>
      <c r="X55" s="435">
        <v>0</v>
      </c>
      <c r="Y55" s="435">
        <v>0</v>
      </c>
      <c r="Z55" s="435">
        <v>0</v>
      </c>
      <c r="AA55" s="435">
        <v>0</v>
      </c>
      <c r="AB55" s="435">
        <v>0</v>
      </c>
      <c r="AC55" s="435">
        <v>0</v>
      </c>
      <c r="AD55" s="435">
        <v>0</v>
      </c>
      <c r="AE55" s="435">
        <v>0</v>
      </c>
      <c r="AF55" s="435">
        <v>0</v>
      </c>
      <c r="AG55" s="435">
        <v>0</v>
      </c>
      <c r="AH55" s="435">
        <v>0</v>
      </c>
      <c r="AI55" s="435">
        <v>0</v>
      </c>
      <c r="AJ55" s="435">
        <v>0</v>
      </c>
      <c r="AK55" s="435">
        <v>0</v>
      </c>
      <c r="AL55" s="435">
        <v>0</v>
      </c>
      <c r="AM55" s="435">
        <v>0</v>
      </c>
      <c r="AN55" s="435">
        <v>0</v>
      </c>
      <c r="AO55" s="435">
        <v>0</v>
      </c>
      <c r="AP55" s="435">
        <v>0</v>
      </c>
      <c r="AQ55" s="435">
        <v>0</v>
      </c>
      <c r="AR55" s="435">
        <v>0</v>
      </c>
      <c r="AS55" s="435">
        <v>0</v>
      </c>
      <c r="AT55" s="435">
        <v>0</v>
      </c>
      <c r="AU55" s="435">
        <v>8.7896290591708381E-4</v>
      </c>
      <c r="AV55" s="435">
        <v>7.942811353806721E-3</v>
      </c>
      <c r="AW55" s="435">
        <v>1.7372339310055573E-3</v>
      </c>
      <c r="AX55" s="435">
        <v>2.0586398322382997E-4</v>
      </c>
      <c r="AY55" s="435">
        <v>0</v>
      </c>
      <c r="AZ55" s="435">
        <v>3.2475233534022033E-3</v>
      </c>
      <c r="BA55" s="435">
        <v>0</v>
      </c>
      <c r="BB55" s="435">
        <v>4.0133464918464215E-2</v>
      </c>
      <c r="BC55" s="435">
        <v>0</v>
      </c>
      <c r="BD55" s="435">
        <v>1.0344767633916928E-3</v>
      </c>
      <c r="BE55" s="435">
        <v>1.2391061914006029E-4</v>
      </c>
      <c r="BF55" s="435">
        <v>1.8454765372391482E-5</v>
      </c>
      <c r="BG55" s="435">
        <v>0</v>
      </c>
      <c r="BH55" s="435">
        <v>2.2572766840906483E-6</v>
      </c>
      <c r="BI55" s="435">
        <v>2.9785212668986148E-3</v>
      </c>
      <c r="BJ55" s="435">
        <v>5.9460663467745895E-5</v>
      </c>
      <c r="BK55" s="435">
        <v>0</v>
      </c>
      <c r="BL55" s="435">
        <v>0</v>
      </c>
      <c r="BM55" s="435">
        <v>1.1789334157524623E-4</v>
      </c>
      <c r="BN55" s="435">
        <v>4.233045731617539E-5</v>
      </c>
      <c r="BO55" s="435">
        <v>3.5103308868418554E-4</v>
      </c>
      <c r="BP55" s="435">
        <v>6.8721454888377796E-4</v>
      </c>
      <c r="BQ55" s="435">
        <v>0</v>
      </c>
      <c r="BR55" s="435">
        <v>0</v>
      </c>
      <c r="BS55" s="435">
        <v>0</v>
      </c>
      <c r="BT55" s="435">
        <v>0</v>
      </c>
      <c r="BU55" s="435">
        <v>0</v>
      </c>
      <c r="BV55" s="435">
        <v>0</v>
      </c>
      <c r="BW55" s="435">
        <v>0</v>
      </c>
      <c r="BX55" s="435">
        <v>0</v>
      </c>
      <c r="BY55" s="435">
        <v>0</v>
      </c>
      <c r="BZ55" s="435">
        <v>1.7641524227693274E-5</v>
      </c>
      <c r="CA55" s="435">
        <v>0</v>
      </c>
      <c r="CB55" s="435">
        <v>0</v>
      </c>
      <c r="CC55" s="435">
        <v>0</v>
      </c>
      <c r="CD55" s="435">
        <v>0</v>
      </c>
      <c r="CE55" s="435">
        <v>0</v>
      </c>
      <c r="CF55" s="435">
        <v>0</v>
      </c>
      <c r="CG55" s="435">
        <v>0</v>
      </c>
      <c r="CH55" s="435">
        <v>0</v>
      </c>
      <c r="CI55" s="435">
        <v>0</v>
      </c>
      <c r="CJ55" s="435">
        <v>0</v>
      </c>
      <c r="CK55" s="435">
        <v>8.4052595911891868E-6</v>
      </c>
      <c r="CL55" s="435">
        <v>0</v>
      </c>
      <c r="CM55" s="435">
        <v>0</v>
      </c>
      <c r="CN55" s="435">
        <v>5.0989802039592079E-4</v>
      </c>
      <c r="CO55" s="435">
        <v>0</v>
      </c>
      <c r="CP55" s="435">
        <v>0</v>
      </c>
      <c r="CQ55" s="435">
        <v>6.1203330433943774E-5</v>
      </c>
      <c r="CR55" s="435">
        <v>0</v>
      </c>
      <c r="CS55" s="435">
        <v>0</v>
      </c>
      <c r="CT55" s="435">
        <v>0</v>
      </c>
      <c r="CU55" s="435">
        <v>0</v>
      </c>
      <c r="CV55" s="435">
        <v>0</v>
      </c>
      <c r="CW55" s="435">
        <v>0</v>
      </c>
      <c r="CX55" s="435">
        <v>3.1870353455285263E-3</v>
      </c>
      <c r="CY55" s="435">
        <v>5.383708670083679E-5</v>
      </c>
      <c r="CZ55" s="435">
        <v>0</v>
      </c>
      <c r="DA55" s="435">
        <v>0</v>
      </c>
      <c r="DB55" s="435">
        <v>0</v>
      </c>
      <c r="DC55" s="435">
        <v>0</v>
      </c>
      <c r="DD55" s="435">
        <v>0</v>
      </c>
      <c r="DE55" s="435">
        <v>0</v>
      </c>
      <c r="DF55" s="435">
        <v>0</v>
      </c>
      <c r="DG55" s="435">
        <v>3.9880855280127492E-4</v>
      </c>
    </row>
    <row r="56" spans="1:111" x14ac:dyDescent="0.5">
      <c r="A56" s="59">
        <v>52</v>
      </c>
      <c r="B56" s="54" t="s">
        <v>411</v>
      </c>
      <c r="C56" s="53" t="s">
        <v>412</v>
      </c>
      <c r="D56" s="435">
        <v>4.9372076948626108E-5</v>
      </c>
      <c r="E56" s="435">
        <v>6.0992345460644691E-5</v>
      </c>
      <c r="F56" s="435">
        <v>0</v>
      </c>
      <c r="G56" s="435">
        <v>0</v>
      </c>
      <c r="H56" s="435">
        <v>6.1029879211697391E-4</v>
      </c>
      <c r="I56" s="435">
        <v>0</v>
      </c>
      <c r="J56" s="435">
        <v>2.5706940874035988E-4</v>
      </c>
      <c r="K56" s="435">
        <v>0</v>
      </c>
      <c r="L56" s="435">
        <v>0</v>
      </c>
      <c r="M56" s="435">
        <v>0</v>
      </c>
      <c r="N56" s="435">
        <v>0</v>
      </c>
      <c r="O56" s="435">
        <v>0</v>
      </c>
      <c r="P56" s="435">
        <v>0</v>
      </c>
      <c r="Q56" s="435">
        <v>0</v>
      </c>
      <c r="R56" s="435">
        <v>7.7349299021977616E-4</v>
      </c>
      <c r="S56" s="435">
        <v>0</v>
      </c>
      <c r="T56" s="435">
        <v>0</v>
      </c>
      <c r="U56" s="435">
        <v>1.9574259848299486E-5</v>
      </c>
      <c r="V56" s="435">
        <v>0</v>
      </c>
      <c r="W56" s="435">
        <v>0</v>
      </c>
      <c r="X56" s="435">
        <v>0</v>
      </c>
      <c r="Y56" s="435">
        <v>0</v>
      </c>
      <c r="Z56" s="435">
        <v>0</v>
      </c>
      <c r="AA56" s="435">
        <v>0</v>
      </c>
      <c r="AB56" s="435">
        <v>4.807253183603421E-6</v>
      </c>
      <c r="AC56" s="435">
        <v>0</v>
      </c>
      <c r="AD56" s="435">
        <v>0</v>
      </c>
      <c r="AE56" s="435">
        <v>0</v>
      </c>
      <c r="AF56" s="435">
        <v>2.0899092909704077E-5</v>
      </c>
      <c r="AG56" s="435">
        <v>0</v>
      </c>
      <c r="AH56" s="435">
        <v>0</v>
      </c>
      <c r="AI56" s="435">
        <v>0</v>
      </c>
      <c r="AJ56" s="435">
        <v>0</v>
      </c>
      <c r="AK56" s="435">
        <v>0</v>
      </c>
      <c r="AL56" s="435">
        <v>9.3004131341413269E-5</v>
      </c>
      <c r="AM56" s="435">
        <v>0</v>
      </c>
      <c r="AN56" s="435">
        <v>0</v>
      </c>
      <c r="AO56" s="435">
        <v>0</v>
      </c>
      <c r="AP56" s="435">
        <v>0</v>
      </c>
      <c r="AQ56" s="435">
        <v>0</v>
      </c>
      <c r="AR56" s="435">
        <v>0</v>
      </c>
      <c r="AS56" s="435">
        <v>4.1115885122216969E-6</v>
      </c>
      <c r="AT56" s="435">
        <v>4.7657709696793612E-4</v>
      </c>
      <c r="AU56" s="435">
        <v>1.227056860480041E-3</v>
      </c>
      <c r="AV56" s="435">
        <v>6.7289681827488674E-4</v>
      </c>
      <c r="AW56" s="435">
        <v>5.6437034706930903E-3</v>
      </c>
      <c r="AX56" s="435">
        <v>2.0111864394951797E-2</v>
      </c>
      <c r="AY56" s="435">
        <v>9.9108572685347469E-3</v>
      </c>
      <c r="AZ56" s="435">
        <v>7.8652139025288791E-3</v>
      </c>
      <c r="BA56" s="435">
        <v>1.0733317289510777E-2</v>
      </c>
      <c r="BB56" s="435">
        <v>3.007660134404812E-3</v>
      </c>
      <c r="BC56" s="435">
        <v>0.1060283613224046</v>
      </c>
      <c r="BD56" s="435">
        <v>1.2205087191612915E-2</v>
      </c>
      <c r="BE56" s="435">
        <v>1.748516514531962E-3</v>
      </c>
      <c r="BF56" s="435">
        <v>1.6388212161309871E-2</v>
      </c>
      <c r="BG56" s="435">
        <v>8.7059925147421665E-3</v>
      </c>
      <c r="BH56" s="435">
        <v>3.1581181874331577E-3</v>
      </c>
      <c r="BI56" s="435">
        <v>1.9899603291779538E-3</v>
      </c>
      <c r="BJ56" s="435">
        <v>5.0022462917310041E-3</v>
      </c>
      <c r="BK56" s="435">
        <v>1.8635903873861276E-3</v>
      </c>
      <c r="BL56" s="435">
        <v>0</v>
      </c>
      <c r="BM56" s="435">
        <v>4.4143090653607055E-3</v>
      </c>
      <c r="BN56" s="435">
        <v>3.7103566064960688E-3</v>
      </c>
      <c r="BO56" s="435">
        <v>1.2175930322475615E-3</v>
      </c>
      <c r="BP56" s="435">
        <v>1.793278841065333E-3</v>
      </c>
      <c r="BQ56" s="435">
        <v>3.2420228406993175E-6</v>
      </c>
      <c r="BR56" s="435">
        <v>0</v>
      </c>
      <c r="BS56" s="435">
        <v>2.2177185476331826E-4</v>
      </c>
      <c r="BT56" s="435">
        <v>0</v>
      </c>
      <c r="BU56" s="435">
        <v>2.2503298795472943E-4</v>
      </c>
      <c r="BV56" s="435">
        <v>2.266891315596042E-6</v>
      </c>
      <c r="BW56" s="435">
        <v>5.021718934391242E-5</v>
      </c>
      <c r="BX56" s="435">
        <v>1.6727622921144792E-5</v>
      </c>
      <c r="BY56" s="435">
        <v>0</v>
      </c>
      <c r="BZ56" s="435">
        <v>3.3714912968480475E-4</v>
      </c>
      <c r="CA56" s="435">
        <v>2.9108754619667169E-5</v>
      </c>
      <c r="CB56" s="435">
        <v>1.4026124895216596E-4</v>
      </c>
      <c r="CC56" s="435">
        <v>7.622394595321053E-5</v>
      </c>
      <c r="CD56" s="435">
        <v>4.4140041638772611E-5</v>
      </c>
      <c r="CE56" s="435">
        <v>1.1548677676406051E-4</v>
      </c>
      <c r="CF56" s="435">
        <v>2.8087126265676128E-5</v>
      </c>
      <c r="CG56" s="435">
        <v>4.3651148336995181E-4</v>
      </c>
      <c r="CH56" s="435">
        <v>0</v>
      </c>
      <c r="CI56" s="435">
        <v>0</v>
      </c>
      <c r="CJ56" s="435">
        <v>5.8779523351501549E-4</v>
      </c>
      <c r="CK56" s="435">
        <v>2.8367751120263505E-5</v>
      </c>
      <c r="CL56" s="435">
        <v>0</v>
      </c>
      <c r="CM56" s="435">
        <v>5.4653143191235164E-4</v>
      </c>
      <c r="CN56" s="435">
        <v>2.7140913280758482E-4</v>
      </c>
      <c r="CO56" s="435">
        <v>5.540601295736979E-4</v>
      </c>
      <c r="CP56" s="435">
        <v>5.7287117980572925E-5</v>
      </c>
      <c r="CQ56" s="435">
        <v>3.6478806218906887E-5</v>
      </c>
      <c r="CR56" s="435">
        <v>1.7694069537693284E-4</v>
      </c>
      <c r="CS56" s="435">
        <v>4.1295608418522735E-6</v>
      </c>
      <c r="CT56" s="435">
        <v>6.4107632441026322E-6</v>
      </c>
      <c r="CU56" s="435">
        <v>0</v>
      </c>
      <c r="CV56" s="435">
        <v>3.101231964397857E-5</v>
      </c>
      <c r="CW56" s="435">
        <v>0</v>
      </c>
      <c r="CX56" s="435">
        <v>6.514057602280853E-3</v>
      </c>
      <c r="CY56" s="435">
        <v>8.5305243011889282E-5</v>
      </c>
      <c r="CZ56" s="435">
        <v>9.8116169544740979E-5</v>
      </c>
      <c r="DA56" s="435">
        <v>4.2145049952974995E-5</v>
      </c>
      <c r="DB56" s="435">
        <v>1.7799928800284798E-5</v>
      </c>
      <c r="DC56" s="435">
        <v>4.6100653092585479E-4</v>
      </c>
      <c r="DD56" s="435">
        <v>9.5944816581284201E-5</v>
      </c>
      <c r="DE56" s="435">
        <v>0</v>
      </c>
      <c r="DF56" s="435">
        <v>1.0861944324361634E-3</v>
      </c>
      <c r="DG56" s="435">
        <v>2.4532588222179893E-3</v>
      </c>
    </row>
    <row r="57" spans="1:111" x14ac:dyDescent="0.5">
      <c r="A57" s="59">
        <v>53</v>
      </c>
      <c r="B57" s="54" t="s">
        <v>413</v>
      </c>
      <c r="C57" s="53" t="s">
        <v>414</v>
      </c>
      <c r="D57" s="435">
        <v>0</v>
      </c>
      <c r="E57" s="435">
        <v>0</v>
      </c>
      <c r="F57" s="435">
        <v>5.0695799852982182E-5</v>
      </c>
      <c r="G57" s="435">
        <v>0</v>
      </c>
      <c r="H57" s="435">
        <v>7.6287349014621738E-5</v>
      </c>
      <c r="I57" s="435">
        <v>0</v>
      </c>
      <c r="J57" s="435">
        <v>0</v>
      </c>
      <c r="K57" s="435">
        <v>1.5376373648339875E-5</v>
      </c>
      <c r="L57" s="435">
        <v>4.6314843675823882E-5</v>
      </c>
      <c r="M57" s="435">
        <v>0</v>
      </c>
      <c r="N57" s="435">
        <v>0</v>
      </c>
      <c r="O57" s="435">
        <v>6.137303759712283E-6</v>
      </c>
      <c r="P57" s="435">
        <v>0</v>
      </c>
      <c r="Q57" s="435">
        <v>7.3631738224444265E-6</v>
      </c>
      <c r="R57" s="435">
        <v>7.437432598267078E-6</v>
      </c>
      <c r="S57" s="435">
        <v>0</v>
      </c>
      <c r="T57" s="435">
        <v>0</v>
      </c>
      <c r="U57" s="435">
        <v>0</v>
      </c>
      <c r="V57" s="435">
        <v>0</v>
      </c>
      <c r="W57" s="435">
        <v>0</v>
      </c>
      <c r="X57" s="435">
        <v>0</v>
      </c>
      <c r="Y57" s="435">
        <v>4.8824310600734315E-6</v>
      </c>
      <c r="Z57" s="435">
        <v>0</v>
      </c>
      <c r="AA57" s="435">
        <v>0</v>
      </c>
      <c r="AB57" s="435">
        <v>1.153740764064821E-4</v>
      </c>
      <c r="AC57" s="435">
        <v>2.6873485007282716E-6</v>
      </c>
      <c r="AD57" s="435">
        <v>2.2456821147139337E-6</v>
      </c>
      <c r="AE57" s="435">
        <v>0</v>
      </c>
      <c r="AF57" s="435">
        <v>1.3932728606469384E-6</v>
      </c>
      <c r="AG57" s="435">
        <v>3.2740726189306877E-5</v>
      </c>
      <c r="AH57" s="435">
        <v>7.224911494834188E-5</v>
      </c>
      <c r="AI57" s="435">
        <v>8.8192754083324513E-6</v>
      </c>
      <c r="AJ57" s="435">
        <v>0</v>
      </c>
      <c r="AK57" s="435">
        <v>5.2271456125953297E-6</v>
      </c>
      <c r="AL57" s="435">
        <v>2.9369725686762085E-5</v>
      </c>
      <c r="AM57" s="435">
        <v>0</v>
      </c>
      <c r="AN57" s="435">
        <v>0</v>
      </c>
      <c r="AO57" s="435">
        <v>0</v>
      </c>
      <c r="AP57" s="435">
        <v>2.3374425573491533E-6</v>
      </c>
      <c r="AQ57" s="435">
        <v>0</v>
      </c>
      <c r="AR57" s="435">
        <v>0</v>
      </c>
      <c r="AS57" s="435">
        <v>1.274592438788726E-4</v>
      </c>
      <c r="AT57" s="435">
        <v>1.7225678203660341E-5</v>
      </c>
      <c r="AU57" s="435">
        <v>1.5956873315363881E-3</v>
      </c>
      <c r="AV57" s="435">
        <v>1.9413401819500865E-4</v>
      </c>
      <c r="AW57" s="435">
        <v>3.1037013735975676E-5</v>
      </c>
      <c r="AX57" s="435">
        <v>1.011873815845944E-4</v>
      </c>
      <c r="AY57" s="435">
        <v>3.4364969724461671E-5</v>
      </c>
      <c r="AZ57" s="435">
        <v>4.9835731336203199E-5</v>
      </c>
      <c r="BA57" s="435">
        <v>0</v>
      </c>
      <c r="BB57" s="435">
        <v>6.2659586133433589E-5</v>
      </c>
      <c r="BC57" s="435">
        <v>1.0535409511367707E-5</v>
      </c>
      <c r="BD57" s="435">
        <v>1.4469635064415738E-2</v>
      </c>
      <c r="BE57" s="435">
        <v>2.7535693142235625E-5</v>
      </c>
      <c r="BF57" s="435">
        <v>1.7829015647548227E-2</v>
      </c>
      <c r="BG57" s="435">
        <v>7.95344548773377E-3</v>
      </c>
      <c r="BH57" s="435">
        <v>1.5142564422441431E-5</v>
      </c>
      <c r="BI57" s="435">
        <v>4.7245509750805615E-3</v>
      </c>
      <c r="BJ57" s="435">
        <v>4.0584262366874182E-4</v>
      </c>
      <c r="BK57" s="435">
        <v>6.5046784900039359E-5</v>
      </c>
      <c r="BL57" s="435">
        <v>7.6812500685825898E-5</v>
      </c>
      <c r="BM57" s="435">
        <v>1.2534929885324828E-3</v>
      </c>
      <c r="BN57" s="435">
        <v>5.0980594246002528E-4</v>
      </c>
      <c r="BO57" s="435">
        <v>2.4877562371966194E-3</v>
      </c>
      <c r="BP57" s="435">
        <v>2.982109848988365E-3</v>
      </c>
      <c r="BQ57" s="435">
        <v>1.4913305067216859E-5</v>
      </c>
      <c r="BR57" s="435">
        <v>9.6598291176229096E-6</v>
      </c>
      <c r="BS57" s="435">
        <v>1.0235624065999304E-5</v>
      </c>
      <c r="BT57" s="435">
        <v>1.8578439720704124E-5</v>
      </c>
      <c r="BU57" s="435">
        <v>3.21268960295498E-4</v>
      </c>
      <c r="BV57" s="435">
        <v>1.3828037025135858E-4</v>
      </c>
      <c r="BW57" s="435">
        <v>2.5706418354621836E-4</v>
      </c>
      <c r="BX57" s="435">
        <v>1.0275539794417515E-4</v>
      </c>
      <c r="BY57" s="435">
        <v>0</v>
      </c>
      <c r="BZ57" s="435">
        <v>1.0388897600752706E-4</v>
      </c>
      <c r="CA57" s="435">
        <v>2.2855762886553482E-4</v>
      </c>
      <c r="CB57" s="435">
        <v>0</v>
      </c>
      <c r="CC57" s="435">
        <v>8.023573258232688E-5</v>
      </c>
      <c r="CD57" s="435">
        <v>3.6783368032310509E-5</v>
      </c>
      <c r="CE57" s="435">
        <v>2.3097355352812103E-4</v>
      </c>
      <c r="CF57" s="435">
        <v>2.8087126265676128E-5</v>
      </c>
      <c r="CG57" s="435">
        <v>5.1965652782137116E-5</v>
      </c>
      <c r="CH57" s="435">
        <v>0</v>
      </c>
      <c r="CI57" s="435">
        <v>5.3659122909440572E-6</v>
      </c>
      <c r="CJ57" s="435">
        <v>1.7002341465310365E-4</v>
      </c>
      <c r="CK57" s="435">
        <v>3.960978582347904E-4</v>
      </c>
      <c r="CL57" s="435">
        <v>2.2364110076149796E-5</v>
      </c>
      <c r="CM57" s="435">
        <v>3.2622418804070601E-4</v>
      </c>
      <c r="CN57" s="435">
        <v>9.3859276925102781E-4</v>
      </c>
      <c r="CO57" s="435">
        <v>3.1701749936596499E-5</v>
      </c>
      <c r="CP57" s="435">
        <v>3.0609293430796319E-4</v>
      </c>
      <c r="CQ57" s="435">
        <v>2.7561764698729647E-5</v>
      </c>
      <c r="CR57" s="435">
        <v>0</v>
      </c>
      <c r="CS57" s="435">
        <v>3.097170631389205E-5</v>
      </c>
      <c r="CT57" s="435">
        <v>4.2738421627350881E-6</v>
      </c>
      <c r="CU57" s="435">
        <v>7.7113264927441237E-5</v>
      </c>
      <c r="CV57" s="435">
        <v>1.1435792868717098E-4</v>
      </c>
      <c r="CW57" s="435">
        <v>3.1537900270744854E-4</v>
      </c>
      <c r="CX57" s="435">
        <v>1.5083589684364513E-3</v>
      </c>
      <c r="CY57" s="435">
        <v>5.3344211963434764E-4</v>
      </c>
      <c r="CZ57" s="435">
        <v>1.2264521193092622E-5</v>
      </c>
      <c r="DA57" s="435">
        <v>1.700589734944605E-4</v>
      </c>
      <c r="DB57" s="435">
        <v>1.5574937700249198E-5</v>
      </c>
      <c r="DC57" s="435">
        <v>3.3897539038665794E-4</v>
      </c>
      <c r="DD57" s="435">
        <v>3.5348090319420496E-5</v>
      </c>
      <c r="DE57" s="435">
        <v>0</v>
      </c>
      <c r="DF57" s="435">
        <v>0</v>
      </c>
      <c r="DG57" s="435">
        <v>1.4792811752487192E-3</v>
      </c>
    </row>
    <row r="58" spans="1:111" x14ac:dyDescent="0.5">
      <c r="A58" s="59">
        <v>54</v>
      </c>
      <c r="B58" s="54" t="s">
        <v>415</v>
      </c>
      <c r="C58" s="53" t="s">
        <v>416</v>
      </c>
      <c r="D58" s="435">
        <v>0</v>
      </c>
      <c r="E58" s="435">
        <v>0</v>
      </c>
      <c r="F58" s="435">
        <v>0</v>
      </c>
      <c r="G58" s="435">
        <v>0</v>
      </c>
      <c r="H58" s="435">
        <v>0</v>
      </c>
      <c r="I58" s="435">
        <v>0</v>
      </c>
      <c r="J58" s="435">
        <v>0</v>
      </c>
      <c r="K58" s="435">
        <v>0</v>
      </c>
      <c r="L58" s="435">
        <v>0</v>
      </c>
      <c r="M58" s="435">
        <v>0</v>
      </c>
      <c r="N58" s="435">
        <v>0</v>
      </c>
      <c r="O58" s="435">
        <v>0</v>
      </c>
      <c r="P58" s="435">
        <v>0</v>
      </c>
      <c r="Q58" s="435">
        <v>0</v>
      </c>
      <c r="R58" s="435">
        <v>0</v>
      </c>
      <c r="S58" s="435">
        <v>0</v>
      </c>
      <c r="T58" s="435">
        <v>0</v>
      </c>
      <c r="U58" s="435">
        <v>0</v>
      </c>
      <c r="V58" s="435">
        <v>0</v>
      </c>
      <c r="W58" s="435">
        <v>0</v>
      </c>
      <c r="X58" s="435">
        <v>0</v>
      </c>
      <c r="Y58" s="435">
        <v>0</v>
      </c>
      <c r="Z58" s="435">
        <v>0</v>
      </c>
      <c r="AA58" s="435">
        <v>0</v>
      </c>
      <c r="AB58" s="435">
        <v>0</v>
      </c>
      <c r="AC58" s="435">
        <v>0</v>
      </c>
      <c r="AD58" s="435">
        <v>0</v>
      </c>
      <c r="AE58" s="435">
        <v>0</v>
      </c>
      <c r="AF58" s="435">
        <v>0</v>
      </c>
      <c r="AG58" s="435">
        <v>0</v>
      </c>
      <c r="AH58" s="435">
        <v>0</v>
      </c>
      <c r="AI58" s="435">
        <v>0</v>
      </c>
      <c r="AJ58" s="435">
        <v>0</v>
      </c>
      <c r="AK58" s="435">
        <v>0</v>
      </c>
      <c r="AL58" s="435">
        <v>0</v>
      </c>
      <c r="AM58" s="435">
        <v>0</v>
      </c>
      <c r="AN58" s="435">
        <v>0</v>
      </c>
      <c r="AO58" s="435">
        <v>0</v>
      </c>
      <c r="AP58" s="435">
        <v>0</v>
      </c>
      <c r="AQ58" s="435">
        <v>0</v>
      </c>
      <c r="AR58" s="435">
        <v>0</v>
      </c>
      <c r="AS58" s="435">
        <v>0</v>
      </c>
      <c r="AT58" s="435">
        <v>0</v>
      </c>
      <c r="AU58" s="435">
        <v>0</v>
      </c>
      <c r="AV58" s="435">
        <v>8.3416960943167773E-5</v>
      </c>
      <c r="AW58" s="435">
        <v>0</v>
      </c>
      <c r="AX58" s="435">
        <v>0</v>
      </c>
      <c r="AY58" s="435">
        <v>0</v>
      </c>
      <c r="AZ58" s="435">
        <v>0</v>
      </c>
      <c r="BA58" s="435">
        <v>0</v>
      </c>
      <c r="BB58" s="435">
        <v>0</v>
      </c>
      <c r="BC58" s="435">
        <v>0</v>
      </c>
      <c r="BD58" s="435">
        <v>6.5198115339812579E-5</v>
      </c>
      <c r="BE58" s="435">
        <v>5.6159046163589556E-2</v>
      </c>
      <c r="BF58" s="435">
        <v>0</v>
      </c>
      <c r="BG58" s="435">
        <v>0</v>
      </c>
      <c r="BH58" s="435">
        <v>0</v>
      </c>
      <c r="BI58" s="435">
        <v>0</v>
      </c>
      <c r="BJ58" s="435">
        <v>0</v>
      </c>
      <c r="BK58" s="435">
        <v>0</v>
      </c>
      <c r="BL58" s="435">
        <v>0</v>
      </c>
      <c r="BM58" s="435">
        <v>0</v>
      </c>
      <c r="BN58" s="435">
        <v>0</v>
      </c>
      <c r="BO58" s="435">
        <v>0</v>
      </c>
      <c r="BP58" s="435">
        <v>0</v>
      </c>
      <c r="BQ58" s="435">
        <v>0</v>
      </c>
      <c r="BR58" s="435">
        <v>0</v>
      </c>
      <c r="BS58" s="435">
        <v>0</v>
      </c>
      <c r="BT58" s="435">
        <v>0</v>
      </c>
      <c r="BU58" s="435">
        <v>0</v>
      </c>
      <c r="BV58" s="435">
        <v>0</v>
      </c>
      <c r="BW58" s="435">
        <v>0</v>
      </c>
      <c r="BX58" s="435">
        <v>0</v>
      </c>
      <c r="BY58" s="435">
        <v>0</v>
      </c>
      <c r="BZ58" s="435">
        <v>0</v>
      </c>
      <c r="CA58" s="435">
        <v>0</v>
      </c>
      <c r="CB58" s="435">
        <v>0</v>
      </c>
      <c r="CC58" s="435">
        <v>0</v>
      </c>
      <c r="CD58" s="435">
        <v>0</v>
      </c>
      <c r="CE58" s="435">
        <v>0</v>
      </c>
      <c r="CF58" s="435">
        <v>0</v>
      </c>
      <c r="CG58" s="435">
        <v>0</v>
      </c>
      <c r="CH58" s="435">
        <v>1.037548894491653E-5</v>
      </c>
      <c r="CI58" s="435">
        <v>6.2244582574951058E-5</v>
      </c>
      <c r="CJ58" s="435">
        <v>1.2630310802801985E-4</v>
      </c>
      <c r="CK58" s="435">
        <v>0</v>
      </c>
      <c r="CL58" s="435">
        <v>0</v>
      </c>
      <c r="CM58" s="435">
        <v>0</v>
      </c>
      <c r="CN58" s="435">
        <v>0</v>
      </c>
      <c r="CO58" s="435">
        <v>0</v>
      </c>
      <c r="CP58" s="435">
        <v>0</v>
      </c>
      <c r="CQ58" s="435">
        <v>0</v>
      </c>
      <c r="CR58" s="435">
        <v>0</v>
      </c>
      <c r="CS58" s="435">
        <v>0</v>
      </c>
      <c r="CT58" s="435">
        <v>0</v>
      </c>
      <c r="CU58" s="435">
        <v>0</v>
      </c>
      <c r="CV58" s="435">
        <v>3.1903923833742956E-3</v>
      </c>
      <c r="CW58" s="435">
        <v>0</v>
      </c>
      <c r="CX58" s="435">
        <v>2.0939708803893501E-3</v>
      </c>
      <c r="CY58" s="435">
        <v>0</v>
      </c>
      <c r="CZ58" s="435">
        <v>0</v>
      </c>
      <c r="DA58" s="435">
        <v>0</v>
      </c>
      <c r="DB58" s="435">
        <v>0</v>
      </c>
      <c r="DC58" s="435">
        <v>0</v>
      </c>
      <c r="DD58" s="435">
        <v>0</v>
      </c>
      <c r="DE58" s="435">
        <v>0</v>
      </c>
      <c r="DF58" s="435">
        <v>0</v>
      </c>
      <c r="DG58" s="435">
        <v>9.8568943537936552E-5</v>
      </c>
    </row>
    <row r="59" spans="1:111" x14ac:dyDescent="0.5">
      <c r="A59" s="59">
        <v>55</v>
      </c>
      <c r="B59" s="54" t="s">
        <v>417</v>
      </c>
      <c r="C59" s="53" t="s">
        <v>418</v>
      </c>
      <c r="D59" s="435">
        <v>0</v>
      </c>
      <c r="E59" s="435">
        <v>0</v>
      </c>
      <c r="F59" s="435">
        <v>0</v>
      </c>
      <c r="G59" s="435">
        <v>0</v>
      </c>
      <c r="H59" s="435">
        <v>0</v>
      </c>
      <c r="I59" s="435">
        <v>0</v>
      </c>
      <c r="J59" s="435">
        <v>0</v>
      </c>
      <c r="K59" s="435">
        <v>0</v>
      </c>
      <c r="L59" s="435">
        <v>0</v>
      </c>
      <c r="M59" s="435">
        <v>0</v>
      </c>
      <c r="N59" s="435">
        <v>0</v>
      </c>
      <c r="O59" s="435">
        <v>0</v>
      </c>
      <c r="P59" s="435">
        <v>0</v>
      </c>
      <c r="Q59" s="435">
        <v>0</v>
      </c>
      <c r="R59" s="435">
        <v>0</v>
      </c>
      <c r="S59" s="435">
        <v>0</v>
      </c>
      <c r="T59" s="435">
        <v>0</v>
      </c>
      <c r="U59" s="435">
        <v>0</v>
      </c>
      <c r="V59" s="435">
        <v>0</v>
      </c>
      <c r="W59" s="435">
        <v>0</v>
      </c>
      <c r="X59" s="435">
        <v>0</v>
      </c>
      <c r="Y59" s="435">
        <v>0</v>
      </c>
      <c r="Z59" s="435">
        <v>0</v>
      </c>
      <c r="AA59" s="435">
        <v>0</v>
      </c>
      <c r="AB59" s="435">
        <v>0</v>
      </c>
      <c r="AC59" s="435">
        <v>0</v>
      </c>
      <c r="AD59" s="435">
        <v>0</v>
      </c>
      <c r="AE59" s="435">
        <v>0</v>
      </c>
      <c r="AF59" s="435">
        <v>0</v>
      </c>
      <c r="AG59" s="435">
        <v>0</v>
      </c>
      <c r="AH59" s="435">
        <v>0</v>
      </c>
      <c r="AI59" s="435">
        <v>0</v>
      </c>
      <c r="AJ59" s="435">
        <v>0</v>
      </c>
      <c r="AK59" s="435">
        <v>0</v>
      </c>
      <c r="AL59" s="435">
        <v>0</v>
      </c>
      <c r="AM59" s="435">
        <v>0</v>
      </c>
      <c r="AN59" s="435">
        <v>0</v>
      </c>
      <c r="AO59" s="435">
        <v>0</v>
      </c>
      <c r="AP59" s="435">
        <v>0</v>
      </c>
      <c r="AQ59" s="435">
        <v>0</v>
      </c>
      <c r="AR59" s="435">
        <v>0</v>
      </c>
      <c r="AS59" s="435">
        <v>0</v>
      </c>
      <c r="AT59" s="435">
        <v>0</v>
      </c>
      <c r="AU59" s="435">
        <v>0</v>
      </c>
      <c r="AV59" s="435">
        <v>0</v>
      </c>
      <c r="AW59" s="435">
        <v>0</v>
      </c>
      <c r="AX59" s="435">
        <v>0</v>
      </c>
      <c r="AY59" s="435">
        <v>0</v>
      </c>
      <c r="AZ59" s="435">
        <v>0</v>
      </c>
      <c r="BA59" s="435">
        <v>0</v>
      </c>
      <c r="BB59" s="435">
        <v>0</v>
      </c>
      <c r="BC59" s="435">
        <v>0</v>
      </c>
      <c r="BD59" s="435">
        <v>0</v>
      </c>
      <c r="BE59" s="435">
        <v>0</v>
      </c>
      <c r="BF59" s="435">
        <v>0</v>
      </c>
      <c r="BG59" s="435">
        <v>0</v>
      </c>
      <c r="BH59" s="435">
        <v>0</v>
      </c>
      <c r="BI59" s="435">
        <v>0</v>
      </c>
      <c r="BJ59" s="435">
        <v>0</v>
      </c>
      <c r="BK59" s="435">
        <v>0</v>
      </c>
      <c r="BL59" s="435">
        <v>0</v>
      </c>
      <c r="BM59" s="435">
        <v>0</v>
      </c>
      <c r="BN59" s="435">
        <v>0</v>
      </c>
      <c r="BO59" s="435">
        <v>0</v>
      </c>
      <c r="BP59" s="435">
        <v>0</v>
      </c>
      <c r="BQ59" s="435">
        <v>0</v>
      </c>
      <c r="BR59" s="435">
        <v>0</v>
      </c>
      <c r="BS59" s="435">
        <v>0</v>
      </c>
      <c r="BT59" s="435">
        <v>0</v>
      </c>
      <c r="BU59" s="435">
        <v>0</v>
      </c>
      <c r="BV59" s="435">
        <v>0</v>
      </c>
      <c r="BW59" s="435">
        <v>0</v>
      </c>
      <c r="BX59" s="435">
        <v>0</v>
      </c>
      <c r="BY59" s="435">
        <v>0</v>
      </c>
      <c r="BZ59" s="435">
        <v>0</v>
      </c>
      <c r="CA59" s="435">
        <v>0</v>
      </c>
      <c r="CB59" s="435">
        <v>0</v>
      </c>
      <c r="CC59" s="435">
        <v>0</v>
      </c>
      <c r="CD59" s="435">
        <v>0</v>
      </c>
      <c r="CE59" s="435">
        <v>0</v>
      </c>
      <c r="CF59" s="435">
        <v>0</v>
      </c>
      <c r="CG59" s="435">
        <v>0</v>
      </c>
      <c r="CH59" s="435">
        <v>0</v>
      </c>
      <c r="CI59" s="435">
        <v>0</v>
      </c>
      <c r="CJ59" s="435">
        <v>0</v>
      </c>
      <c r="CK59" s="435">
        <v>0</v>
      </c>
      <c r="CL59" s="435">
        <v>0</v>
      </c>
      <c r="CM59" s="435">
        <v>0</v>
      </c>
      <c r="CN59" s="435">
        <v>0</v>
      </c>
      <c r="CO59" s="435">
        <v>0</v>
      </c>
      <c r="CP59" s="435">
        <v>0</v>
      </c>
      <c r="CQ59" s="435">
        <v>0</v>
      </c>
      <c r="CR59" s="435">
        <v>0</v>
      </c>
      <c r="CS59" s="435">
        <v>0</v>
      </c>
      <c r="CT59" s="435">
        <v>0</v>
      </c>
      <c r="CU59" s="435">
        <v>0</v>
      </c>
      <c r="CV59" s="435">
        <v>0</v>
      </c>
      <c r="CW59" s="435">
        <v>0</v>
      </c>
      <c r="CX59" s="435">
        <v>0</v>
      </c>
      <c r="CY59" s="435">
        <v>0</v>
      </c>
      <c r="CZ59" s="435">
        <v>0</v>
      </c>
      <c r="DA59" s="435">
        <v>0</v>
      </c>
      <c r="DB59" s="435">
        <v>0</v>
      </c>
      <c r="DC59" s="435">
        <v>0</v>
      </c>
      <c r="DD59" s="435">
        <v>0</v>
      </c>
      <c r="DE59" s="435">
        <v>0</v>
      </c>
      <c r="DF59" s="435">
        <v>0</v>
      </c>
      <c r="DG59" s="435">
        <v>0</v>
      </c>
    </row>
    <row r="60" spans="1:111" x14ac:dyDescent="0.5">
      <c r="A60" s="59">
        <v>56</v>
      </c>
      <c r="B60" s="54" t="s">
        <v>419</v>
      </c>
      <c r="C60" s="53" t="s">
        <v>420</v>
      </c>
      <c r="D60" s="435">
        <v>0</v>
      </c>
      <c r="E60" s="435">
        <v>0</v>
      </c>
      <c r="F60" s="435">
        <v>0</v>
      </c>
      <c r="G60" s="435">
        <v>0</v>
      </c>
      <c r="H60" s="435">
        <v>0</v>
      </c>
      <c r="I60" s="435">
        <v>0</v>
      </c>
      <c r="J60" s="435">
        <v>0</v>
      </c>
      <c r="K60" s="435">
        <v>0</v>
      </c>
      <c r="L60" s="435">
        <v>0</v>
      </c>
      <c r="M60" s="435">
        <v>0</v>
      </c>
      <c r="N60" s="435">
        <v>0</v>
      </c>
      <c r="O60" s="435">
        <v>0</v>
      </c>
      <c r="P60" s="435">
        <v>0</v>
      </c>
      <c r="Q60" s="435">
        <v>0</v>
      </c>
      <c r="R60" s="435">
        <v>0</v>
      </c>
      <c r="S60" s="435">
        <v>0</v>
      </c>
      <c r="T60" s="435">
        <v>0</v>
      </c>
      <c r="U60" s="435">
        <v>0</v>
      </c>
      <c r="V60" s="435">
        <v>0</v>
      </c>
      <c r="W60" s="435">
        <v>0</v>
      </c>
      <c r="X60" s="435">
        <v>0</v>
      </c>
      <c r="Y60" s="435">
        <v>0</v>
      </c>
      <c r="Z60" s="435">
        <v>0</v>
      </c>
      <c r="AA60" s="435">
        <v>0</v>
      </c>
      <c r="AB60" s="435">
        <v>0</v>
      </c>
      <c r="AC60" s="435">
        <v>0</v>
      </c>
      <c r="AD60" s="435">
        <v>0</v>
      </c>
      <c r="AE60" s="435">
        <v>0</v>
      </c>
      <c r="AF60" s="435">
        <v>0</v>
      </c>
      <c r="AG60" s="435">
        <v>0</v>
      </c>
      <c r="AH60" s="435">
        <v>0</v>
      </c>
      <c r="AI60" s="435">
        <v>0</v>
      </c>
      <c r="AJ60" s="435">
        <v>0</v>
      </c>
      <c r="AK60" s="435">
        <v>0</v>
      </c>
      <c r="AL60" s="435">
        <v>0</v>
      </c>
      <c r="AM60" s="435">
        <v>0</v>
      </c>
      <c r="AN60" s="435">
        <v>0</v>
      </c>
      <c r="AO60" s="435">
        <v>0</v>
      </c>
      <c r="AP60" s="435">
        <v>0</v>
      </c>
      <c r="AQ60" s="435">
        <v>0</v>
      </c>
      <c r="AR60" s="435">
        <v>0</v>
      </c>
      <c r="AS60" s="435">
        <v>0</v>
      </c>
      <c r="AT60" s="435">
        <v>0</v>
      </c>
      <c r="AU60" s="435">
        <v>0</v>
      </c>
      <c r="AV60" s="435">
        <v>0</v>
      </c>
      <c r="AW60" s="435">
        <v>0</v>
      </c>
      <c r="AX60" s="435">
        <v>0</v>
      </c>
      <c r="AY60" s="435">
        <v>0</v>
      </c>
      <c r="AZ60" s="435">
        <v>0</v>
      </c>
      <c r="BA60" s="435">
        <v>0</v>
      </c>
      <c r="BB60" s="435">
        <v>0</v>
      </c>
      <c r="BC60" s="435">
        <v>0</v>
      </c>
      <c r="BD60" s="435">
        <v>0</v>
      </c>
      <c r="BE60" s="435">
        <v>0</v>
      </c>
      <c r="BF60" s="435">
        <v>0</v>
      </c>
      <c r="BG60" s="435">
        <v>3.9209997960655003E-2</v>
      </c>
      <c r="BH60" s="435">
        <v>0</v>
      </c>
      <c r="BI60" s="435">
        <v>0</v>
      </c>
      <c r="BJ60" s="435">
        <v>0</v>
      </c>
      <c r="BK60" s="435">
        <v>0</v>
      </c>
      <c r="BL60" s="435">
        <v>0</v>
      </c>
      <c r="BM60" s="435">
        <v>0</v>
      </c>
      <c r="BN60" s="435">
        <v>0</v>
      </c>
      <c r="BO60" s="435">
        <v>0</v>
      </c>
      <c r="BP60" s="435">
        <v>0</v>
      </c>
      <c r="BQ60" s="435">
        <v>0</v>
      </c>
      <c r="BR60" s="435">
        <v>0</v>
      </c>
      <c r="BS60" s="435">
        <v>0</v>
      </c>
      <c r="BT60" s="435">
        <v>0</v>
      </c>
      <c r="BU60" s="435">
        <v>0</v>
      </c>
      <c r="BV60" s="435">
        <v>0</v>
      </c>
      <c r="BW60" s="435">
        <v>0</v>
      </c>
      <c r="BX60" s="435">
        <v>0</v>
      </c>
      <c r="BY60" s="435">
        <v>0</v>
      </c>
      <c r="BZ60" s="435">
        <v>0</v>
      </c>
      <c r="CA60" s="435">
        <v>0</v>
      </c>
      <c r="CB60" s="435">
        <v>0</v>
      </c>
      <c r="CC60" s="435">
        <v>0</v>
      </c>
      <c r="CD60" s="435">
        <v>0</v>
      </c>
      <c r="CE60" s="435">
        <v>0</v>
      </c>
      <c r="CF60" s="435">
        <v>0</v>
      </c>
      <c r="CG60" s="435">
        <v>0</v>
      </c>
      <c r="CH60" s="435">
        <v>0</v>
      </c>
      <c r="CI60" s="435">
        <v>0</v>
      </c>
      <c r="CJ60" s="435">
        <v>0</v>
      </c>
      <c r="CK60" s="435">
        <v>0</v>
      </c>
      <c r="CL60" s="435">
        <v>0</v>
      </c>
      <c r="CM60" s="435">
        <v>0</v>
      </c>
      <c r="CN60" s="435">
        <v>1.9166898327651542E-4</v>
      </c>
      <c r="CO60" s="435">
        <v>0</v>
      </c>
      <c r="CP60" s="435">
        <v>0</v>
      </c>
      <c r="CQ60" s="435">
        <v>0</v>
      </c>
      <c r="CR60" s="435">
        <v>0</v>
      </c>
      <c r="CS60" s="435">
        <v>0</v>
      </c>
      <c r="CT60" s="435">
        <v>0</v>
      </c>
      <c r="CU60" s="435">
        <v>0</v>
      </c>
      <c r="CV60" s="435">
        <v>0</v>
      </c>
      <c r="CW60" s="435">
        <v>0</v>
      </c>
      <c r="CX60" s="435">
        <v>3.0762123741430178E-3</v>
      </c>
      <c r="CY60" s="435">
        <v>0</v>
      </c>
      <c r="CZ60" s="435">
        <v>0</v>
      </c>
      <c r="DA60" s="435">
        <v>0</v>
      </c>
      <c r="DB60" s="435">
        <v>0</v>
      </c>
      <c r="DC60" s="435">
        <v>0</v>
      </c>
      <c r="DD60" s="435">
        <v>0</v>
      </c>
      <c r="DE60" s="435">
        <v>0</v>
      </c>
      <c r="DF60" s="435">
        <v>0</v>
      </c>
      <c r="DG60" s="435">
        <v>2.0954605209413615E-4</v>
      </c>
    </row>
    <row r="61" spans="1:111" x14ac:dyDescent="0.5">
      <c r="A61" s="59">
        <v>57</v>
      </c>
      <c r="B61" s="54" t="s">
        <v>421</v>
      </c>
      <c r="C61" s="53" t="s">
        <v>291</v>
      </c>
      <c r="D61" s="435">
        <v>0</v>
      </c>
      <c r="E61" s="435">
        <v>0</v>
      </c>
      <c r="F61" s="435">
        <v>0</v>
      </c>
      <c r="G61" s="435">
        <v>0</v>
      </c>
      <c r="H61" s="435">
        <v>0</v>
      </c>
      <c r="I61" s="435">
        <v>0</v>
      </c>
      <c r="J61" s="435">
        <v>0</v>
      </c>
      <c r="K61" s="435">
        <v>0</v>
      </c>
      <c r="L61" s="435">
        <v>0</v>
      </c>
      <c r="M61" s="435">
        <v>0</v>
      </c>
      <c r="N61" s="435">
        <v>0</v>
      </c>
      <c r="O61" s="435">
        <v>0</v>
      </c>
      <c r="P61" s="435">
        <v>0</v>
      </c>
      <c r="Q61" s="435">
        <v>0</v>
      </c>
      <c r="R61" s="435">
        <v>0</v>
      </c>
      <c r="S61" s="435">
        <v>0</v>
      </c>
      <c r="T61" s="435">
        <v>0</v>
      </c>
      <c r="U61" s="435">
        <v>0</v>
      </c>
      <c r="V61" s="435">
        <v>0</v>
      </c>
      <c r="W61" s="435">
        <v>0</v>
      </c>
      <c r="X61" s="435">
        <v>0</v>
      </c>
      <c r="Y61" s="435">
        <v>0</v>
      </c>
      <c r="Z61" s="435">
        <v>0</v>
      </c>
      <c r="AA61" s="435">
        <v>0</v>
      </c>
      <c r="AB61" s="435">
        <v>0</v>
      </c>
      <c r="AC61" s="435">
        <v>0</v>
      </c>
      <c r="AD61" s="435">
        <v>0</v>
      </c>
      <c r="AE61" s="435">
        <v>0</v>
      </c>
      <c r="AF61" s="435">
        <v>0</v>
      </c>
      <c r="AG61" s="435">
        <v>0</v>
      </c>
      <c r="AH61" s="435">
        <v>0</v>
      </c>
      <c r="AI61" s="435">
        <v>0</v>
      </c>
      <c r="AJ61" s="435">
        <v>0</v>
      </c>
      <c r="AK61" s="435">
        <v>0</v>
      </c>
      <c r="AL61" s="435">
        <v>0</v>
      </c>
      <c r="AM61" s="435">
        <v>0</v>
      </c>
      <c r="AN61" s="435">
        <v>0</v>
      </c>
      <c r="AO61" s="435">
        <v>0</v>
      </c>
      <c r="AP61" s="435">
        <v>0</v>
      </c>
      <c r="AQ61" s="435">
        <v>0</v>
      </c>
      <c r="AR61" s="435">
        <v>0</v>
      </c>
      <c r="AS61" s="435">
        <v>0</v>
      </c>
      <c r="AT61" s="435">
        <v>0</v>
      </c>
      <c r="AU61" s="435">
        <v>0</v>
      </c>
      <c r="AV61" s="435">
        <v>9.9594795792751827E-5</v>
      </c>
      <c r="AW61" s="435">
        <v>0</v>
      </c>
      <c r="AX61" s="435">
        <v>0</v>
      </c>
      <c r="AY61" s="435">
        <v>0</v>
      </c>
      <c r="AZ61" s="435">
        <v>0</v>
      </c>
      <c r="BA61" s="435">
        <v>0</v>
      </c>
      <c r="BB61" s="435">
        <v>0</v>
      </c>
      <c r="BC61" s="435">
        <v>0</v>
      </c>
      <c r="BD61" s="435">
        <v>0</v>
      </c>
      <c r="BE61" s="435">
        <v>0</v>
      </c>
      <c r="BF61" s="435">
        <v>0.58718953900186355</v>
      </c>
      <c r="BG61" s="435">
        <v>0.53367360714172873</v>
      </c>
      <c r="BH61" s="435">
        <v>0.40141753213633086</v>
      </c>
      <c r="BI61" s="435">
        <v>0</v>
      </c>
      <c r="BJ61" s="435">
        <v>5.3877967842163081E-2</v>
      </c>
      <c r="BK61" s="435">
        <v>0</v>
      </c>
      <c r="BL61" s="435">
        <v>0</v>
      </c>
      <c r="BM61" s="435">
        <v>0</v>
      </c>
      <c r="BN61" s="435">
        <v>0</v>
      </c>
      <c r="BO61" s="435">
        <v>0</v>
      </c>
      <c r="BP61" s="435">
        <v>0</v>
      </c>
      <c r="BQ61" s="435">
        <v>0</v>
      </c>
      <c r="BR61" s="435">
        <v>0</v>
      </c>
      <c r="BS61" s="435">
        <v>0</v>
      </c>
      <c r="BT61" s="435">
        <v>0</v>
      </c>
      <c r="BU61" s="435">
        <v>0</v>
      </c>
      <c r="BV61" s="435">
        <v>0</v>
      </c>
      <c r="BW61" s="435">
        <v>0</v>
      </c>
      <c r="BX61" s="435">
        <v>0</v>
      </c>
      <c r="BY61" s="435">
        <v>0</v>
      </c>
      <c r="BZ61" s="435">
        <v>0</v>
      </c>
      <c r="CA61" s="435">
        <v>0</v>
      </c>
      <c r="CB61" s="435">
        <v>1.2871032256786994E-4</v>
      </c>
      <c r="CC61" s="435">
        <v>0</v>
      </c>
      <c r="CD61" s="435">
        <v>0</v>
      </c>
      <c r="CE61" s="435">
        <v>0</v>
      </c>
      <c r="CF61" s="435">
        <v>0</v>
      </c>
      <c r="CG61" s="435">
        <v>0</v>
      </c>
      <c r="CH61" s="435">
        <v>0</v>
      </c>
      <c r="CI61" s="435">
        <v>0</v>
      </c>
      <c r="CJ61" s="435">
        <v>0</v>
      </c>
      <c r="CK61" s="435">
        <v>0</v>
      </c>
      <c r="CL61" s="435">
        <v>0</v>
      </c>
      <c r="CM61" s="435">
        <v>0</v>
      </c>
      <c r="CN61" s="435">
        <v>0</v>
      </c>
      <c r="CO61" s="435">
        <v>0</v>
      </c>
      <c r="CP61" s="435">
        <v>0</v>
      </c>
      <c r="CQ61" s="435">
        <v>0</v>
      </c>
      <c r="CR61" s="435">
        <v>0</v>
      </c>
      <c r="CS61" s="435">
        <v>0</v>
      </c>
      <c r="CT61" s="435">
        <v>0</v>
      </c>
      <c r="CU61" s="435">
        <v>0</v>
      </c>
      <c r="CV61" s="435">
        <v>0</v>
      </c>
      <c r="CW61" s="435">
        <v>0</v>
      </c>
      <c r="CX61" s="435">
        <v>0.12309749038464904</v>
      </c>
      <c r="CY61" s="435">
        <v>0</v>
      </c>
      <c r="CZ61" s="435">
        <v>0</v>
      </c>
      <c r="DA61" s="435">
        <v>0</v>
      </c>
      <c r="DB61" s="435">
        <v>0</v>
      </c>
      <c r="DC61" s="435">
        <v>0</v>
      </c>
      <c r="DD61" s="435">
        <v>0</v>
      </c>
      <c r="DE61" s="435">
        <v>0</v>
      </c>
      <c r="DF61" s="435">
        <v>0</v>
      </c>
      <c r="DG61" s="435">
        <v>9.753057004680106E-2</v>
      </c>
    </row>
    <row r="62" spans="1:111" x14ac:dyDescent="0.5">
      <c r="A62" s="59">
        <v>58</v>
      </c>
      <c r="B62" s="54" t="s">
        <v>422</v>
      </c>
      <c r="C62" s="53" t="s">
        <v>292</v>
      </c>
      <c r="D62" s="435">
        <v>0</v>
      </c>
      <c r="E62" s="435">
        <v>0</v>
      </c>
      <c r="F62" s="435">
        <v>0</v>
      </c>
      <c r="G62" s="435">
        <v>0</v>
      </c>
      <c r="H62" s="435">
        <v>2.9701207883026066E-2</v>
      </c>
      <c r="I62" s="435">
        <v>0</v>
      </c>
      <c r="J62" s="435">
        <v>6.426735218508997E-5</v>
      </c>
      <c r="K62" s="435">
        <v>0</v>
      </c>
      <c r="L62" s="435">
        <v>0</v>
      </c>
      <c r="M62" s="435">
        <v>0</v>
      </c>
      <c r="N62" s="435">
        <v>0</v>
      </c>
      <c r="O62" s="435">
        <v>0</v>
      </c>
      <c r="P62" s="435">
        <v>0</v>
      </c>
      <c r="Q62" s="435">
        <v>0</v>
      </c>
      <c r="R62" s="435">
        <v>0</v>
      </c>
      <c r="S62" s="435">
        <v>0</v>
      </c>
      <c r="T62" s="435">
        <v>0</v>
      </c>
      <c r="U62" s="435">
        <v>0</v>
      </c>
      <c r="V62" s="435">
        <v>0</v>
      </c>
      <c r="W62" s="435">
        <v>0</v>
      </c>
      <c r="X62" s="435">
        <v>0</v>
      </c>
      <c r="Y62" s="435">
        <v>0</v>
      </c>
      <c r="Z62" s="435">
        <v>0</v>
      </c>
      <c r="AA62" s="435">
        <v>0</v>
      </c>
      <c r="AB62" s="435">
        <v>0</v>
      </c>
      <c r="AC62" s="435">
        <v>0</v>
      </c>
      <c r="AD62" s="435">
        <v>0</v>
      </c>
      <c r="AE62" s="435">
        <v>0</v>
      </c>
      <c r="AF62" s="435">
        <v>0</v>
      </c>
      <c r="AG62" s="435">
        <v>0</v>
      </c>
      <c r="AH62" s="435">
        <v>0</v>
      </c>
      <c r="AI62" s="435">
        <v>0</v>
      </c>
      <c r="AJ62" s="435">
        <v>0</v>
      </c>
      <c r="AK62" s="435">
        <v>0</v>
      </c>
      <c r="AL62" s="435">
        <v>0</v>
      </c>
      <c r="AM62" s="435">
        <v>0</v>
      </c>
      <c r="AN62" s="435">
        <v>0</v>
      </c>
      <c r="AO62" s="435">
        <v>0</v>
      </c>
      <c r="AP62" s="435">
        <v>0</v>
      </c>
      <c r="AQ62" s="435">
        <v>0</v>
      </c>
      <c r="AR62" s="435">
        <v>0</v>
      </c>
      <c r="AS62" s="435">
        <v>0</v>
      </c>
      <c r="AT62" s="435">
        <v>0</v>
      </c>
      <c r="AU62" s="435">
        <v>0</v>
      </c>
      <c r="AV62" s="435">
        <v>0</v>
      </c>
      <c r="AW62" s="435">
        <v>0</v>
      </c>
      <c r="AX62" s="435">
        <v>0</v>
      </c>
      <c r="AY62" s="435">
        <v>0</v>
      </c>
      <c r="AZ62" s="435">
        <v>0</v>
      </c>
      <c r="BA62" s="435">
        <v>0</v>
      </c>
      <c r="BB62" s="435">
        <v>0</v>
      </c>
      <c r="BC62" s="435">
        <v>0</v>
      </c>
      <c r="BD62" s="435">
        <v>0</v>
      </c>
      <c r="BE62" s="435">
        <v>0</v>
      </c>
      <c r="BF62" s="435">
        <v>0</v>
      </c>
      <c r="BG62" s="435">
        <v>0</v>
      </c>
      <c r="BH62" s="435">
        <v>0</v>
      </c>
      <c r="BI62" s="435">
        <v>0.16149490955309342</v>
      </c>
      <c r="BJ62" s="435">
        <v>0</v>
      </c>
      <c r="BK62" s="435">
        <v>0</v>
      </c>
      <c r="BL62" s="435">
        <v>0</v>
      </c>
      <c r="BM62" s="435">
        <v>0</v>
      </c>
      <c r="BN62" s="435">
        <v>0</v>
      </c>
      <c r="BO62" s="435">
        <v>0</v>
      </c>
      <c r="BP62" s="435">
        <v>0</v>
      </c>
      <c r="BQ62" s="435">
        <v>0</v>
      </c>
      <c r="BR62" s="435">
        <v>0</v>
      </c>
      <c r="BS62" s="435">
        <v>0</v>
      </c>
      <c r="BT62" s="435">
        <v>0</v>
      </c>
      <c r="BU62" s="435">
        <v>0</v>
      </c>
      <c r="BV62" s="435">
        <v>0</v>
      </c>
      <c r="BW62" s="435">
        <v>0</v>
      </c>
      <c r="BX62" s="435">
        <v>0</v>
      </c>
      <c r="BY62" s="435">
        <v>0</v>
      </c>
      <c r="BZ62" s="435">
        <v>0</v>
      </c>
      <c r="CA62" s="435">
        <v>0</v>
      </c>
      <c r="CB62" s="435">
        <v>0</v>
      </c>
      <c r="CC62" s="435">
        <v>1.2462615163349922E-2</v>
      </c>
      <c r="CD62" s="435">
        <v>0</v>
      </c>
      <c r="CE62" s="435">
        <v>0</v>
      </c>
      <c r="CF62" s="435">
        <v>0</v>
      </c>
      <c r="CG62" s="435">
        <v>2.9932216002510979E-4</v>
      </c>
      <c r="CH62" s="435">
        <v>0</v>
      </c>
      <c r="CI62" s="435">
        <v>0</v>
      </c>
      <c r="CJ62" s="435">
        <v>0</v>
      </c>
      <c r="CK62" s="435">
        <v>0</v>
      </c>
      <c r="CL62" s="435">
        <v>0</v>
      </c>
      <c r="CM62" s="435">
        <v>0</v>
      </c>
      <c r="CN62" s="435">
        <v>7.1985602879424113E-4</v>
      </c>
      <c r="CO62" s="435">
        <v>3.7465704470523137E-5</v>
      </c>
      <c r="CP62" s="435">
        <v>8.9862145851879095E-6</v>
      </c>
      <c r="CQ62" s="435">
        <v>0</v>
      </c>
      <c r="CR62" s="435">
        <v>0</v>
      </c>
      <c r="CS62" s="435">
        <v>0</v>
      </c>
      <c r="CT62" s="435">
        <v>0</v>
      </c>
      <c r="CU62" s="435">
        <v>0</v>
      </c>
      <c r="CV62" s="435">
        <v>5.8148099332459819E-6</v>
      </c>
      <c r="CW62" s="435">
        <v>0</v>
      </c>
      <c r="CX62" s="435">
        <v>0</v>
      </c>
      <c r="CY62" s="435">
        <v>7.582688267723491E-7</v>
      </c>
      <c r="CZ62" s="435">
        <v>0</v>
      </c>
      <c r="DA62" s="435">
        <v>0</v>
      </c>
      <c r="DB62" s="435">
        <v>0</v>
      </c>
      <c r="DC62" s="435">
        <v>1.3559015615466318E-5</v>
      </c>
      <c r="DD62" s="435">
        <v>0</v>
      </c>
      <c r="DE62" s="435">
        <v>0</v>
      </c>
      <c r="DF62" s="435">
        <v>0</v>
      </c>
      <c r="DG62" s="435">
        <v>2.6801636439448181E-4</v>
      </c>
    </row>
    <row r="63" spans="1:111" x14ac:dyDescent="0.5">
      <c r="A63" s="59">
        <v>59</v>
      </c>
      <c r="B63" s="54" t="s">
        <v>423</v>
      </c>
      <c r="C63" s="53" t="s">
        <v>293</v>
      </c>
      <c r="D63" s="435">
        <v>0</v>
      </c>
      <c r="E63" s="435">
        <v>0</v>
      </c>
      <c r="F63" s="435">
        <v>0</v>
      </c>
      <c r="G63" s="435">
        <v>0</v>
      </c>
      <c r="H63" s="435">
        <v>0</v>
      </c>
      <c r="I63" s="435">
        <v>0</v>
      </c>
      <c r="J63" s="435">
        <v>0</v>
      </c>
      <c r="K63" s="435">
        <v>0</v>
      </c>
      <c r="L63" s="435">
        <v>0</v>
      </c>
      <c r="M63" s="435">
        <v>0</v>
      </c>
      <c r="N63" s="435">
        <v>0</v>
      </c>
      <c r="O63" s="435">
        <v>0</v>
      </c>
      <c r="P63" s="435">
        <v>0</v>
      </c>
      <c r="Q63" s="435">
        <v>0</v>
      </c>
      <c r="R63" s="435">
        <v>0</v>
      </c>
      <c r="S63" s="435">
        <v>0</v>
      </c>
      <c r="T63" s="435">
        <v>0</v>
      </c>
      <c r="U63" s="435">
        <v>0</v>
      </c>
      <c r="V63" s="435">
        <v>0</v>
      </c>
      <c r="W63" s="435">
        <v>0</v>
      </c>
      <c r="X63" s="435">
        <v>0</v>
      </c>
      <c r="Y63" s="435">
        <v>0</v>
      </c>
      <c r="Z63" s="435">
        <v>0</v>
      </c>
      <c r="AA63" s="435">
        <v>0</v>
      </c>
      <c r="AB63" s="435">
        <v>0</v>
      </c>
      <c r="AC63" s="435">
        <v>0</v>
      </c>
      <c r="AD63" s="435">
        <v>0</v>
      </c>
      <c r="AE63" s="435">
        <v>0</v>
      </c>
      <c r="AF63" s="435">
        <v>0</v>
      </c>
      <c r="AG63" s="435">
        <v>0</v>
      </c>
      <c r="AH63" s="435">
        <v>0</v>
      </c>
      <c r="AI63" s="435">
        <v>0</v>
      </c>
      <c r="AJ63" s="435">
        <v>0</v>
      </c>
      <c r="AK63" s="435">
        <v>0</v>
      </c>
      <c r="AL63" s="435">
        <v>0</v>
      </c>
      <c r="AM63" s="435">
        <v>0</v>
      </c>
      <c r="AN63" s="435">
        <v>0</v>
      </c>
      <c r="AO63" s="435">
        <v>0</v>
      </c>
      <c r="AP63" s="435">
        <v>0</v>
      </c>
      <c r="AQ63" s="435">
        <v>0</v>
      </c>
      <c r="AR63" s="435">
        <v>0</v>
      </c>
      <c r="AS63" s="435">
        <v>0</v>
      </c>
      <c r="AT63" s="435">
        <v>0</v>
      </c>
      <c r="AU63" s="435">
        <v>0</v>
      </c>
      <c r="AV63" s="435">
        <v>0</v>
      </c>
      <c r="AW63" s="435">
        <v>0</v>
      </c>
      <c r="AX63" s="435">
        <v>0</v>
      </c>
      <c r="AY63" s="435">
        <v>0</v>
      </c>
      <c r="AZ63" s="435">
        <v>0</v>
      </c>
      <c r="BA63" s="435">
        <v>0</v>
      </c>
      <c r="BB63" s="435">
        <v>0</v>
      </c>
      <c r="BC63" s="435">
        <v>0</v>
      </c>
      <c r="BD63" s="435">
        <v>0</v>
      </c>
      <c r="BE63" s="435">
        <v>0</v>
      </c>
      <c r="BF63" s="435">
        <v>0</v>
      </c>
      <c r="BG63" s="435">
        <v>0</v>
      </c>
      <c r="BH63" s="435">
        <v>0</v>
      </c>
      <c r="BI63" s="435">
        <v>0</v>
      </c>
      <c r="BJ63" s="435">
        <v>0.27406269230333624</v>
      </c>
      <c r="BK63" s="435">
        <v>0</v>
      </c>
      <c r="BL63" s="435">
        <v>0</v>
      </c>
      <c r="BM63" s="435">
        <v>0</v>
      </c>
      <c r="BN63" s="435">
        <v>0</v>
      </c>
      <c r="BO63" s="435">
        <v>0</v>
      </c>
      <c r="BP63" s="435">
        <v>0</v>
      </c>
      <c r="BQ63" s="435">
        <v>0</v>
      </c>
      <c r="BR63" s="435">
        <v>0</v>
      </c>
      <c r="BS63" s="435">
        <v>0</v>
      </c>
      <c r="BT63" s="435">
        <v>0</v>
      </c>
      <c r="BU63" s="435">
        <v>0</v>
      </c>
      <c r="BV63" s="435">
        <v>0</v>
      </c>
      <c r="BW63" s="435">
        <v>0</v>
      </c>
      <c r="BX63" s="435">
        <v>0</v>
      </c>
      <c r="BY63" s="435">
        <v>0</v>
      </c>
      <c r="BZ63" s="435">
        <v>5.0642935549631486E-2</v>
      </c>
      <c r="CA63" s="435">
        <v>0</v>
      </c>
      <c r="CB63" s="435">
        <v>0</v>
      </c>
      <c r="CC63" s="435">
        <v>0</v>
      </c>
      <c r="CD63" s="435">
        <v>0.11595588938505565</v>
      </c>
      <c r="CE63" s="435">
        <v>0</v>
      </c>
      <c r="CF63" s="435">
        <v>0</v>
      </c>
      <c r="CG63" s="435">
        <v>1.0704924473120246E-3</v>
      </c>
      <c r="CH63" s="435">
        <v>0</v>
      </c>
      <c r="CI63" s="435">
        <v>0</v>
      </c>
      <c r="CJ63" s="435">
        <v>0</v>
      </c>
      <c r="CK63" s="435">
        <v>0</v>
      </c>
      <c r="CL63" s="435">
        <v>0</v>
      </c>
      <c r="CM63" s="435">
        <v>0</v>
      </c>
      <c r="CN63" s="435">
        <v>2.3651367287518105E-3</v>
      </c>
      <c r="CO63" s="435">
        <v>0</v>
      </c>
      <c r="CP63" s="435">
        <v>0</v>
      </c>
      <c r="CQ63" s="435">
        <v>0</v>
      </c>
      <c r="CR63" s="435">
        <v>0</v>
      </c>
      <c r="CS63" s="435">
        <v>0</v>
      </c>
      <c r="CT63" s="435">
        <v>0</v>
      </c>
      <c r="CU63" s="435">
        <v>0</v>
      </c>
      <c r="CV63" s="435">
        <v>1.9382699777486606E-6</v>
      </c>
      <c r="CW63" s="435">
        <v>0</v>
      </c>
      <c r="CX63" s="435">
        <v>9.6252667042298207E-3</v>
      </c>
      <c r="CY63" s="435">
        <v>9.8574947480405391E-6</v>
      </c>
      <c r="CZ63" s="435">
        <v>0</v>
      </c>
      <c r="DA63" s="435">
        <v>0</v>
      </c>
      <c r="DB63" s="435">
        <v>0</v>
      </c>
      <c r="DC63" s="435">
        <v>2.2598359359110529E-6</v>
      </c>
      <c r="DD63" s="435">
        <v>1.8936476956832408E-4</v>
      </c>
      <c r="DE63" s="435">
        <v>0</v>
      </c>
      <c r="DF63" s="435">
        <v>0</v>
      </c>
      <c r="DG63" s="435">
        <v>4.3564814151264043E-3</v>
      </c>
    </row>
    <row r="64" spans="1:111" x14ac:dyDescent="0.5">
      <c r="A64" s="59">
        <v>60</v>
      </c>
      <c r="B64" s="54" t="s">
        <v>424</v>
      </c>
      <c r="C64" s="53" t="s">
        <v>1</v>
      </c>
      <c r="D64" s="435">
        <v>7.1813930107092526E-5</v>
      </c>
      <c r="E64" s="435">
        <v>5.0826954550537244E-5</v>
      </c>
      <c r="F64" s="435">
        <v>5.0695799852982182E-5</v>
      </c>
      <c r="G64" s="435">
        <v>1.8005041411595248E-4</v>
      </c>
      <c r="H64" s="435">
        <v>4.3738080101716464E-3</v>
      </c>
      <c r="I64" s="435">
        <v>0</v>
      </c>
      <c r="J64" s="435">
        <v>1.9922879177377891E-3</v>
      </c>
      <c r="K64" s="435">
        <v>3.4935120929028196E-4</v>
      </c>
      <c r="L64" s="435">
        <v>1.9961697624280095E-3</v>
      </c>
      <c r="M64" s="435">
        <v>0</v>
      </c>
      <c r="N64" s="435">
        <v>0</v>
      </c>
      <c r="O64" s="435">
        <v>4.4188587069928442E-4</v>
      </c>
      <c r="P64" s="435">
        <v>1.1565059755606285E-2</v>
      </c>
      <c r="Q64" s="435">
        <v>2.1132308870415503E-3</v>
      </c>
      <c r="R64" s="435">
        <v>1.0025659142464021E-2</v>
      </c>
      <c r="S64" s="435">
        <v>4.1305245766212311E-4</v>
      </c>
      <c r="T64" s="435">
        <v>1.6607004465438979E-4</v>
      </c>
      <c r="U64" s="435">
        <v>5.8722779544898459E-5</v>
      </c>
      <c r="V64" s="435">
        <v>0</v>
      </c>
      <c r="W64" s="435">
        <v>1.2350863325346442E-5</v>
      </c>
      <c r="X64" s="435">
        <v>2.6548085219353554E-5</v>
      </c>
      <c r="Y64" s="435">
        <v>1.0887821263963753E-3</v>
      </c>
      <c r="Z64" s="435">
        <v>1.0491993801652893E-4</v>
      </c>
      <c r="AA64" s="435">
        <v>4.8692603593514147E-5</v>
      </c>
      <c r="AB64" s="435">
        <v>8.6530557304861574E-5</v>
      </c>
      <c r="AC64" s="435">
        <v>5.4015704864638259E-4</v>
      </c>
      <c r="AD64" s="435">
        <v>0</v>
      </c>
      <c r="AE64" s="435">
        <v>1.4500692810878743E-4</v>
      </c>
      <c r="AF64" s="435">
        <v>2.4033956846159686E-4</v>
      </c>
      <c r="AG64" s="435">
        <v>3.9990458416939116E-4</v>
      </c>
      <c r="AH64" s="435">
        <v>4.4794451267971963E-3</v>
      </c>
      <c r="AI64" s="435">
        <v>4.1715172681412492E-3</v>
      </c>
      <c r="AJ64" s="435">
        <v>1.3065405419530169E-4</v>
      </c>
      <c r="AK64" s="435">
        <v>4.6573867408224393E-3</v>
      </c>
      <c r="AL64" s="435">
        <v>2.3299982378164586E-3</v>
      </c>
      <c r="AM64" s="435">
        <v>4.3325303710379011E-6</v>
      </c>
      <c r="AN64" s="435">
        <v>1.4923382338251768E-3</v>
      </c>
      <c r="AO64" s="435">
        <v>3.3778565028886854E-3</v>
      </c>
      <c r="AP64" s="435">
        <v>4.6748851146983061E-5</v>
      </c>
      <c r="AQ64" s="435">
        <v>7.3011886335095355E-6</v>
      </c>
      <c r="AR64" s="435">
        <v>1.913256758386833E-3</v>
      </c>
      <c r="AS64" s="435">
        <v>5.3450650658882057E-5</v>
      </c>
      <c r="AT64" s="435">
        <v>9.9908933581229989E-5</v>
      </c>
      <c r="AU64" s="435">
        <v>6.9824156077525349E-5</v>
      </c>
      <c r="AV64" s="435">
        <v>3.8275746139437771E-3</v>
      </c>
      <c r="AW64" s="435">
        <v>1.142497640767537E-3</v>
      </c>
      <c r="AX64" s="435">
        <v>4.1870640655694233E-4</v>
      </c>
      <c r="AY64" s="435">
        <v>1.1546629827419122E-3</v>
      </c>
      <c r="AZ64" s="435">
        <v>7.5447512250758264E-4</v>
      </c>
      <c r="BA64" s="435">
        <v>2.0627771856843264E-4</v>
      </c>
      <c r="BB64" s="435">
        <v>2.2557451008036094E-3</v>
      </c>
      <c r="BC64" s="435">
        <v>8.1122653237531339E-4</v>
      </c>
      <c r="BD64" s="435">
        <v>1.8994384268998731E-3</v>
      </c>
      <c r="BE64" s="435">
        <v>8.949100271226577E-4</v>
      </c>
      <c r="BF64" s="435">
        <v>5.6068240775708966E-4</v>
      </c>
      <c r="BG64" s="435">
        <v>5.3712325973500003E-4</v>
      </c>
      <c r="BH64" s="435">
        <v>5.4231072335277823E-4</v>
      </c>
      <c r="BI64" s="435">
        <v>3.7231515836232685E-4</v>
      </c>
      <c r="BJ64" s="435">
        <v>2.5671905497185528E-4</v>
      </c>
      <c r="BK64" s="435">
        <v>2.4307983517144707E-2</v>
      </c>
      <c r="BL64" s="435">
        <v>3.2919643151068245E-5</v>
      </c>
      <c r="BM64" s="435">
        <v>1.5657510283804323E-3</v>
      </c>
      <c r="BN64" s="435">
        <v>5.3630848964928294E-3</v>
      </c>
      <c r="BO64" s="435">
        <v>3.337358060533706E-3</v>
      </c>
      <c r="BP64" s="435">
        <v>3.6442435749201802E-3</v>
      </c>
      <c r="BQ64" s="435">
        <v>1.1022877658377679E-5</v>
      </c>
      <c r="BR64" s="435">
        <v>2.4149572794057274E-6</v>
      </c>
      <c r="BS64" s="435">
        <v>7.6084805557261493E-4</v>
      </c>
      <c r="BT64" s="435">
        <v>7.5552321530863433E-4</v>
      </c>
      <c r="BU64" s="435">
        <v>3.315437783950387E-4</v>
      </c>
      <c r="BV64" s="435">
        <v>2.1478795215272499E-4</v>
      </c>
      <c r="BW64" s="435">
        <v>3.108683149861245E-5</v>
      </c>
      <c r="BX64" s="435">
        <v>1.4337962503838392E-5</v>
      </c>
      <c r="BY64" s="435">
        <v>0</v>
      </c>
      <c r="BZ64" s="435">
        <v>2.9402540379488786E-5</v>
      </c>
      <c r="CA64" s="435">
        <v>2.2963573088848543E-4</v>
      </c>
      <c r="CB64" s="435">
        <v>1.4851191065523455E-5</v>
      </c>
      <c r="CC64" s="435">
        <v>1.644832517937701E-4</v>
      </c>
      <c r="CD64" s="435">
        <v>2.9426694425848407E-5</v>
      </c>
      <c r="CE64" s="435">
        <v>0</v>
      </c>
      <c r="CF64" s="435">
        <v>4.9152470964933224E-5</v>
      </c>
      <c r="CG64" s="435">
        <v>1.2679619278841456E-4</v>
      </c>
      <c r="CH64" s="435">
        <v>7.2628422614415709E-5</v>
      </c>
      <c r="CI64" s="435">
        <v>1.2041107180878463E-3</v>
      </c>
      <c r="CJ64" s="435">
        <v>1.7973903834756673E-3</v>
      </c>
      <c r="CK64" s="435">
        <v>7.0751272608834976E-3</v>
      </c>
      <c r="CL64" s="435">
        <v>7.3801563251294324E-4</v>
      </c>
      <c r="CM64" s="435">
        <v>7.5370497470703375E-3</v>
      </c>
      <c r="CN64" s="435">
        <v>1.2129281460781015E-3</v>
      </c>
      <c r="CO64" s="435">
        <v>2.9352938464021396E-3</v>
      </c>
      <c r="CP64" s="435">
        <v>1.1537737888969703E-2</v>
      </c>
      <c r="CQ64" s="435">
        <v>2.2333135807352993E-4</v>
      </c>
      <c r="CR64" s="435">
        <v>5.5048216339490213E-4</v>
      </c>
      <c r="CS64" s="435">
        <v>3.8384268025016877E-3</v>
      </c>
      <c r="CT64" s="435">
        <v>2.0728134489265177E-3</v>
      </c>
      <c r="CU64" s="435">
        <v>4.9111510600664135E-3</v>
      </c>
      <c r="CV64" s="435">
        <v>6.9564509501399427E-3</v>
      </c>
      <c r="CW64" s="435">
        <v>2.4348328090380137E-3</v>
      </c>
      <c r="CX64" s="435">
        <v>1.0697333132685426E-3</v>
      </c>
      <c r="CY64" s="435">
        <v>3.3803624297511323E-3</v>
      </c>
      <c r="CZ64" s="435">
        <v>2.2014815541601257E-3</v>
      </c>
      <c r="DA64" s="435">
        <v>2.0909859871405842E-3</v>
      </c>
      <c r="DB64" s="435">
        <v>3.3508365966536135E-3</v>
      </c>
      <c r="DC64" s="435">
        <v>6.7456102686944928E-3</v>
      </c>
      <c r="DD64" s="435">
        <v>9.4328903880967832E-3</v>
      </c>
      <c r="DE64" s="435">
        <v>0.14685883776461897</v>
      </c>
      <c r="DF64" s="435">
        <v>5.194842937738173E-4</v>
      </c>
      <c r="DG64" s="435">
        <v>1.6910556324889923E-3</v>
      </c>
    </row>
    <row r="65" spans="1:111" x14ac:dyDescent="0.5">
      <c r="A65" s="59">
        <v>61</v>
      </c>
      <c r="B65" s="53" t="s">
        <v>425</v>
      </c>
      <c r="C65" s="53" t="s">
        <v>426</v>
      </c>
      <c r="D65" s="435">
        <v>3.0072083232344994E-4</v>
      </c>
      <c r="E65" s="435">
        <v>2.6430016366279364E-3</v>
      </c>
      <c r="F65" s="435">
        <v>0</v>
      </c>
      <c r="G65" s="435">
        <v>3.781058696435002E-3</v>
      </c>
      <c r="H65" s="435">
        <v>2.5429116338207246E-5</v>
      </c>
      <c r="I65" s="435">
        <v>0</v>
      </c>
      <c r="J65" s="435">
        <v>0</v>
      </c>
      <c r="K65" s="435">
        <v>0</v>
      </c>
      <c r="L65" s="435">
        <v>5.9630361232623254E-3</v>
      </c>
      <c r="M65" s="435">
        <v>9.7947856370351723E-4</v>
      </c>
      <c r="N65" s="435">
        <v>0</v>
      </c>
      <c r="O65" s="435">
        <v>2.6390406166762817E-4</v>
      </c>
      <c r="P65" s="435">
        <v>0</v>
      </c>
      <c r="Q65" s="435">
        <v>2.5697476640331048E-3</v>
      </c>
      <c r="R65" s="435">
        <v>0</v>
      </c>
      <c r="S65" s="435">
        <v>1.4482022143641511E-2</v>
      </c>
      <c r="T65" s="435">
        <v>0</v>
      </c>
      <c r="U65" s="435">
        <v>0</v>
      </c>
      <c r="V65" s="435">
        <v>2.7158631095260954E-2</v>
      </c>
      <c r="W65" s="435">
        <v>9.0161302275029026E-4</v>
      </c>
      <c r="X65" s="435">
        <v>0</v>
      </c>
      <c r="Y65" s="435">
        <v>2.0457386141707677E-3</v>
      </c>
      <c r="Z65" s="435">
        <v>0</v>
      </c>
      <c r="AA65" s="435">
        <v>4.2200256447712259E-4</v>
      </c>
      <c r="AB65" s="435">
        <v>0</v>
      </c>
      <c r="AC65" s="435">
        <v>2.6873485007282716E-6</v>
      </c>
      <c r="AD65" s="435">
        <v>3.9299437007493843E-5</v>
      </c>
      <c r="AE65" s="435">
        <v>1.1358876035188347E-2</v>
      </c>
      <c r="AF65" s="435">
        <v>1.5256337824083976E-3</v>
      </c>
      <c r="AG65" s="435">
        <v>1.1693116496181028E-5</v>
      </c>
      <c r="AH65" s="435">
        <v>0</v>
      </c>
      <c r="AI65" s="435">
        <v>1.1147564116132219E-2</v>
      </c>
      <c r="AJ65" s="435">
        <v>2.134016218523261E-3</v>
      </c>
      <c r="AK65" s="435">
        <v>1.3705575796224955E-2</v>
      </c>
      <c r="AL65" s="435">
        <v>1.5419105985550094E-3</v>
      </c>
      <c r="AM65" s="435">
        <v>1.7702719096060863E-2</v>
      </c>
      <c r="AN65" s="435">
        <v>3.588789339860145E-3</v>
      </c>
      <c r="AO65" s="435">
        <v>6.1120665684891301E-3</v>
      </c>
      <c r="AP65" s="435">
        <v>1.5660865134239327E-4</v>
      </c>
      <c r="AQ65" s="435">
        <v>9.0082065360240646E-2</v>
      </c>
      <c r="AR65" s="435">
        <v>2.4932650681534895E-2</v>
      </c>
      <c r="AS65" s="435">
        <v>0</v>
      </c>
      <c r="AT65" s="435">
        <v>3.272878858695465E-4</v>
      </c>
      <c r="AU65" s="435">
        <v>0</v>
      </c>
      <c r="AV65" s="435">
        <v>0</v>
      </c>
      <c r="AW65" s="435">
        <v>0</v>
      </c>
      <c r="AX65" s="435">
        <v>3.4892200546411862E-6</v>
      </c>
      <c r="AY65" s="435">
        <v>0</v>
      </c>
      <c r="AZ65" s="435">
        <v>0</v>
      </c>
      <c r="BA65" s="435">
        <v>0</v>
      </c>
      <c r="BB65" s="435">
        <v>0</v>
      </c>
      <c r="BC65" s="435">
        <v>1.0535409511367707E-5</v>
      </c>
      <c r="BD65" s="435">
        <v>0</v>
      </c>
      <c r="BE65" s="435">
        <v>0</v>
      </c>
      <c r="BF65" s="435">
        <v>0</v>
      </c>
      <c r="BG65" s="435">
        <v>0</v>
      </c>
      <c r="BH65" s="435">
        <v>3.4856114130166427E-4</v>
      </c>
      <c r="BI65" s="435">
        <v>0</v>
      </c>
      <c r="BJ65" s="435">
        <v>0</v>
      </c>
      <c r="BK65" s="435">
        <v>2.2766374715013774E-5</v>
      </c>
      <c r="BL65" s="435">
        <v>0</v>
      </c>
      <c r="BM65" s="435">
        <v>0</v>
      </c>
      <c r="BN65" s="435">
        <v>0</v>
      </c>
      <c r="BO65" s="435">
        <v>3.0694197609583375E-4</v>
      </c>
      <c r="BP65" s="435">
        <v>1.755657606637389E-5</v>
      </c>
      <c r="BQ65" s="435">
        <v>7.3217843834353378E-3</v>
      </c>
      <c r="BR65" s="435">
        <v>5.3273957583690346E-3</v>
      </c>
      <c r="BS65" s="435">
        <v>0</v>
      </c>
      <c r="BT65" s="435">
        <v>0</v>
      </c>
      <c r="BU65" s="435">
        <v>0</v>
      </c>
      <c r="BV65" s="435">
        <v>0</v>
      </c>
      <c r="BW65" s="435">
        <v>0</v>
      </c>
      <c r="BX65" s="435">
        <v>0</v>
      </c>
      <c r="BY65" s="435">
        <v>0</v>
      </c>
      <c r="BZ65" s="435">
        <v>0</v>
      </c>
      <c r="CA65" s="435">
        <v>3.7086709589501874E-4</v>
      </c>
      <c r="CB65" s="435">
        <v>0</v>
      </c>
      <c r="CC65" s="435">
        <v>0</v>
      </c>
      <c r="CD65" s="435">
        <v>0</v>
      </c>
      <c r="CE65" s="435">
        <v>0</v>
      </c>
      <c r="CF65" s="435">
        <v>0</v>
      </c>
      <c r="CG65" s="435">
        <v>0</v>
      </c>
      <c r="CH65" s="435">
        <v>0</v>
      </c>
      <c r="CI65" s="435">
        <v>0</v>
      </c>
      <c r="CJ65" s="435">
        <v>0</v>
      </c>
      <c r="CK65" s="435">
        <v>0</v>
      </c>
      <c r="CL65" s="435">
        <v>0</v>
      </c>
      <c r="CM65" s="435">
        <v>0</v>
      </c>
      <c r="CN65" s="435">
        <v>0</v>
      </c>
      <c r="CO65" s="435">
        <v>0</v>
      </c>
      <c r="CP65" s="435">
        <v>0</v>
      </c>
      <c r="CQ65" s="435">
        <v>0</v>
      </c>
      <c r="CR65" s="435">
        <v>0</v>
      </c>
      <c r="CS65" s="435">
        <v>0</v>
      </c>
      <c r="CT65" s="435">
        <v>0</v>
      </c>
      <c r="CU65" s="435">
        <v>0</v>
      </c>
      <c r="CV65" s="435">
        <v>0</v>
      </c>
      <c r="CW65" s="435">
        <v>0</v>
      </c>
      <c r="CX65" s="435">
        <v>0</v>
      </c>
      <c r="CY65" s="435">
        <v>0</v>
      </c>
      <c r="CZ65" s="435">
        <v>0</v>
      </c>
      <c r="DA65" s="435">
        <v>6.6544815715223685E-5</v>
      </c>
      <c r="DB65" s="435">
        <v>0</v>
      </c>
      <c r="DC65" s="435">
        <v>0</v>
      </c>
      <c r="DD65" s="435">
        <v>0</v>
      </c>
      <c r="DE65" s="435">
        <v>0</v>
      </c>
      <c r="DF65" s="435">
        <v>0</v>
      </c>
      <c r="DG65" s="435">
        <v>1.0731290145794927E-3</v>
      </c>
    </row>
    <row r="66" spans="1:111" x14ac:dyDescent="0.5">
      <c r="A66" s="59">
        <v>62</v>
      </c>
      <c r="B66" s="53" t="s">
        <v>427</v>
      </c>
      <c r="C66" s="53" t="s">
        <v>294</v>
      </c>
      <c r="D66" s="435">
        <v>0</v>
      </c>
      <c r="E66" s="435">
        <v>0</v>
      </c>
      <c r="F66" s="435">
        <v>0</v>
      </c>
      <c r="G66" s="435">
        <v>0</v>
      </c>
      <c r="H66" s="435">
        <v>0</v>
      </c>
      <c r="I66" s="435">
        <v>0</v>
      </c>
      <c r="J66" s="435">
        <v>0</v>
      </c>
      <c r="K66" s="435">
        <v>0</v>
      </c>
      <c r="L66" s="435">
        <v>0</v>
      </c>
      <c r="M66" s="435">
        <v>0</v>
      </c>
      <c r="N66" s="435">
        <v>0</v>
      </c>
      <c r="O66" s="435">
        <v>0</v>
      </c>
      <c r="P66" s="435">
        <v>0</v>
      </c>
      <c r="Q66" s="435">
        <v>0</v>
      </c>
      <c r="R66" s="435">
        <v>0</v>
      </c>
      <c r="S66" s="435">
        <v>0</v>
      </c>
      <c r="T66" s="435">
        <v>0</v>
      </c>
      <c r="U66" s="435">
        <v>0</v>
      </c>
      <c r="V66" s="435">
        <v>0</v>
      </c>
      <c r="W66" s="435">
        <v>0</v>
      </c>
      <c r="X66" s="435">
        <v>0</v>
      </c>
      <c r="Y66" s="435">
        <v>0</v>
      </c>
      <c r="Z66" s="435">
        <v>0</v>
      </c>
      <c r="AA66" s="435">
        <v>0</v>
      </c>
      <c r="AB66" s="435">
        <v>0</v>
      </c>
      <c r="AC66" s="435">
        <v>0</v>
      </c>
      <c r="AD66" s="435">
        <v>0</v>
      </c>
      <c r="AE66" s="435">
        <v>0</v>
      </c>
      <c r="AF66" s="435">
        <v>0</v>
      </c>
      <c r="AG66" s="435">
        <v>0</v>
      </c>
      <c r="AH66" s="435">
        <v>0</v>
      </c>
      <c r="AI66" s="435">
        <v>0</v>
      </c>
      <c r="AJ66" s="435">
        <v>0</v>
      </c>
      <c r="AK66" s="435">
        <v>0</v>
      </c>
      <c r="AL66" s="435">
        <v>0</v>
      </c>
      <c r="AM66" s="435">
        <v>0</v>
      </c>
      <c r="AN66" s="435">
        <v>0</v>
      </c>
      <c r="AO66" s="435">
        <v>0</v>
      </c>
      <c r="AP66" s="435">
        <v>0</v>
      </c>
      <c r="AQ66" s="435">
        <v>0</v>
      </c>
      <c r="AR66" s="435">
        <v>0</v>
      </c>
      <c r="AS66" s="435">
        <v>0</v>
      </c>
      <c r="AT66" s="435">
        <v>0</v>
      </c>
      <c r="AU66" s="435">
        <v>0</v>
      </c>
      <c r="AV66" s="435">
        <v>0</v>
      </c>
      <c r="AW66" s="435">
        <v>0</v>
      </c>
      <c r="AX66" s="435">
        <v>0</v>
      </c>
      <c r="AY66" s="435">
        <v>0</v>
      </c>
      <c r="AZ66" s="435">
        <v>0</v>
      </c>
      <c r="BA66" s="435">
        <v>0</v>
      </c>
      <c r="BB66" s="435">
        <v>0</v>
      </c>
      <c r="BC66" s="435">
        <v>0</v>
      </c>
      <c r="BD66" s="435">
        <v>0</v>
      </c>
      <c r="BE66" s="435">
        <v>0</v>
      </c>
      <c r="BF66" s="435">
        <v>0</v>
      </c>
      <c r="BG66" s="435">
        <v>0</v>
      </c>
      <c r="BH66" s="435">
        <v>0</v>
      </c>
      <c r="BI66" s="435">
        <v>0</v>
      </c>
      <c r="BJ66" s="435">
        <v>0</v>
      </c>
      <c r="BK66" s="435">
        <v>0</v>
      </c>
      <c r="BL66" s="435">
        <v>0</v>
      </c>
      <c r="BM66" s="435">
        <v>0</v>
      </c>
      <c r="BN66" s="435">
        <v>0</v>
      </c>
      <c r="BO66" s="435">
        <v>0</v>
      </c>
      <c r="BP66" s="435">
        <v>0</v>
      </c>
      <c r="BQ66" s="435">
        <v>0</v>
      </c>
      <c r="BR66" s="435">
        <v>0</v>
      </c>
      <c r="BS66" s="435">
        <v>0</v>
      </c>
      <c r="BT66" s="435">
        <v>0</v>
      </c>
      <c r="BU66" s="435">
        <v>0</v>
      </c>
      <c r="BV66" s="435">
        <v>0</v>
      </c>
      <c r="BW66" s="435">
        <v>0</v>
      </c>
      <c r="BX66" s="435">
        <v>0</v>
      </c>
      <c r="BY66" s="435">
        <v>0</v>
      </c>
      <c r="BZ66" s="435">
        <v>0</v>
      </c>
      <c r="CA66" s="435">
        <v>0</v>
      </c>
      <c r="CB66" s="435">
        <v>0</v>
      </c>
      <c r="CC66" s="435">
        <v>0</v>
      </c>
      <c r="CD66" s="435">
        <v>0</v>
      </c>
      <c r="CE66" s="435">
        <v>0</v>
      </c>
      <c r="CF66" s="435">
        <v>0</v>
      </c>
      <c r="CG66" s="435">
        <v>0</v>
      </c>
      <c r="CH66" s="435">
        <v>0</v>
      </c>
      <c r="CI66" s="435">
        <v>0</v>
      </c>
      <c r="CJ66" s="435">
        <v>0</v>
      </c>
      <c r="CK66" s="435">
        <v>0</v>
      </c>
      <c r="CL66" s="435">
        <v>0</v>
      </c>
      <c r="CM66" s="435">
        <v>0</v>
      </c>
      <c r="CN66" s="435">
        <v>0</v>
      </c>
      <c r="CO66" s="435">
        <v>0</v>
      </c>
      <c r="CP66" s="435">
        <v>0</v>
      </c>
      <c r="CQ66" s="435">
        <v>0</v>
      </c>
      <c r="CR66" s="435">
        <v>0</v>
      </c>
      <c r="CS66" s="435">
        <v>0</v>
      </c>
      <c r="CT66" s="435">
        <v>0</v>
      </c>
      <c r="CU66" s="435">
        <v>0</v>
      </c>
      <c r="CV66" s="435">
        <v>0</v>
      </c>
      <c r="CW66" s="435">
        <v>0</v>
      </c>
      <c r="CX66" s="435">
        <v>0</v>
      </c>
      <c r="CY66" s="435">
        <v>0</v>
      </c>
      <c r="CZ66" s="435">
        <v>0</v>
      </c>
      <c r="DA66" s="435">
        <v>0</v>
      </c>
      <c r="DB66" s="435">
        <v>0</v>
      </c>
      <c r="DC66" s="435">
        <v>0</v>
      </c>
      <c r="DD66" s="435">
        <v>0</v>
      </c>
      <c r="DE66" s="435">
        <v>0</v>
      </c>
      <c r="DF66" s="435">
        <v>0</v>
      </c>
      <c r="DG66" s="435">
        <v>0</v>
      </c>
    </row>
    <row r="67" spans="1:111" x14ac:dyDescent="0.5">
      <c r="A67" s="59">
        <v>63</v>
      </c>
      <c r="B67" s="53" t="s">
        <v>428</v>
      </c>
      <c r="C67" s="53" t="s">
        <v>295</v>
      </c>
      <c r="D67" s="435">
        <v>4.5332543380102155E-4</v>
      </c>
      <c r="E67" s="435">
        <v>2.2363860002236387E-4</v>
      </c>
      <c r="F67" s="435">
        <v>1.2673949963245545E-4</v>
      </c>
      <c r="G67" s="435">
        <v>0</v>
      </c>
      <c r="H67" s="435">
        <v>7.6287349014621738E-5</v>
      </c>
      <c r="I67" s="435">
        <v>0</v>
      </c>
      <c r="J67" s="435">
        <v>3.8560411311053987E-4</v>
      </c>
      <c r="K67" s="435">
        <v>6.4580769323027478E-5</v>
      </c>
      <c r="L67" s="435">
        <v>6.484078114615344E-5</v>
      </c>
      <c r="M67" s="435">
        <v>1.3603868940326629E-5</v>
      </c>
      <c r="N67" s="435">
        <v>0</v>
      </c>
      <c r="O67" s="435">
        <v>3.5596361806331244E-4</v>
      </c>
      <c r="P67" s="435">
        <v>1.7624546797368067E-4</v>
      </c>
      <c r="Q67" s="435">
        <v>1.4726347644888852E-4</v>
      </c>
      <c r="R67" s="435">
        <v>2.4543527574281358E-4</v>
      </c>
      <c r="S67" s="435">
        <v>7.1528596326855462E-4</v>
      </c>
      <c r="T67" s="435">
        <v>3.9672288445215335E-4</v>
      </c>
      <c r="U67" s="435">
        <v>1.990049751243781E-4</v>
      </c>
      <c r="V67" s="435">
        <v>3.429120087785474E-4</v>
      </c>
      <c r="W67" s="435">
        <v>6.7929748289405432E-4</v>
      </c>
      <c r="X67" s="435">
        <v>1.9911063914515166E-4</v>
      </c>
      <c r="Y67" s="435">
        <v>4.9800796812749003E-4</v>
      </c>
      <c r="Z67" s="435">
        <v>6.9408574380165286E-4</v>
      </c>
      <c r="AA67" s="435">
        <v>1.1199298826508252E-3</v>
      </c>
      <c r="AB67" s="435">
        <v>1.6825386142611972E-4</v>
      </c>
      <c r="AC67" s="435">
        <v>3.4666795659394701E-4</v>
      </c>
      <c r="AD67" s="435">
        <v>2.2456821147139339E-5</v>
      </c>
      <c r="AE67" s="435">
        <v>3.0612573711855123E-4</v>
      </c>
      <c r="AF67" s="435">
        <v>4.2634149535796315E-4</v>
      </c>
      <c r="AG67" s="435">
        <v>1.9176711053736886E-4</v>
      </c>
      <c r="AH67" s="435">
        <v>7.224911494834188E-5</v>
      </c>
      <c r="AI67" s="435">
        <v>4.6742159664161994E-4</v>
      </c>
      <c r="AJ67" s="435">
        <v>7.8392432517181013E-4</v>
      </c>
      <c r="AK67" s="435">
        <v>4.9657883319655636E-4</v>
      </c>
      <c r="AL67" s="435">
        <v>8.2724727351046539E-4</v>
      </c>
      <c r="AM67" s="435">
        <v>9.0766511273244024E-4</v>
      </c>
      <c r="AN67" s="435">
        <v>3.6964530200559495E-4</v>
      </c>
      <c r="AO67" s="435">
        <v>6.951381522712995E-4</v>
      </c>
      <c r="AP67" s="435">
        <v>2.7815566432454924E-4</v>
      </c>
      <c r="AQ67" s="435">
        <v>4.5997488391110071E-4</v>
      </c>
      <c r="AR67" s="435">
        <v>3.8868263392797311E-4</v>
      </c>
      <c r="AS67" s="435">
        <v>5.3450650658882061E-4</v>
      </c>
      <c r="AT67" s="435">
        <v>3.4451356407320683E-4</v>
      </c>
      <c r="AU67" s="435">
        <v>2.0228468745988961E-4</v>
      </c>
      <c r="AV67" s="435">
        <v>1.9059511682166213E-4</v>
      </c>
      <c r="AW67" s="435">
        <v>1.4176365733459159E-4</v>
      </c>
      <c r="AX67" s="435">
        <v>1.8143944284134168E-4</v>
      </c>
      <c r="AY67" s="435">
        <v>5.6358550348117149E-4</v>
      </c>
      <c r="AZ67" s="435">
        <v>2.5044032076547684E-4</v>
      </c>
      <c r="BA67" s="435">
        <v>1.3064255509334066E-4</v>
      </c>
      <c r="BB67" s="435">
        <v>1.5664896533358396E-4</v>
      </c>
      <c r="BC67" s="435">
        <v>1.369603236477802E-4</v>
      </c>
      <c r="BD67" s="435">
        <v>1.7386164090616688E-4</v>
      </c>
      <c r="BE67" s="435">
        <v>1.3767846571117811E-4</v>
      </c>
      <c r="BF67" s="435">
        <v>2.796753102826338E-5</v>
      </c>
      <c r="BG67" s="435">
        <v>8.9041823806336912E-5</v>
      </c>
      <c r="BH67" s="435">
        <v>6.7153981351696776E-5</v>
      </c>
      <c r="BI67" s="435">
        <v>1.6689989857621547E-4</v>
      </c>
      <c r="BJ67" s="435">
        <v>1.9348311128393505E-4</v>
      </c>
      <c r="BK67" s="435">
        <v>1.6586930149510036E-4</v>
      </c>
      <c r="BL67" s="435">
        <v>3.2919643151068245E-5</v>
      </c>
      <c r="BM67" s="435">
        <v>7.9020401920705578E-5</v>
      </c>
      <c r="BN67" s="435">
        <v>1.3987455460997086E-4</v>
      </c>
      <c r="BO67" s="435">
        <v>5.4265984724125304E-5</v>
      </c>
      <c r="BP67" s="435">
        <v>3.0096987542355241E-5</v>
      </c>
      <c r="BQ67" s="435">
        <v>1.5730294823073088E-3</v>
      </c>
      <c r="BR67" s="435">
        <v>3.0959752321981426E-3</v>
      </c>
      <c r="BS67" s="435">
        <v>3.7257671600237465E-3</v>
      </c>
      <c r="BT67" s="435">
        <v>3.5299035469337831E-4</v>
      </c>
      <c r="BU67" s="435">
        <v>3.5281699333352437E-4</v>
      </c>
      <c r="BV67" s="435">
        <v>3.3153285490592117E-4</v>
      </c>
      <c r="BW67" s="435">
        <v>4.9738930397779919E-4</v>
      </c>
      <c r="BX67" s="435">
        <v>1.3394046639002364E-3</v>
      </c>
      <c r="BY67" s="435">
        <v>1.262602443723178E-3</v>
      </c>
      <c r="BZ67" s="435">
        <v>1.8190371648110397E-3</v>
      </c>
      <c r="CA67" s="435">
        <v>1.1966932454752058E-4</v>
      </c>
      <c r="CB67" s="435">
        <v>1.4290146069714791E-3</v>
      </c>
      <c r="CC67" s="435">
        <v>1.9858343814125901E-4</v>
      </c>
      <c r="CD67" s="435">
        <v>7.3566736064621018E-6</v>
      </c>
      <c r="CE67" s="435">
        <v>5.7743388382030256E-4</v>
      </c>
      <c r="CF67" s="435">
        <v>1.5096830367800919E-3</v>
      </c>
      <c r="CG67" s="435">
        <v>1.6275642451365345E-3</v>
      </c>
      <c r="CH67" s="435">
        <v>1.8675880100849752E-4</v>
      </c>
      <c r="CI67" s="435">
        <v>5.0654212026511895E-4</v>
      </c>
      <c r="CJ67" s="435">
        <v>1.841110690100751E-3</v>
      </c>
      <c r="CK67" s="435">
        <v>6.6191419280614843E-5</v>
      </c>
      <c r="CL67" s="435">
        <v>7.9392590770331769E-4</v>
      </c>
      <c r="CM67" s="435">
        <v>3.0927747697365632E-4</v>
      </c>
      <c r="CN67" s="435">
        <v>1.2465799523022226E-3</v>
      </c>
      <c r="CO67" s="435">
        <v>8.6675466303921789E-4</v>
      </c>
      <c r="CP67" s="435">
        <v>4.6110513590245467E-4</v>
      </c>
      <c r="CQ67" s="435">
        <v>2.4765056221946784E-4</v>
      </c>
      <c r="CR67" s="435">
        <v>1.9660077264103647E-4</v>
      </c>
      <c r="CS67" s="435">
        <v>5.058712031269035E-4</v>
      </c>
      <c r="CT67" s="435">
        <v>2.9916895139145617E-4</v>
      </c>
      <c r="CU67" s="435">
        <v>1.8796358326063801E-4</v>
      </c>
      <c r="CV67" s="435">
        <v>1.9964180770811206E-4</v>
      </c>
      <c r="CW67" s="435">
        <v>2.6727034127749878E-5</v>
      </c>
      <c r="CX67" s="435">
        <v>8.3992146734280344E-5</v>
      </c>
      <c r="CY67" s="435">
        <v>1.626486633426689E-4</v>
      </c>
      <c r="CZ67" s="435">
        <v>2.207613814756672E-4</v>
      </c>
      <c r="DA67" s="435">
        <v>1.5822878403397631E-4</v>
      </c>
      <c r="DB67" s="435">
        <v>3.0259878960484159E-4</v>
      </c>
      <c r="DC67" s="435">
        <v>4.8586472622087637E-4</v>
      </c>
      <c r="DD67" s="435">
        <v>3.762046755424038E-4</v>
      </c>
      <c r="DE67" s="435">
        <v>0</v>
      </c>
      <c r="DF67" s="435">
        <v>0</v>
      </c>
      <c r="DG67" s="435">
        <v>3.9495948936703822E-4</v>
      </c>
    </row>
    <row r="68" spans="1:111" x14ac:dyDescent="0.5">
      <c r="A68" s="59">
        <v>64</v>
      </c>
      <c r="B68" s="53" t="s">
        <v>429</v>
      </c>
      <c r="C68" s="53" t="s">
        <v>430</v>
      </c>
      <c r="D68" s="435">
        <v>0</v>
      </c>
      <c r="E68" s="435">
        <v>0</v>
      </c>
      <c r="F68" s="435">
        <v>0</v>
      </c>
      <c r="G68" s="435">
        <v>0</v>
      </c>
      <c r="H68" s="435">
        <v>0</v>
      </c>
      <c r="I68" s="435">
        <v>0</v>
      </c>
      <c r="J68" s="435">
        <v>0</v>
      </c>
      <c r="K68" s="435">
        <v>0</v>
      </c>
      <c r="L68" s="435">
        <v>0</v>
      </c>
      <c r="M68" s="435">
        <v>0</v>
      </c>
      <c r="N68" s="435">
        <v>0</v>
      </c>
      <c r="O68" s="435">
        <v>0</v>
      </c>
      <c r="P68" s="435">
        <v>0</v>
      </c>
      <c r="Q68" s="435">
        <v>0</v>
      </c>
      <c r="R68" s="435">
        <v>0</v>
      </c>
      <c r="S68" s="435">
        <v>0</v>
      </c>
      <c r="T68" s="435">
        <v>0</v>
      </c>
      <c r="U68" s="435">
        <v>0</v>
      </c>
      <c r="V68" s="435">
        <v>0</v>
      </c>
      <c r="W68" s="435">
        <v>0</v>
      </c>
      <c r="X68" s="435">
        <v>0</v>
      </c>
      <c r="Y68" s="435">
        <v>0</v>
      </c>
      <c r="Z68" s="435">
        <v>0</v>
      </c>
      <c r="AA68" s="435">
        <v>0</v>
      </c>
      <c r="AB68" s="435">
        <v>0</v>
      </c>
      <c r="AC68" s="435">
        <v>0</v>
      </c>
      <c r="AD68" s="435">
        <v>0</v>
      </c>
      <c r="AE68" s="435">
        <v>0</v>
      </c>
      <c r="AF68" s="435">
        <v>0</v>
      </c>
      <c r="AG68" s="435">
        <v>0</v>
      </c>
      <c r="AH68" s="435">
        <v>0</v>
      </c>
      <c r="AI68" s="435">
        <v>0</v>
      </c>
      <c r="AJ68" s="435">
        <v>0</v>
      </c>
      <c r="AK68" s="435">
        <v>0</v>
      </c>
      <c r="AL68" s="435">
        <v>0</v>
      </c>
      <c r="AM68" s="435">
        <v>0</v>
      </c>
      <c r="AN68" s="435">
        <v>0</v>
      </c>
      <c r="AO68" s="435">
        <v>0</v>
      </c>
      <c r="AP68" s="435">
        <v>0</v>
      </c>
      <c r="AQ68" s="435">
        <v>0</v>
      </c>
      <c r="AR68" s="435">
        <v>0</v>
      </c>
      <c r="AS68" s="435">
        <v>0</v>
      </c>
      <c r="AT68" s="435">
        <v>0</v>
      </c>
      <c r="AU68" s="435">
        <v>0</v>
      </c>
      <c r="AV68" s="435">
        <v>0</v>
      </c>
      <c r="AW68" s="435">
        <v>0</v>
      </c>
      <c r="AX68" s="435">
        <v>0</v>
      </c>
      <c r="AY68" s="435">
        <v>0</v>
      </c>
      <c r="AZ68" s="435">
        <v>0</v>
      </c>
      <c r="BA68" s="435">
        <v>0</v>
      </c>
      <c r="BB68" s="435">
        <v>0</v>
      </c>
      <c r="BC68" s="435">
        <v>0</v>
      </c>
      <c r="BD68" s="435">
        <v>0</v>
      </c>
      <c r="BE68" s="435">
        <v>0</v>
      </c>
      <c r="BF68" s="435">
        <v>0</v>
      </c>
      <c r="BG68" s="435">
        <v>0</v>
      </c>
      <c r="BH68" s="435">
        <v>0</v>
      </c>
      <c r="BI68" s="435">
        <v>0</v>
      </c>
      <c r="BJ68" s="435">
        <v>0</v>
      </c>
      <c r="BK68" s="435">
        <v>0</v>
      </c>
      <c r="BL68" s="435">
        <v>0</v>
      </c>
      <c r="BM68" s="435">
        <v>0</v>
      </c>
      <c r="BN68" s="435">
        <v>0</v>
      </c>
      <c r="BO68" s="435">
        <v>0</v>
      </c>
      <c r="BP68" s="435">
        <v>0</v>
      </c>
      <c r="BQ68" s="435">
        <v>0</v>
      </c>
      <c r="BR68" s="435">
        <v>0</v>
      </c>
      <c r="BS68" s="435">
        <v>0</v>
      </c>
      <c r="BT68" s="435">
        <v>0</v>
      </c>
      <c r="BU68" s="435">
        <v>0</v>
      </c>
      <c r="BV68" s="435">
        <v>0</v>
      </c>
      <c r="BW68" s="435">
        <v>0</v>
      </c>
      <c r="BX68" s="435">
        <v>0</v>
      </c>
      <c r="BY68" s="435">
        <v>0</v>
      </c>
      <c r="BZ68" s="435">
        <v>0</v>
      </c>
      <c r="CA68" s="435">
        <v>0</v>
      </c>
      <c r="CB68" s="435">
        <v>0</v>
      </c>
      <c r="CC68" s="435">
        <v>0</v>
      </c>
      <c r="CD68" s="435">
        <v>0</v>
      </c>
      <c r="CE68" s="435">
        <v>0</v>
      </c>
      <c r="CF68" s="435">
        <v>0</v>
      </c>
      <c r="CG68" s="435">
        <v>0</v>
      </c>
      <c r="CH68" s="435">
        <v>0</v>
      </c>
      <c r="CI68" s="435">
        <v>0</v>
      </c>
      <c r="CJ68" s="435">
        <v>0</v>
      </c>
      <c r="CK68" s="435">
        <v>0</v>
      </c>
      <c r="CL68" s="435">
        <v>0</v>
      </c>
      <c r="CM68" s="435">
        <v>0</v>
      </c>
      <c r="CN68" s="435">
        <v>0</v>
      </c>
      <c r="CO68" s="435">
        <v>0</v>
      </c>
      <c r="CP68" s="435">
        <v>0</v>
      </c>
      <c r="CQ68" s="435">
        <v>0</v>
      </c>
      <c r="CR68" s="435">
        <v>0</v>
      </c>
      <c r="CS68" s="435">
        <v>0</v>
      </c>
      <c r="CT68" s="435">
        <v>0</v>
      </c>
      <c r="CU68" s="435">
        <v>0</v>
      </c>
      <c r="CV68" s="435">
        <v>0</v>
      </c>
      <c r="CW68" s="435">
        <v>0</v>
      </c>
      <c r="CX68" s="435">
        <v>0</v>
      </c>
      <c r="CY68" s="435">
        <v>0</v>
      </c>
      <c r="CZ68" s="435">
        <v>0</v>
      </c>
      <c r="DA68" s="435">
        <v>0</v>
      </c>
      <c r="DB68" s="435">
        <v>0</v>
      </c>
      <c r="DC68" s="435">
        <v>0</v>
      </c>
      <c r="DD68" s="435">
        <v>0</v>
      </c>
      <c r="DE68" s="435">
        <v>0</v>
      </c>
      <c r="DF68" s="435">
        <v>0</v>
      </c>
      <c r="DG68" s="435">
        <v>0</v>
      </c>
    </row>
    <row r="69" spans="1:111" x14ac:dyDescent="0.5">
      <c r="A69" s="59">
        <v>65</v>
      </c>
      <c r="B69" s="53" t="s">
        <v>431</v>
      </c>
      <c r="C69" s="53" t="s">
        <v>432</v>
      </c>
      <c r="D69" s="435">
        <v>0</v>
      </c>
      <c r="E69" s="435">
        <v>0</v>
      </c>
      <c r="F69" s="435">
        <v>0</v>
      </c>
      <c r="G69" s="435">
        <v>0</v>
      </c>
      <c r="H69" s="435">
        <v>0</v>
      </c>
      <c r="I69" s="435">
        <v>0</v>
      </c>
      <c r="J69" s="435">
        <v>0</v>
      </c>
      <c r="K69" s="435">
        <v>0</v>
      </c>
      <c r="L69" s="435">
        <v>0</v>
      </c>
      <c r="M69" s="435">
        <v>0</v>
      </c>
      <c r="N69" s="435">
        <v>0</v>
      </c>
      <c r="O69" s="435">
        <v>0</v>
      </c>
      <c r="P69" s="435">
        <v>0</v>
      </c>
      <c r="Q69" s="435">
        <v>0</v>
      </c>
      <c r="R69" s="435">
        <v>0</v>
      </c>
      <c r="S69" s="435">
        <v>0</v>
      </c>
      <c r="T69" s="435">
        <v>0</v>
      </c>
      <c r="U69" s="435">
        <v>0</v>
      </c>
      <c r="V69" s="435">
        <v>0</v>
      </c>
      <c r="W69" s="435">
        <v>0</v>
      </c>
      <c r="X69" s="435">
        <v>0</v>
      </c>
      <c r="Y69" s="435">
        <v>0</v>
      </c>
      <c r="Z69" s="435">
        <v>0</v>
      </c>
      <c r="AA69" s="435">
        <v>0</v>
      </c>
      <c r="AB69" s="435">
        <v>0</v>
      </c>
      <c r="AC69" s="435">
        <v>0</v>
      </c>
      <c r="AD69" s="435">
        <v>0</v>
      </c>
      <c r="AE69" s="435">
        <v>0</v>
      </c>
      <c r="AF69" s="435">
        <v>0</v>
      </c>
      <c r="AG69" s="435">
        <v>0</v>
      </c>
      <c r="AH69" s="435">
        <v>0</v>
      </c>
      <c r="AI69" s="435">
        <v>0</v>
      </c>
      <c r="AJ69" s="435">
        <v>0</v>
      </c>
      <c r="AK69" s="435">
        <v>0</v>
      </c>
      <c r="AL69" s="435">
        <v>0</v>
      </c>
      <c r="AM69" s="435">
        <v>0</v>
      </c>
      <c r="AN69" s="435">
        <v>0</v>
      </c>
      <c r="AO69" s="435">
        <v>0</v>
      </c>
      <c r="AP69" s="435">
        <v>0</v>
      </c>
      <c r="AQ69" s="435">
        <v>0</v>
      </c>
      <c r="AR69" s="435">
        <v>0</v>
      </c>
      <c r="AS69" s="435">
        <v>0</v>
      </c>
      <c r="AT69" s="435">
        <v>0</v>
      </c>
      <c r="AU69" s="435">
        <v>0</v>
      </c>
      <c r="AV69" s="435">
        <v>0</v>
      </c>
      <c r="AW69" s="435">
        <v>0</v>
      </c>
      <c r="AX69" s="435">
        <v>0</v>
      </c>
      <c r="AY69" s="435">
        <v>0</v>
      </c>
      <c r="AZ69" s="435">
        <v>0</v>
      </c>
      <c r="BA69" s="435">
        <v>0</v>
      </c>
      <c r="BB69" s="435">
        <v>0</v>
      </c>
      <c r="BC69" s="435">
        <v>0</v>
      </c>
      <c r="BD69" s="435">
        <v>0</v>
      </c>
      <c r="BE69" s="435">
        <v>0</v>
      </c>
      <c r="BF69" s="435">
        <v>0</v>
      </c>
      <c r="BG69" s="435">
        <v>0</v>
      </c>
      <c r="BH69" s="435">
        <v>0</v>
      </c>
      <c r="BI69" s="435">
        <v>0</v>
      </c>
      <c r="BJ69" s="435">
        <v>0</v>
      </c>
      <c r="BK69" s="435">
        <v>0</v>
      </c>
      <c r="BL69" s="435">
        <v>0</v>
      </c>
      <c r="BM69" s="435">
        <v>0</v>
      </c>
      <c r="BN69" s="435">
        <v>0</v>
      </c>
      <c r="BO69" s="435">
        <v>0</v>
      </c>
      <c r="BP69" s="435">
        <v>0</v>
      </c>
      <c r="BQ69" s="435">
        <v>0</v>
      </c>
      <c r="BR69" s="435">
        <v>0</v>
      </c>
      <c r="BS69" s="435">
        <v>0</v>
      </c>
      <c r="BT69" s="435">
        <v>0</v>
      </c>
      <c r="BU69" s="435">
        <v>0</v>
      </c>
      <c r="BV69" s="435">
        <v>0</v>
      </c>
      <c r="BW69" s="435">
        <v>0</v>
      </c>
      <c r="BX69" s="435">
        <v>0</v>
      </c>
      <c r="BY69" s="435">
        <v>0</v>
      </c>
      <c r="BZ69" s="435">
        <v>0</v>
      </c>
      <c r="CA69" s="435">
        <v>0</v>
      </c>
      <c r="CB69" s="435">
        <v>0</v>
      </c>
      <c r="CC69" s="435">
        <v>0</v>
      </c>
      <c r="CD69" s="435">
        <v>0</v>
      </c>
      <c r="CE69" s="435">
        <v>0</v>
      </c>
      <c r="CF69" s="435">
        <v>0</v>
      </c>
      <c r="CG69" s="435">
        <v>0</v>
      </c>
      <c r="CH69" s="435">
        <v>0</v>
      </c>
      <c r="CI69" s="435">
        <v>0</v>
      </c>
      <c r="CJ69" s="435">
        <v>0</v>
      </c>
      <c r="CK69" s="435">
        <v>0</v>
      </c>
      <c r="CL69" s="435">
        <v>0</v>
      </c>
      <c r="CM69" s="435">
        <v>0</v>
      </c>
      <c r="CN69" s="435">
        <v>0</v>
      </c>
      <c r="CO69" s="435">
        <v>0</v>
      </c>
      <c r="CP69" s="435">
        <v>0</v>
      </c>
      <c r="CQ69" s="435">
        <v>0</v>
      </c>
      <c r="CR69" s="435">
        <v>0</v>
      </c>
      <c r="CS69" s="435">
        <v>0</v>
      </c>
      <c r="CT69" s="435">
        <v>0</v>
      </c>
      <c r="CU69" s="435">
        <v>0</v>
      </c>
      <c r="CV69" s="435">
        <v>0</v>
      </c>
      <c r="CW69" s="435">
        <v>0</v>
      </c>
      <c r="CX69" s="435">
        <v>0</v>
      </c>
      <c r="CY69" s="435">
        <v>0</v>
      </c>
      <c r="CZ69" s="435">
        <v>0</v>
      </c>
      <c r="DA69" s="435">
        <v>0</v>
      </c>
      <c r="DB69" s="435">
        <v>0</v>
      </c>
      <c r="DC69" s="435">
        <v>0</v>
      </c>
      <c r="DD69" s="435">
        <v>0</v>
      </c>
      <c r="DE69" s="435">
        <v>0</v>
      </c>
      <c r="DF69" s="435">
        <v>0</v>
      </c>
      <c r="DG69" s="435">
        <v>0</v>
      </c>
    </row>
    <row r="70" spans="1:111" x14ac:dyDescent="0.5">
      <c r="A70" s="59">
        <v>66</v>
      </c>
      <c r="B70" s="53" t="s">
        <v>433</v>
      </c>
      <c r="C70" s="53" t="s">
        <v>296</v>
      </c>
      <c r="D70" s="435">
        <v>1.4528855734791157E-2</v>
      </c>
      <c r="E70" s="435">
        <v>1.0378864119219705E-2</v>
      </c>
      <c r="F70" s="435">
        <v>2.0379711540898838E-2</v>
      </c>
      <c r="G70" s="435">
        <v>4.5012603528988117E-3</v>
      </c>
      <c r="H70" s="435">
        <v>2.6700572155117609E-2</v>
      </c>
      <c r="I70" s="435">
        <v>0</v>
      </c>
      <c r="J70" s="435">
        <v>3.2133676092544985E-2</v>
      </c>
      <c r="K70" s="435">
        <v>1.1870560456518383E-2</v>
      </c>
      <c r="L70" s="435">
        <v>6.880070028043638E-3</v>
      </c>
      <c r="M70" s="435">
        <v>7.1012195868505002E-3</v>
      </c>
      <c r="N70" s="435">
        <v>0</v>
      </c>
      <c r="O70" s="435">
        <v>3.212264787833409E-2</v>
      </c>
      <c r="P70" s="435">
        <v>1.5157110245736538E-2</v>
      </c>
      <c r="Q70" s="435">
        <v>1.9991016927936617E-2</v>
      </c>
      <c r="R70" s="435">
        <v>1.1751143505261984E-2</v>
      </c>
      <c r="S70" s="435">
        <v>7.6822719900061454E-2</v>
      </c>
      <c r="T70" s="435">
        <v>1.2575192825774071E-2</v>
      </c>
      <c r="U70" s="435">
        <v>2.2777913710137834E-2</v>
      </c>
      <c r="V70" s="435">
        <v>4.2589671490295591E-2</v>
      </c>
      <c r="W70" s="435">
        <v>0.14771632537114343</v>
      </c>
      <c r="X70" s="435">
        <v>3.7963761863675583E-3</v>
      </c>
      <c r="Y70" s="435">
        <v>3.0778845402702915E-2</v>
      </c>
      <c r="Z70" s="435">
        <v>1.2461260330578513E-2</v>
      </c>
      <c r="AA70" s="435">
        <v>7.3314830143967794E-2</v>
      </c>
      <c r="AB70" s="435">
        <v>8.1915594248602296E-3</v>
      </c>
      <c r="AC70" s="435">
        <v>8.9273717194193174E-3</v>
      </c>
      <c r="AD70" s="435">
        <v>7.1165666215284558E-3</v>
      </c>
      <c r="AE70" s="435">
        <v>1.4307350240067025E-2</v>
      </c>
      <c r="AF70" s="435">
        <v>2.7623027735186201E-2</v>
      </c>
      <c r="AG70" s="435">
        <v>2.4454983840113003E-2</v>
      </c>
      <c r="AH70" s="435">
        <v>8.3808973340076583E-3</v>
      </c>
      <c r="AI70" s="435">
        <v>2.7560235651038909E-2</v>
      </c>
      <c r="AJ70" s="435">
        <v>3.8473263825376504E-2</v>
      </c>
      <c r="AK70" s="435">
        <v>3.3040787417215084E-2</v>
      </c>
      <c r="AL70" s="435">
        <v>4.6418851447927477E-2</v>
      </c>
      <c r="AM70" s="435">
        <v>6.415286033655096E-2</v>
      </c>
      <c r="AN70" s="435">
        <v>3.0234353925208433E-2</v>
      </c>
      <c r="AO70" s="435">
        <v>0.11641504381944945</v>
      </c>
      <c r="AP70" s="435">
        <v>1.3636639879574959E-2</v>
      </c>
      <c r="AQ70" s="435">
        <v>4.1076487252124649E-2</v>
      </c>
      <c r="AR70" s="435">
        <v>2.288536542869014E-2</v>
      </c>
      <c r="AS70" s="435">
        <v>1.2001726867175133E-2</v>
      </c>
      <c r="AT70" s="435">
        <v>2.0591575724655573E-2</v>
      </c>
      <c r="AU70" s="435">
        <v>1.0006417661404185E-2</v>
      </c>
      <c r="AV70" s="435">
        <v>1.1313867690588798E-2</v>
      </c>
      <c r="AW70" s="435">
        <v>4.2864632484009646E-3</v>
      </c>
      <c r="AX70" s="435">
        <v>3.1692585756305895E-2</v>
      </c>
      <c r="AY70" s="435">
        <v>2.6845914348749458E-2</v>
      </c>
      <c r="AZ70" s="435">
        <v>6.8867934050294973E-3</v>
      </c>
      <c r="BA70" s="435">
        <v>6.4427407432873793E-3</v>
      </c>
      <c r="BB70" s="435">
        <v>4.3861710293403508E-3</v>
      </c>
      <c r="BC70" s="435">
        <v>1.1768052424197728E-2</v>
      </c>
      <c r="BD70" s="435">
        <v>4.8246605351461311E-3</v>
      </c>
      <c r="BE70" s="435">
        <v>6.5397271212809605E-3</v>
      </c>
      <c r="BF70" s="435">
        <v>5.4766894433985686E-3</v>
      </c>
      <c r="BG70" s="435">
        <v>4.5842177675778613E-3</v>
      </c>
      <c r="BH70" s="435">
        <v>1.0585781169628605E-2</v>
      </c>
      <c r="BI70" s="435">
        <v>1.6946758932354186E-2</v>
      </c>
      <c r="BJ70" s="435">
        <v>1.3303143675839339E-2</v>
      </c>
      <c r="BK70" s="435">
        <v>5.5907711621583827E-3</v>
      </c>
      <c r="BL70" s="435">
        <v>2.7202598457166056E-2</v>
      </c>
      <c r="BM70" s="435">
        <v>3.0289029865251099E-3</v>
      </c>
      <c r="BN70" s="435">
        <v>1.5993551046850614E-3</v>
      </c>
      <c r="BO70" s="435">
        <v>1.6941162106062868E-3</v>
      </c>
      <c r="BP70" s="435">
        <v>3.5790334352450771E-3</v>
      </c>
      <c r="BQ70" s="435">
        <v>9.1534624479736384E-2</v>
      </c>
      <c r="BR70" s="435">
        <v>1.515385692827094E-2</v>
      </c>
      <c r="BS70" s="435">
        <v>4.5647471459668229E-2</v>
      </c>
      <c r="BT70" s="435">
        <v>6.9966403988171721E-2</v>
      </c>
      <c r="BU70" s="435">
        <v>1.5357524596612089E-2</v>
      </c>
      <c r="BV70" s="435">
        <v>4.468042783039799E-3</v>
      </c>
      <c r="BW70" s="435">
        <v>1.4371681331281602E-2</v>
      </c>
      <c r="BX70" s="435">
        <v>5.1497181992952888E-3</v>
      </c>
      <c r="BY70" s="435">
        <v>0</v>
      </c>
      <c r="BZ70" s="435">
        <v>5.3879175160733886E-2</v>
      </c>
      <c r="CA70" s="435">
        <v>4.385719029363187E-3</v>
      </c>
      <c r="CB70" s="435">
        <v>1.5560747971987354E-3</v>
      </c>
      <c r="CC70" s="435">
        <v>6.5191532723140591E-4</v>
      </c>
      <c r="CD70" s="435">
        <v>2.7440392552103639E-3</v>
      </c>
      <c r="CE70" s="435">
        <v>3.0026561958655736E-3</v>
      </c>
      <c r="CF70" s="435">
        <v>4.7305742412965014E-2</v>
      </c>
      <c r="CG70" s="435">
        <v>8.6553991273927589E-3</v>
      </c>
      <c r="CH70" s="435">
        <v>5.6546414749795082E-3</v>
      </c>
      <c r="CI70" s="435">
        <v>9.2476132422129875E-3</v>
      </c>
      <c r="CJ70" s="435">
        <v>5.304730537176834E-3</v>
      </c>
      <c r="CK70" s="435">
        <v>2.1286319914686617E-3</v>
      </c>
      <c r="CL70" s="435">
        <v>3.7571704927931654E-3</v>
      </c>
      <c r="CM70" s="435">
        <v>3.9782404229899079E-3</v>
      </c>
      <c r="CN70" s="435">
        <v>8.9623538706892769E-3</v>
      </c>
      <c r="CO70" s="435">
        <v>1.9174515251423697E-2</v>
      </c>
      <c r="CP70" s="435">
        <v>6.0207637720758999E-3</v>
      </c>
      <c r="CQ70" s="435">
        <v>7.2167238303070787E-3</v>
      </c>
      <c r="CR70" s="435">
        <v>1.1098113615586509E-2</v>
      </c>
      <c r="CS70" s="435">
        <v>1.4294474854071643E-2</v>
      </c>
      <c r="CT70" s="435">
        <v>1.1793667448067476E-2</v>
      </c>
      <c r="CU70" s="435">
        <v>3.0170564902861382E-3</v>
      </c>
      <c r="CV70" s="435">
        <v>3.3764663012381671E-3</v>
      </c>
      <c r="CW70" s="435">
        <v>4.9418286102209524E-3</v>
      </c>
      <c r="CX70" s="435">
        <v>3.4238465370154559E-3</v>
      </c>
      <c r="CY70" s="435">
        <v>3.5824410720859635E-3</v>
      </c>
      <c r="CZ70" s="435">
        <v>3.8437009419152277E-2</v>
      </c>
      <c r="DA70" s="435">
        <v>1.9119064941825043E-2</v>
      </c>
      <c r="DB70" s="435">
        <v>2.6397294410822357E-2</v>
      </c>
      <c r="DC70" s="435">
        <v>3.2742762875415242E-2</v>
      </c>
      <c r="DD70" s="435">
        <v>2.0077715301430842E-2</v>
      </c>
      <c r="DE70" s="435">
        <v>0</v>
      </c>
      <c r="DF70" s="435">
        <v>4.3629415162402419E-3</v>
      </c>
      <c r="DG70" s="435">
        <v>1.4567489604869834E-2</v>
      </c>
    </row>
    <row r="71" spans="1:111" x14ac:dyDescent="0.5">
      <c r="A71" s="59">
        <v>67</v>
      </c>
      <c r="B71" s="53" t="s">
        <v>434</v>
      </c>
      <c r="C71" s="53" t="s">
        <v>297</v>
      </c>
      <c r="D71" s="435">
        <v>4.4883706316932829E-6</v>
      </c>
      <c r="E71" s="435">
        <v>0</v>
      </c>
      <c r="F71" s="435">
        <v>1.9264403944133229E-3</v>
      </c>
      <c r="G71" s="435">
        <v>1.8005041411595248E-4</v>
      </c>
      <c r="H71" s="435">
        <v>7.6287349014621738E-5</v>
      </c>
      <c r="I71" s="435">
        <v>0</v>
      </c>
      <c r="J71" s="435">
        <v>6.426735218508997E-5</v>
      </c>
      <c r="K71" s="435">
        <v>4.5058925339095165E-3</v>
      </c>
      <c r="L71" s="435">
        <v>3.8742366734826677E-3</v>
      </c>
      <c r="M71" s="435">
        <v>9.386669568825374E-4</v>
      </c>
      <c r="N71" s="435">
        <v>0</v>
      </c>
      <c r="O71" s="435">
        <v>1.2434177417177086E-2</v>
      </c>
      <c r="P71" s="435">
        <v>1.2924667651403249E-3</v>
      </c>
      <c r="Q71" s="435">
        <v>1.399003026264441E-4</v>
      </c>
      <c r="R71" s="435">
        <v>4.3880852329775762E-4</v>
      </c>
      <c r="S71" s="435">
        <v>1.5313164284059197E-3</v>
      </c>
      <c r="T71" s="435">
        <v>1.0425508358858915E-3</v>
      </c>
      <c r="U71" s="435">
        <v>8.1559416034581193E-4</v>
      </c>
      <c r="V71" s="435">
        <v>1.4333721966943283E-2</v>
      </c>
      <c r="W71" s="435">
        <v>2.6924882049255243E-3</v>
      </c>
      <c r="X71" s="435">
        <v>6.6370213048383883E-5</v>
      </c>
      <c r="Y71" s="435">
        <v>2.3142723224748069E-3</v>
      </c>
      <c r="Z71" s="435">
        <v>1.9369834710743802E-3</v>
      </c>
      <c r="AA71" s="435">
        <v>1.6068559185859668E-3</v>
      </c>
      <c r="AB71" s="435">
        <v>3.3794989880732047E-3</v>
      </c>
      <c r="AC71" s="435">
        <v>2.2224372101022805E-3</v>
      </c>
      <c r="AD71" s="435">
        <v>5.6142052867848348E-6</v>
      </c>
      <c r="AE71" s="435">
        <v>5.9613959333612609E-4</v>
      </c>
      <c r="AF71" s="435">
        <v>5.4400338843959709E-3</v>
      </c>
      <c r="AG71" s="435">
        <v>5.8278492616966248E-3</v>
      </c>
      <c r="AH71" s="435">
        <v>3.6124557474170941E-4</v>
      </c>
      <c r="AI71" s="435">
        <v>5.803083218682753E-3</v>
      </c>
      <c r="AJ71" s="435">
        <v>5.2261621678120675E-4</v>
      </c>
      <c r="AK71" s="435">
        <v>1.8901358535144713E-2</v>
      </c>
      <c r="AL71" s="435">
        <v>6.0061089029428468E-3</v>
      </c>
      <c r="AM71" s="435">
        <v>1.9474724017815364E-3</v>
      </c>
      <c r="AN71" s="435">
        <v>5.9256893316657422E-3</v>
      </c>
      <c r="AO71" s="435">
        <v>1.7816133384138493E-2</v>
      </c>
      <c r="AP71" s="435">
        <v>4.6515106891248148E-4</v>
      </c>
      <c r="AQ71" s="435">
        <v>6.7901054291638683E-4</v>
      </c>
      <c r="AR71" s="435">
        <v>3.8080845987857018E-3</v>
      </c>
      <c r="AS71" s="435">
        <v>2.2901548013074852E-3</v>
      </c>
      <c r="AT71" s="435">
        <v>4.700313392505452E-3</v>
      </c>
      <c r="AU71" s="435">
        <v>1.5926068540623797E-3</v>
      </c>
      <c r="AV71" s="435">
        <v>1.0505481505448644E-3</v>
      </c>
      <c r="AW71" s="435">
        <v>1.3345915906469539E-3</v>
      </c>
      <c r="AX71" s="435">
        <v>2.5750444003251952E-3</v>
      </c>
      <c r="AY71" s="435">
        <v>1.4295827405376056E-3</v>
      </c>
      <c r="AZ71" s="435">
        <v>9.1849145348749182E-4</v>
      </c>
      <c r="BA71" s="435">
        <v>1.0313885928421632E-4</v>
      </c>
      <c r="BB71" s="435">
        <v>2.3497344800037595E-4</v>
      </c>
      <c r="BC71" s="435">
        <v>1.295855369898228E-3</v>
      </c>
      <c r="BD71" s="435">
        <v>7.9107046612305926E-4</v>
      </c>
      <c r="BE71" s="435">
        <v>6.3332094227141935E-4</v>
      </c>
      <c r="BF71" s="435">
        <v>1.5294624621510836E-3</v>
      </c>
      <c r="BG71" s="435">
        <v>4.7709183658814708E-3</v>
      </c>
      <c r="BH71" s="435">
        <v>3.4232541446186384E-3</v>
      </c>
      <c r="BI71" s="435">
        <v>3.3893517864708373E-3</v>
      </c>
      <c r="BJ71" s="435">
        <v>3.6252128314224123E-3</v>
      </c>
      <c r="BK71" s="435">
        <v>8.3585118596550567E-4</v>
      </c>
      <c r="BL71" s="435">
        <v>3.1602857425025513E-3</v>
      </c>
      <c r="BM71" s="435">
        <v>8.8196964724400419E-4</v>
      </c>
      <c r="BN71" s="435">
        <v>1.0140905209222886E-3</v>
      </c>
      <c r="BO71" s="435">
        <v>5.4096403521862414E-4</v>
      </c>
      <c r="BP71" s="435">
        <v>5.2418919969602045E-4</v>
      </c>
      <c r="BQ71" s="435">
        <v>1.2040872830357265E-3</v>
      </c>
      <c r="BR71" s="435">
        <v>8.6479620175519099E-3</v>
      </c>
      <c r="BS71" s="435">
        <v>1.5046367377018978E-3</v>
      </c>
      <c r="BT71" s="435">
        <v>3.6475669984982429E-3</v>
      </c>
      <c r="BU71" s="435">
        <v>3.5304853853013371E-3</v>
      </c>
      <c r="BV71" s="435">
        <v>9.0732324906731595E-4</v>
      </c>
      <c r="BW71" s="435">
        <v>2.0206440474098094E-3</v>
      </c>
      <c r="BX71" s="435">
        <v>1.8041936150663311E-4</v>
      </c>
      <c r="BY71" s="435">
        <v>0</v>
      </c>
      <c r="BZ71" s="435">
        <v>5.8413046887251057E-4</v>
      </c>
      <c r="CA71" s="435">
        <v>6.2529917331136879E-4</v>
      </c>
      <c r="CB71" s="435">
        <v>2.4586971875144385E-4</v>
      </c>
      <c r="CC71" s="435">
        <v>2.2867183785963159E-4</v>
      </c>
      <c r="CD71" s="435">
        <v>5.0761047884588506E-4</v>
      </c>
      <c r="CE71" s="435">
        <v>6.9292066058436312E-4</v>
      </c>
      <c r="CF71" s="435">
        <v>1.4745741289479966E-4</v>
      </c>
      <c r="CG71" s="435">
        <v>8.6886571451733259E-4</v>
      </c>
      <c r="CH71" s="435">
        <v>9.7529596082215377E-4</v>
      </c>
      <c r="CI71" s="435">
        <v>8.6605824375837086E-4</v>
      </c>
      <c r="CJ71" s="435">
        <v>9.8613580498800113E-4</v>
      </c>
      <c r="CK71" s="435">
        <v>1.5969993223259455E-4</v>
      </c>
      <c r="CL71" s="435">
        <v>9.1692851312214158E-4</v>
      </c>
      <c r="CM71" s="435">
        <v>5.6771482074616372E-4</v>
      </c>
      <c r="CN71" s="435">
        <v>3.1032817826678566E-3</v>
      </c>
      <c r="CO71" s="435">
        <v>5.0485036774029924E-3</v>
      </c>
      <c r="CP71" s="435">
        <v>4.582969438445834E-4</v>
      </c>
      <c r="CQ71" s="435">
        <v>1.8377211932947091E-3</v>
      </c>
      <c r="CR71" s="435">
        <v>3.2439127485771021E-3</v>
      </c>
      <c r="CS71" s="435">
        <v>6.1447865326761828E-3</v>
      </c>
      <c r="CT71" s="435">
        <v>5.5709532591251875E-3</v>
      </c>
      <c r="CU71" s="435">
        <v>1.619378563476266E-3</v>
      </c>
      <c r="CV71" s="435">
        <v>1.1435792868717098E-4</v>
      </c>
      <c r="CW71" s="435">
        <v>3.0736089246912357E-4</v>
      </c>
      <c r="CX71" s="435">
        <v>2.8568995465590632E-3</v>
      </c>
      <c r="CY71" s="435">
        <v>1.6530260423637212E-3</v>
      </c>
      <c r="CZ71" s="435">
        <v>1.8176020408163265E-2</v>
      </c>
      <c r="DA71" s="435">
        <v>1.7065048296748472E-2</v>
      </c>
      <c r="DB71" s="435">
        <v>7.9854930580277681E-3</v>
      </c>
      <c r="DC71" s="435">
        <v>2.0089941470249261E-3</v>
      </c>
      <c r="DD71" s="435">
        <v>6.142993124796433E-3</v>
      </c>
      <c r="DE71" s="435">
        <v>0</v>
      </c>
      <c r="DF71" s="435">
        <v>1.7437235035764494E-4</v>
      </c>
      <c r="DG71" s="435">
        <v>2.7709458308641508E-3</v>
      </c>
    </row>
    <row r="72" spans="1:111" x14ac:dyDescent="0.5">
      <c r="A72" s="59">
        <v>68</v>
      </c>
      <c r="B72" s="53" t="s">
        <v>435</v>
      </c>
      <c r="C72" s="53" t="s">
        <v>298</v>
      </c>
      <c r="D72" s="435">
        <v>3.2765105611360962E-4</v>
      </c>
      <c r="E72" s="435">
        <v>1.2198469092128937E-3</v>
      </c>
      <c r="F72" s="435">
        <v>1.672961395148412E-3</v>
      </c>
      <c r="G72" s="435">
        <v>1.8005041411595248E-4</v>
      </c>
      <c r="H72" s="435">
        <v>3.0514939605848695E-4</v>
      </c>
      <c r="I72" s="435">
        <v>0</v>
      </c>
      <c r="J72" s="435">
        <v>2.1850899742930593E-3</v>
      </c>
      <c r="K72" s="435">
        <v>2.0641243985531446E-3</v>
      </c>
      <c r="L72" s="435">
        <v>2.1443772621906458E-3</v>
      </c>
      <c r="M72" s="435">
        <v>8.8425148112123092E-5</v>
      </c>
      <c r="N72" s="435">
        <v>0</v>
      </c>
      <c r="O72" s="435">
        <v>2.3689992512489415E-3</v>
      </c>
      <c r="P72" s="435">
        <v>1.0658654491741641E-3</v>
      </c>
      <c r="Q72" s="435">
        <v>4.9333264610377657E-4</v>
      </c>
      <c r="R72" s="435">
        <v>5.8011974266483212E-4</v>
      </c>
      <c r="S72" s="435">
        <v>3.3950897129789142E-3</v>
      </c>
      <c r="T72" s="435">
        <v>1.0794552902535337E-3</v>
      </c>
      <c r="U72" s="435">
        <v>5.2524263926270287E-4</v>
      </c>
      <c r="V72" s="435">
        <v>3.7034496948083122E-3</v>
      </c>
      <c r="W72" s="435">
        <v>4.2733987105698689E-3</v>
      </c>
      <c r="X72" s="435">
        <v>9.2918298267737444E-4</v>
      </c>
      <c r="Y72" s="435">
        <v>3.2126396375283181E-3</v>
      </c>
      <c r="Z72" s="435">
        <v>2.4857954545454545E-3</v>
      </c>
      <c r="AA72" s="435">
        <v>3.9927934946681603E-3</v>
      </c>
      <c r="AB72" s="435">
        <v>3.1872088607290678E-3</v>
      </c>
      <c r="AC72" s="435">
        <v>8.2232864122285107E-4</v>
      </c>
      <c r="AD72" s="435">
        <v>3.3011527086294825E-4</v>
      </c>
      <c r="AE72" s="435">
        <v>1.7723068991074018E-3</v>
      </c>
      <c r="AF72" s="435">
        <v>1.0414714633335865E-3</v>
      </c>
      <c r="AG72" s="435">
        <v>5.6594683841516174E-4</v>
      </c>
      <c r="AH72" s="435">
        <v>5.0574380463839315E-4</v>
      </c>
      <c r="AI72" s="435">
        <v>1.7991321832998201E-3</v>
      </c>
      <c r="AJ72" s="435">
        <v>1.1845967580374019E-3</v>
      </c>
      <c r="AK72" s="435">
        <v>8.5202473485303883E-4</v>
      </c>
      <c r="AL72" s="435">
        <v>1.2971628844986587E-3</v>
      </c>
      <c r="AM72" s="435">
        <v>2.6211808744779303E-4</v>
      </c>
      <c r="AN72" s="435">
        <v>1.4654223137762258E-3</v>
      </c>
      <c r="AO72" s="435">
        <v>7.2603318126113507E-4</v>
      </c>
      <c r="AP72" s="435">
        <v>2.1504471527612209E-4</v>
      </c>
      <c r="AQ72" s="435">
        <v>6.9361292018340584E-4</v>
      </c>
      <c r="AR72" s="435">
        <v>7.7568991167522216E-4</v>
      </c>
      <c r="AS72" s="435">
        <v>5.7973398022325925E-4</v>
      </c>
      <c r="AT72" s="435">
        <v>6.2816306516014708E-4</v>
      </c>
      <c r="AU72" s="435">
        <v>6.3971248876909254E-4</v>
      </c>
      <c r="AV72" s="435">
        <v>6.6430234351104521E-4</v>
      </c>
      <c r="AW72" s="435">
        <v>7.4824368249973782E-4</v>
      </c>
      <c r="AX72" s="435">
        <v>1.8911572696155229E-3</v>
      </c>
      <c r="AY72" s="435">
        <v>1.4227097465927133E-3</v>
      </c>
      <c r="AZ72" s="435">
        <v>4.340124450545291E-4</v>
      </c>
      <c r="BA72" s="435">
        <v>6.0508130780073568E-4</v>
      </c>
      <c r="BB72" s="435">
        <v>3.1329793066716793E-4</v>
      </c>
      <c r="BC72" s="435">
        <v>1.1378242272277123E-3</v>
      </c>
      <c r="BD72" s="435">
        <v>1.8255472295147522E-4</v>
      </c>
      <c r="BE72" s="435">
        <v>3.0289262456459186E-4</v>
      </c>
      <c r="BF72" s="435">
        <v>3.3770318078345235E-4</v>
      </c>
      <c r="BG72" s="435">
        <v>3.4755034453441181E-4</v>
      </c>
      <c r="BH72" s="435">
        <v>2.7689260658178615E-4</v>
      </c>
      <c r="BI72" s="435">
        <v>5.9056887188507019E-4</v>
      </c>
      <c r="BJ72" s="435">
        <v>4.0489880361369821E-4</v>
      </c>
      <c r="BK72" s="435">
        <v>5.268789576903188E-4</v>
      </c>
      <c r="BL72" s="435">
        <v>3.072500027433036E-3</v>
      </c>
      <c r="BM72" s="435">
        <v>6.7995781330155525E-4</v>
      </c>
      <c r="BN72" s="435">
        <v>1.2864778114785476E-3</v>
      </c>
      <c r="BO72" s="435">
        <v>5.1213523083393252E-4</v>
      </c>
      <c r="BP72" s="435">
        <v>6.7467413740779662E-4</v>
      </c>
      <c r="BQ72" s="435">
        <v>3.4365442111412766E-4</v>
      </c>
      <c r="BR72" s="435">
        <v>2.0672034311713028E-3</v>
      </c>
      <c r="BS72" s="435">
        <v>7.9087255283287958E-2</v>
      </c>
      <c r="BT72" s="435">
        <v>9.4873898840395713E-3</v>
      </c>
      <c r="BU72" s="435">
        <v>1.8991047594404595E-3</v>
      </c>
      <c r="BV72" s="435">
        <v>1.233188875684247E-3</v>
      </c>
      <c r="BW72" s="435">
        <v>1.8962967214153595E-3</v>
      </c>
      <c r="BX72" s="435">
        <v>2.4971951360851864E-4</v>
      </c>
      <c r="BY72" s="435">
        <v>0</v>
      </c>
      <c r="BZ72" s="435">
        <v>6.6116512466677119E-3</v>
      </c>
      <c r="CA72" s="435">
        <v>9.940100651604862E-4</v>
      </c>
      <c r="CB72" s="435">
        <v>1.0161514953499271E-2</v>
      </c>
      <c r="CC72" s="435">
        <v>2.6678381083623684E-4</v>
      </c>
      <c r="CD72" s="435">
        <v>1.9863018737447676E-4</v>
      </c>
      <c r="CE72" s="435">
        <v>1.0393809908765446E-3</v>
      </c>
      <c r="CF72" s="435">
        <v>1.7203364837726628E-3</v>
      </c>
      <c r="CG72" s="435">
        <v>3.7020331041994485E-3</v>
      </c>
      <c r="CH72" s="435">
        <v>6.9515775930940741E-4</v>
      </c>
      <c r="CI72" s="435">
        <v>4.544927710429616E-3</v>
      </c>
      <c r="CJ72" s="435">
        <v>6.0722648090394166E-4</v>
      </c>
      <c r="CK72" s="435">
        <v>1.5444664498810132E-4</v>
      </c>
      <c r="CL72" s="435">
        <v>1.3977568797593621E-3</v>
      </c>
      <c r="CM72" s="435">
        <v>8.9393900878686973E-4</v>
      </c>
      <c r="CN72" s="435">
        <v>4.2276910471564224E-3</v>
      </c>
      <c r="CO72" s="435">
        <v>8.4809386023563041E-3</v>
      </c>
      <c r="CP72" s="435">
        <v>7.0463155116104702E-3</v>
      </c>
      <c r="CQ72" s="435">
        <v>3.9003950249393436E-3</v>
      </c>
      <c r="CR72" s="435">
        <v>3.4896637143783976E-3</v>
      </c>
      <c r="CS72" s="435">
        <v>6.0642600962600634E-3</v>
      </c>
      <c r="CT72" s="435">
        <v>7.2292040182664018E-3</v>
      </c>
      <c r="CU72" s="435">
        <v>2.2652021572435862E-3</v>
      </c>
      <c r="CV72" s="435">
        <v>3.3338243617276963E-4</v>
      </c>
      <c r="CW72" s="435">
        <v>1.6570761159204924E-4</v>
      </c>
      <c r="CX72" s="435">
        <v>8.2592277622042343E-4</v>
      </c>
      <c r="CY72" s="435">
        <v>8.3106263414249463E-4</v>
      </c>
      <c r="CZ72" s="435">
        <v>1.1547046703296704E-2</v>
      </c>
      <c r="DA72" s="435">
        <v>9.2253296186538426E-3</v>
      </c>
      <c r="DB72" s="435">
        <v>1.4991990032039873E-2</v>
      </c>
      <c r="DC72" s="435">
        <v>5.3309529728141737E-3</v>
      </c>
      <c r="DD72" s="435">
        <v>4.6482738770037947E-3</v>
      </c>
      <c r="DE72" s="435">
        <v>0</v>
      </c>
      <c r="DF72" s="435">
        <v>1.3840805309638068E-3</v>
      </c>
      <c r="DG72" s="435">
        <v>2.1119963000371281E-3</v>
      </c>
    </row>
    <row r="73" spans="1:111" x14ac:dyDescent="0.5">
      <c r="A73" s="59">
        <v>69</v>
      </c>
      <c r="B73" s="53" t="s">
        <v>436</v>
      </c>
      <c r="C73" s="53" t="s">
        <v>299</v>
      </c>
      <c r="D73" s="435">
        <v>8.9767412633865658E-6</v>
      </c>
      <c r="E73" s="435">
        <v>7.6240431825805863E-4</v>
      </c>
      <c r="F73" s="435">
        <v>1.5969176953689386E-3</v>
      </c>
      <c r="G73" s="435">
        <v>0</v>
      </c>
      <c r="H73" s="435">
        <v>3.3057851239669424E-4</v>
      </c>
      <c r="I73" s="435">
        <v>0</v>
      </c>
      <c r="J73" s="435">
        <v>1.9922879177377891E-3</v>
      </c>
      <c r="K73" s="435">
        <v>9.9269868273682235E-4</v>
      </c>
      <c r="L73" s="435">
        <v>2.1767976527637225E-4</v>
      </c>
      <c r="M73" s="435">
        <v>2.6527544433636928E-4</v>
      </c>
      <c r="N73" s="435">
        <v>0</v>
      </c>
      <c r="O73" s="435">
        <v>2.3935484662877905E-4</v>
      </c>
      <c r="P73" s="435">
        <v>1.6785282664160065E-4</v>
      </c>
      <c r="Q73" s="435">
        <v>2.208952146733328E-4</v>
      </c>
      <c r="R73" s="435">
        <v>2.8262243873414895E-4</v>
      </c>
      <c r="S73" s="435">
        <v>1.1283384209306777E-3</v>
      </c>
      <c r="T73" s="435">
        <v>5.3972764512676683E-4</v>
      </c>
      <c r="U73" s="435">
        <v>5.8722779544898463E-4</v>
      </c>
      <c r="V73" s="435">
        <v>5.2808449351896304E-3</v>
      </c>
      <c r="W73" s="435">
        <v>4.9403453301385767E-3</v>
      </c>
      <c r="X73" s="435">
        <v>1.7654476670870113E-3</v>
      </c>
      <c r="Y73" s="435">
        <v>4.6383095070697602E-4</v>
      </c>
      <c r="Z73" s="435">
        <v>7.4251033057851242E-4</v>
      </c>
      <c r="AA73" s="435">
        <v>3.7980230802941032E-3</v>
      </c>
      <c r="AB73" s="435">
        <v>3.8842605723515642E-3</v>
      </c>
      <c r="AC73" s="435">
        <v>2.276184180116846E-3</v>
      </c>
      <c r="AD73" s="435">
        <v>0</v>
      </c>
      <c r="AE73" s="435">
        <v>1.1278316630683466E-4</v>
      </c>
      <c r="AF73" s="435">
        <v>4.3191458680055092E-5</v>
      </c>
      <c r="AG73" s="435">
        <v>1.7305812414347921E-4</v>
      </c>
      <c r="AH73" s="435">
        <v>2.8899645979336752E-4</v>
      </c>
      <c r="AI73" s="435">
        <v>1.6315659505415035E-3</v>
      </c>
      <c r="AJ73" s="435">
        <v>3.4405567604762774E-3</v>
      </c>
      <c r="AK73" s="435">
        <v>3.084015911431245E-4</v>
      </c>
      <c r="AL73" s="435">
        <v>2.3348931920975859E-3</v>
      </c>
      <c r="AM73" s="435">
        <v>2.8486387189574197E-4</v>
      </c>
      <c r="AN73" s="435">
        <v>1.6747683586014011E-5</v>
      </c>
      <c r="AO73" s="435">
        <v>4.8917129233906264E-5</v>
      </c>
      <c r="AP73" s="435">
        <v>0</v>
      </c>
      <c r="AQ73" s="435">
        <v>0</v>
      </c>
      <c r="AR73" s="435">
        <v>7.0364959590408916E-5</v>
      </c>
      <c r="AS73" s="435">
        <v>1.1101288982998582E-4</v>
      </c>
      <c r="AT73" s="435">
        <v>6.7754334267730671E-5</v>
      </c>
      <c r="AU73" s="435">
        <v>3.2345013477088946E-4</v>
      </c>
      <c r="AV73" s="435">
        <v>2.9827883003920597E-5</v>
      </c>
      <c r="AW73" s="435">
        <v>8.9084617804340992E-4</v>
      </c>
      <c r="AX73" s="435">
        <v>8.4090203316852579E-4</v>
      </c>
      <c r="AY73" s="435">
        <v>5.4296652164649442E-4</v>
      </c>
      <c r="AZ73" s="435">
        <v>1.6275466689544843E-4</v>
      </c>
      <c r="BA73" s="435">
        <v>0</v>
      </c>
      <c r="BB73" s="435">
        <v>9.3989379200150376E-5</v>
      </c>
      <c r="BC73" s="435">
        <v>5.2677047556838532E-4</v>
      </c>
      <c r="BD73" s="435">
        <v>1.086635255663543E-4</v>
      </c>
      <c r="BE73" s="435">
        <v>3.1666047113570968E-4</v>
      </c>
      <c r="BF73" s="435">
        <v>2.8157786341380815E-5</v>
      </c>
      <c r="BG73" s="435">
        <v>1.9531754899454546E-4</v>
      </c>
      <c r="BH73" s="435">
        <v>3.7151012092325253E-5</v>
      </c>
      <c r="BI73" s="435">
        <v>6.5476114056822992E-4</v>
      </c>
      <c r="BJ73" s="435">
        <v>1.4770783861432115E-3</v>
      </c>
      <c r="BK73" s="435">
        <v>8.4560820370051164E-5</v>
      </c>
      <c r="BL73" s="435">
        <v>0</v>
      </c>
      <c r="BM73" s="435">
        <v>4.3333768795225636E-4</v>
      </c>
      <c r="BN73" s="435">
        <v>7.3618186636826764E-6</v>
      </c>
      <c r="BO73" s="435">
        <v>4.4939018599666264E-3</v>
      </c>
      <c r="BP73" s="435">
        <v>5.6105800943540562E-3</v>
      </c>
      <c r="BQ73" s="435">
        <v>8.2211215194453284E-3</v>
      </c>
      <c r="BR73" s="435">
        <v>1.6083615480842143E-3</v>
      </c>
      <c r="BS73" s="435">
        <v>1.7195848430878831E-3</v>
      </c>
      <c r="BT73" s="435">
        <v>0</v>
      </c>
      <c r="BU73" s="435">
        <v>1.2740774443430469E-3</v>
      </c>
      <c r="BV73" s="435">
        <v>3.0761715152638294E-3</v>
      </c>
      <c r="BW73" s="435">
        <v>6.6956252458549888E-5</v>
      </c>
      <c r="BX73" s="435">
        <v>0</v>
      </c>
      <c r="BY73" s="435">
        <v>0</v>
      </c>
      <c r="BZ73" s="435">
        <v>2.2534106946840209E-2</v>
      </c>
      <c r="CA73" s="435">
        <v>2.280185778540595E-3</v>
      </c>
      <c r="CB73" s="435">
        <v>0</v>
      </c>
      <c r="CC73" s="435">
        <v>1.2556892149134156E-3</v>
      </c>
      <c r="CD73" s="435">
        <v>7.8716407589144496E-4</v>
      </c>
      <c r="CE73" s="435">
        <v>3.9265504099780576E-3</v>
      </c>
      <c r="CF73" s="435">
        <v>1.5728790708778632E-3</v>
      </c>
      <c r="CG73" s="435">
        <v>6.9218249505806646E-3</v>
      </c>
      <c r="CH73" s="435">
        <v>1.4214419854535645E-3</v>
      </c>
      <c r="CI73" s="435">
        <v>7.9082815343933521E-3</v>
      </c>
      <c r="CJ73" s="435">
        <v>6.8397990809019983E-3</v>
      </c>
      <c r="CK73" s="435">
        <v>2.1643543447312155E-4</v>
      </c>
      <c r="CL73" s="435">
        <v>2.6948752641760502E-3</v>
      </c>
      <c r="CM73" s="435">
        <v>1.0125659862562173E-3</v>
      </c>
      <c r="CN73" s="435">
        <v>3.3262615769529019E-2</v>
      </c>
      <c r="CO73" s="435">
        <v>5.5751850229405391E-3</v>
      </c>
      <c r="CP73" s="435">
        <v>2.9053555030735664E-3</v>
      </c>
      <c r="CQ73" s="435">
        <v>3.5096664783279413E-3</v>
      </c>
      <c r="CR73" s="435">
        <v>6.723746424323448E-3</v>
      </c>
      <c r="CS73" s="435">
        <v>3.3965637924234949E-3</v>
      </c>
      <c r="CT73" s="435">
        <v>4.2311037411077368E-3</v>
      </c>
      <c r="CU73" s="435">
        <v>3.3737053405755539E-5</v>
      </c>
      <c r="CV73" s="435">
        <v>5.5434521363611697E-4</v>
      </c>
      <c r="CW73" s="435">
        <v>1.3363517063874939E-4</v>
      </c>
      <c r="CX73" s="435">
        <v>7.255988231766997E-4</v>
      </c>
      <c r="CY73" s="435">
        <v>1.6302779775605506E-4</v>
      </c>
      <c r="CZ73" s="435">
        <v>4.6930190345368918E-2</v>
      </c>
      <c r="DA73" s="435">
        <v>1.5821399629715068E-2</v>
      </c>
      <c r="DB73" s="435">
        <v>1.6108935564257743E-2</v>
      </c>
      <c r="DC73" s="435">
        <v>1.2033626358726356E-2</v>
      </c>
      <c r="DD73" s="435">
        <v>1.5596082421647171E-2</v>
      </c>
      <c r="DE73" s="435">
        <v>0</v>
      </c>
      <c r="DF73" s="435">
        <v>1.435302408881365E-2</v>
      </c>
      <c r="DG73" s="435">
        <v>2.4950920642795621E-3</v>
      </c>
    </row>
    <row r="74" spans="1:111" x14ac:dyDescent="0.5">
      <c r="A74" s="59">
        <v>70</v>
      </c>
      <c r="B74" s="53" t="s">
        <v>437</v>
      </c>
      <c r="C74" s="53" t="s">
        <v>3</v>
      </c>
      <c r="D74" s="435">
        <v>8.6647995044838819E-2</v>
      </c>
      <c r="E74" s="435">
        <v>5.7515781769387944E-2</v>
      </c>
      <c r="F74" s="435">
        <v>4.8008922460774123E-2</v>
      </c>
      <c r="G74" s="435">
        <v>1.7284839755131436E-2</v>
      </c>
      <c r="H74" s="435">
        <v>8.2263191354100443E-2</v>
      </c>
      <c r="I74" s="435">
        <v>0</v>
      </c>
      <c r="J74" s="435">
        <v>2.2814910025706941E-2</v>
      </c>
      <c r="K74" s="435">
        <v>8.2576661986098532E-2</v>
      </c>
      <c r="L74" s="435">
        <v>4.3209433407359894E-2</v>
      </c>
      <c r="M74" s="435">
        <v>9.6247372752810895E-2</v>
      </c>
      <c r="N74" s="435">
        <v>0</v>
      </c>
      <c r="O74" s="435">
        <v>5.6935766978850853E-2</v>
      </c>
      <c r="P74" s="435">
        <v>8.4547468779374246E-2</v>
      </c>
      <c r="Q74" s="435">
        <v>6.1298422071849851E-2</v>
      </c>
      <c r="R74" s="435">
        <v>7.7936856197240709E-2</v>
      </c>
      <c r="S74" s="435">
        <v>9.5994398605696099E-2</v>
      </c>
      <c r="T74" s="435">
        <v>8.2716721408273977E-2</v>
      </c>
      <c r="U74" s="435">
        <v>6.9328766006035394E-2</v>
      </c>
      <c r="V74" s="435">
        <v>3.1136410397092106E-2</v>
      </c>
      <c r="W74" s="435">
        <v>3.335968184176074E-2</v>
      </c>
      <c r="X74" s="435">
        <v>1.1893542178270392E-2</v>
      </c>
      <c r="Y74" s="435">
        <v>4.3897937661120226E-2</v>
      </c>
      <c r="Z74" s="435">
        <v>3.6617058367768594E-2</v>
      </c>
      <c r="AA74" s="435">
        <v>5.2588011880995274E-2</v>
      </c>
      <c r="AB74" s="435">
        <v>4.0289588931780272E-2</v>
      </c>
      <c r="AC74" s="435">
        <v>6.4061013560360536E-2</v>
      </c>
      <c r="AD74" s="435">
        <v>8.6851755786561385E-3</v>
      </c>
      <c r="AE74" s="435">
        <v>3.504334095962363E-2</v>
      </c>
      <c r="AF74" s="435">
        <v>5.7666867065746454E-2</v>
      </c>
      <c r="AG74" s="435">
        <v>5.2366452916497115E-2</v>
      </c>
      <c r="AH74" s="435">
        <v>8.9516653420995587E-2</v>
      </c>
      <c r="AI74" s="435">
        <v>3.9157582812996083E-2</v>
      </c>
      <c r="AJ74" s="435">
        <v>3.1287290844634906E-2</v>
      </c>
      <c r="AK74" s="435">
        <v>4.5172992384048843E-2</v>
      </c>
      <c r="AL74" s="435">
        <v>4.3912634855990444E-2</v>
      </c>
      <c r="AM74" s="435">
        <v>1.5959958754310867E-2</v>
      </c>
      <c r="AN74" s="435">
        <v>1.9674939424226601E-2</v>
      </c>
      <c r="AO74" s="435">
        <v>3.7334067948467095E-2</v>
      </c>
      <c r="AP74" s="435">
        <v>7.280899821886877E-2</v>
      </c>
      <c r="AQ74" s="435">
        <v>4.9290324464822871E-2</v>
      </c>
      <c r="AR74" s="435">
        <v>6.0421720657811852E-2</v>
      </c>
      <c r="AS74" s="435">
        <v>4.9170487017659276E-2</v>
      </c>
      <c r="AT74" s="435">
        <v>4.3261716619219494E-2</v>
      </c>
      <c r="AU74" s="435">
        <v>4.142523424464125E-2</v>
      </c>
      <c r="AV74" s="435">
        <v>4.127774561871371E-2</v>
      </c>
      <c r="AW74" s="435">
        <v>4.9426024955436722E-2</v>
      </c>
      <c r="AX74" s="435">
        <v>4.5000471044707377E-2</v>
      </c>
      <c r="AY74" s="435">
        <v>3.6241297071417281E-2</v>
      </c>
      <c r="AZ74" s="435">
        <v>5.3406240695227376E-2</v>
      </c>
      <c r="BA74" s="435">
        <v>5.5660604393715403E-2</v>
      </c>
      <c r="BB74" s="435">
        <v>3.5308676786189826E-2</v>
      </c>
      <c r="BC74" s="435">
        <v>5.6838534313828779E-2</v>
      </c>
      <c r="BD74" s="435">
        <v>4.4791105238451243E-2</v>
      </c>
      <c r="BE74" s="435">
        <v>3.8412291933418691E-2</v>
      </c>
      <c r="BF74" s="435">
        <v>1.8577480049352228E-2</v>
      </c>
      <c r="BG74" s="435">
        <v>1.6771458361458103E-2</v>
      </c>
      <c r="BH74" s="435">
        <v>5.1560996177584098E-2</v>
      </c>
      <c r="BI74" s="435">
        <v>4.9556431423399369E-2</v>
      </c>
      <c r="BJ74" s="435">
        <v>3.2476848094049778E-2</v>
      </c>
      <c r="BK74" s="435">
        <v>7.7135729873711673E-2</v>
      </c>
      <c r="BL74" s="435">
        <v>5.7499643370532531E-3</v>
      </c>
      <c r="BM74" s="435">
        <v>6.0864190056811845E-2</v>
      </c>
      <c r="BN74" s="435">
        <v>7.2236005182720345E-2</v>
      </c>
      <c r="BO74" s="435">
        <v>4.0986080774918263E-2</v>
      </c>
      <c r="BP74" s="435">
        <v>3.9695418486071367E-2</v>
      </c>
      <c r="BQ74" s="435">
        <v>1.7536101545342606E-2</v>
      </c>
      <c r="BR74" s="435">
        <v>2.4432122795747743E-2</v>
      </c>
      <c r="BS74" s="435">
        <v>1.987758193617065E-2</v>
      </c>
      <c r="BT74" s="435">
        <v>1.5417008561564305E-2</v>
      </c>
      <c r="BU74" s="435">
        <v>1.0919382040602029E-2</v>
      </c>
      <c r="BV74" s="435">
        <v>5.3271945916506993E-3</v>
      </c>
      <c r="BW74" s="435">
        <v>1.3678205859389478E-3</v>
      </c>
      <c r="BX74" s="435">
        <v>3.0551808435262309E-3</v>
      </c>
      <c r="BY74" s="435">
        <v>7.0824881508980368E-4</v>
      </c>
      <c r="BZ74" s="435">
        <v>2.6775913438921123E-3</v>
      </c>
      <c r="CA74" s="435">
        <v>1.2593309730086377E-2</v>
      </c>
      <c r="CB74" s="435">
        <v>0.11021728942661202</v>
      </c>
      <c r="CC74" s="435">
        <v>9.6924764959450873E-3</v>
      </c>
      <c r="CD74" s="435">
        <v>8.1070543143212364E-3</v>
      </c>
      <c r="CE74" s="435">
        <v>7.9685875967201759E-3</v>
      </c>
      <c r="CF74" s="435">
        <v>7.4711755866698499E-3</v>
      </c>
      <c r="CG74" s="435">
        <v>6.9550829683612319E-3</v>
      </c>
      <c r="CH74" s="435">
        <v>6.3809257011236652E-3</v>
      </c>
      <c r="CI74" s="435">
        <v>4.8003451354785539E-3</v>
      </c>
      <c r="CJ74" s="435">
        <v>4.2117228715497388E-3</v>
      </c>
      <c r="CK74" s="435">
        <v>1.3951680263925152E-2</v>
      </c>
      <c r="CL74" s="435">
        <v>5.3562043632378762E-3</v>
      </c>
      <c r="CM74" s="435">
        <v>3.5871950651177376E-2</v>
      </c>
      <c r="CN74" s="435">
        <v>9.4583522319926262E-3</v>
      </c>
      <c r="CO74" s="435">
        <v>9.7432446452862375E-3</v>
      </c>
      <c r="CP74" s="435">
        <v>3.6685097767206493E-2</v>
      </c>
      <c r="CQ74" s="435">
        <v>6.0472133029289242E-2</v>
      </c>
      <c r="CR74" s="435">
        <v>1.9581436955047233E-2</v>
      </c>
      <c r="CS74" s="435">
        <v>2.9850530545329157E-2</v>
      </c>
      <c r="CT74" s="435">
        <v>2.4283971168660771E-2</v>
      </c>
      <c r="CU74" s="435">
        <v>3.741921180604086E-2</v>
      </c>
      <c r="CV74" s="435">
        <v>1.3013544630604508E-2</v>
      </c>
      <c r="CW74" s="435">
        <v>7.3739887158461911E-3</v>
      </c>
      <c r="CX74" s="435">
        <v>6.3697544279609858E-2</v>
      </c>
      <c r="CY74" s="435">
        <v>9.0605542111028003E-3</v>
      </c>
      <c r="CZ74" s="435">
        <v>5.2210066718995293E-2</v>
      </c>
      <c r="DA74" s="435">
        <v>0.12326465908351522</v>
      </c>
      <c r="DB74" s="435">
        <v>2.8453186187255251E-2</v>
      </c>
      <c r="DC74" s="435">
        <v>2.1585952859822378E-2</v>
      </c>
      <c r="DD74" s="435">
        <v>3.3411519942635103E-2</v>
      </c>
      <c r="DE74" s="435">
        <v>0.22681472121984389</v>
      </c>
      <c r="DF74" s="435">
        <v>1.0059104961256643E-2</v>
      </c>
      <c r="DG74" s="435">
        <v>3.4599003305281935E-2</v>
      </c>
    </row>
    <row r="75" spans="1:111" x14ac:dyDescent="0.5">
      <c r="A75" s="59">
        <v>71</v>
      </c>
      <c r="B75" s="53" t="s">
        <v>438</v>
      </c>
      <c r="C75" s="53" t="s">
        <v>4</v>
      </c>
      <c r="D75" s="435">
        <v>4.8653937647555184E-3</v>
      </c>
      <c r="E75" s="435">
        <v>4.3812834822563101E-3</v>
      </c>
      <c r="F75" s="435">
        <v>1.3510430660819752E-2</v>
      </c>
      <c r="G75" s="435">
        <v>8.2823190493338129E-3</v>
      </c>
      <c r="H75" s="435">
        <v>1.6579783852511125E-2</v>
      </c>
      <c r="I75" s="435">
        <v>0</v>
      </c>
      <c r="J75" s="435">
        <v>4.3316195372750645E-2</v>
      </c>
      <c r="K75" s="435">
        <v>4.9130589081175565E-3</v>
      </c>
      <c r="L75" s="435">
        <v>1.2938051580841402E-2</v>
      </c>
      <c r="M75" s="435">
        <v>3.6050252691865567E-3</v>
      </c>
      <c r="N75" s="435">
        <v>0</v>
      </c>
      <c r="O75" s="435">
        <v>1.9688470461157005E-2</v>
      </c>
      <c r="P75" s="435">
        <v>1.5593527595004699E-2</v>
      </c>
      <c r="Q75" s="435">
        <v>7.7976010779686475E-3</v>
      </c>
      <c r="R75" s="435">
        <v>1.6414413744375442E-2</v>
      </c>
      <c r="S75" s="435">
        <v>8.4020914558587973E-3</v>
      </c>
      <c r="T75" s="435">
        <v>9.2122744215226773E-3</v>
      </c>
      <c r="U75" s="435">
        <v>9.320610064431939E-3</v>
      </c>
      <c r="V75" s="435">
        <v>9.4643714422879086E-3</v>
      </c>
      <c r="W75" s="435">
        <v>7.1264481387248967E-3</v>
      </c>
      <c r="X75" s="435">
        <v>3.7167319307094978E-3</v>
      </c>
      <c r="Y75" s="435">
        <v>6.7572845871416293E-3</v>
      </c>
      <c r="Z75" s="435">
        <v>5.5607567148760334E-3</v>
      </c>
      <c r="AA75" s="435">
        <v>4.4797195306033009E-3</v>
      </c>
      <c r="AB75" s="435">
        <v>6.3119234300712916E-3</v>
      </c>
      <c r="AC75" s="435">
        <v>5.5762481390111635E-3</v>
      </c>
      <c r="AD75" s="435">
        <v>3.2236766756718518E-3</v>
      </c>
      <c r="AE75" s="435">
        <v>4.4307672477685049E-3</v>
      </c>
      <c r="AF75" s="435">
        <v>3.5416996117645172E-3</v>
      </c>
      <c r="AG75" s="435">
        <v>5.5308441026936262E-3</v>
      </c>
      <c r="AH75" s="435">
        <v>5.7799291958673506E-3</v>
      </c>
      <c r="AI75" s="435">
        <v>9.3748897590573959E-3</v>
      </c>
      <c r="AJ75" s="435">
        <v>1.0574268119539749E-2</v>
      </c>
      <c r="AK75" s="435">
        <v>1.8519776905425254E-2</v>
      </c>
      <c r="AL75" s="435">
        <v>8.7325984375305928E-3</v>
      </c>
      <c r="AM75" s="435">
        <v>3.9620990243141602E-3</v>
      </c>
      <c r="AN75" s="435">
        <v>3.8202662522811241E-3</v>
      </c>
      <c r="AO75" s="435">
        <v>7.3581660710791636E-3</v>
      </c>
      <c r="AP75" s="435">
        <v>6.1942227769752559E-3</v>
      </c>
      <c r="AQ75" s="435">
        <v>1.6296253029993282E-2</v>
      </c>
      <c r="AR75" s="435">
        <v>6.9661309994504834E-3</v>
      </c>
      <c r="AS75" s="435">
        <v>1.4234319429311514E-2</v>
      </c>
      <c r="AT75" s="435">
        <v>1.1620442516189267E-2</v>
      </c>
      <c r="AU75" s="435">
        <v>6.0788088820433834E-3</v>
      </c>
      <c r="AV75" s="435">
        <v>7.5055042555289015E-3</v>
      </c>
      <c r="AW75" s="435">
        <v>8.8463877529621482E-3</v>
      </c>
      <c r="AX75" s="435">
        <v>6.008436934092122E-3</v>
      </c>
      <c r="AY75" s="435">
        <v>6.4743602960885792E-3</v>
      </c>
      <c r="AZ75" s="435">
        <v>5.0283622086186794E-3</v>
      </c>
      <c r="BA75" s="435">
        <v>6.0851926977687626E-3</v>
      </c>
      <c r="BB75" s="435">
        <v>6.4226075786769426E-3</v>
      </c>
      <c r="BC75" s="435">
        <v>4.3300533091721275E-3</v>
      </c>
      <c r="BD75" s="435">
        <v>4.8463932402594018E-3</v>
      </c>
      <c r="BE75" s="435">
        <v>9.1418501232222275E-3</v>
      </c>
      <c r="BF75" s="435">
        <v>3.7510737534234067E-3</v>
      </c>
      <c r="BG75" s="435">
        <v>3.6765656281326207E-3</v>
      </c>
      <c r="BH75" s="435">
        <v>3.1608457300931004E-3</v>
      </c>
      <c r="BI75" s="435">
        <v>1.5367629122748456E-2</v>
      </c>
      <c r="BJ75" s="435">
        <v>8.8737961575197921E-3</v>
      </c>
      <c r="BK75" s="435">
        <v>3.2032289224024381E-2</v>
      </c>
      <c r="BL75" s="435">
        <v>2.3153482349584664E-3</v>
      </c>
      <c r="BM75" s="435">
        <v>1.1811001041922235E-2</v>
      </c>
      <c r="BN75" s="435">
        <v>7.2421891103978328E-3</v>
      </c>
      <c r="BO75" s="435">
        <v>1.7261670578339734E-2</v>
      </c>
      <c r="BP75" s="435">
        <v>1.4925597738713003E-2</v>
      </c>
      <c r="BQ75" s="435">
        <v>1.8203958250526668E-2</v>
      </c>
      <c r="BR75" s="435">
        <v>5.7306936240297908E-3</v>
      </c>
      <c r="BS75" s="435">
        <v>2.6981105037974164E-2</v>
      </c>
      <c r="BT75" s="435">
        <v>3.6097908377328111E-2</v>
      </c>
      <c r="BU75" s="435">
        <v>1.7615090263553426E-2</v>
      </c>
      <c r="BV75" s="435">
        <v>4.374250154857013E-2</v>
      </c>
      <c r="BW75" s="435">
        <v>8.8874859959802335E-2</v>
      </c>
      <c r="BX75" s="435">
        <v>6.494738565176196E-2</v>
      </c>
      <c r="BY75" s="435">
        <v>7.5142220664516104E-2</v>
      </c>
      <c r="BZ75" s="435">
        <v>4.7371412890073704E-2</v>
      </c>
      <c r="CA75" s="435">
        <v>1.1559409890076719E-2</v>
      </c>
      <c r="CB75" s="435">
        <v>4.1759899143911344E-2</v>
      </c>
      <c r="CC75" s="435">
        <v>2.5296320589893107E-2</v>
      </c>
      <c r="CD75" s="435">
        <v>1.72955396487924E-2</v>
      </c>
      <c r="CE75" s="435">
        <v>1.8477884282249682E-2</v>
      </c>
      <c r="CF75" s="435">
        <v>4.7467243388992653E-3</v>
      </c>
      <c r="CG75" s="435">
        <v>9.4951640763520952E-3</v>
      </c>
      <c r="CH75" s="435">
        <v>7.6778618192382313E-4</v>
      </c>
      <c r="CI75" s="435">
        <v>8.2763831175521139E-3</v>
      </c>
      <c r="CJ75" s="435">
        <v>6.3880225791094663E-3</v>
      </c>
      <c r="CK75" s="435">
        <v>4.1427423210073705E-3</v>
      </c>
      <c r="CL75" s="435">
        <v>4.0926321439354128E-3</v>
      </c>
      <c r="CM75" s="435">
        <v>4.0163705228907698E-3</v>
      </c>
      <c r="CN75" s="435">
        <v>1.9287605893455455E-2</v>
      </c>
      <c r="CO75" s="435">
        <v>1.0669800336614944E-2</v>
      </c>
      <c r="CP75" s="435">
        <v>3.0721621113111168E-3</v>
      </c>
      <c r="CQ75" s="435">
        <v>5.3279323083058995E-3</v>
      </c>
      <c r="CR75" s="435">
        <v>3.4729526487039093E-2</v>
      </c>
      <c r="CS75" s="435">
        <v>2.1481975499315527E-2</v>
      </c>
      <c r="CT75" s="435">
        <v>5.4576964418127077E-3</v>
      </c>
      <c r="CU75" s="435">
        <v>2.6565519767503508E-2</v>
      </c>
      <c r="CV75" s="435">
        <v>3.7096549104131619E-2</v>
      </c>
      <c r="CW75" s="435">
        <v>1.9644370083896161E-3</v>
      </c>
      <c r="CX75" s="435">
        <v>7.5429613997757879E-3</v>
      </c>
      <c r="CY75" s="435">
        <v>3.5809245344324185E-3</v>
      </c>
      <c r="CZ75" s="435">
        <v>1.9843995290423862E-2</v>
      </c>
      <c r="DA75" s="435">
        <v>5.6710970726196177E-3</v>
      </c>
      <c r="DB75" s="435">
        <v>2.5565147739409042E-3</v>
      </c>
      <c r="DC75" s="435">
        <v>9.4528937199159346E-3</v>
      </c>
      <c r="DD75" s="435">
        <v>4.7568430115563004E-3</v>
      </c>
      <c r="DE75" s="435">
        <v>0</v>
      </c>
      <c r="DF75" s="435">
        <v>2.8553472371064363E-3</v>
      </c>
      <c r="DG75" s="435">
        <v>1.377897604074497E-2</v>
      </c>
    </row>
    <row r="76" spans="1:111" x14ac:dyDescent="0.5">
      <c r="A76" s="59">
        <v>72</v>
      </c>
      <c r="B76" s="53" t="s">
        <v>439</v>
      </c>
      <c r="C76" s="53" t="s">
        <v>300</v>
      </c>
      <c r="D76" s="435">
        <v>2.1903248682663221E-3</v>
      </c>
      <c r="E76" s="435">
        <v>0</v>
      </c>
      <c r="F76" s="435">
        <v>2.7274340320904412E-2</v>
      </c>
      <c r="G76" s="435">
        <v>7.2020165646380992E-4</v>
      </c>
      <c r="H76" s="435">
        <v>7.6287349014621741E-4</v>
      </c>
      <c r="I76" s="435">
        <v>0</v>
      </c>
      <c r="J76" s="435">
        <v>5.2699228791773783E-3</v>
      </c>
      <c r="K76" s="435">
        <v>2.8458592348347442E-3</v>
      </c>
      <c r="L76" s="435">
        <v>2.1513244887420195E-3</v>
      </c>
      <c r="M76" s="435">
        <v>5.7136249549371838E-4</v>
      </c>
      <c r="N76" s="435">
        <v>0</v>
      </c>
      <c r="O76" s="435">
        <v>2.4365095926057764E-3</v>
      </c>
      <c r="P76" s="435">
        <v>4.0452531220625757E-3</v>
      </c>
      <c r="Q76" s="435">
        <v>1.9954201058824395E-3</v>
      </c>
      <c r="R76" s="435">
        <v>4.6558328065151909E-3</v>
      </c>
      <c r="S76" s="435">
        <v>1.5665770040600034E-3</v>
      </c>
      <c r="T76" s="435">
        <v>1.8821271727497509E-3</v>
      </c>
      <c r="U76" s="435">
        <v>4.645624337329745E-3</v>
      </c>
      <c r="V76" s="435">
        <v>1.0973184280913518E-3</v>
      </c>
      <c r="W76" s="435">
        <v>2.5936812983227528E-3</v>
      </c>
      <c r="X76" s="435">
        <v>1.4866927722837989E-3</v>
      </c>
      <c r="Y76" s="435">
        <v>1.8699710960081244E-3</v>
      </c>
      <c r="Z76" s="435">
        <v>2.2113894628099174E-3</v>
      </c>
      <c r="AA76" s="435">
        <v>2.1262436902501178E-3</v>
      </c>
      <c r="AB76" s="435">
        <v>4.0477071805940807E-3</v>
      </c>
      <c r="AC76" s="435">
        <v>1.3006766743524833E-3</v>
      </c>
      <c r="AD76" s="435">
        <v>3.087812907731659E-4</v>
      </c>
      <c r="AE76" s="435">
        <v>1.0472722585634646E-3</v>
      </c>
      <c r="AF76" s="435">
        <v>3.3222591362126247E-3</v>
      </c>
      <c r="AG76" s="435">
        <v>2.5865173689552435E-3</v>
      </c>
      <c r="AH76" s="435">
        <v>2.1674734484502566E-3</v>
      </c>
      <c r="AI76" s="435">
        <v>1.9931562422831339E-3</v>
      </c>
      <c r="AJ76" s="435">
        <v>4.43352757236057E-3</v>
      </c>
      <c r="AK76" s="435">
        <v>2.8906115237652174E-3</v>
      </c>
      <c r="AL76" s="435">
        <v>2.7166996260254931E-3</v>
      </c>
      <c r="AM76" s="435">
        <v>7.7768920160130328E-4</v>
      </c>
      <c r="AN76" s="435">
        <v>1.2112164022027988E-3</v>
      </c>
      <c r="AO76" s="435">
        <v>3.4911382758514155E-3</v>
      </c>
      <c r="AP76" s="435">
        <v>1.1967705893627665E-3</v>
      </c>
      <c r="AQ76" s="435">
        <v>2.6430302853304517E-3</v>
      </c>
      <c r="AR76" s="435">
        <v>1.67870689308547E-3</v>
      </c>
      <c r="AS76" s="435">
        <v>7.7503443455378988E-3</v>
      </c>
      <c r="AT76" s="435">
        <v>2.6343803866131217E-3</v>
      </c>
      <c r="AU76" s="435">
        <v>2.9202926453600307E-3</v>
      </c>
      <c r="AV76" s="435">
        <v>2.7911820688922987E-3</v>
      </c>
      <c r="AW76" s="435">
        <v>1.7221348432421098E-3</v>
      </c>
      <c r="AX76" s="435">
        <v>1.5631705844792512E-3</v>
      </c>
      <c r="AY76" s="435">
        <v>1.5326776497109906E-3</v>
      </c>
      <c r="AZ76" s="435">
        <v>1.9492710104919986E-3</v>
      </c>
      <c r="BA76" s="435">
        <v>3.9674081204661878E-3</v>
      </c>
      <c r="BB76" s="435">
        <v>1.9424471701364413E-3</v>
      </c>
      <c r="BC76" s="435">
        <v>1.0113993130912999E-3</v>
      </c>
      <c r="BD76" s="435">
        <v>2.8252516647252115E-3</v>
      </c>
      <c r="BE76" s="435">
        <v>2.1064805253810251E-3</v>
      </c>
      <c r="BF76" s="435">
        <v>9.6878005439399401E-4</v>
      </c>
      <c r="BG76" s="435">
        <v>7.123345904506953E-4</v>
      </c>
      <c r="BH76" s="435">
        <v>4.5907364562693554E-4</v>
      </c>
      <c r="BI76" s="435">
        <v>2.0926679590710096E-3</v>
      </c>
      <c r="BJ76" s="435">
        <v>1.5157750083999984E-3</v>
      </c>
      <c r="BK76" s="435">
        <v>1.5513658198659387E-3</v>
      </c>
      <c r="BL76" s="435">
        <v>1.645982157553412E-4</v>
      </c>
      <c r="BM76" s="435">
        <v>7.2061508461236986E-3</v>
      </c>
      <c r="BN76" s="435">
        <v>2.5711151682911745E-3</v>
      </c>
      <c r="BO76" s="435">
        <v>1.6330669777916457E-3</v>
      </c>
      <c r="BP76" s="435">
        <v>2.5883409286425506E-3</v>
      </c>
      <c r="BQ76" s="435">
        <v>4.3255068740610291E-3</v>
      </c>
      <c r="BR76" s="435">
        <v>8.7131658640958645E-3</v>
      </c>
      <c r="BS76" s="435">
        <v>1.2623936348065809E-3</v>
      </c>
      <c r="BT76" s="435">
        <v>2.1489061943614435E-3</v>
      </c>
      <c r="BU76" s="435">
        <v>2.9260945358517348E-2</v>
      </c>
      <c r="BV76" s="435">
        <v>1.5469266337627392E-2</v>
      </c>
      <c r="BW76" s="435">
        <v>3.7745391676142173E-2</v>
      </c>
      <c r="BX76" s="435">
        <v>0.100609482889434</v>
      </c>
      <c r="BY76" s="435">
        <v>7.9184865186161871E-3</v>
      </c>
      <c r="BZ76" s="435">
        <v>1.5857770111337619E-3</v>
      </c>
      <c r="CA76" s="435">
        <v>1.0823066208401434E-2</v>
      </c>
      <c r="CB76" s="435">
        <v>1.6514524464862082E-2</v>
      </c>
      <c r="CC76" s="435">
        <v>6.0870838523582285E-2</v>
      </c>
      <c r="CD76" s="435">
        <v>4.20066062928986E-3</v>
      </c>
      <c r="CE76" s="435">
        <v>9.2273934634484356E-2</v>
      </c>
      <c r="CF76" s="435">
        <v>7.2991419382925832E-2</v>
      </c>
      <c r="CG76" s="435">
        <v>2.3164209384165441E-2</v>
      </c>
      <c r="CH76" s="435">
        <v>1.4297423766094977E-2</v>
      </c>
      <c r="CI76" s="435">
        <v>9.6629348535320573E-3</v>
      </c>
      <c r="CJ76" s="435">
        <v>9.5115955968793423E-3</v>
      </c>
      <c r="CK76" s="435">
        <v>3.4956423982306931E-2</v>
      </c>
      <c r="CL76" s="435">
        <v>4.812756488387436E-2</v>
      </c>
      <c r="CM76" s="435">
        <v>1.7794046620402147E-2</v>
      </c>
      <c r="CN76" s="435">
        <v>1.1331879965470321E-3</v>
      </c>
      <c r="CO76" s="435">
        <v>1.3574112927397229E-3</v>
      </c>
      <c r="CP76" s="435">
        <v>2.2400948045638736E-2</v>
      </c>
      <c r="CQ76" s="435">
        <v>2.0687131006742094E-2</v>
      </c>
      <c r="CR76" s="435">
        <v>1.3054291303364822E-2</v>
      </c>
      <c r="CS76" s="435">
        <v>4.4434074658330457E-3</v>
      </c>
      <c r="CT76" s="435">
        <v>1.1037197385263365E-2</v>
      </c>
      <c r="CU76" s="435">
        <v>1.7938473253746017E-2</v>
      </c>
      <c r="CV76" s="435">
        <v>1.3587272544018111E-2</v>
      </c>
      <c r="CW76" s="435">
        <v>9.0070105010517083E-4</v>
      </c>
      <c r="CX76" s="435">
        <v>2.6679172164069324E-3</v>
      </c>
      <c r="CY76" s="435">
        <v>1.0147532574280962E-2</v>
      </c>
      <c r="CZ76" s="435">
        <v>1.0614943092621664E-2</v>
      </c>
      <c r="DA76" s="435">
        <v>9.9942919335853156E-3</v>
      </c>
      <c r="DB76" s="435">
        <v>2.3567105731577075E-2</v>
      </c>
      <c r="DC76" s="435">
        <v>8.0246774084201493E-3</v>
      </c>
      <c r="DD76" s="435">
        <v>2.4473502819010205E-2</v>
      </c>
      <c r="DE76" s="435">
        <v>0</v>
      </c>
      <c r="DF76" s="435">
        <v>3.1499638540648738E-2</v>
      </c>
      <c r="DG76" s="435">
        <v>9.8066539468625643E-3</v>
      </c>
    </row>
    <row r="77" spans="1:111" x14ac:dyDescent="0.5">
      <c r="A77" s="59">
        <v>73</v>
      </c>
      <c r="B77" s="53" t="s">
        <v>440</v>
      </c>
      <c r="C77" s="53" t="s">
        <v>301</v>
      </c>
      <c r="D77" s="435">
        <v>0</v>
      </c>
      <c r="E77" s="435">
        <v>0</v>
      </c>
      <c r="F77" s="435">
        <v>0</v>
      </c>
      <c r="G77" s="435">
        <v>0</v>
      </c>
      <c r="H77" s="435">
        <v>0</v>
      </c>
      <c r="I77" s="435">
        <v>0</v>
      </c>
      <c r="J77" s="435">
        <v>0</v>
      </c>
      <c r="K77" s="435">
        <v>0</v>
      </c>
      <c r="L77" s="435">
        <v>0</v>
      </c>
      <c r="M77" s="435">
        <v>0</v>
      </c>
      <c r="N77" s="435">
        <v>0</v>
      </c>
      <c r="O77" s="435">
        <v>0</v>
      </c>
      <c r="P77" s="435">
        <v>0</v>
      </c>
      <c r="Q77" s="435">
        <v>0</v>
      </c>
      <c r="R77" s="435">
        <v>0</v>
      </c>
      <c r="S77" s="435">
        <v>0</v>
      </c>
      <c r="T77" s="435">
        <v>0</v>
      </c>
      <c r="U77" s="435">
        <v>0</v>
      </c>
      <c r="V77" s="435">
        <v>0</v>
      </c>
      <c r="W77" s="435">
        <v>0</v>
      </c>
      <c r="X77" s="435">
        <v>0</v>
      </c>
      <c r="Y77" s="435">
        <v>0</v>
      </c>
      <c r="Z77" s="435">
        <v>0</v>
      </c>
      <c r="AA77" s="435">
        <v>0</v>
      </c>
      <c r="AB77" s="435">
        <v>0</v>
      </c>
      <c r="AC77" s="435">
        <v>0</v>
      </c>
      <c r="AD77" s="435">
        <v>0</v>
      </c>
      <c r="AE77" s="435">
        <v>0</v>
      </c>
      <c r="AF77" s="435">
        <v>0</v>
      </c>
      <c r="AG77" s="435">
        <v>0</v>
      </c>
      <c r="AH77" s="435">
        <v>0</v>
      </c>
      <c r="AI77" s="435">
        <v>0</v>
      </c>
      <c r="AJ77" s="435">
        <v>0</v>
      </c>
      <c r="AK77" s="435">
        <v>0</v>
      </c>
      <c r="AL77" s="435">
        <v>0</v>
      </c>
      <c r="AM77" s="435">
        <v>0</v>
      </c>
      <c r="AN77" s="435">
        <v>0</v>
      </c>
      <c r="AO77" s="435">
        <v>0</v>
      </c>
      <c r="AP77" s="435">
        <v>0</v>
      </c>
      <c r="AQ77" s="435">
        <v>0</v>
      </c>
      <c r="AR77" s="435">
        <v>0</v>
      </c>
      <c r="AS77" s="435">
        <v>0</v>
      </c>
      <c r="AT77" s="435">
        <v>0</v>
      </c>
      <c r="AU77" s="435">
        <v>0</v>
      </c>
      <c r="AV77" s="435">
        <v>0</v>
      </c>
      <c r="AW77" s="435">
        <v>0</v>
      </c>
      <c r="AX77" s="435">
        <v>0</v>
      </c>
      <c r="AY77" s="435">
        <v>0</v>
      </c>
      <c r="AZ77" s="435">
        <v>0</v>
      </c>
      <c r="BA77" s="435">
        <v>0</v>
      </c>
      <c r="BB77" s="435">
        <v>0</v>
      </c>
      <c r="BC77" s="435">
        <v>0</v>
      </c>
      <c r="BD77" s="435">
        <v>0</v>
      </c>
      <c r="BE77" s="435">
        <v>0</v>
      </c>
      <c r="BF77" s="435">
        <v>0</v>
      </c>
      <c r="BG77" s="435">
        <v>0</v>
      </c>
      <c r="BH77" s="435">
        <v>0</v>
      </c>
      <c r="BI77" s="435">
        <v>0</v>
      </c>
      <c r="BJ77" s="435">
        <v>0</v>
      </c>
      <c r="BK77" s="435">
        <v>0</v>
      </c>
      <c r="BL77" s="435">
        <v>0</v>
      </c>
      <c r="BM77" s="435">
        <v>0</v>
      </c>
      <c r="BN77" s="435">
        <v>0</v>
      </c>
      <c r="BO77" s="435">
        <v>0</v>
      </c>
      <c r="BP77" s="435">
        <v>0</v>
      </c>
      <c r="BQ77" s="435">
        <v>0</v>
      </c>
      <c r="BR77" s="435">
        <v>0</v>
      </c>
      <c r="BS77" s="435">
        <v>0</v>
      </c>
      <c r="BT77" s="435">
        <v>0</v>
      </c>
      <c r="BU77" s="435">
        <v>0</v>
      </c>
      <c r="BV77" s="435">
        <v>0</v>
      </c>
      <c r="BW77" s="435">
        <v>0</v>
      </c>
      <c r="BX77" s="435">
        <v>0</v>
      </c>
      <c r="BY77" s="435">
        <v>0</v>
      </c>
      <c r="BZ77" s="435">
        <v>0</v>
      </c>
      <c r="CA77" s="435">
        <v>0</v>
      </c>
      <c r="CB77" s="435">
        <v>0</v>
      </c>
      <c r="CC77" s="435">
        <v>0</v>
      </c>
      <c r="CD77" s="435">
        <v>0</v>
      </c>
      <c r="CE77" s="435">
        <v>0</v>
      </c>
      <c r="CF77" s="435">
        <v>0</v>
      </c>
      <c r="CG77" s="435">
        <v>0</v>
      </c>
      <c r="CH77" s="435">
        <v>0</v>
      </c>
      <c r="CI77" s="435">
        <v>0</v>
      </c>
      <c r="CJ77" s="435">
        <v>0</v>
      </c>
      <c r="CK77" s="435">
        <v>0</v>
      </c>
      <c r="CL77" s="435">
        <v>0</v>
      </c>
      <c r="CM77" s="435">
        <v>0</v>
      </c>
      <c r="CN77" s="435">
        <v>0</v>
      </c>
      <c r="CO77" s="435">
        <v>0</v>
      </c>
      <c r="CP77" s="435">
        <v>0</v>
      </c>
      <c r="CQ77" s="435">
        <v>0</v>
      </c>
      <c r="CR77" s="435">
        <v>0</v>
      </c>
      <c r="CS77" s="435">
        <v>0</v>
      </c>
      <c r="CT77" s="435">
        <v>0</v>
      </c>
      <c r="CU77" s="435">
        <v>0</v>
      </c>
      <c r="CV77" s="435">
        <v>0</v>
      </c>
      <c r="CW77" s="435">
        <v>0</v>
      </c>
      <c r="CX77" s="435">
        <v>0</v>
      </c>
      <c r="CY77" s="435">
        <v>0</v>
      </c>
      <c r="CZ77" s="435">
        <v>0</v>
      </c>
      <c r="DA77" s="435">
        <v>0</v>
      </c>
      <c r="DB77" s="435">
        <v>0</v>
      </c>
      <c r="DC77" s="435">
        <v>0</v>
      </c>
      <c r="DD77" s="435">
        <v>0</v>
      </c>
      <c r="DE77" s="435">
        <v>0</v>
      </c>
      <c r="DF77" s="435">
        <v>0</v>
      </c>
      <c r="DG77" s="435">
        <v>0</v>
      </c>
    </row>
    <row r="78" spans="1:111" x14ac:dyDescent="0.5">
      <c r="A78" s="59">
        <v>74</v>
      </c>
      <c r="B78" s="53" t="s">
        <v>441</v>
      </c>
      <c r="C78" s="53" t="s">
        <v>442</v>
      </c>
      <c r="D78" s="435">
        <v>0</v>
      </c>
      <c r="E78" s="435">
        <v>0</v>
      </c>
      <c r="F78" s="435">
        <v>0</v>
      </c>
      <c r="G78" s="435">
        <v>0</v>
      </c>
      <c r="H78" s="435">
        <v>0</v>
      </c>
      <c r="I78" s="435">
        <v>0</v>
      </c>
      <c r="J78" s="435">
        <v>0</v>
      </c>
      <c r="K78" s="435">
        <v>0</v>
      </c>
      <c r="L78" s="435">
        <v>0</v>
      </c>
      <c r="M78" s="435">
        <v>0</v>
      </c>
      <c r="N78" s="435">
        <v>0</v>
      </c>
      <c r="O78" s="435">
        <v>0</v>
      </c>
      <c r="P78" s="435">
        <v>0</v>
      </c>
      <c r="Q78" s="435">
        <v>0</v>
      </c>
      <c r="R78" s="435">
        <v>0</v>
      </c>
      <c r="S78" s="435">
        <v>0</v>
      </c>
      <c r="T78" s="435">
        <v>0</v>
      </c>
      <c r="U78" s="435">
        <v>0</v>
      </c>
      <c r="V78" s="435">
        <v>0</v>
      </c>
      <c r="W78" s="435">
        <v>0</v>
      </c>
      <c r="X78" s="435">
        <v>0</v>
      </c>
      <c r="Y78" s="435">
        <v>0</v>
      </c>
      <c r="Z78" s="435">
        <v>0</v>
      </c>
      <c r="AA78" s="435">
        <v>0</v>
      </c>
      <c r="AB78" s="435">
        <v>0</v>
      </c>
      <c r="AC78" s="435">
        <v>0</v>
      </c>
      <c r="AD78" s="435">
        <v>0</v>
      </c>
      <c r="AE78" s="435">
        <v>0</v>
      </c>
      <c r="AF78" s="435">
        <v>0</v>
      </c>
      <c r="AG78" s="435">
        <v>0</v>
      </c>
      <c r="AH78" s="435">
        <v>0</v>
      </c>
      <c r="AI78" s="435">
        <v>0</v>
      </c>
      <c r="AJ78" s="435">
        <v>0</v>
      </c>
      <c r="AK78" s="435">
        <v>0</v>
      </c>
      <c r="AL78" s="435">
        <v>0</v>
      </c>
      <c r="AM78" s="435">
        <v>0</v>
      </c>
      <c r="AN78" s="435">
        <v>0</v>
      </c>
      <c r="AO78" s="435">
        <v>0</v>
      </c>
      <c r="AP78" s="435">
        <v>0</v>
      </c>
      <c r="AQ78" s="435">
        <v>0</v>
      </c>
      <c r="AR78" s="435">
        <v>0</v>
      </c>
      <c r="AS78" s="435">
        <v>0</v>
      </c>
      <c r="AT78" s="435">
        <v>0</v>
      </c>
      <c r="AU78" s="435">
        <v>0</v>
      </c>
      <c r="AV78" s="435">
        <v>0</v>
      </c>
      <c r="AW78" s="435">
        <v>0</v>
      </c>
      <c r="AX78" s="435">
        <v>0</v>
      </c>
      <c r="AY78" s="435">
        <v>0</v>
      </c>
      <c r="AZ78" s="435">
        <v>0</v>
      </c>
      <c r="BA78" s="435">
        <v>0</v>
      </c>
      <c r="BB78" s="435">
        <v>0</v>
      </c>
      <c r="BC78" s="435">
        <v>0</v>
      </c>
      <c r="BD78" s="435">
        <v>0</v>
      </c>
      <c r="BE78" s="435">
        <v>0</v>
      </c>
      <c r="BF78" s="435">
        <v>0</v>
      </c>
      <c r="BG78" s="435">
        <v>0</v>
      </c>
      <c r="BH78" s="435">
        <v>0</v>
      </c>
      <c r="BI78" s="435">
        <v>0</v>
      </c>
      <c r="BJ78" s="435">
        <v>0</v>
      </c>
      <c r="BK78" s="435">
        <v>0</v>
      </c>
      <c r="BL78" s="435">
        <v>0</v>
      </c>
      <c r="BM78" s="435">
        <v>0</v>
      </c>
      <c r="BN78" s="435">
        <v>0</v>
      </c>
      <c r="BO78" s="435">
        <v>0</v>
      </c>
      <c r="BP78" s="435">
        <v>0</v>
      </c>
      <c r="BQ78" s="435">
        <v>0</v>
      </c>
      <c r="BR78" s="435">
        <v>0</v>
      </c>
      <c r="BS78" s="435">
        <v>0</v>
      </c>
      <c r="BT78" s="435">
        <v>0</v>
      </c>
      <c r="BU78" s="435">
        <v>0</v>
      </c>
      <c r="BV78" s="435">
        <v>0</v>
      </c>
      <c r="BW78" s="435">
        <v>0</v>
      </c>
      <c r="BX78" s="435">
        <v>0</v>
      </c>
      <c r="BY78" s="435">
        <v>0</v>
      </c>
      <c r="BZ78" s="435">
        <v>0</v>
      </c>
      <c r="CA78" s="435">
        <v>0</v>
      </c>
      <c r="CB78" s="435">
        <v>0</v>
      </c>
      <c r="CC78" s="435">
        <v>0</v>
      </c>
      <c r="CD78" s="435">
        <v>0</v>
      </c>
      <c r="CE78" s="435">
        <v>0</v>
      </c>
      <c r="CF78" s="435">
        <v>0</v>
      </c>
      <c r="CG78" s="435">
        <v>0</v>
      </c>
      <c r="CH78" s="435">
        <v>0</v>
      </c>
      <c r="CI78" s="435">
        <v>0</v>
      </c>
      <c r="CJ78" s="435">
        <v>0</v>
      </c>
      <c r="CK78" s="435">
        <v>0</v>
      </c>
      <c r="CL78" s="435">
        <v>0</v>
      </c>
      <c r="CM78" s="435">
        <v>0</v>
      </c>
      <c r="CN78" s="435">
        <v>0</v>
      </c>
      <c r="CO78" s="435">
        <v>0</v>
      </c>
      <c r="CP78" s="435">
        <v>0</v>
      </c>
      <c r="CQ78" s="435">
        <v>0</v>
      </c>
      <c r="CR78" s="435">
        <v>0</v>
      </c>
      <c r="CS78" s="435">
        <v>0</v>
      </c>
      <c r="CT78" s="435">
        <v>0</v>
      </c>
      <c r="CU78" s="435">
        <v>0</v>
      </c>
      <c r="CV78" s="435">
        <v>0</v>
      </c>
      <c r="CW78" s="435">
        <v>0</v>
      </c>
      <c r="CX78" s="435">
        <v>0</v>
      </c>
      <c r="CY78" s="435">
        <v>0</v>
      </c>
      <c r="CZ78" s="435">
        <v>0</v>
      </c>
      <c r="DA78" s="435">
        <v>0</v>
      </c>
      <c r="DB78" s="435">
        <v>0</v>
      </c>
      <c r="DC78" s="435">
        <v>0</v>
      </c>
      <c r="DD78" s="435">
        <v>0</v>
      </c>
      <c r="DE78" s="435">
        <v>0</v>
      </c>
      <c r="DF78" s="435">
        <v>0</v>
      </c>
      <c r="DG78" s="435">
        <v>0</v>
      </c>
    </row>
    <row r="79" spans="1:111" x14ac:dyDescent="0.5">
      <c r="A79" s="59">
        <v>75</v>
      </c>
      <c r="B79" s="53" t="s">
        <v>443</v>
      </c>
      <c r="C79" s="53" t="s">
        <v>302</v>
      </c>
      <c r="D79" s="435">
        <v>1.032325245289455E-4</v>
      </c>
      <c r="E79" s="435">
        <v>1.2198469092128938E-4</v>
      </c>
      <c r="F79" s="435">
        <v>8.6182859750069706E-4</v>
      </c>
      <c r="G79" s="435">
        <v>7.2020165646380992E-4</v>
      </c>
      <c r="H79" s="435">
        <v>6.3572790845518119E-4</v>
      </c>
      <c r="I79" s="435">
        <v>0</v>
      </c>
      <c r="J79" s="435">
        <v>3.9845758354755782E-3</v>
      </c>
      <c r="K79" s="435">
        <v>8.6107692430703294E-4</v>
      </c>
      <c r="L79" s="435">
        <v>4.9556882733131559E-4</v>
      </c>
      <c r="M79" s="435">
        <v>4.2852187162028882E-4</v>
      </c>
      <c r="N79" s="435">
        <v>0</v>
      </c>
      <c r="O79" s="435">
        <v>1.77368078655685E-3</v>
      </c>
      <c r="P79" s="435">
        <v>2.0226265610312879E-3</v>
      </c>
      <c r="Q79" s="435">
        <v>9.8666529220755314E-4</v>
      </c>
      <c r="R79" s="435">
        <v>1.9337324755494404E-3</v>
      </c>
      <c r="S79" s="435">
        <v>1.984666686815567E-3</v>
      </c>
      <c r="T79" s="435">
        <v>2.3295936819574124E-3</v>
      </c>
      <c r="U79" s="435">
        <v>2.7501835086860779E-3</v>
      </c>
      <c r="V79" s="435">
        <v>1.2344832316027708E-3</v>
      </c>
      <c r="W79" s="435">
        <v>1.1733320159079119E-3</v>
      </c>
      <c r="X79" s="435">
        <v>1.0353753235547887E-3</v>
      </c>
      <c r="Y79" s="435">
        <v>1.5477306460432779E-3</v>
      </c>
      <c r="Z79" s="435">
        <v>2.1226110537190084E-3</v>
      </c>
      <c r="AA79" s="435">
        <v>1.1848533541088443E-3</v>
      </c>
      <c r="AB79" s="435">
        <v>4.4370946884659578E-3</v>
      </c>
      <c r="AC79" s="435">
        <v>2.0961318305680516E-3</v>
      </c>
      <c r="AD79" s="435">
        <v>2.3467378098760607E-4</v>
      </c>
      <c r="AE79" s="435">
        <v>8.3781780685077177E-4</v>
      </c>
      <c r="AF79" s="435">
        <v>3.0568406562593827E-3</v>
      </c>
      <c r="AG79" s="435">
        <v>1.4476078222272113E-3</v>
      </c>
      <c r="AH79" s="435">
        <v>1.878476988656889E-3</v>
      </c>
      <c r="AI79" s="435">
        <v>2.2665537799414401E-3</v>
      </c>
      <c r="AJ79" s="435">
        <v>1.2455686499952094E-3</v>
      </c>
      <c r="AK79" s="435">
        <v>3.4237803762499413E-3</v>
      </c>
      <c r="AL79" s="435">
        <v>4.5523074814481229E-3</v>
      </c>
      <c r="AM79" s="435">
        <v>5.8164220231183823E-4</v>
      </c>
      <c r="AN79" s="435">
        <v>6.1069231933286801E-4</v>
      </c>
      <c r="AO79" s="435">
        <v>1.0452818141561022E-3</v>
      </c>
      <c r="AP79" s="435">
        <v>3.3425428570092887E-4</v>
      </c>
      <c r="AQ79" s="435">
        <v>7.2281767471744397E-4</v>
      </c>
      <c r="AR79" s="435">
        <v>1.5480291109889962E-3</v>
      </c>
      <c r="AS79" s="435">
        <v>4.6296486647616304E-3</v>
      </c>
      <c r="AT79" s="435">
        <v>1.464182647311129E-3</v>
      </c>
      <c r="AU79" s="435">
        <v>1.5381850853548966E-3</v>
      </c>
      <c r="AV79" s="435">
        <v>2.3493249545630339E-3</v>
      </c>
      <c r="AW79" s="435">
        <v>1.6558666247247563E-3</v>
      </c>
      <c r="AX79" s="435">
        <v>3.82418517988674E-3</v>
      </c>
      <c r="AY79" s="435">
        <v>2.7698165597916107E-3</v>
      </c>
      <c r="AZ79" s="435">
        <v>1.4401895524120494E-3</v>
      </c>
      <c r="BA79" s="435">
        <v>1.6708495204043044E-3</v>
      </c>
      <c r="BB79" s="435">
        <v>4.1825273744066924E-3</v>
      </c>
      <c r="BC79" s="435">
        <v>5.8998293263659162E-4</v>
      </c>
      <c r="BD79" s="435">
        <v>7.4934367230557923E-3</v>
      </c>
      <c r="BE79" s="435">
        <v>4.4745501356132887E-3</v>
      </c>
      <c r="BF79" s="435">
        <v>5.3785177018299702E-4</v>
      </c>
      <c r="BG79" s="435">
        <v>3.848904641951337E-4</v>
      </c>
      <c r="BH79" s="435">
        <v>4.3123389985648424E-4</v>
      </c>
      <c r="BI79" s="435">
        <v>7.7030722419791763E-4</v>
      </c>
      <c r="BJ79" s="435">
        <v>1.2241346113915305E-3</v>
      </c>
      <c r="BK79" s="435">
        <v>1.5708798553359504E-3</v>
      </c>
      <c r="BL79" s="435">
        <v>1.7557143013903062E-3</v>
      </c>
      <c r="BM79" s="435">
        <v>1.3739353753309776E-3</v>
      </c>
      <c r="BN79" s="435">
        <v>1.5680673753644099E-3</v>
      </c>
      <c r="BO79" s="435">
        <v>1.3719119263067927E-3</v>
      </c>
      <c r="BP79" s="435">
        <v>8.6528839184271309E-4</v>
      </c>
      <c r="BQ79" s="435">
        <v>6.3543647677706614E-4</v>
      </c>
      <c r="BR79" s="435">
        <v>5.6027008882212877E-4</v>
      </c>
      <c r="BS79" s="435">
        <v>2.2518372945198469E-3</v>
      </c>
      <c r="BT79" s="435">
        <v>1.2311312721586599E-2</v>
      </c>
      <c r="BU79" s="435">
        <v>6.0473816724451665E-3</v>
      </c>
      <c r="BV79" s="435">
        <v>1.1689791791699891E-2</v>
      </c>
      <c r="BW79" s="435">
        <v>7.2336665602540514E-4</v>
      </c>
      <c r="BX79" s="435">
        <v>9.6781246900909149E-5</v>
      </c>
      <c r="BY79" s="435">
        <v>9.9287217068664059E-7</v>
      </c>
      <c r="BZ79" s="435">
        <v>3.4302963776070255E-4</v>
      </c>
      <c r="CA79" s="435">
        <v>1.409079343996481E-3</v>
      </c>
      <c r="CB79" s="435">
        <v>3.0527448301353766E-4</v>
      </c>
      <c r="CC79" s="435">
        <v>1.8394041694498437E-3</v>
      </c>
      <c r="CD79" s="435">
        <v>7.5038070785913441E-4</v>
      </c>
      <c r="CE79" s="435">
        <v>6.2362859452592678E-3</v>
      </c>
      <c r="CF79" s="435">
        <v>1.8256632072689483E-3</v>
      </c>
      <c r="CG79" s="435">
        <v>1.9289650312729299E-3</v>
      </c>
      <c r="CH79" s="435">
        <v>2.2203546342121371E-3</v>
      </c>
      <c r="CI79" s="435">
        <v>2.2654881692365809E-3</v>
      </c>
      <c r="CJ79" s="435">
        <v>4.4254665928279268E-3</v>
      </c>
      <c r="CK79" s="435">
        <v>7.9114505902068216E-4</v>
      </c>
      <c r="CL79" s="435">
        <v>3.3098882912701694E-3</v>
      </c>
      <c r="CM79" s="435">
        <v>2.2369658608505554E-3</v>
      </c>
      <c r="CN79" s="435">
        <v>6.5050404553235698E-3</v>
      </c>
      <c r="CO79" s="435">
        <v>4.0715133839024278E-3</v>
      </c>
      <c r="CP79" s="435">
        <v>4.2392467305623965E-3</v>
      </c>
      <c r="CQ79" s="435">
        <v>1.7003176898701597E-3</v>
      </c>
      <c r="CR79" s="435">
        <v>2.949011589615547E-3</v>
      </c>
      <c r="CS79" s="435">
        <v>1.1418235727721536E-3</v>
      </c>
      <c r="CT79" s="435">
        <v>7.6929158929231586E-4</v>
      </c>
      <c r="CU79" s="435">
        <v>4.5304043144871724E-3</v>
      </c>
      <c r="CV79" s="435">
        <v>7.8112280103271019E-4</v>
      </c>
      <c r="CW79" s="435">
        <v>4.8108661429949781E-4</v>
      </c>
      <c r="CX79" s="435">
        <v>7.5242964782792812E-4</v>
      </c>
      <c r="CY79" s="435">
        <v>1.661746133871603E-3</v>
      </c>
      <c r="CZ79" s="435">
        <v>1.3736263736263737E-3</v>
      </c>
      <c r="DA79" s="435">
        <v>2.2869235000798536E-3</v>
      </c>
      <c r="DB79" s="435">
        <v>2.5142399430402276E-3</v>
      </c>
      <c r="DC79" s="435">
        <v>2.2101195453210097E-3</v>
      </c>
      <c r="DD79" s="435">
        <v>2.848046134307594E-3</v>
      </c>
      <c r="DE79" s="435">
        <v>6.3176605381790149E-4</v>
      </c>
      <c r="DF79" s="435">
        <v>1.5406523705557755E-2</v>
      </c>
      <c r="DG79" s="435">
        <v>2.1610465360378944E-3</v>
      </c>
    </row>
    <row r="80" spans="1:111" x14ac:dyDescent="0.5">
      <c r="A80" s="59">
        <v>76</v>
      </c>
      <c r="B80" s="53" t="s">
        <v>444</v>
      </c>
      <c r="C80" s="53" t="s">
        <v>445</v>
      </c>
      <c r="D80" s="435">
        <v>9.3402992845537207E-3</v>
      </c>
      <c r="E80" s="435">
        <v>4.4473585231720084E-2</v>
      </c>
      <c r="F80" s="435">
        <v>6.9453245798585589E-3</v>
      </c>
      <c r="G80" s="435">
        <v>3.3669427439683111E-2</v>
      </c>
      <c r="H80" s="435">
        <v>1.8334392879847426E-2</v>
      </c>
      <c r="I80" s="435">
        <v>0</v>
      </c>
      <c r="J80" s="435">
        <v>1.2339331619537276E-2</v>
      </c>
      <c r="K80" s="435">
        <v>2.0138129039757768E-2</v>
      </c>
      <c r="L80" s="435">
        <v>1.1337873731841686E-2</v>
      </c>
      <c r="M80" s="435">
        <v>2.6071814824135984E-2</v>
      </c>
      <c r="N80" s="435">
        <v>0</v>
      </c>
      <c r="O80" s="435">
        <v>9.4821343087554775E-3</v>
      </c>
      <c r="P80" s="435">
        <v>1.0692225057069961E-2</v>
      </c>
      <c r="Q80" s="435">
        <v>2.1279572346864391E-2</v>
      </c>
      <c r="R80" s="435">
        <v>1.8980327990777583E-2</v>
      </c>
      <c r="S80" s="435">
        <v>2.6646920744300379E-2</v>
      </c>
      <c r="T80" s="435">
        <v>2.4495331586522492E-2</v>
      </c>
      <c r="U80" s="435">
        <v>1.3835739336106354E-2</v>
      </c>
      <c r="V80" s="435">
        <v>1.2481997119539127E-2</v>
      </c>
      <c r="W80" s="435">
        <v>1.138749598596942E-2</v>
      </c>
      <c r="X80" s="435">
        <v>1.5942125174221809E-2</v>
      </c>
      <c r="Y80" s="435">
        <v>1.4300640574955082E-2</v>
      </c>
      <c r="Z80" s="435">
        <v>1.264688791322314E-2</v>
      </c>
      <c r="AA80" s="435">
        <v>1.7837723783090682E-2</v>
      </c>
      <c r="AB80" s="435">
        <v>1.06817165739668E-2</v>
      </c>
      <c r="AC80" s="435">
        <v>1.835996495697555E-2</v>
      </c>
      <c r="AD80" s="435">
        <v>2.675730239681652E-3</v>
      </c>
      <c r="AE80" s="435">
        <v>2.4151709470563592E-2</v>
      </c>
      <c r="AF80" s="435">
        <v>9.5885038269722302E-3</v>
      </c>
      <c r="AG80" s="435">
        <v>9.618757629758513E-3</v>
      </c>
      <c r="AH80" s="435">
        <v>1.1270861931941333E-2</v>
      </c>
      <c r="AI80" s="435">
        <v>1.6156912548065051E-2</v>
      </c>
      <c r="AJ80" s="435">
        <v>3.5267884362451769E-2</v>
      </c>
      <c r="AK80" s="435">
        <v>1.9167942961387074E-2</v>
      </c>
      <c r="AL80" s="435">
        <v>2.082313551191432E-2</v>
      </c>
      <c r="AM80" s="435">
        <v>8.7560438798675987E-3</v>
      </c>
      <c r="AN80" s="435">
        <v>6.0088296180391696E-3</v>
      </c>
      <c r="AO80" s="435">
        <v>2.6546553659516185E-2</v>
      </c>
      <c r="AP80" s="435">
        <v>1.9688278660551915E-2</v>
      </c>
      <c r="AQ80" s="435">
        <v>1.3886860780935137E-2</v>
      </c>
      <c r="AR80" s="435">
        <v>1.6522362654300304E-2</v>
      </c>
      <c r="AS80" s="435">
        <v>1.4439898854922599E-2</v>
      </c>
      <c r="AT80" s="435">
        <v>1.1211619753489062E-2</v>
      </c>
      <c r="AU80" s="435">
        <v>9.0329867796175075E-3</v>
      </c>
      <c r="AV80" s="435">
        <v>8.1394731586969769E-3</v>
      </c>
      <c r="AW80" s="435">
        <v>9.8085351787773941E-3</v>
      </c>
      <c r="AX80" s="435">
        <v>1.062118584632777E-2</v>
      </c>
      <c r="AY80" s="435">
        <v>9.2166848801006201E-3</v>
      </c>
      <c r="AZ80" s="435">
        <v>9.1880686950860709E-3</v>
      </c>
      <c r="BA80" s="435">
        <v>9.4750232062433392E-3</v>
      </c>
      <c r="BB80" s="435">
        <v>6.1876341306765668E-3</v>
      </c>
      <c r="BC80" s="435">
        <v>1.0461661644788133E-2</v>
      </c>
      <c r="BD80" s="435">
        <v>7.8281203818001636E-3</v>
      </c>
      <c r="BE80" s="435">
        <v>1.1840348051161317E-2</v>
      </c>
      <c r="BF80" s="435">
        <v>1.183692456091452E-2</v>
      </c>
      <c r="BG80" s="435">
        <v>1.1928732073152168E-2</v>
      </c>
      <c r="BH80" s="435">
        <v>7.6449258630391726E-3</v>
      </c>
      <c r="BI80" s="435">
        <v>1.1182293204606437E-2</v>
      </c>
      <c r="BJ80" s="435">
        <v>5.9139764649031078E-3</v>
      </c>
      <c r="BK80" s="435">
        <v>1.5978742710694667E-2</v>
      </c>
      <c r="BL80" s="435">
        <v>0.3851927445106495</v>
      </c>
      <c r="BM80" s="435">
        <v>2.0329910178018946E-2</v>
      </c>
      <c r="BN80" s="435">
        <v>2.0233958597131837E-2</v>
      </c>
      <c r="BO80" s="435">
        <v>1.9856262972961974E-2</v>
      </c>
      <c r="BP80" s="435">
        <v>2.2437304212825832E-2</v>
      </c>
      <c r="BQ80" s="435">
        <v>1.3517938436579873E-2</v>
      </c>
      <c r="BR80" s="435">
        <v>2.4593924933467928E-2</v>
      </c>
      <c r="BS80" s="435">
        <v>9.4713641357380227E-3</v>
      </c>
      <c r="BT80" s="435">
        <v>2.2340573764146707E-2</v>
      </c>
      <c r="BU80" s="435">
        <v>4.6382844353292816E-3</v>
      </c>
      <c r="BV80" s="435">
        <v>8.0990359477957595E-3</v>
      </c>
      <c r="BW80" s="435">
        <v>7.8075772956130501E-4</v>
      </c>
      <c r="BX80" s="435">
        <v>6.5835144496791283E-4</v>
      </c>
      <c r="BY80" s="435">
        <v>4.6003077241814351E-5</v>
      </c>
      <c r="BZ80" s="435">
        <v>8.5463384036380745E-4</v>
      </c>
      <c r="CA80" s="435">
        <v>3.5695957979895551E-3</v>
      </c>
      <c r="CB80" s="435">
        <v>3.349768651445846E-3</v>
      </c>
      <c r="CC80" s="435">
        <v>2.0841231538259405E-3</v>
      </c>
      <c r="CD80" s="435">
        <v>4.2815840389609436E-3</v>
      </c>
      <c r="CE80" s="435">
        <v>2.425222312045271E-3</v>
      </c>
      <c r="CF80" s="435">
        <v>2.1486651593242236E-3</v>
      </c>
      <c r="CG80" s="435">
        <v>4.119836952567831E-3</v>
      </c>
      <c r="CH80" s="435">
        <v>7.5128915450140582E-2</v>
      </c>
      <c r="CI80" s="435">
        <v>5.0203475394072598E-3</v>
      </c>
      <c r="CJ80" s="435">
        <v>3.857102606701837E-3</v>
      </c>
      <c r="CK80" s="435">
        <v>6.0181658672914572E-3</v>
      </c>
      <c r="CL80" s="435">
        <v>7.1229690592537094E-3</v>
      </c>
      <c r="CM80" s="435">
        <v>1.4963945872204851E-2</v>
      </c>
      <c r="CN80" s="435">
        <v>6.2760618607985716E-3</v>
      </c>
      <c r="CO80" s="435">
        <v>3.1182994028543104E-3</v>
      </c>
      <c r="CP80" s="435">
        <v>8.8806265638119528E-3</v>
      </c>
      <c r="CQ80" s="435">
        <v>7.5292256035823808E-3</v>
      </c>
      <c r="CR80" s="435">
        <v>3.9025253369245742E-3</v>
      </c>
      <c r="CS80" s="435">
        <v>4.5982659974025059E-3</v>
      </c>
      <c r="CT80" s="435">
        <v>3.4404429410017459E-3</v>
      </c>
      <c r="CU80" s="435">
        <v>1.1272995416580316E-2</v>
      </c>
      <c r="CV80" s="435">
        <v>2.529442320962002E-3</v>
      </c>
      <c r="CW80" s="435">
        <v>3.084299738342336E-3</v>
      </c>
      <c r="CX80" s="435">
        <v>8.4820402625687824E-3</v>
      </c>
      <c r="CY80" s="435">
        <v>2.7047449050969694E-3</v>
      </c>
      <c r="CZ80" s="435">
        <v>6.0402766875981163E-3</v>
      </c>
      <c r="DA80" s="435">
        <v>1.4019513897515068E-2</v>
      </c>
      <c r="DB80" s="435">
        <v>3.0482378070487716E-3</v>
      </c>
      <c r="DC80" s="435">
        <v>3.6021784818422182E-3</v>
      </c>
      <c r="DD80" s="435">
        <v>1.7918956928351947E-2</v>
      </c>
      <c r="DE80" s="435">
        <v>4.0058250971741857E-2</v>
      </c>
      <c r="DF80" s="435">
        <v>4.0105640582258337E-2</v>
      </c>
      <c r="DG80" s="435">
        <v>9.405452390807768E-3</v>
      </c>
    </row>
    <row r="81" spans="1:111" x14ac:dyDescent="0.5">
      <c r="A81" s="59">
        <v>77</v>
      </c>
      <c r="B81" s="53" t="s">
        <v>446</v>
      </c>
      <c r="C81" s="53" t="s">
        <v>303</v>
      </c>
      <c r="D81" s="435">
        <v>3.7280406466844405E-2</v>
      </c>
      <c r="E81" s="435">
        <v>1.1873176583005499E-2</v>
      </c>
      <c r="F81" s="435">
        <v>1.439760715824694E-2</v>
      </c>
      <c r="G81" s="435">
        <v>2.4666906733885489E-2</v>
      </c>
      <c r="H81" s="435">
        <v>1.8919262555626194E-2</v>
      </c>
      <c r="I81" s="435">
        <v>0</v>
      </c>
      <c r="J81" s="435">
        <v>0.22583547557840616</v>
      </c>
      <c r="K81" s="435">
        <v>5.8811553930170355E-3</v>
      </c>
      <c r="L81" s="435">
        <v>5.0460022184810119E-3</v>
      </c>
      <c r="M81" s="435">
        <v>2.7955950672371222E-3</v>
      </c>
      <c r="N81" s="435">
        <v>0</v>
      </c>
      <c r="O81" s="435">
        <v>1.0433416391510882E-2</v>
      </c>
      <c r="P81" s="435">
        <v>6.5714381630186652E-3</v>
      </c>
      <c r="Q81" s="435">
        <v>1.6198982409377737E-2</v>
      </c>
      <c r="R81" s="435">
        <v>6.6565021754490354E-3</v>
      </c>
      <c r="S81" s="435">
        <v>4.1859340526490766E-3</v>
      </c>
      <c r="T81" s="435">
        <v>3.3583053474554379E-3</v>
      </c>
      <c r="U81" s="435">
        <v>8.4560802544653788E-3</v>
      </c>
      <c r="V81" s="435">
        <v>2.9490432754955081E-3</v>
      </c>
      <c r="W81" s="435">
        <v>4.0510831707136329E-3</v>
      </c>
      <c r="X81" s="435">
        <v>1.6194331983805667E-3</v>
      </c>
      <c r="Y81" s="435">
        <v>3.2468166549488322E-3</v>
      </c>
      <c r="Z81" s="435">
        <v>2.1710356404958677E-3</v>
      </c>
      <c r="AA81" s="435">
        <v>3.1650192335784194E-3</v>
      </c>
      <c r="AB81" s="435">
        <v>2.3507468067820729E-3</v>
      </c>
      <c r="AC81" s="435">
        <v>1.8166475864923115E-3</v>
      </c>
      <c r="AD81" s="435">
        <v>3.6155482046894332E-4</v>
      </c>
      <c r="AE81" s="435">
        <v>3.222376180195276E-4</v>
      </c>
      <c r="AF81" s="435">
        <v>1.2379229366848048E-3</v>
      </c>
      <c r="AG81" s="435">
        <v>1.3259994106669286E-3</v>
      </c>
      <c r="AH81" s="435">
        <v>1.0692869012354599E-2</v>
      </c>
      <c r="AI81" s="435">
        <v>6.8525769922743148E-3</v>
      </c>
      <c r="AJ81" s="435">
        <v>3.0607889762819342E-2</v>
      </c>
      <c r="AK81" s="435">
        <v>3.6851376568797075E-3</v>
      </c>
      <c r="AL81" s="435">
        <v>7.6508135414015237E-3</v>
      </c>
      <c r="AM81" s="435">
        <v>2.4576278529712492E-3</v>
      </c>
      <c r="AN81" s="435">
        <v>3.9243411431370686E-3</v>
      </c>
      <c r="AO81" s="435">
        <v>4.6548510344685537E-3</v>
      </c>
      <c r="AP81" s="435">
        <v>3.7445829768733433E-3</v>
      </c>
      <c r="AQ81" s="435">
        <v>4.5632428959434595E-3</v>
      </c>
      <c r="AR81" s="435">
        <v>4.7395826352682581E-3</v>
      </c>
      <c r="AS81" s="435">
        <v>9.4648767551343462E-3</v>
      </c>
      <c r="AT81" s="435">
        <v>8.6116907232832596E-3</v>
      </c>
      <c r="AU81" s="435">
        <v>5.2203824926196898E-3</v>
      </c>
      <c r="AV81" s="435">
        <v>4.8831783378791363E-3</v>
      </c>
      <c r="AW81" s="435">
        <v>7.5042466184334694E-3</v>
      </c>
      <c r="AX81" s="435">
        <v>3.7578899988485572E-3</v>
      </c>
      <c r="AY81" s="435">
        <v>5.9107747926074076E-4</v>
      </c>
      <c r="AZ81" s="435">
        <v>2.195926339004093E-3</v>
      </c>
      <c r="BA81" s="435">
        <v>2.9428954515763055E-3</v>
      </c>
      <c r="BB81" s="435">
        <v>2.4123940661371934E-3</v>
      </c>
      <c r="BC81" s="435">
        <v>2.0965464927621739E-3</v>
      </c>
      <c r="BD81" s="435">
        <v>2.4340629726863361E-4</v>
      </c>
      <c r="BE81" s="435">
        <v>3.3318188702105103E-3</v>
      </c>
      <c r="BF81" s="435">
        <v>9.6193086312176628E-4</v>
      </c>
      <c r="BG81" s="435">
        <v>9.6222616048783434E-4</v>
      </c>
      <c r="BH81" s="435">
        <v>9.5191238832006042E-4</v>
      </c>
      <c r="BI81" s="435">
        <v>1.6946758932354187E-3</v>
      </c>
      <c r="BJ81" s="435">
        <v>4.8795496845753376E-4</v>
      </c>
      <c r="BK81" s="435">
        <v>3.5700927892386602E-2</v>
      </c>
      <c r="BL81" s="435">
        <v>1.1467009030955438E-2</v>
      </c>
      <c r="BM81" s="435">
        <v>1.6594921664653983E-2</v>
      </c>
      <c r="BN81" s="435">
        <v>1.8932757148325922E-2</v>
      </c>
      <c r="BO81" s="435">
        <v>2.1324836184558615E-2</v>
      </c>
      <c r="BP81" s="435">
        <v>1.3373094797986512E-2</v>
      </c>
      <c r="BQ81" s="435">
        <v>3.1830180249985897E-3</v>
      </c>
      <c r="BR81" s="435">
        <v>3.9943393401370725E-3</v>
      </c>
      <c r="BS81" s="435">
        <v>7.2843524603028384E-3</v>
      </c>
      <c r="BT81" s="435">
        <v>2.0919323125512843E-2</v>
      </c>
      <c r="BU81" s="435">
        <v>3.4015725970890719E-2</v>
      </c>
      <c r="BV81" s="435">
        <v>7.2200488401733941E-3</v>
      </c>
      <c r="BW81" s="435">
        <v>4.889002076839474E-3</v>
      </c>
      <c r="BX81" s="435">
        <v>2.7122645736427625E-3</v>
      </c>
      <c r="BY81" s="435">
        <v>6.9070807340767301E-4</v>
      </c>
      <c r="BZ81" s="435">
        <v>2.3678845852281639E-3</v>
      </c>
      <c r="CA81" s="435">
        <v>1.8554135814980444E-3</v>
      </c>
      <c r="CB81" s="435">
        <v>0</v>
      </c>
      <c r="CC81" s="435">
        <v>2.9165688793675818E-3</v>
      </c>
      <c r="CD81" s="435">
        <v>1.2800612075244057E-3</v>
      </c>
      <c r="CE81" s="435">
        <v>2.1942487585171499E-3</v>
      </c>
      <c r="CF81" s="435">
        <v>2.1205780330585478E-3</v>
      </c>
      <c r="CG81" s="435">
        <v>3.4297330836210497E-3</v>
      </c>
      <c r="CH81" s="435">
        <v>7.4599765513949845E-3</v>
      </c>
      <c r="CI81" s="435">
        <v>6.4541193035475121E-3</v>
      </c>
      <c r="CJ81" s="435">
        <v>5.0472665092735625E-3</v>
      </c>
      <c r="CK81" s="435">
        <v>1.3121660879295219E-2</v>
      </c>
      <c r="CL81" s="435">
        <v>1.8114929161681334E-3</v>
      </c>
      <c r="CM81" s="435">
        <v>1.1061965649016667E-2</v>
      </c>
      <c r="CN81" s="435">
        <v>1.1813247106676226E-2</v>
      </c>
      <c r="CO81" s="435">
        <v>8.3000945288543571E-3</v>
      </c>
      <c r="CP81" s="435">
        <v>4.9210757622135297E-3</v>
      </c>
      <c r="CQ81" s="435">
        <v>3.9397110716419435E-3</v>
      </c>
      <c r="CR81" s="435">
        <v>3.8828652596604703E-3</v>
      </c>
      <c r="CS81" s="435">
        <v>6.041547511629876E-3</v>
      </c>
      <c r="CT81" s="435">
        <v>6.5624846408797273E-3</v>
      </c>
      <c r="CU81" s="435">
        <v>1.1157325519189154E-2</v>
      </c>
      <c r="CV81" s="435">
        <v>1.0464719609865019E-2</v>
      </c>
      <c r="CW81" s="435">
        <v>1.0327325986962553E-2</v>
      </c>
      <c r="CX81" s="435">
        <v>3.9476308965111758E-3</v>
      </c>
      <c r="CY81" s="435">
        <v>5.4955533220326005E-3</v>
      </c>
      <c r="CZ81" s="435">
        <v>2.8496614992150705E-2</v>
      </c>
      <c r="DA81" s="435">
        <v>1.5150036377832592E-3</v>
      </c>
      <c r="DB81" s="435">
        <v>1.4709416162335351E-2</v>
      </c>
      <c r="DC81" s="435">
        <v>2.4614133013943187E-2</v>
      </c>
      <c r="DD81" s="435">
        <v>2.4003878190480759E-2</v>
      </c>
      <c r="DE81" s="435">
        <v>0</v>
      </c>
      <c r="DF81" s="435">
        <v>1.1733806076149858E-2</v>
      </c>
      <c r="DG81" s="435">
        <v>7.6729560194363526E-3</v>
      </c>
    </row>
    <row r="82" spans="1:111" x14ac:dyDescent="0.5">
      <c r="A82" s="59">
        <v>78</v>
      </c>
      <c r="B82" s="53" t="s">
        <v>447</v>
      </c>
      <c r="C82" s="53" t="s">
        <v>304</v>
      </c>
      <c r="D82" s="435">
        <v>1.8267668470991661E-3</v>
      </c>
      <c r="E82" s="435">
        <v>5.2656724914356585E-3</v>
      </c>
      <c r="F82" s="435">
        <v>4.562621986768396E-4</v>
      </c>
      <c r="G82" s="435">
        <v>3.6010082823190496E-4</v>
      </c>
      <c r="H82" s="435">
        <v>2.4411951684678956E-3</v>
      </c>
      <c r="I82" s="435">
        <v>0</v>
      </c>
      <c r="J82" s="435">
        <v>7.7120822622107974E-4</v>
      </c>
      <c r="K82" s="435">
        <v>1.2528669248667329E-3</v>
      </c>
      <c r="L82" s="435">
        <v>6.5767078019669919E-4</v>
      </c>
      <c r="M82" s="435">
        <v>4.176387764680275E-3</v>
      </c>
      <c r="N82" s="435">
        <v>0</v>
      </c>
      <c r="O82" s="435">
        <v>6.014557684518038E-4</v>
      </c>
      <c r="P82" s="435">
        <v>2.5177923996240096E-4</v>
      </c>
      <c r="Q82" s="435">
        <v>2.5108422734535494E-3</v>
      </c>
      <c r="R82" s="435">
        <v>1.1007400245435276E-3</v>
      </c>
      <c r="S82" s="435">
        <v>2.9316650043823859E-3</v>
      </c>
      <c r="T82" s="435">
        <v>1.6145698785843452E-3</v>
      </c>
      <c r="U82" s="435">
        <v>7.6339613408367998E-4</v>
      </c>
      <c r="V82" s="435">
        <v>2.5375488649612508E-3</v>
      </c>
      <c r="W82" s="435">
        <v>4.2116443939431364E-3</v>
      </c>
      <c r="X82" s="435">
        <v>3.0663038428353356E-3</v>
      </c>
      <c r="Y82" s="435">
        <v>2.4900398406374502E-3</v>
      </c>
      <c r="Z82" s="435">
        <v>2.3647339876033059E-3</v>
      </c>
      <c r="AA82" s="435">
        <v>3.4734057230040088E-3</v>
      </c>
      <c r="AB82" s="435">
        <v>9.2779986443546026E-4</v>
      </c>
      <c r="AC82" s="435">
        <v>2.3003703166234002E-3</v>
      </c>
      <c r="AD82" s="435">
        <v>5.957794650336066E-3</v>
      </c>
      <c r="AE82" s="435">
        <v>1.8673669964231625E-2</v>
      </c>
      <c r="AF82" s="435">
        <v>4.653531354560774E-4</v>
      </c>
      <c r="AG82" s="435">
        <v>7.6472981885023926E-4</v>
      </c>
      <c r="AH82" s="435">
        <v>7.2249114948341883E-4</v>
      </c>
      <c r="AI82" s="435">
        <v>1.9049634881998095E-3</v>
      </c>
      <c r="AJ82" s="435">
        <v>7.5953556838868714E-3</v>
      </c>
      <c r="AK82" s="435">
        <v>1.9288167310476769E-3</v>
      </c>
      <c r="AL82" s="435">
        <v>4.2928749045483914E-3</v>
      </c>
      <c r="AM82" s="435">
        <v>4.676966535535414E-3</v>
      </c>
      <c r="AN82" s="435">
        <v>1.3445997393342676E-3</v>
      </c>
      <c r="AO82" s="435">
        <v>5.9189726373026583E-3</v>
      </c>
      <c r="AP82" s="435">
        <v>5.2078220177739134E-3</v>
      </c>
      <c r="AQ82" s="435">
        <v>3.0518968488069858E-3</v>
      </c>
      <c r="AR82" s="435">
        <v>7.7736526785594621E-4</v>
      </c>
      <c r="AS82" s="435">
        <v>2.5450732890652302E-3</v>
      </c>
      <c r="AT82" s="435">
        <v>1.7891737760868541E-3</v>
      </c>
      <c r="AU82" s="435">
        <v>9.8575279168271082E-4</v>
      </c>
      <c r="AV82" s="435">
        <v>1.0181924808456964E-3</v>
      </c>
      <c r="AW82" s="435">
        <v>6.8113662577330399E-4</v>
      </c>
      <c r="AX82" s="435">
        <v>5.6176442879723098E-4</v>
      </c>
      <c r="AY82" s="435">
        <v>6.7355340659944879E-4</v>
      </c>
      <c r="AZ82" s="435">
        <v>8.3837578412422847E-4</v>
      </c>
      <c r="BA82" s="435">
        <v>7.8385533056004404E-4</v>
      </c>
      <c r="BB82" s="435">
        <v>3.1329793066716793E-4</v>
      </c>
      <c r="BC82" s="435">
        <v>7.2694325628437173E-4</v>
      </c>
      <c r="BD82" s="435">
        <v>4.9115913555992138E-4</v>
      </c>
      <c r="BE82" s="435">
        <v>4.1303539713353436E-4</v>
      </c>
      <c r="BF82" s="435">
        <v>2.6070685556482524E-3</v>
      </c>
      <c r="BG82" s="435">
        <v>2.7287010521296795E-3</v>
      </c>
      <c r="BH82" s="435">
        <v>1.2506253361813896E-3</v>
      </c>
      <c r="BI82" s="435">
        <v>1.6689989857621547E-3</v>
      </c>
      <c r="BJ82" s="435">
        <v>8.4566276931905275E-4</v>
      </c>
      <c r="BK82" s="435">
        <v>7.3828100861544671E-4</v>
      </c>
      <c r="BL82" s="435">
        <v>0.10682424202521644</v>
      </c>
      <c r="BM82" s="435">
        <v>9.3422507432059981E-4</v>
      </c>
      <c r="BN82" s="435">
        <v>7.3618186636826763E-4</v>
      </c>
      <c r="BO82" s="435">
        <v>1.8196063002808266E-3</v>
      </c>
      <c r="BP82" s="435">
        <v>2.4303317440451857E-3</v>
      </c>
      <c r="BQ82" s="435">
        <v>6.3692780728378789E-3</v>
      </c>
      <c r="BR82" s="435">
        <v>5.1849132788840966E-3</v>
      </c>
      <c r="BS82" s="435">
        <v>4.606030829699687E-4</v>
      </c>
      <c r="BT82" s="435">
        <v>5.0781068569924601E-4</v>
      </c>
      <c r="BU82" s="435">
        <v>1.7394832895278764E-4</v>
      </c>
      <c r="BV82" s="435">
        <v>2.0288677274584577E-4</v>
      </c>
      <c r="BW82" s="435">
        <v>6.4564957727887394E-5</v>
      </c>
      <c r="BX82" s="435">
        <v>1.9117283338451188E-5</v>
      </c>
      <c r="BY82" s="435">
        <v>1.0921593877553047E-5</v>
      </c>
      <c r="BZ82" s="435">
        <v>5.2924572683079815E-5</v>
      </c>
      <c r="CA82" s="435">
        <v>2.8494236466585308E-3</v>
      </c>
      <c r="CB82" s="435">
        <v>6.1450928364454828E-3</v>
      </c>
      <c r="CC82" s="435">
        <v>0.40842796135044762</v>
      </c>
      <c r="CD82" s="435">
        <v>2.089295304235237E-3</v>
      </c>
      <c r="CE82" s="435">
        <v>1.1548677676406051E-4</v>
      </c>
      <c r="CF82" s="435">
        <v>8.4261378797028383E-5</v>
      </c>
      <c r="CG82" s="435">
        <v>1.6836871501412425E-4</v>
      </c>
      <c r="CH82" s="435">
        <v>1.6393272532968116E-3</v>
      </c>
      <c r="CI82" s="435">
        <v>5.2585940451251758E-5</v>
      </c>
      <c r="CJ82" s="435">
        <v>1.020140487918622E-4</v>
      </c>
      <c r="CK82" s="435">
        <v>3.3095709640307421E-4</v>
      </c>
      <c r="CL82" s="435">
        <v>6.709233022844939E-5</v>
      </c>
      <c r="CM82" s="435">
        <v>4.7874458764415298E-4</v>
      </c>
      <c r="CN82" s="435">
        <v>1.3972815193058949E-4</v>
      </c>
      <c r="CO82" s="435">
        <v>1.8876951098609733E-4</v>
      </c>
      <c r="CP82" s="435">
        <v>4.0269474109873321E-4</v>
      </c>
      <c r="CQ82" s="435">
        <v>1.8887915220011786E-4</v>
      </c>
      <c r="CR82" s="435">
        <v>2.7524108169745107E-4</v>
      </c>
      <c r="CS82" s="435">
        <v>2.1060760293446594E-4</v>
      </c>
      <c r="CT82" s="435">
        <v>1.8591213407897632E-4</v>
      </c>
      <c r="CU82" s="435">
        <v>3.0363348065179987E-4</v>
      </c>
      <c r="CV82" s="435">
        <v>9.4975228909684371E-5</v>
      </c>
      <c r="CW82" s="435">
        <v>5.6126771668274741E-5</v>
      </c>
      <c r="CX82" s="435">
        <v>8.4925392809105681E-4</v>
      </c>
      <c r="CY82" s="435">
        <v>1.1411945842923854E-4</v>
      </c>
      <c r="CZ82" s="435">
        <v>2.207613814756672E-4</v>
      </c>
      <c r="DA82" s="435">
        <v>4.8281960735601178E-4</v>
      </c>
      <c r="DB82" s="435">
        <v>2.4029903880384479E-4</v>
      </c>
      <c r="DC82" s="435">
        <v>2.5536146075794895E-4</v>
      </c>
      <c r="DD82" s="435">
        <v>2.9288417693234121E-4</v>
      </c>
      <c r="DE82" s="435">
        <v>2.6234353082268788E-3</v>
      </c>
      <c r="DF82" s="435">
        <v>7.7377730471204944E-4</v>
      </c>
      <c r="DG82" s="435">
        <v>3.9306914341068451E-3</v>
      </c>
    </row>
    <row r="83" spans="1:111" x14ac:dyDescent="0.5">
      <c r="A83" s="59">
        <v>79</v>
      </c>
      <c r="B83" s="53" t="s">
        <v>448</v>
      </c>
      <c r="C83" s="53" t="s">
        <v>305</v>
      </c>
      <c r="D83" s="435">
        <v>4.4883706316932829E-6</v>
      </c>
      <c r="E83" s="435">
        <v>0</v>
      </c>
      <c r="F83" s="435">
        <v>2.2052672936047246E-3</v>
      </c>
      <c r="G83" s="435">
        <v>0</v>
      </c>
      <c r="H83" s="435">
        <v>1.5257469802924348E-4</v>
      </c>
      <c r="I83" s="435">
        <v>0</v>
      </c>
      <c r="J83" s="435">
        <v>2.8277634961439589E-3</v>
      </c>
      <c r="K83" s="435">
        <v>1.851315387260121E-4</v>
      </c>
      <c r="L83" s="435">
        <v>1.1115562482197732E-4</v>
      </c>
      <c r="M83" s="435">
        <v>1.6324642728391954E-4</v>
      </c>
      <c r="N83" s="435">
        <v>0</v>
      </c>
      <c r="O83" s="435">
        <v>1.1660877143453339E-3</v>
      </c>
      <c r="P83" s="435">
        <v>1.1833624278232845E-3</v>
      </c>
      <c r="Q83" s="435">
        <v>4.9333264610377657E-4</v>
      </c>
      <c r="R83" s="435">
        <v>1.4800490870551485E-3</v>
      </c>
      <c r="S83" s="435">
        <v>3.5260575654083679E-4</v>
      </c>
      <c r="T83" s="435">
        <v>6.5505406502564857E-4</v>
      </c>
      <c r="U83" s="435">
        <v>1.5463665280156594E-3</v>
      </c>
      <c r="V83" s="435">
        <v>3.429120087785474E-4</v>
      </c>
      <c r="W83" s="435">
        <v>3.7052589976039327E-4</v>
      </c>
      <c r="X83" s="435">
        <v>2.6548085219353553E-4</v>
      </c>
      <c r="Y83" s="435">
        <v>4.4918365752675573E-4</v>
      </c>
      <c r="Z83" s="435">
        <v>4.9231663223140495E-4</v>
      </c>
      <c r="AA83" s="435">
        <v>4.7069516807063676E-4</v>
      </c>
      <c r="AB83" s="435">
        <v>4.6966863603805425E-3</v>
      </c>
      <c r="AC83" s="435">
        <v>7.040853071908071E-4</v>
      </c>
      <c r="AD83" s="435">
        <v>1.0330137727684096E-4</v>
      </c>
      <c r="AE83" s="435">
        <v>2.5779009441562206E-4</v>
      </c>
      <c r="AF83" s="435">
        <v>6.78523883135059E-4</v>
      </c>
      <c r="AG83" s="435">
        <v>1.0617349778532373E-3</v>
      </c>
      <c r="AH83" s="435">
        <v>1.0837367242251283E-3</v>
      </c>
      <c r="AI83" s="435">
        <v>8.6428899001658027E-4</v>
      </c>
      <c r="AJ83" s="435">
        <v>6.6198054125619519E-4</v>
      </c>
      <c r="AK83" s="435">
        <v>6.5862034718701162E-4</v>
      </c>
      <c r="AL83" s="435">
        <v>7.0487341648229002E-4</v>
      </c>
      <c r="AM83" s="435">
        <v>9.3149402977314873E-5</v>
      </c>
      <c r="AN83" s="435">
        <v>2.8590688407552486E-4</v>
      </c>
      <c r="AO83" s="435">
        <v>4.4540333460346232E-4</v>
      </c>
      <c r="AP83" s="435">
        <v>1.8232051947323394E-4</v>
      </c>
      <c r="AQ83" s="435">
        <v>1.241202067696621E-4</v>
      </c>
      <c r="AR83" s="435">
        <v>4.6072294969910603E-4</v>
      </c>
      <c r="AS83" s="435">
        <v>1.286927204325391E-3</v>
      </c>
      <c r="AT83" s="435">
        <v>8.1994228249423226E-4</v>
      </c>
      <c r="AU83" s="435">
        <v>1.2619689385188037E-3</v>
      </c>
      <c r="AV83" s="435">
        <v>1.0864427216173791E-3</v>
      </c>
      <c r="AW83" s="435">
        <v>7.5159903533605953E-4</v>
      </c>
      <c r="AX83" s="435">
        <v>4.5708782715799537E-4</v>
      </c>
      <c r="AY83" s="435">
        <v>5.9107747926074076E-4</v>
      </c>
      <c r="AZ83" s="435">
        <v>7.569984506765043E-4</v>
      </c>
      <c r="BA83" s="435">
        <v>1.3064255509334067E-3</v>
      </c>
      <c r="BB83" s="435">
        <v>2.0834312389366666E-3</v>
      </c>
      <c r="BC83" s="435">
        <v>1.4644219220801113E-3</v>
      </c>
      <c r="BD83" s="435">
        <v>8.0845663021367599E-4</v>
      </c>
      <c r="BE83" s="435">
        <v>8.8114218055153999E-4</v>
      </c>
      <c r="BF83" s="435">
        <v>2.3667760951809281E-4</v>
      </c>
      <c r="BG83" s="435">
        <v>2.5850852072807488E-4</v>
      </c>
      <c r="BH83" s="435">
        <v>3.6690151435990074E-4</v>
      </c>
      <c r="BI83" s="435">
        <v>2.8244598220590313E-4</v>
      </c>
      <c r="BJ83" s="435">
        <v>3.5959544097160612E-4</v>
      </c>
      <c r="BK83" s="435">
        <v>8.2934650747550174E-4</v>
      </c>
      <c r="BL83" s="435">
        <v>0</v>
      </c>
      <c r="BM83" s="435">
        <v>9.5589195871821267E-5</v>
      </c>
      <c r="BN83" s="435">
        <v>4.2146411849583318E-4</v>
      </c>
      <c r="BO83" s="435">
        <v>1.5601470608186024E-4</v>
      </c>
      <c r="BP83" s="435">
        <v>2.0315466591089786E-4</v>
      </c>
      <c r="BQ83" s="435">
        <v>1.8090487451102191E-4</v>
      </c>
      <c r="BR83" s="435">
        <v>1.6421709499958947E-4</v>
      </c>
      <c r="BS83" s="435">
        <v>9.9626740909059897E-4</v>
      </c>
      <c r="BT83" s="435">
        <v>3.7187843507609417E-3</v>
      </c>
      <c r="BU83" s="435">
        <v>4.1730233058923328E-3</v>
      </c>
      <c r="BV83" s="435">
        <v>1.1578147394406787E-3</v>
      </c>
      <c r="BW83" s="435">
        <v>2.5586853618088709E-4</v>
      </c>
      <c r="BX83" s="435">
        <v>1.0036573752686874E-4</v>
      </c>
      <c r="BY83" s="435">
        <v>0</v>
      </c>
      <c r="BZ83" s="435">
        <v>4.3123725889916887E-5</v>
      </c>
      <c r="CA83" s="435">
        <v>4.5280284963926707E-4</v>
      </c>
      <c r="CB83" s="435">
        <v>1.6501323406137172E-6</v>
      </c>
      <c r="CC83" s="435">
        <v>3.8312562308061082E-4</v>
      </c>
      <c r="CD83" s="435">
        <v>4.4507875319095714E-3</v>
      </c>
      <c r="CE83" s="435">
        <v>2.1942487585171499E-3</v>
      </c>
      <c r="CF83" s="435">
        <v>3.2300195205527544E-4</v>
      </c>
      <c r="CG83" s="435">
        <v>4.3651148336995181E-4</v>
      </c>
      <c r="CH83" s="435">
        <v>2.3282597192392691E-2</v>
      </c>
      <c r="CI83" s="435">
        <v>1.3586489920670354E-3</v>
      </c>
      <c r="CJ83" s="435">
        <v>3.8619604185490689E-3</v>
      </c>
      <c r="CK83" s="435">
        <v>4.4505849535346744E-3</v>
      </c>
      <c r="CL83" s="435">
        <v>1.9233134665488823E-3</v>
      </c>
      <c r="CM83" s="435">
        <v>1.3993746663616259E-2</v>
      </c>
      <c r="CN83" s="435">
        <v>6.6864675845318736E-4</v>
      </c>
      <c r="CO83" s="435">
        <v>2.4893078643395661E-3</v>
      </c>
      <c r="CP83" s="435">
        <v>2.5020991235632588E-3</v>
      </c>
      <c r="CQ83" s="435">
        <v>7.9199541501937833E-4</v>
      </c>
      <c r="CR83" s="435">
        <v>1.0813042495257006E-4</v>
      </c>
      <c r="CS83" s="435">
        <v>1.465994098857557E-4</v>
      </c>
      <c r="CT83" s="435">
        <v>2.9062126706598599E-4</v>
      </c>
      <c r="CU83" s="435">
        <v>4.0098897762269447E-3</v>
      </c>
      <c r="CV83" s="435">
        <v>1.5234802025104472E-3</v>
      </c>
      <c r="CW83" s="435">
        <v>2.6727034127749876E-3</v>
      </c>
      <c r="CX83" s="435">
        <v>4.1179483051668E-4</v>
      </c>
      <c r="CY83" s="435">
        <v>2.1007837845727932E-3</v>
      </c>
      <c r="CZ83" s="435">
        <v>7.4200353218210359E-4</v>
      </c>
      <c r="DA83" s="435">
        <v>3.8226299694189603E-4</v>
      </c>
      <c r="DB83" s="435">
        <v>1.3772694909220363E-3</v>
      </c>
      <c r="DC83" s="435">
        <v>2.1649228266027885E-3</v>
      </c>
      <c r="DD83" s="435">
        <v>1.2422328883682058E-3</v>
      </c>
      <c r="DE83" s="435">
        <v>7.4955294520767966E-5</v>
      </c>
      <c r="DF83" s="435">
        <v>5.7724513482978719E-3</v>
      </c>
      <c r="DG83" s="435">
        <v>1.1471855015099217E-3</v>
      </c>
    </row>
    <row r="84" spans="1:111" x14ac:dyDescent="0.5">
      <c r="A84" s="59">
        <v>80</v>
      </c>
      <c r="B84" s="53" t="s">
        <v>449</v>
      </c>
      <c r="C84" s="53" t="s">
        <v>450</v>
      </c>
      <c r="D84" s="435">
        <v>7.7199974865124461E-4</v>
      </c>
      <c r="E84" s="435">
        <v>3.1614365730434162E-3</v>
      </c>
      <c r="F84" s="435">
        <v>4.8161009860333073E-4</v>
      </c>
      <c r="G84" s="435">
        <v>1.8005041411595248E-4</v>
      </c>
      <c r="H84" s="435">
        <v>1.4240305149396059E-3</v>
      </c>
      <c r="I84" s="435">
        <v>0</v>
      </c>
      <c r="J84" s="435">
        <v>3.8560411311053987E-4</v>
      </c>
      <c r="K84" s="435">
        <v>1.6458870353183001E-3</v>
      </c>
      <c r="L84" s="435">
        <v>8.3829867053241227E-4</v>
      </c>
      <c r="M84" s="435">
        <v>1.9657590618771979E-3</v>
      </c>
      <c r="N84" s="435">
        <v>0</v>
      </c>
      <c r="O84" s="435">
        <v>6.5055419852950199E-4</v>
      </c>
      <c r="P84" s="435">
        <v>7.1337451322680276E-4</v>
      </c>
      <c r="Q84" s="435">
        <v>1.3842766786195521E-3</v>
      </c>
      <c r="R84" s="435">
        <v>1.2494886765088691E-3</v>
      </c>
      <c r="S84" s="435">
        <v>2.644543174056276E-3</v>
      </c>
      <c r="T84" s="435">
        <v>1.9743883086688562E-3</v>
      </c>
      <c r="U84" s="435">
        <v>1.4550199820569285E-3</v>
      </c>
      <c r="V84" s="435">
        <v>1.1659008298470612E-3</v>
      </c>
      <c r="W84" s="435">
        <v>9.7571820270236887E-4</v>
      </c>
      <c r="X84" s="435">
        <v>1.6725293688192738E-3</v>
      </c>
      <c r="Y84" s="435">
        <v>1.3084915240996796E-3</v>
      </c>
      <c r="Z84" s="435">
        <v>1.1864023760330578E-3</v>
      </c>
      <c r="AA84" s="435">
        <v>1.6230867864504715E-3</v>
      </c>
      <c r="AB84" s="435">
        <v>6.778226988880823E-4</v>
      </c>
      <c r="AC84" s="435">
        <v>1.5506000849202126E-3</v>
      </c>
      <c r="AD84" s="435">
        <v>7.2647816410995763E-4</v>
      </c>
      <c r="AE84" s="435">
        <v>1.7078593755034963E-3</v>
      </c>
      <c r="AF84" s="435">
        <v>6.388156066066212E-4</v>
      </c>
      <c r="AG84" s="435">
        <v>6.1973517429759453E-4</v>
      </c>
      <c r="AH84" s="435">
        <v>7.2249114948341883E-4</v>
      </c>
      <c r="AI84" s="435">
        <v>1.2523371079832082E-3</v>
      </c>
      <c r="AJ84" s="435">
        <v>3.187958922365361E-3</v>
      </c>
      <c r="AK84" s="435">
        <v>1.4113293154007392E-3</v>
      </c>
      <c r="AL84" s="435">
        <v>1.7328138155189631E-3</v>
      </c>
      <c r="AM84" s="435">
        <v>8.4700968753790966E-4</v>
      </c>
      <c r="AN84" s="435">
        <v>4.0672945851748308E-4</v>
      </c>
      <c r="AO84" s="435">
        <v>1.9798564410986271E-3</v>
      </c>
      <c r="AP84" s="435">
        <v>1.3744162237213019E-3</v>
      </c>
      <c r="AQ84" s="435">
        <v>9.6375689962325867E-4</v>
      </c>
      <c r="AR84" s="435">
        <v>1.0621758185790299E-3</v>
      </c>
      <c r="AS84" s="435">
        <v>8.7165676459099973E-4</v>
      </c>
      <c r="AT84" s="435">
        <v>7.131430776315382E-4</v>
      </c>
      <c r="AU84" s="435">
        <v>5.3189577717879604E-4</v>
      </c>
      <c r="AV84" s="435">
        <v>4.828072587922741E-4</v>
      </c>
      <c r="AW84" s="435">
        <v>6.7107056726433887E-4</v>
      </c>
      <c r="AX84" s="435">
        <v>5.7223208896115452E-4</v>
      </c>
      <c r="AY84" s="435">
        <v>5.4296652164649442E-4</v>
      </c>
      <c r="AZ84" s="435">
        <v>5.6459467779622612E-4</v>
      </c>
      <c r="BA84" s="435">
        <v>6.8759239522810881E-4</v>
      </c>
      <c r="BB84" s="435">
        <v>5.0127668906746871E-4</v>
      </c>
      <c r="BC84" s="435">
        <v>6.848016182389009E-4</v>
      </c>
      <c r="BD84" s="435">
        <v>6.1286228419423817E-4</v>
      </c>
      <c r="BE84" s="435">
        <v>5.6448170941583026E-4</v>
      </c>
      <c r="BF84" s="435">
        <v>1.0389842649343286E-3</v>
      </c>
      <c r="BG84" s="435">
        <v>1.0455233505002139E-3</v>
      </c>
      <c r="BH84" s="435">
        <v>5.9074811886555671E-4</v>
      </c>
      <c r="BI84" s="435">
        <v>7.5746877046128566E-4</v>
      </c>
      <c r="BJ84" s="435">
        <v>4.2188756460448276E-4</v>
      </c>
      <c r="BK84" s="435">
        <v>1.0374962191556276E-3</v>
      </c>
      <c r="BL84" s="435">
        <v>1.4155446554959344E-3</v>
      </c>
      <c r="BM84" s="435">
        <v>1.1840315061989594E-3</v>
      </c>
      <c r="BN84" s="435">
        <v>1.1502841662004181E-3</v>
      </c>
      <c r="BO84" s="435">
        <v>1.1480647393197758E-3</v>
      </c>
      <c r="BP84" s="435">
        <v>1.3769371800627522E-3</v>
      </c>
      <c r="BQ84" s="435">
        <v>1.2228910155117824E-3</v>
      </c>
      <c r="BR84" s="435">
        <v>1.9826799263921021E-3</v>
      </c>
      <c r="BS84" s="435">
        <v>2.6953810040464835E-4</v>
      </c>
      <c r="BT84" s="435">
        <v>2.1055565016798005E-4</v>
      </c>
      <c r="BU84" s="435">
        <v>1.319807620673397E-4</v>
      </c>
      <c r="BV84" s="435">
        <v>1.0371027768851893E-4</v>
      </c>
      <c r="BW84" s="435">
        <v>4.1847657786593682E-5</v>
      </c>
      <c r="BX84" s="435">
        <v>2.2701773964410788E-5</v>
      </c>
      <c r="BY84" s="435">
        <v>4.9643608534332028E-6</v>
      </c>
      <c r="BZ84" s="435">
        <v>4.6848047671318804E-4</v>
      </c>
      <c r="CA84" s="435">
        <v>1.1729750009702919E-3</v>
      </c>
      <c r="CB84" s="435">
        <v>7.1285717114512586E-4</v>
      </c>
      <c r="CC84" s="435">
        <v>3.0890757044195846E-4</v>
      </c>
      <c r="CD84" s="435">
        <v>8.5337413834960386E-4</v>
      </c>
      <c r="CE84" s="435">
        <v>4.7349578473264813E-3</v>
      </c>
      <c r="CF84" s="435">
        <v>9.1283160363447415E-5</v>
      </c>
      <c r="CG84" s="435">
        <v>1.3718932334484199E-4</v>
      </c>
      <c r="CH84" s="435">
        <v>1.0292485033357198E-2</v>
      </c>
      <c r="CI84" s="435">
        <v>5.5805487825818191E-5</v>
      </c>
      <c r="CJ84" s="435">
        <v>7.7724989555704525E-5</v>
      </c>
      <c r="CK84" s="435">
        <v>3.1624789211849314E-4</v>
      </c>
      <c r="CL84" s="435">
        <v>5.5910275190374487E-5</v>
      </c>
      <c r="CM84" s="435">
        <v>1.0422227306235543E-3</v>
      </c>
      <c r="CN84" s="435">
        <v>1.1119727274057383E-4</v>
      </c>
      <c r="CO84" s="435">
        <v>1.5274479514905585E-4</v>
      </c>
      <c r="CP84" s="435">
        <v>4.3470813055846515E-4</v>
      </c>
      <c r="CQ84" s="435">
        <v>5.9136198081539049E-4</v>
      </c>
      <c r="CR84" s="435">
        <v>2.9490115896155472E-4</v>
      </c>
      <c r="CS84" s="435">
        <v>3.3862398903188642E-4</v>
      </c>
      <c r="CT84" s="435">
        <v>2.6284129300820791E-4</v>
      </c>
      <c r="CU84" s="435">
        <v>3.9038590369517125E-4</v>
      </c>
      <c r="CV84" s="435">
        <v>9.8851768865181692E-5</v>
      </c>
      <c r="CW84" s="435">
        <v>7.9112021018139635E-4</v>
      </c>
      <c r="CX84" s="435">
        <v>6.1477585179119088E-4</v>
      </c>
      <c r="CY84" s="435">
        <v>9.7816678653633033E-5</v>
      </c>
      <c r="CZ84" s="435">
        <v>4.6605180533751964E-4</v>
      </c>
      <c r="DA84" s="435">
        <v>1.0913349777296683E-3</v>
      </c>
      <c r="DB84" s="435">
        <v>2.0692417230331079E-4</v>
      </c>
      <c r="DC84" s="435">
        <v>1.7174753112924002E-4</v>
      </c>
      <c r="DD84" s="435">
        <v>2.5501122301867642E-4</v>
      </c>
      <c r="DE84" s="435">
        <v>3.2230776643930228E-3</v>
      </c>
      <c r="DF84" s="435">
        <v>1.5620856386205695E-4</v>
      </c>
      <c r="DG84" s="435">
        <v>6.2571337452810359E-4</v>
      </c>
    </row>
    <row r="85" spans="1:111" x14ac:dyDescent="0.5">
      <c r="A85" s="59">
        <v>81</v>
      </c>
      <c r="B85" s="53" t="s">
        <v>451</v>
      </c>
      <c r="C85" s="53" t="s">
        <v>306</v>
      </c>
      <c r="D85" s="435">
        <v>1.8043249939406997E-3</v>
      </c>
      <c r="E85" s="435">
        <v>5.7536112551208156E-3</v>
      </c>
      <c r="F85" s="435">
        <v>7.8578489772122384E-4</v>
      </c>
      <c r="G85" s="435">
        <v>3.6010082823190496E-4</v>
      </c>
      <c r="H85" s="435">
        <v>2.5174825174825175E-3</v>
      </c>
      <c r="I85" s="435">
        <v>0</v>
      </c>
      <c r="J85" s="435">
        <v>5.7840616966580978E-4</v>
      </c>
      <c r="K85" s="435">
        <v>6.0213879206898946E-3</v>
      </c>
      <c r="L85" s="435">
        <v>2.0193271842659211E-3</v>
      </c>
      <c r="M85" s="435">
        <v>2.1623349680649176E-2</v>
      </c>
      <c r="N85" s="435">
        <v>0</v>
      </c>
      <c r="O85" s="435">
        <v>1.9884864181467796E-3</v>
      </c>
      <c r="P85" s="435">
        <v>2.2744058009936887E-3</v>
      </c>
      <c r="Q85" s="435">
        <v>2.0690518441068839E-3</v>
      </c>
      <c r="R85" s="435">
        <v>1.8519207169685025E-3</v>
      </c>
      <c r="S85" s="435">
        <v>4.3068274548916496E-3</v>
      </c>
      <c r="T85" s="435">
        <v>3.528988448905783E-3</v>
      </c>
      <c r="U85" s="435">
        <v>2.293450778892423E-3</v>
      </c>
      <c r="V85" s="435">
        <v>5.4180097387010497E-3</v>
      </c>
      <c r="W85" s="435">
        <v>2.5195761183706743E-3</v>
      </c>
      <c r="X85" s="435">
        <v>1.3937744740160616E-3</v>
      </c>
      <c r="Y85" s="435">
        <v>1.7381454573861417E-3</v>
      </c>
      <c r="Z85" s="435">
        <v>1.5495867768595042E-3</v>
      </c>
      <c r="AA85" s="435">
        <v>3.7330996088360846E-3</v>
      </c>
      <c r="AB85" s="435">
        <v>1.2354640681860791E-3</v>
      </c>
      <c r="AC85" s="435">
        <v>2.681973803726815E-3</v>
      </c>
      <c r="AD85" s="435">
        <v>7.1480061711344514E-3</v>
      </c>
      <c r="AE85" s="435">
        <v>2.9162504430767246E-3</v>
      </c>
      <c r="AF85" s="435">
        <v>1.934559367008274E-3</v>
      </c>
      <c r="AG85" s="435">
        <v>1.4008353562424871E-3</v>
      </c>
      <c r="AH85" s="435">
        <v>4.3349468969005132E-3</v>
      </c>
      <c r="AI85" s="435">
        <v>4.2949871238579041E-3</v>
      </c>
      <c r="AJ85" s="435">
        <v>3.6583135174684468E-3</v>
      </c>
      <c r="AK85" s="435">
        <v>4.6521595952098435E-3</v>
      </c>
      <c r="AL85" s="435">
        <v>4.0187574648052789E-3</v>
      </c>
      <c r="AM85" s="435">
        <v>1.3225048957593193E-3</v>
      </c>
      <c r="AN85" s="435">
        <v>9.372721492601412E-4</v>
      </c>
      <c r="AO85" s="435">
        <v>3.6636355210446637E-3</v>
      </c>
      <c r="AP85" s="435">
        <v>2.6436475323618923E-3</v>
      </c>
      <c r="AQ85" s="435">
        <v>4.9648082707864838E-3</v>
      </c>
      <c r="AR85" s="435">
        <v>6.3328463631368032E-3</v>
      </c>
      <c r="AS85" s="435">
        <v>1.7309787636453345E-3</v>
      </c>
      <c r="AT85" s="435">
        <v>1.8592248674484063E-3</v>
      </c>
      <c r="AU85" s="435">
        <v>1.1757155692465665E-3</v>
      </c>
      <c r="AV85" s="435">
        <v>1.0884649509735772E-3</v>
      </c>
      <c r="AW85" s="435">
        <v>1.2809059452658068E-3</v>
      </c>
      <c r="AX85" s="435">
        <v>1.2840329801079564E-3</v>
      </c>
      <c r="AY85" s="435">
        <v>1.0859330432929888E-3</v>
      </c>
      <c r="AZ85" s="435">
        <v>1.6521491186014706E-3</v>
      </c>
      <c r="BA85" s="435">
        <v>1.4851995736927151E-3</v>
      </c>
      <c r="BB85" s="435">
        <v>1.2061970330685967E-3</v>
      </c>
      <c r="BC85" s="435">
        <v>2.3388609115236308E-3</v>
      </c>
      <c r="BD85" s="435">
        <v>1.2778830606603264E-3</v>
      </c>
      <c r="BE85" s="435">
        <v>1.5006952762518415E-3</v>
      </c>
      <c r="BF85" s="435">
        <v>1.4076990617559234E-3</v>
      </c>
      <c r="BG85" s="435">
        <v>1.3988183288285831E-3</v>
      </c>
      <c r="BH85" s="435">
        <v>1.022828497478575E-3</v>
      </c>
      <c r="BI85" s="435">
        <v>1.4250683647661477E-3</v>
      </c>
      <c r="BJ85" s="435">
        <v>8.5132568964931422E-4</v>
      </c>
      <c r="BK85" s="435">
        <v>2.0880017952912633E-3</v>
      </c>
      <c r="BL85" s="435">
        <v>2.4612919862615355E-2</v>
      </c>
      <c r="BM85" s="435">
        <v>1.3509939683217405E-3</v>
      </c>
      <c r="BN85" s="435">
        <v>1.3490532701198503E-3</v>
      </c>
      <c r="BO85" s="435">
        <v>1.3600412421483903E-3</v>
      </c>
      <c r="BP85" s="435">
        <v>1.7255606190950338E-3</v>
      </c>
      <c r="BQ85" s="435">
        <v>1.0652638649969817E-2</v>
      </c>
      <c r="BR85" s="435">
        <v>1.9213400114951967E-2</v>
      </c>
      <c r="BS85" s="435">
        <v>5.0154557923396586E-4</v>
      </c>
      <c r="BT85" s="435">
        <v>4.0253286061525602E-4</v>
      </c>
      <c r="BU85" s="435">
        <v>2.8581360206468852E-4</v>
      </c>
      <c r="BV85" s="435">
        <v>2.4709115339996863E-4</v>
      </c>
      <c r="BW85" s="435">
        <v>1.2912991545577479E-4</v>
      </c>
      <c r="BX85" s="435">
        <v>4.181905730286198E-5</v>
      </c>
      <c r="BY85" s="435">
        <v>4.9643608534332028E-6</v>
      </c>
      <c r="BZ85" s="435">
        <v>1.3525168574564841E-4</v>
      </c>
      <c r="CA85" s="435">
        <v>2.8246273001306658E-4</v>
      </c>
      <c r="CB85" s="435">
        <v>9.1582344904061303E-4</v>
      </c>
      <c r="CC85" s="435">
        <v>2.9286042392549311E-4</v>
      </c>
      <c r="CD85" s="435">
        <v>9.7108091605299749E-4</v>
      </c>
      <c r="CE85" s="435">
        <v>1.1548677676406051E-4</v>
      </c>
      <c r="CF85" s="435">
        <v>1.7554453916047579E-4</v>
      </c>
      <c r="CG85" s="435">
        <v>3.3673743002824851E-4</v>
      </c>
      <c r="CH85" s="435">
        <v>1.4525684522883142E-4</v>
      </c>
      <c r="CI85" s="435">
        <v>2.167828565541399E-4</v>
      </c>
      <c r="CJ85" s="435">
        <v>5.4893273873716326E-4</v>
      </c>
      <c r="CK85" s="435">
        <v>8.1531018034535115E-4</v>
      </c>
      <c r="CL85" s="435">
        <v>2.1245904572342306E-4</v>
      </c>
      <c r="CM85" s="435">
        <v>1.9785285170780481E-3</v>
      </c>
      <c r="CN85" s="435">
        <v>2.4287825361756915E-3</v>
      </c>
      <c r="CO85" s="435">
        <v>3.407938118184124E-4</v>
      </c>
      <c r="CP85" s="435">
        <v>9.2726501750907745E-4</v>
      </c>
      <c r="CQ85" s="435">
        <v>5.9055134067719254E-4</v>
      </c>
      <c r="CR85" s="435">
        <v>5.7997227929105762E-4</v>
      </c>
      <c r="CS85" s="435">
        <v>6.5247061301265913E-4</v>
      </c>
      <c r="CT85" s="435">
        <v>4.4875342708718423E-4</v>
      </c>
      <c r="CU85" s="435">
        <v>7.3739559586865678E-4</v>
      </c>
      <c r="CV85" s="435">
        <v>1.7250602801963081E-4</v>
      </c>
      <c r="CW85" s="435">
        <v>3.5814225731184836E-4</v>
      </c>
      <c r="CX85" s="435">
        <v>8.5741983124577848E-4</v>
      </c>
      <c r="CY85" s="435">
        <v>1.4407107708674634E-4</v>
      </c>
      <c r="CZ85" s="435">
        <v>7.6040031397174254E-4</v>
      </c>
      <c r="DA85" s="435">
        <v>2.0636286740132142E-3</v>
      </c>
      <c r="DB85" s="435">
        <v>3.11498754004984E-4</v>
      </c>
      <c r="DC85" s="435">
        <v>2.8247949198888163E-4</v>
      </c>
      <c r="DD85" s="435">
        <v>3.837792663251368E-4</v>
      </c>
      <c r="DE85" s="435">
        <v>4.1439569970767439E-3</v>
      </c>
      <c r="DF85" s="435">
        <v>2.28863709844409E-4</v>
      </c>
      <c r="DG85" s="435">
        <v>1.5710889349909898E-3</v>
      </c>
    </row>
    <row r="86" spans="1:111" x14ac:dyDescent="0.5">
      <c r="A86" s="59">
        <v>82</v>
      </c>
      <c r="B86" s="53" t="s">
        <v>452</v>
      </c>
      <c r="C86" s="53" t="s">
        <v>453</v>
      </c>
      <c r="D86" s="435">
        <v>1.3465111895079849E-5</v>
      </c>
      <c r="E86" s="435">
        <v>0</v>
      </c>
      <c r="F86" s="435">
        <v>0</v>
      </c>
      <c r="G86" s="435">
        <v>0</v>
      </c>
      <c r="H86" s="435">
        <v>1.2460267005721551E-3</v>
      </c>
      <c r="I86" s="435">
        <v>0</v>
      </c>
      <c r="J86" s="435">
        <v>6.426735218508997E-5</v>
      </c>
      <c r="K86" s="435">
        <v>9.6563626511574408E-5</v>
      </c>
      <c r="L86" s="435">
        <v>1.1347136700576852E-4</v>
      </c>
      <c r="M86" s="435">
        <v>1.428406238734296E-4</v>
      </c>
      <c r="N86" s="435">
        <v>0</v>
      </c>
      <c r="O86" s="435">
        <v>3.0686518798561413E-5</v>
      </c>
      <c r="P86" s="435">
        <v>1.8463810930576072E-4</v>
      </c>
      <c r="Q86" s="435">
        <v>1.1781078115911082E-4</v>
      </c>
      <c r="R86" s="435">
        <v>1.4874865196534156E-4</v>
      </c>
      <c r="S86" s="435">
        <v>4.7349915878340938E-4</v>
      </c>
      <c r="T86" s="435">
        <v>2.767834077573163E-5</v>
      </c>
      <c r="U86" s="435">
        <v>2.6099013131065983E-4</v>
      </c>
      <c r="V86" s="435">
        <v>5.4865921404567588E-4</v>
      </c>
      <c r="W86" s="435">
        <v>2.0996467653088951E-4</v>
      </c>
      <c r="X86" s="435">
        <v>1.3274042609676777E-5</v>
      </c>
      <c r="Y86" s="435">
        <v>1.2694320756190922E-4</v>
      </c>
      <c r="Z86" s="435">
        <v>1.2106146694214876E-4</v>
      </c>
      <c r="AA86" s="435">
        <v>1.9477041437405659E-4</v>
      </c>
      <c r="AB86" s="435">
        <v>1.4902484869170604E-4</v>
      </c>
      <c r="AC86" s="435">
        <v>2.0692583455607689E-4</v>
      </c>
      <c r="AD86" s="435">
        <v>1.1228410573569668E-6</v>
      </c>
      <c r="AE86" s="435">
        <v>3.2223761801952757E-5</v>
      </c>
      <c r="AF86" s="435">
        <v>3.0164357433006217E-4</v>
      </c>
      <c r="AG86" s="435">
        <v>1.6838087754500681E-4</v>
      </c>
      <c r="AH86" s="435">
        <v>7.224911494834188E-5</v>
      </c>
      <c r="AI86" s="435">
        <v>1.7109394292164955E-3</v>
      </c>
      <c r="AJ86" s="435">
        <v>0</v>
      </c>
      <c r="AK86" s="435">
        <v>7.0566465770036959E-4</v>
      </c>
      <c r="AL86" s="435">
        <v>9.3004131341413269E-5</v>
      </c>
      <c r="AM86" s="435">
        <v>0</v>
      </c>
      <c r="AN86" s="435">
        <v>5.6463618947132945E-4</v>
      </c>
      <c r="AO86" s="435">
        <v>5.9215472230518112E-5</v>
      </c>
      <c r="AP86" s="435">
        <v>5.1423736261681368E-5</v>
      </c>
      <c r="AQ86" s="435">
        <v>3.0664992260740051E-4</v>
      </c>
      <c r="AR86" s="435">
        <v>4.1548833281955744E-4</v>
      </c>
      <c r="AS86" s="435">
        <v>1.233476553666509E-5</v>
      </c>
      <c r="AT86" s="435">
        <v>9.8760555034319296E-5</v>
      </c>
      <c r="AU86" s="435">
        <v>1.180849698369914E-4</v>
      </c>
      <c r="AV86" s="435">
        <v>8.7966976994613281E-5</v>
      </c>
      <c r="AW86" s="435">
        <v>3.6908881199538638E-5</v>
      </c>
      <c r="AX86" s="435">
        <v>6.9784401092823717E-5</v>
      </c>
      <c r="AY86" s="435">
        <v>7.5602933393815674E-5</v>
      </c>
      <c r="AZ86" s="435">
        <v>9.2669227003648732E-4</v>
      </c>
      <c r="BA86" s="435">
        <v>2.7503695809124352E-5</v>
      </c>
      <c r="BB86" s="435">
        <v>2.0364365493365916E-4</v>
      </c>
      <c r="BC86" s="435">
        <v>2.3177900925008956E-4</v>
      </c>
      <c r="BD86" s="435">
        <v>1.7386164090616687E-5</v>
      </c>
      <c r="BE86" s="435">
        <v>3.0289262456459186E-4</v>
      </c>
      <c r="BF86" s="435">
        <v>1.4269148483807847E-5</v>
      </c>
      <c r="BG86" s="435">
        <v>1.7808364761267382E-4</v>
      </c>
      <c r="BH86" s="435">
        <v>2.1914394474713375E-4</v>
      </c>
      <c r="BI86" s="435">
        <v>2.5676907473263919E-5</v>
      </c>
      <c r="BJ86" s="435">
        <v>4.7191002752179279E-5</v>
      </c>
      <c r="BK86" s="435">
        <v>2.3742076488514363E-4</v>
      </c>
      <c r="BL86" s="435">
        <v>6.583928630213649E-5</v>
      </c>
      <c r="BM86" s="435">
        <v>0</v>
      </c>
      <c r="BN86" s="435">
        <v>0</v>
      </c>
      <c r="BO86" s="435">
        <v>3.3916240452578315E-6</v>
      </c>
      <c r="BP86" s="435">
        <v>0</v>
      </c>
      <c r="BQ86" s="435">
        <v>0</v>
      </c>
      <c r="BR86" s="435">
        <v>0</v>
      </c>
      <c r="BS86" s="435">
        <v>0</v>
      </c>
      <c r="BT86" s="435">
        <v>0</v>
      </c>
      <c r="BU86" s="435">
        <v>8.5555950147161444E-4</v>
      </c>
      <c r="BV86" s="435">
        <v>6.800673946788127E-6</v>
      </c>
      <c r="BW86" s="435">
        <v>0</v>
      </c>
      <c r="BX86" s="435">
        <v>0</v>
      </c>
      <c r="BY86" s="435">
        <v>0</v>
      </c>
      <c r="BZ86" s="435">
        <v>4.4684020699388427E-2</v>
      </c>
      <c r="CA86" s="435">
        <v>2.9100129803483563E-2</v>
      </c>
      <c r="CB86" s="435">
        <v>0.12397444275030857</v>
      </c>
      <c r="CC86" s="435">
        <v>3.2184558232085866E-2</v>
      </c>
      <c r="CD86" s="435">
        <v>0.26399423236789255</v>
      </c>
      <c r="CE86" s="435">
        <v>2.4136736343688649E-2</v>
      </c>
      <c r="CF86" s="435">
        <v>1.5939444155771202E-3</v>
      </c>
      <c r="CG86" s="435">
        <v>1.6924173798086417E-2</v>
      </c>
      <c r="CH86" s="435">
        <v>0</v>
      </c>
      <c r="CI86" s="435">
        <v>0</v>
      </c>
      <c r="CJ86" s="435">
        <v>0</v>
      </c>
      <c r="CK86" s="435">
        <v>0</v>
      </c>
      <c r="CL86" s="435">
        <v>0</v>
      </c>
      <c r="CM86" s="435">
        <v>3.8130099900861742E-4</v>
      </c>
      <c r="CN86" s="435">
        <v>7.974014953106939E-5</v>
      </c>
      <c r="CO86" s="435">
        <v>0</v>
      </c>
      <c r="CP86" s="435">
        <v>5.6163841157424441E-6</v>
      </c>
      <c r="CQ86" s="435">
        <v>0</v>
      </c>
      <c r="CR86" s="435">
        <v>0</v>
      </c>
      <c r="CS86" s="435">
        <v>0</v>
      </c>
      <c r="CT86" s="435">
        <v>0</v>
      </c>
      <c r="CU86" s="435">
        <v>0</v>
      </c>
      <c r="CV86" s="435">
        <v>6.5106488552577509E-3</v>
      </c>
      <c r="CW86" s="435">
        <v>0</v>
      </c>
      <c r="CX86" s="435">
        <v>0</v>
      </c>
      <c r="CY86" s="435">
        <v>0</v>
      </c>
      <c r="CZ86" s="435">
        <v>6.8380837912087919E-2</v>
      </c>
      <c r="DA86" s="435">
        <v>3.2976653121099733E-3</v>
      </c>
      <c r="DB86" s="435">
        <v>0</v>
      </c>
      <c r="DC86" s="435">
        <v>3.6496350364963502E-3</v>
      </c>
      <c r="DD86" s="435">
        <v>0</v>
      </c>
      <c r="DE86" s="435">
        <v>0</v>
      </c>
      <c r="DF86" s="435">
        <v>1.7023100703665087E-2</v>
      </c>
      <c r="DG86" s="435">
        <v>2.8394819505007402E-3</v>
      </c>
    </row>
    <row r="87" spans="1:111" x14ac:dyDescent="0.5">
      <c r="A87" s="59">
        <v>83</v>
      </c>
      <c r="B87" s="53" t="s">
        <v>454</v>
      </c>
      <c r="C87" s="53" t="s">
        <v>455</v>
      </c>
      <c r="D87" s="435">
        <v>1.7504645463603804E-4</v>
      </c>
      <c r="E87" s="435">
        <v>1.7281164547182663E-4</v>
      </c>
      <c r="F87" s="435">
        <v>6.3369749816227729E-4</v>
      </c>
      <c r="G87" s="435">
        <v>0</v>
      </c>
      <c r="H87" s="435">
        <v>1.5257469802924348E-4</v>
      </c>
      <c r="I87" s="435">
        <v>0</v>
      </c>
      <c r="J87" s="435">
        <v>7.0694087403598972E-4</v>
      </c>
      <c r="K87" s="435">
        <v>1.1686043972738305E-4</v>
      </c>
      <c r="L87" s="435">
        <v>1.0189265608681254E-4</v>
      </c>
      <c r="M87" s="435">
        <v>3.4009672350816575E-5</v>
      </c>
      <c r="N87" s="435">
        <v>0</v>
      </c>
      <c r="O87" s="435">
        <v>1.9639372031079306E-4</v>
      </c>
      <c r="P87" s="435">
        <v>1.5946018530952063E-4</v>
      </c>
      <c r="Q87" s="435">
        <v>1.0308443351422197E-4</v>
      </c>
      <c r="R87" s="435">
        <v>1.6362351716187572E-4</v>
      </c>
      <c r="S87" s="435">
        <v>1.2593062733601314E-4</v>
      </c>
      <c r="T87" s="435">
        <v>2.2142672620585304E-4</v>
      </c>
      <c r="U87" s="435">
        <v>2.3489111817959384E-4</v>
      </c>
      <c r="V87" s="435">
        <v>6.8582401755709486E-5</v>
      </c>
      <c r="W87" s="435">
        <v>7.4105179952078652E-5</v>
      </c>
      <c r="X87" s="435">
        <v>5.3096170438707108E-5</v>
      </c>
      <c r="Y87" s="435">
        <v>1.1717834544176236E-4</v>
      </c>
      <c r="Z87" s="435">
        <v>1.2106146694214876E-4</v>
      </c>
      <c r="AA87" s="435">
        <v>6.4923471458018867E-5</v>
      </c>
      <c r="AB87" s="435">
        <v>9.3741437080266702E-4</v>
      </c>
      <c r="AC87" s="435">
        <v>1.800523495487942E-4</v>
      </c>
      <c r="AD87" s="435">
        <v>2.0211139032425404E-5</v>
      </c>
      <c r="AE87" s="435">
        <v>1.2889504720781103E-4</v>
      </c>
      <c r="AF87" s="435">
        <v>1.7415910758086729E-4</v>
      </c>
      <c r="AG87" s="435">
        <v>1.0289942516639305E-4</v>
      </c>
      <c r="AH87" s="435">
        <v>1.4449822989668376E-4</v>
      </c>
      <c r="AI87" s="435">
        <v>1.6756623275831657E-4</v>
      </c>
      <c r="AJ87" s="435">
        <v>1.3065405419530169E-4</v>
      </c>
      <c r="AK87" s="435">
        <v>1.3067864031488324E-4</v>
      </c>
      <c r="AL87" s="435">
        <v>1.9579817124508057E-4</v>
      </c>
      <c r="AM87" s="435">
        <v>4.8740966674176386E-5</v>
      </c>
      <c r="AN87" s="435">
        <v>7.3570181467132975E-5</v>
      </c>
      <c r="AO87" s="435">
        <v>6.4364643728824026E-5</v>
      </c>
      <c r="AP87" s="435">
        <v>7.9473046949871213E-5</v>
      </c>
      <c r="AQ87" s="435">
        <v>5.1108320434566745E-5</v>
      </c>
      <c r="AR87" s="435">
        <v>6.3663534867512833E-5</v>
      </c>
      <c r="AS87" s="435">
        <v>1.6857512900108956E-4</v>
      </c>
      <c r="AT87" s="435">
        <v>1.5043758964530032E-4</v>
      </c>
      <c r="AU87" s="435">
        <v>1.8585547426517776E-4</v>
      </c>
      <c r="AV87" s="435">
        <v>1.5925056180059302E-4</v>
      </c>
      <c r="AW87" s="435">
        <v>2.9778756422355041E-4</v>
      </c>
      <c r="AX87" s="435">
        <v>3.8381420601053047E-5</v>
      </c>
      <c r="AY87" s="435">
        <v>7.5602933393815674E-5</v>
      </c>
      <c r="AZ87" s="435">
        <v>1.2301224823493194E-4</v>
      </c>
      <c r="BA87" s="435">
        <v>8.938701137965414E-5</v>
      </c>
      <c r="BB87" s="435">
        <v>4.3861710293403513E-4</v>
      </c>
      <c r="BC87" s="435">
        <v>1.474957331591479E-4</v>
      </c>
      <c r="BD87" s="435">
        <v>9.5623902498391777E-5</v>
      </c>
      <c r="BE87" s="435">
        <v>5.5071386284471249E-5</v>
      </c>
      <c r="BF87" s="435">
        <v>1.5220425049395036E-5</v>
      </c>
      <c r="BG87" s="435">
        <v>4.021243655770054E-5</v>
      </c>
      <c r="BH87" s="435">
        <v>6.2733481178685923E-5</v>
      </c>
      <c r="BI87" s="435">
        <v>6.4192268683159798E-5</v>
      </c>
      <c r="BJ87" s="435">
        <v>1.1703368682540462E-4</v>
      </c>
      <c r="BK87" s="435">
        <v>1.7562631923010626E-4</v>
      </c>
      <c r="BL87" s="435">
        <v>8.0104465000932728E-4</v>
      </c>
      <c r="BM87" s="435">
        <v>2.4088477359698957E-4</v>
      </c>
      <c r="BN87" s="435">
        <v>8.4476869165758708E-4</v>
      </c>
      <c r="BO87" s="435">
        <v>5.1383104285656147E-4</v>
      </c>
      <c r="BP87" s="435">
        <v>4.7151947149689876E-4</v>
      </c>
      <c r="BQ87" s="435">
        <v>7.45665253360843E-4</v>
      </c>
      <c r="BR87" s="435">
        <v>2.3594132619793955E-3</v>
      </c>
      <c r="BS87" s="435">
        <v>9.0414679249660522E-4</v>
      </c>
      <c r="BT87" s="435">
        <v>7.462339954482823E-4</v>
      </c>
      <c r="BU87" s="435">
        <v>1.2483180412202549E-3</v>
      </c>
      <c r="BV87" s="435">
        <v>6.9157186810546263E-3</v>
      </c>
      <c r="BW87" s="435">
        <v>4.0054186738596814E-4</v>
      </c>
      <c r="BX87" s="435">
        <v>7.61106842912088E-4</v>
      </c>
      <c r="BY87" s="435">
        <v>0</v>
      </c>
      <c r="BZ87" s="435">
        <v>5.6452877528618477E-4</v>
      </c>
      <c r="CA87" s="435">
        <v>1.3152844679997758E-4</v>
      </c>
      <c r="CB87" s="435">
        <v>0</v>
      </c>
      <c r="CC87" s="435">
        <v>7.9433375256503604E-4</v>
      </c>
      <c r="CD87" s="435">
        <v>5.5910719409111979E-4</v>
      </c>
      <c r="CE87" s="435">
        <v>1.5013280979327868E-3</v>
      </c>
      <c r="CF87" s="435">
        <v>9.8304941929866453E-4</v>
      </c>
      <c r="CG87" s="435">
        <v>1.2180749012132941E-3</v>
      </c>
      <c r="CH87" s="435">
        <v>1.7524200827964017E-2</v>
      </c>
      <c r="CI87" s="435">
        <v>7.5691558776056871E-3</v>
      </c>
      <c r="CJ87" s="435">
        <v>2.2637403208098945E-3</v>
      </c>
      <c r="CK87" s="435">
        <v>9.4033841676429027E-4</v>
      </c>
      <c r="CL87" s="435">
        <v>1.9009493564727325E-3</v>
      </c>
      <c r="CM87" s="435">
        <v>2.50811323792335E-3</v>
      </c>
      <c r="CN87" s="435">
        <v>3.9409191332465216E-3</v>
      </c>
      <c r="CO87" s="435">
        <v>8.415373619532889E-4</v>
      </c>
      <c r="CP87" s="435">
        <v>6.7228117865437056E-3</v>
      </c>
      <c r="CQ87" s="435">
        <v>3.4411673866502162E-4</v>
      </c>
      <c r="CR87" s="435">
        <v>3.4994937530104494E-3</v>
      </c>
      <c r="CS87" s="435">
        <v>2.2031207091281878E-3</v>
      </c>
      <c r="CT87" s="435">
        <v>1.2458249904372782E-3</v>
      </c>
      <c r="CU87" s="435">
        <v>5.5569746538337338E-3</v>
      </c>
      <c r="CV87" s="435">
        <v>4.9232057434815983E-4</v>
      </c>
      <c r="CW87" s="435">
        <v>1.9778005254534909E-4</v>
      </c>
      <c r="CX87" s="435">
        <v>7.6059555098264978E-4</v>
      </c>
      <c r="CY87" s="435">
        <v>9.2812104396935535E-4</v>
      </c>
      <c r="CZ87" s="435">
        <v>1.1957908163265306E-3</v>
      </c>
      <c r="DA87" s="435">
        <v>1.0299658699034066E-3</v>
      </c>
      <c r="DB87" s="435">
        <v>1.2571199715201138E-3</v>
      </c>
      <c r="DC87" s="435">
        <v>6.9150979638878216E-4</v>
      </c>
      <c r="DD87" s="435">
        <v>2.2648026440371559E-3</v>
      </c>
      <c r="DE87" s="435">
        <v>0</v>
      </c>
      <c r="DF87" s="435">
        <v>6.1030322625175732E-4</v>
      </c>
      <c r="DG87" s="435">
        <v>9.0717613815666221E-4</v>
      </c>
    </row>
    <row r="88" spans="1:111" x14ac:dyDescent="0.5">
      <c r="A88" s="59">
        <v>84</v>
      </c>
      <c r="B88" s="53" t="s">
        <v>456</v>
      </c>
      <c r="C88" s="53" t="s">
        <v>457</v>
      </c>
      <c r="D88" s="435">
        <v>6.9120907728076558E-4</v>
      </c>
      <c r="E88" s="435">
        <v>2.4396938184257876E-4</v>
      </c>
      <c r="F88" s="435">
        <v>2.9657042913994575E-3</v>
      </c>
      <c r="G88" s="435">
        <v>5.4015124234785738E-4</v>
      </c>
      <c r="H88" s="435">
        <v>2.0851875397329945E-3</v>
      </c>
      <c r="I88" s="435">
        <v>0</v>
      </c>
      <c r="J88" s="435">
        <v>2.2493573264781492E-3</v>
      </c>
      <c r="K88" s="435">
        <v>6.2858615474413405E-4</v>
      </c>
      <c r="L88" s="435">
        <v>2.4546867148186657E-4</v>
      </c>
      <c r="M88" s="435">
        <v>1.9725609963473613E-4</v>
      </c>
      <c r="N88" s="435">
        <v>0</v>
      </c>
      <c r="O88" s="435">
        <v>1.1415384993064847E-3</v>
      </c>
      <c r="P88" s="435">
        <v>9.231905465288035E-4</v>
      </c>
      <c r="Q88" s="435">
        <v>6.1114342726288737E-4</v>
      </c>
      <c r="R88" s="435">
        <v>9.5199137257818598E-4</v>
      </c>
      <c r="S88" s="435">
        <v>5.8431811083910093E-4</v>
      </c>
      <c r="T88" s="435">
        <v>1.0056463815182493E-3</v>
      </c>
      <c r="U88" s="435">
        <v>1.4974308783949107E-3</v>
      </c>
      <c r="V88" s="435">
        <v>4.1149441053425691E-4</v>
      </c>
      <c r="W88" s="435">
        <v>2.9642071980831461E-4</v>
      </c>
      <c r="X88" s="435">
        <v>1.19466383487091E-4</v>
      </c>
      <c r="Y88" s="435">
        <v>3.8571205374580113E-4</v>
      </c>
      <c r="Z88" s="435">
        <v>4.5196280991735538E-4</v>
      </c>
      <c r="AA88" s="435">
        <v>2.27232150103066E-4</v>
      </c>
      <c r="AB88" s="435">
        <v>1.3873732687879472E-2</v>
      </c>
      <c r="AC88" s="435">
        <v>9.0563644474542747E-4</v>
      </c>
      <c r="AD88" s="435">
        <v>6.7370463441418014E-5</v>
      </c>
      <c r="AE88" s="435">
        <v>6.444752360390552E-4</v>
      </c>
      <c r="AF88" s="435">
        <v>6.2348960513950488E-4</v>
      </c>
      <c r="AG88" s="435">
        <v>7.9045467514183751E-4</v>
      </c>
      <c r="AH88" s="435">
        <v>7.9474026443176072E-4</v>
      </c>
      <c r="AI88" s="435">
        <v>7.2318058348326097E-4</v>
      </c>
      <c r="AJ88" s="435">
        <v>6.0971891957807447E-4</v>
      </c>
      <c r="AK88" s="435">
        <v>1.1290634523205914E-3</v>
      </c>
      <c r="AL88" s="435">
        <v>8.5172204491610053E-4</v>
      </c>
      <c r="AM88" s="435">
        <v>1.8738193854738922E-4</v>
      </c>
      <c r="AN88" s="435">
        <v>2.2848625463776256E-4</v>
      </c>
      <c r="AO88" s="435">
        <v>3.4756907613564975E-4</v>
      </c>
      <c r="AP88" s="435">
        <v>4.0905244753610179E-4</v>
      </c>
      <c r="AQ88" s="435">
        <v>1.5332496130370025E-4</v>
      </c>
      <c r="AR88" s="435">
        <v>3.7695514066290493E-4</v>
      </c>
      <c r="AS88" s="435">
        <v>7.2363957815101869E-4</v>
      </c>
      <c r="AT88" s="435">
        <v>8.3257444651024988E-4</v>
      </c>
      <c r="AU88" s="435">
        <v>1.2506738544474393E-3</v>
      </c>
      <c r="AV88" s="435">
        <v>1.0475148065105674E-3</v>
      </c>
      <c r="AW88" s="435">
        <v>9.8731257208765867E-4</v>
      </c>
      <c r="AX88" s="435">
        <v>2.9658370464450079E-4</v>
      </c>
      <c r="AY88" s="435">
        <v>5.6358550348117149E-4</v>
      </c>
      <c r="AZ88" s="435">
        <v>7.0400855912914901E-4</v>
      </c>
      <c r="BA88" s="435">
        <v>6.3258500360986009E-4</v>
      </c>
      <c r="BB88" s="435">
        <v>2.5533781349374187E-3</v>
      </c>
      <c r="BC88" s="435">
        <v>9.0604521797762278E-4</v>
      </c>
      <c r="BD88" s="435">
        <v>6.302484482848549E-4</v>
      </c>
      <c r="BE88" s="435">
        <v>3.9926755056241654E-4</v>
      </c>
      <c r="BF88" s="435">
        <v>1.5962420770553043E-4</v>
      </c>
      <c r="BG88" s="435">
        <v>2.1542376727339574E-4</v>
      </c>
      <c r="BH88" s="435">
        <v>4.1750213336159948E-4</v>
      </c>
      <c r="BI88" s="435">
        <v>4.6218433451875057E-4</v>
      </c>
      <c r="BJ88" s="435">
        <v>3.8791004262291371E-4</v>
      </c>
      <c r="BK88" s="435">
        <v>1.0342438799106257E-3</v>
      </c>
      <c r="BL88" s="435">
        <v>2.3043750205747771E-4</v>
      </c>
      <c r="BM88" s="435">
        <v>5.1363261248458625E-4</v>
      </c>
      <c r="BN88" s="435">
        <v>1.4484378220795666E-2</v>
      </c>
      <c r="BO88" s="435">
        <v>4.5346013485097203E-3</v>
      </c>
      <c r="BP88" s="435">
        <v>4.0982064703507055E-3</v>
      </c>
      <c r="BQ88" s="435">
        <v>2.8529800998153992E-4</v>
      </c>
      <c r="BR88" s="435">
        <v>7.5105171389518123E-4</v>
      </c>
      <c r="BS88" s="435">
        <v>1.6274642264938893E-3</v>
      </c>
      <c r="BT88" s="435">
        <v>3.3565047762072115E-3</v>
      </c>
      <c r="BU88" s="435">
        <v>1.2577245648325103E-2</v>
      </c>
      <c r="BV88" s="435">
        <v>1.2029258766210398E-2</v>
      </c>
      <c r="BW88" s="435">
        <v>4.4717211463388678E-3</v>
      </c>
      <c r="BX88" s="435">
        <v>4.4949512449533359E-3</v>
      </c>
      <c r="BY88" s="435">
        <v>0</v>
      </c>
      <c r="BZ88" s="435">
        <v>2.7050337149129686E-3</v>
      </c>
      <c r="CA88" s="435">
        <v>2.3696682464454978E-3</v>
      </c>
      <c r="CB88" s="435">
        <v>0</v>
      </c>
      <c r="CC88" s="435">
        <v>6.8621610291035064E-3</v>
      </c>
      <c r="CD88" s="435">
        <v>2.1481486930869337E-3</v>
      </c>
      <c r="CE88" s="435">
        <v>3.1181429726296339E-3</v>
      </c>
      <c r="CF88" s="435">
        <v>1.313073152920359E-3</v>
      </c>
      <c r="CG88" s="435">
        <v>1.8458199868215104E-3</v>
      </c>
      <c r="CH88" s="435">
        <v>3.1230221724198753E-3</v>
      </c>
      <c r="CI88" s="435">
        <v>0.17676924860057008</v>
      </c>
      <c r="CJ88" s="435">
        <v>5.4096592730770353E-2</v>
      </c>
      <c r="CK88" s="435">
        <v>3.7750122138928434E-3</v>
      </c>
      <c r="CL88" s="435">
        <v>3.3389616343691642E-2</v>
      </c>
      <c r="CM88" s="435">
        <v>1.3760729386444326E-2</v>
      </c>
      <c r="CN88" s="435">
        <v>6.870089396754795E-3</v>
      </c>
      <c r="CO88" s="435">
        <v>4.9209761833398659E-4</v>
      </c>
      <c r="CP88" s="435">
        <v>1.8447013628156057E-2</v>
      </c>
      <c r="CQ88" s="435">
        <v>1.8365052330874122E-3</v>
      </c>
      <c r="CR88" s="435">
        <v>4.2858968435745956E-3</v>
      </c>
      <c r="CS88" s="435">
        <v>4.3195206405774777E-3</v>
      </c>
      <c r="CT88" s="435">
        <v>2.07067652784515E-3</v>
      </c>
      <c r="CU88" s="435">
        <v>1.3017683035563674E-2</v>
      </c>
      <c r="CV88" s="435">
        <v>1.1668385266046938E-3</v>
      </c>
      <c r="CW88" s="435">
        <v>6.1579086630335718E-3</v>
      </c>
      <c r="CX88" s="435">
        <v>2.3879433939593313E-3</v>
      </c>
      <c r="CY88" s="435">
        <v>3.1369581363572081E-3</v>
      </c>
      <c r="CZ88" s="435">
        <v>5.6968700941915223E-3</v>
      </c>
      <c r="DA88" s="435">
        <v>6.2093706930716492E-3</v>
      </c>
      <c r="DB88" s="435">
        <v>6.6616233535065862E-3</v>
      </c>
      <c r="DC88" s="435">
        <v>2.2304580687442094E-3</v>
      </c>
      <c r="DD88" s="435">
        <v>3.4464388061434979E-3</v>
      </c>
      <c r="DE88" s="435">
        <v>0</v>
      </c>
      <c r="DF88" s="435">
        <v>4.9390968238802936E-2</v>
      </c>
      <c r="DG88" s="435">
        <v>5.6094401927205802E-3</v>
      </c>
    </row>
    <row r="89" spans="1:111" x14ac:dyDescent="0.5">
      <c r="A89" s="59">
        <v>85</v>
      </c>
      <c r="B89" s="53" t="s">
        <v>458</v>
      </c>
      <c r="C89" s="53" t="s">
        <v>307</v>
      </c>
      <c r="D89" s="435">
        <v>1.2567437768741191E-4</v>
      </c>
      <c r="E89" s="435">
        <v>4.0661563640429789E-5</v>
      </c>
      <c r="F89" s="435">
        <v>1.5208739955894655E-4</v>
      </c>
      <c r="G89" s="435">
        <v>0</v>
      </c>
      <c r="H89" s="435">
        <v>0</v>
      </c>
      <c r="I89" s="435">
        <v>0</v>
      </c>
      <c r="J89" s="435">
        <v>0</v>
      </c>
      <c r="K89" s="435">
        <v>2.1526923107675823E-5</v>
      </c>
      <c r="L89" s="435">
        <v>9.2629687351647774E-6</v>
      </c>
      <c r="M89" s="435">
        <v>6.8019344701633147E-6</v>
      </c>
      <c r="N89" s="435">
        <v>0</v>
      </c>
      <c r="O89" s="435">
        <v>1.8411911279136851E-5</v>
      </c>
      <c r="P89" s="435">
        <v>1.6785282664160063E-5</v>
      </c>
      <c r="Q89" s="435">
        <v>0</v>
      </c>
      <c r="R89" s="435">
        <v>2.2312297794801235E-5</v>
      </c>
      <c r="S89" s="435">
        <v>5.0372250934405258E-6</v>
      </c>
      <c r="T89" s="435">
        <v>2.306528397977636E-5</v>
      </c>
      <c r="U89" s="435">
        <v>2.9361389772449229E-5</v>
      </c>
      <c r="V89" s="435">
        <v>0</v>
      </c>
      <c r="W89" s="435">
        <v>0</v>
      </c>
      <c r="X89" s="435">
        <v>0</v>
      </c>
      <c r="Y89" s="435">
        <v>0</v>
      </c>
      <c r="Z89" s="435">
        <v>8.0707644628099176E-6</v>
      </c>
      <c r="AA89" s="435">
        <v>1.6230867864504717E-5</v>
      </c>
      <c r="AB89" s="435">
        <v>4.807253183603421E-6</v>
      </c>
      <c r="AC89" s="435">
        <v>2.6873485007282716E-6</v>
      </c>
      <c r="AD89" s="435">
        <v>2.133398008978237E-5</v>
      </c>
      <c r="AE89" s="435">
        <v>0</v>
      </c>
      <c r="AF89" s="435">
        <v>6.9663643032346922E-7</v>
      </c>
      <c r="AG89" s="435">
        <v>1.4031739795417234E-5</v>
      </c>
      <c r="AH89" s="435">
        <v>0</v>
      </c>
      <c r="AI89" s="435">
        <v>8.8192754083324513E-6</v>
      </c>
      <c r="AJ89" s="435">
        <v>1.7420540559373558E-5</v>
      </c>
      <c r="AK89" s="435">
        <v>1.5681436837785991E-5</v>
      </c>
      <c r="AL89" s="435">
        <v>9.789908562254029E-6</v>
      </c>
      <c r="AM89" s="435">
        <v>1.0831325927594753E-5</v>
      </c>
      <c r="AN89" s="435">
        <v>4.7850524531468598E-6</v>
      </c>
      <c r="AO89" s="435">
        <v>2.5745857491529612E-6</v>
      </c>
      <c r="AP89" s="435">
        <v>1.8699540458793226E-5</v>
      </c>
      <c r="AQ89" s="435">
        <v>3.6505943167547674E-5</v>
      </c>
      <c r="AR89" s="435">
        <v>2.3454986530136305E-5</v>
      </c>
      <c r="AS89" s="435">
        <v>2.8781119585551877E-5</v>
      </c>
      <c r="AT89" s="435">
        <v>0</v>
      </c>
      <c r="AU89" s="435">
        <v>1.7456039019381337E-5</v>
      </c>
      <c r="AV89" s="435">
        <v>1.1627818798138538E-5</v>
      </c>
      <c r="AW89" s="435">
        <v>9.2272202998846594E-6</v>
      </c>
      <c r="AX89" s="435">
        <v>6.9784401092823725E-6</v>
      </c>
      <c r="AY89" s="435">
        <v>0</v>
      </c>
      <c r="AZ89" s="435">
        <v>2.649494577367765E-5</v>
      </c>
      <c r="BA89" s="435">
        <v>4.1255543713686525E-5</v>
      </c>
      <c r="BB89" s="435">
        <v>0</v>
      </c>
      <c r="BC89" s="435">
        <v>0</v>
      </c>
      <c r="BD89" s="435">
        <v>1.7386164090616687E-5</v>
      </c>
      <c r="BE89" s="435">
        <v>0</v>
      </c>
      <c r="BF89" s="435">
        <v>1.1986084726398591E-5</v>
      </c>
      <c r="BG89" s="435">
        <v>1.436158448489305E-5</v>
      </c>
      <c r="BH89" s="435">
        <v>8.4647875653399306E-7</v>
      </c>
      <c r="BI89" s="435">
        <v>2.5676907473263919E-5</v>
      </c>
      <c r="BJ89" s="435">
        <v>1.1325840660523026E-5</v>
      </c>
      <c r="BK89" s="435">
        <v>3.2523392450019678E-6</v>
      </c>
      <c r="BL89" s="435">
        <v>4.389285753475766E-5</v>
      </c>
      <c r="BM89" s="435">
        <v>8.6667537590451283E-5</v>
      </c>
      <c r="BN89" s="435">
        <v>8.2820459966430107E-5</v>
      </c>
      <c r="BO89" s="435">
        <v>6.1049232814640956E-5</v>
      </c>
      <c r="BP89" s="435">
        <v>8.5274798036673186E-5</v>
      </c>
      <c r="BQ89" s="435">
        <v>2.5936182725594537E-6</v>
      </c>
      <c r="BR89" s="435">
        <v>4.8299145588114548E-6</v>
      </c>
      <c r="BS89" s="435">
        <v>6.823749377332869E-6</v>
      </c>
      <c r="BT89" s="435">
        <v>2.0436283692774535E-4</v>
      </c>
      <c r="BU89" s="435">
        <v>2.6743470208381994E-4</v>
      </c>
      <c r="BV89" s="435">
        <v>2.9922965365867756E-4</v>
      </c>
      <c r="BW89" s="435">
        <v>1.3271685755176854E-4</v>
      </c>
      <c r="BX89" s="435">
        <v>8.6027775023030353E-5</v>
      </c>
      <c r="BY89" s="435">
        <v>0</v>
      </c>
      <c r="BZ89" s="435">
        <v>1.9993727458052376E-4</v>
      </c>
      <c r="CA89" s="435">
        <v>2.3718244504913988E-5</v>
      </c>
      <c r="CB89" s="435">
        <v>0</v>
      </c>
      <c r="CC89" s="435">
        <v>6.4188586065861507E-5</v>
      </c>
      <c r="CD89" s="435">
        <v>2.9426694425848407E-5</v>
      </c>
      <c r="CE89" s="435">
        <v>0</v>
      </c>
      <c r="CF89" s="435">
        <v>1.4043563132838064E-5</v>
      </c>
      <c r="CG89" s="435">
        <v>4.4690461392637922E-4</v>
      </c>
      <c r="CH89" s="435">
        <v>8.300391155933224E-5</v>
      </c>
      <c r="CI89" s="435">
        <v>7.1903224698650371E-5</v>
      </c>
      <c r="CJ89" s="435">
        <v>4.6324093775199901E-2</v>
      </c>
      <c r="CK89" s="435">
        <v>1.9962491529074319E-5</v>
      </c>
      <c r="CL89" s="435">
        <v>0.1848170056693019</v>
      </c>
      <c r="CM89" s="435">
        <v>1.2328732301278629E-3</v>
      </c>
      <c r="CN89" s="435">
        <v>6.5840490438497664E-6</v>
      </c>
      <c r="CO89" s="435">
        <v>8.6459318008899548E-5</v>
      </c>
      <c r="CP89" s="435">
        <v>1.0109491408336399E-5</v>
      </c>
      <c r="CQ89" s="435">
        <v>1.0092469720564238E-4</v>
      </c>
      <c r="CR89" s="435">
        <v>1.1796046358462189E-4</v>
      </c>
      <c r="CS89" s="435">
        <v>2.0234848125076139E-4</v>
      </c>
      <c r="CT89" s="435">
        <v>1.9018597624171141E-4</v>
      </c>
      <c r="CU89" s="435">
        <v>3.4219011311552051E-4</v>
      </c>
      <c r="CV89" s="435">
        <v>1.337406284646576E-4</v>
      </c>
      <c r="CW89" s="435">
        <v>0.30311931215304971</v>
      </c>
      <c r="CX89" s="435">
        <v>1.3998691122380058E-4</v>
      </c>
      <c r="CY89" s="435">
        <v>4.5496129606340945E-5</v>
      </c>
      <c r="CZ89" s="435">
        <v>1.4226844583987441E-3</v>
      </c>
      <c r="DA89" s="435">
        <v>6.0540994564027943E-3</v>
      </c>
      <c r="DB89" s="435">
        <v>5.61810252758989E-3</v>
      </c>
      <c r="DC89" s="435">
        <v>1.5050507333167612E-3</v>
      </c>
      <c r="DD89" s="435">
        <v>8.8370225798551239E-5</v>
      </c>
      <c r="DE89" s="435">
        <v>0</v>
      </c>
      <c r="DF89" s="435">
        <v>5.9577219705528696E-4</v>
      </c>
      <c r="DG89" s="435">
        <v>1.978988367877074E-3</v>
      </c>
    </row>
    <row r="90" spans="1:111" x14ac:dyDescent="0.5">
      <c r="A90" s="59">
        <v>86</v>
      </c>
      <c r="B90" s="53" t="s">
        <v>459</v>
      </c>
      <c r="C90" s="53" t="s">
        <v>460</v>
      </c>
      <c r="D90" s="435">
        <v>2.2172550920564818E-3</v>
      </c>
      <c r="E90" s="435">
        <v>3.0292864912120194E-3</v>
      </c>
      <c r="F90" s="435">
        <v>2.4840941927961268E-3</v>
      </c>
      <c r="G90" s="435">
        <v>0</v>
      </c>
      <c r="H90" s="435">
        <v>7.3744437380801012E-4</v>
      </c>
      <c r="I90" s="435">
        <v>0</v>
      </c>
      <c r="J90" s="435">
        <v>1.7994858611825194E-3</v>
      </c>
      <c r="K90" s="435">
        <v>2.3279829703586568E-3</v>
      </c>
      <c r="L90" s="435">
        <v>4.7565344455071127E-3</v>
      </c>
      <c r="M90" s="435">
        <v>2.5711312297217329E-3</v>
      </c>
      <c r="N90" s="435">
        <v>0</v>
      </c>
      <c r="O90" s="435">
        <v>1.4790902060906603E-3</v>
      </c>
      <c r="P90" s="435">
        <v>2.9206391835638512E-3</v>
      </c>
      <c r="Q90" s="435">
        <v>2.2163153205557724E-3</v>
      </c>
      <c r="R90" s="435">
        <v>5.228515116581756E-3</v>
      </c>
      <c r="S90" s="435">
        <v>3.3699035875117116E-3</v>
      </c>
      <c r="T90" s="435">
        <v>2.818577702328671E-3</v>
      </c>
      <c r="U90" s="435">
        <v>3.6864856047630697E-3</v>
      </c>
      <c r="V90" s="435">
        <v>6.515328166792401E-3</v>
      </c>
      <c r="W90" s="435">
        <v>3.2976805078675001E-3</v>
      </c>
      <c r="X90" s="435">
        <v>1.5265149001128294E-3</v>
      </c>
      <c r="Y90" s="435">
        <v>4.7847824388719635E-3</v>
      </c>
      <c r="Z90" s="435">
        <v>2.8005552685950413E-3</v>
      </c>
      <c r="AA90" s="435">
        <v>2.27232150103066E-3</v>
      </c>
      <c r="AB90" s="435">
        <v>1.4484253842197106E-2</v>
      </c>
      <c r="AC90" s="435">
        <v>4.6222394212526267E-3</v>
      </c>
      <c r="AD90" s="435">
        <v>3.4022084037916097E-4</v>
      </c>
      <c r="AE90" s="435">
        <v>6.6058711694003157E-4</v>
      </c>
      <c r="AF90" s="435">
        <v>3.7012293543085919E-3</v>
      </c>
      <c r="AG90" s="435">
        <v>6.0055846324385759E-3</v>
      </c>
      <c r="AH90" s="435">
        <v>1.3004840690701539E-3</v>
      </c>
      <c r="AI90" s="435">
        <v>4.6653966910078669E-3</v>
      </c>
      <c r="AJ90" s="435">
        <v>2.9179405436950707E-3</v>
      </c>
      <c r="AK90" s="435">
        <v>8.5672916590437461E-3</v>
      </c>
      <c r="AL90" s="435">
        <v>4.777475378379966E-3</v>
      </c>
      <c r="AM90" s="435">
        <v>1.7915013084241721E-3</v>
      </c>
      <c r="AN90" s="435">
        <v>1.3978334478755264E-3</v>
      </c>
      <c r="AO90" s="435">
        <v>4.3021327868345985E-3</v>
      </c>
      <c r="AP90" s="435">
        <v>3.5318757041545704E-3</v>
      </c>
      <c r="AQ90" s="435">
        <v>2.3947898717911276E-3</v>
      </c>
      <c r="AR90" s="435">
        <v>3.3339587996408038E-3</v>
      </c>
      <c r="AS90" s="435">
        <v>3.7415455461217439E-3</v>
      </c>
      <c r="AT90" s="435">
        <v>2.1945514031463274E-3</v>
      </c>
      <c r="AU90" s="435">
        <v>4.6361185983827494E-3</v>
      </c>
      <c r="AV90" s="435">
        <v>6.0242212521138616E-3</v>
      </c>
      <c r="AW90" s="435">
        <v>5.9255531089441125E-3</v>
      </c>
      <c r="AX90" s="435">
        <v>5.6874286890651335E-3</v>
      </c>
      <c r="AY90" s="435">
        <v>6.8936129267270115E-3</v>
      </c>
      <c r="AZ90" s="435">
        <v>1.382405337343743E-2</v>
      </c>
      <c r="BA90" s="435">
        <v>2.5440918623440023E-4</v>
      </c>
      <c r="BB90" s="435">
        <v>1.143537446935163E-2</v>
      </c>
      <c r="BC90" s="435">
        <v>3.7400703765355361E-3</v>
      </c>
      <c r="BD90" s="435">
        <v>6.5154649929586037E-3</v>
      </c>
      <c r="BE90" s="435">
        <v>2.6695854501397435E-2</v>
      </c>
      <c r="BF90" s="435">
        <v>1.7747015607594611E-3</v>
      </c>
      <c r="BG90" s="435">
        <v>1.1489267587914439E-3</v>
      </c>
      <c r="BH90" s="435">
        <v>1.8599959876906941E-3</v>
      </c>
      <c r="BI90" s="435">
        <v>2.4007908487501763E-3</v>
      </c>
      <c r="BJ90" s="435">
        <v>2.3765388985997485E-3</v>
      </c>
      <c r="BK90" s="435">
        <v>5.2395185236981702E-3</v>
      </c>
      <c r="BL90" s="435">
        <v>5.4866071918447068E-5</v>
      </c>
      <c r="BM90" s="435">
        <v>1.5829570836373601E-3</v>
      </c>
      <c r="BN90" s="435">
        <v>1.9748078565328779E-3</v>
      </c>
      <c r="BO90" s="435">
        <v>2.9490171073516844E-3</v>
      </c>
      <c r="BP90" s="435">
        <v>4.5045158021725009E-3</v>
      </c>
      <c r="BQ90" s="435">
        <v>9.7649727961863445E-3</v>
      </c>
      <c r="BR90" s="435">
        <v>8.2205145790970966E-3</v>
      </c>
      <c r="BS90" s="435">
        <v>3.9976935727104618E-2</v>
      </c>
      <c r="BT90" s="435">
        <v>3.9386292207892739E-3</v>
      </c>
      <c r="BU90" s="435">
        <v>1.6461995184438773E-2</v>
      </c>
      <c r="BV90" s="435">
        <v>3.9106708808176224E-2</v>
      </c>
      <c r="BW90" s="435">
        <v>3.6515070537216318E-3</v>
      </c>
      <c r="BX90" s="435">
        <v>2.6118988361158936E-3</v>
      </c>
      <c r="BY90" s="435">
        <v>0</v>
      </c>
      <c r="BZ90" s="435">
        <v>7.2330249333542416E-4</v>
      </c>
      <c r="CA90" s="435">
        <v>3.7496388358223116E-3</v>
      </c>
      <c r="CB90" s="435">
        <v>0</v>
      </c>
      <c r="CC90" s="435">
        <v>3.4902543673312192E-3</v>
      </c>
      <c r="CD90" s="435">
        <v>5.8632688643502958E-3</v>
      </c>
      <c r="CE90" s="435">
        <v>4.1575239635061783E-3</v>
      </c>
      <c r="CF90" s="435">
        <v>9.3811001727358272E-3</v>
      </c>
      <c r="CG90" s="435">
        <v>1.9316672452176008E-2</v>
      </c>
      <c r="CH90" s="435">
        <v>3.1956505950342909E-3</v>
      </c>
      <c r="CI90" s="435">
        <v>2.764839967031835E-2</v>
      </c>
      <c r="CJ90" s="435">
        <v>5.8779523351501547E-3</v>
      </c>
      <c r="CK90" s="435">
        <v>2.6394616431231845E-2</v>
      </c>
      <c r="CL90" s="435">
        <v>6.8646635878741799E-2</v>
      </c>
      <c r="CM90" s="435">
        <v>2.51150258013676E-2</v>
      </c>
      <c r="CN90" s="435">
        <v>1.4604883901268528E-2</v>
      </c>
      <c r="CO90" s="435">
        <v>3.1355912664560903E-3</v>
      </c>
      <c r="CP90" s="435">
        <v>3.6302060370512861E-2</v>
      </c>
      <c r="CQ90" s="435">
        <v>6.178699133344628E-3</v>
      </c>
      <c r="CR90" s="435">
        <v>1.6583275172271428E-2</v>
      </c>
      <c r="CS90" s="435">
        <v>4.6519502883465855E-3</v>
      </c>
      <c r="CT90" s="435">
        <v>9.3597143363898427E-4</v>
      </c>
      <c r="CU90" s="435">
        <v>3.0657342387715857E-2</v>
      </c>
      <c r="CV90" s="435">
        <v>9.8909916964514157E-3</v>
      </c>
      <c r="CW90" s="435">
        <v>7.670658794664215E-3</v>
      </c>
      <c r="CX90" s="435">
        <v>2.2024607365877958E-3</v>
      </c>
      <c r="CY90" s="435">
        <v>1.3716324807485024E-2</v>
      </c>
      <c r="CZ90" s="435">
        <v>1.3460312009419152E-2</v>
      </c>
      <c r="DA90" s="435">
        <v>1.8388550742640143E-3</v>
      </c>
      <c r="DB90" s="435">
        <v>2.0247419010323959E-4</v>
      </c>
      <c r="DC90" s="435">
        <v>7.6066077602766043E-3</v>
      </c>
      <c r="DD90" s="435">
        <v>7.4230989670783032E-3</v>
      </c>
      <c r="DE90" s="435">
        <v>0</v>
      </c>
      <c r="DF90" s="435">
        <v>4.068688175011716E-3</v>
      </c>
      <c r="DG90" s="435">
        <v>7.7176380748949754E-3</v>
      </c>
    </row>
    <row r="91" spans="1:111" x14ac:dyDescent="0.5">
      <c r="A91" s="59">
        <v>87</v>
      </c>
      <c r="B91" s="53" t="s">
        <v>461</v>
      </c>
      <c r="C91" s="53" t="s">
        <v>462</v>
      </c>
      <c r="D91" s="435">
        <v>1.5260460147757161E-4</v>
      </c>
      <c r="E91" s="435">
        <v>6.0992345460644691E-5</v>
      </c>
      <c r="F91" s="435">
        <v>6.8439329801525943E-4</v>
      </c>
      <c r="G91" s="435">
        <v>0</v>
      </c>
      <c r="H91" s="435">
        <v>7.6287349014621738E-5</v>
      </c>
      <c r="I91" s="435">
        <v>0</v>
      </c>
      <c r="J91" s="435">
        <v>2.5706940874035988E-4</v>
      </c>
      <c r="K91" s="435">
        <v>4.7297725342293451E-4</v>
      </c>
      <c r="L91" s="435">
        <v>1.9683808562225149E-4</v>
      </c>
      <c r="M91" s="435">
        <v>1.7685029622424618E-4</v>
      </c>
      <c r="N91" s="435">
        <v>0</v>
      </c>
      <c r="O91" s="435">
        <v>6.1373037597122827E-5</v>
      </c>
      <c r="P91" s="435">
        <v>1.0910433731704042E-4</v>
      </c>
      <c r="Q91" s="435">
        <v>6.6268564401999837E-5</v>
      </c>
      <c r="R91" s="435">
        <v>8.1811758580937859E-5</v>
      </c>
      <c r="S91" s="435">
        <v>1.8184382587320296E-3</v>
      </c>
      <c r="T91" s="435">
        <v>5.858582130863195E-4</v>
      </c>
      <c r="U91" s="435">
        <v>1.0113367588288068E-4</v>
      </c>
      <c r="V91" s="435">
        <v>6.858240175570948E-4</v>
      </c>
      <c r="W91" s="435">
        <v>2.7171899315762174E-4</v>
      </c>
      <c r="X91" s="435">
        <v>4.9113957655804071E-4</v>
      </c>
      <c r="Y91" s="435">
        <v>2.8318100148425903E-4</v>
      </c>
      <c r="Z91" s="435">
        <v>9.1199638429752066E-4</v>
      </c>
      <c r="AA91" s="435">
        <v>4.3823343234162729E-4</v>
      </c>
      <c r="AB91" s="435">
        <v>2.6103384786966576E-3</v>
      </c>
      <c r="AC91" s="435">
        <v>4.2997576011652341E-4</v>
      </c>
      <c r="AD91" s="435">
        <v>9.4318648817985219E-5</v>
      </c>
      <c r="AE91" s="435">
        <v>1.6111880900976379E-5</v>
      </c>
      <c r="AF91" s="435">
        <v>3.7757694523532032E-4</v>
      </c>
      <c r="AG91" s="435">
        <v>1.613650076472982E-4</v>
      </c>
      <c r="AH91" s="435">
        <v>7.224911494834188E-5</v>
      </c>
      <c r="AI91" s="435">
        <v>1.3228913112498677E-4</v>
      </c>
      <c r="AJ91" s="435">
        <v>1.9162594615310913E-4</v>
      </c>
      <c r="AK91" s="435">
        <v>4.1817164900762637E-5</v>
      </c>
      <c r="AL91" s="435">
        <v>4.4054588530143126E-4</v>
      </c>
      <c r="AM91" s="435">
        <v>2.7511567856090672E-4</v>
      </c>
      <c r="AN91" s="435">
        <v>4.0553319540419637E-4</v>
      </c>
      <c r="AO91" s="435">
        <v>3.1924863289496718E-4</v>
      </c>
      <c r="AP91" s="435">
        <v>1.7998307691588478E-4</v>
      </c>
      <c r="AQ91" s="435">
        <v>2.0443328173826698E-4</v>
      </c>
      <c r="AR91" s="435">
        <v>3.7025371594000885E-4</v>
      </c>
      <c r="AS91" s="435">
        <v>1.4801718643998109E-4</v>
      </c>
      <c r="AT91" s="435">
        <v>1.0289471780319777E-3</v>
      </c>
      <c r="AU91" s="435">
        <v>4.3434732383519447E-4</v>
      </c>
      <c r="AV91" s="435">
        <v>1.2487266274522691E-4</v>
      </c>
      <c r="AW91" s="435">
        <v>9.8731257208765867E-4</v>
      </c>
      <c r="AX91" s="435">
        <v>8.6881579360565536E-4</v>
      </c>
      <c r="AY91" s="435">
        <v>1.7457404620026529E-3</v>
      </c>
      <c r="AZ91" s="435">
        <v>3.2740182991758811E-4</v>
      </c>
      <c r="BA91" s="435">
        <v>3.4379619761405442E-5</v>
      </c>
      <c r="BB91" s="435">
        <v>2.8196813760045115E-3</v>
      </c>
      <c r="BC91" s="435">
        <v>6.848016182389009E-4</v>
      </c>
      <c r="BD91" s="435">
        <v>2.6774692699549699E-3</v>
      </c>
      <c r="BE91" s="435">
        <v>1.9274985199564936E-4</v>
      </c>
      <c r="BF91" s="435">
        <v>2.7548969339405015E-4</v>
      </c>
      <c r="BG91" s="435">
        <v>2.4989157003713904E-4</v>
      </c>
      <c r="BH91" s="435">
        <v>1.5791531469117493E-4</v>
      </c>
      <c r="BI91" s="435">
        <v>3.7231515836232685E-4</v>
      </c>
      <c r="BJ91" s="435">
        <v>1.1231458655018669E-4</v>
      </c>
      <c r="BK91" s="435">
        <v>2.5043012186515149E-4</v>
      </c>
      <c r="BL91" s="435">
        <v>4.389285753475766E-5</v>
      </c>
      <c r="BM91" s="435">
        <v>1.159815576578098E-4</v>
      </c>
      <c r="BN91" s="435">
        <v>3.3864365852940312E-4</v>
      </c>
      <c r="BO91" s="435">
        <v>2.0349744271546989E-5</v>
      </c>
      <c r="BP91" s="435">
        <v>1.755657606637389E-5</v>
      </c>
      <c r="BQ91" s="435">
        <v>1.5561709635356722E-5</v>
      </c>
      <c r="BR91" s="435">
        <v>3.6224359191085909E-5</v>
      </c>
      <c r="BS91" s="435">
        <v>3.0365684729131271E-4</v>
      </c>
      <c r="BT91" s="435">
        <v>2.7867659581056186E-4</v>
      </c>
      <c r="BU91" s="435">
        <v>4.3921229481839472E-3</v>
      </c>
      <c r="BV91" s="435">
        <v>3.2167187768307841E-3</v>
      </c>
      <c r="BW91" s="435">
        <v>1.7934710479968721E-4</v>
      </c>
      <c r="BX91" s="435">
        <v>1.1649594534368693E-3</v>
      </c>
      <c r="BY91" s="435">
        <v>0</v>
      </c>
      <c r="BZ91" s="435">
        <v>1.0643719617374941E-3</v>
      </c>
      <c r="CA91" s="435">
        <v>1.0338998400096597E-3</v>
      </c>
      <c r="CB91" s="435">
        <v>0</v>
      </c>
      <c r="CC91" s="435">
        <v>5.0347922195410118E-4</v>
      </c>
      <c r="CD91" s="435">
        <v>2.7955359704555989E-4</v>
      </c>
      <c r="CE91" s="435">
        <v>1.3858413211687262E-3</v>
      </c>
      <c r="CF91" s="435">
        <v>7.9346131700535065E-4</v>
      </c>
      <c r="CG91" s="435">
        <v>9.208313672994697E-4</v>
      </c>
      <c r="CH91" s="435">
        <v>1.5770743196273124E-3</v>
      </c>
      <c r="CI91" s="435">
        <v>1.7636680517874925E-2</v>
      </c>
      <c r="CJ91" s="435">
        <v>1.0968939151048802E-2</v>
      </c>
      <c r="CK91" s="435">
        <v>1.1249389305357828E-2</v>
      </c>
      <c r="CL91" s="435">
        <v>0.11589081841460824</v>
      </c>
      <c r="CM91" s="435">
        <v>6.4651702720794459E-3</v>
      </c>
      <c r="CN91" s="435">
        <v>4.5210470101101729E-4</v>
      </c>
      <c r="CO91" s="435">
        <v>9.7987227076752823E-5</v>
      </c>
      <c r="CP91" s="435">
        <v>1.4922732595527674E-3</v>
      </c>
      <c r="CQ91" s="435">
        <v>4.2153287186292401E-5</v>
      </c>
      <c r="CR91" s="435">
        <v>4.2269166117822843E-4</v>
      </c>
      <c r="CS91" s="435">
        <v>4.0263218208059663E-4</v>
      </c>
      <c r="CT91" s="435">
        <v>4.4875342708718425E-5</v>
      </c>
      <c r="CU91" s="435">
        <v>5.687103288398791E-4</v>
      </c>
      <c r="CV91" s="435">
        <v>7.2297470170025046E-4</v>
      </c>
      <c r="CW91" s="435">
        <v>4.3760172977364876E-2</v>
      </c>
      <c r="CX91" s="435">
        <v>2.4777683286612701E-3</v>
      </c>
      <c r="CY91" s="435">
        <v>8.95439657535467E-3</v>
      </c>
      <c r="CZ91" s="435">
        <v>4.2925824175824175E-4</v>
      </c>
      <c r="DA91" s="435">
        <v>2.2329482606663946E-4</v>
      </c>
      <c r="DB91" s="435">
        <v>5.3622285510857958E-4</v>
      </c>
      <c r="DC91" s="435">
        <v>1.4937515536372059E-3</v>
      </c>
      <c r="DD91" s="435">
        <v>5.6304458151648358E-4</v>
      </c>
      <c r="DE91" s="435">
        <v>0</v>
      </c>
      <c r="DF91" s="435">
        <v>1.5021451431851289E-2</v>
      </c>
      <c r="DG91" s="435">
        <v>1.8535013030852321E-3</v>
      </c>
    </row>
    <row r="92" spans="1:111" x14ac:dyDescent="0.5">
      <c r="A92" s="59">
        <v>88</v>
      </c>
      <c r="B92" s="53" t="s">
        <v>463</v>
      </c>
      <c r="C92" s="53" t="s">
        <v>464</v>
      </c>
      <c r="D92" s="435">
        <v>4.1741846874747532E-4</v>
      </c>
      <c r="E92" s="435">
        <v>3.8628485458408305E-4</v>
      </c>
      <c r="F92" s="435">
        <v>2.838964791767002E-3</v>
      </c>
      <c r="G92" s="435">
        <v>9.0025207057976234E-4</v>
      </c>
      <c r="H92" s="435">
        <v>1.1951684678957405E-3</v>
      </c>
      <c r="I92" s="435">
        <v>0</v>
      </c>
      <c r="J92" s="435">
        <v>1.5424164524421595E-3</v>
      </c>
      <c r="K92" s="435">
        <v>1.4951985735645694E-3</v>
      </c>
      <c r="L92" s="435">
        <v>8.1282550651070912E-4</v>
      </c>
      <c r="M92" s="435">
        <v>8.3663793983008766E-4</v>
      </c>
      <c r="N92" s="435">
        <v>0</v>
      </c>
      <c r="O92" s="435">
        <v>1.5159140286489339E-3</v>
      </c>
      <c r="P92" s="435">
        <v>3.1472404995300119E-3</v>
      </c>
      <c r="Q92" s="435">
        <v>1.4137293739093298E-3</v>
      </c>
      <c r="R92" s="435">
        <v>2.3576661336506639E-3</v>
      </c>
      <c r="S92" s="435">
        <v>3.777918820080394E-4</v>
      </c>
      <c r="T92" s="435">
        <v>1.3101081300512971E-3</v>
      </c>
      <c r="U92" s="435">
        <v>2.042247777505913E-3</v>
      </c>
      <c r="V92" s="435">
        <v>5.0065153281667928E-3</v>
      </c>
      <c r="W92" s="435">
        <v>1.4697527357162266E-3</v>
      </c>
      <c r="X92" s="435">
        <v>1.4601446870644453E-4</v>
      </c>
      <c r="Y92" s="435">
        <v>3.0759315678462618E-4</v>
      </c>
      <c r="Z92" s="435">
        <v>5.3267045454545451E-4</v>
      </c>
      <c r="AA92" s="435">
        <v>7.6285078963172158E-4</v>
      </c>
      <c r="AB92" s="435">
        <v>2.7209053019195363E-3</v>
      </c>
      <c r="AC92" s="435">
        <v>1.0158177332752866E-3</v>
      </c>
      <c r="AD92" s="435">
        <v>1.1340694679305366E-4</v>
      </c>
      <c r="AE92" s="435">
        <v>6.7669899784100795E-4</v>
      </c>
      <c r="AF92" s="435">
        <v>7.23108614675761E-4</v>
      </c>
      <c r="AG92" s="435">
        <v>2.3269301827400246E-3</v>
      </c>
      <c r="AH92" s="435">
        <v>2.2397225633985982E-3</v>
      </c>
      <c r="AI92" s="435">
        <v>5.9971072776660668E-4</v>
      </c>
      <c r="AJ92" s="435">
        <v>5.5745729789995386E-4</v>
      </c>
      <c r="AK92" s="435">
        <v>2.3522155256678985E-3</v>
      </c>
      <c r="AL92" s="435">
        <v>1.4440115129324691E-3</v>
      </c>
      <c r="AM92" s="435">
        <v>3.9750966154272744E-4</v>
      </c>
      <c r="AN92" s="435">
        <v>1.9798154524895134E-4</v>
      </c>
      <c r="AO92" s="435">
        <v>5.1749173557974525E-4</v>
      </c>
      <c r="AP92" s="435">
        <v>5.7501086910789171E-4</v>
      </c>
      <c r="AQ92" s="435">
        <v>7.1551648608393441E-4</v>
      </c>
      <c r="AR92" s="435">
        <v>8.3432737800056287E-4</v>
      </c>
      <c r="AS92" s="435">
        <v>1.1265752523487449E-3</v>
      </c>
      <c r="AT92" s="435">
        <v>1.3252288431349357E-3</v>
      </c>
      <c r="AU92" s="435">
        <v>1.0514696444615583E-3</v>
      </c>
      <c r="AV92" s="435">
        <v>1.3078768361210608E-3</v>
      </c>
      <c r="AW92" s="435">
        <v>1.213798888539373E-3</v>
      </c>
      <c r="AX92" s="435">
        <v>1.2177377990697739E-3</v>
      </c>
      <c r="AY92" s="435">
        <v>2.2612150078695783E-3</v>
      </c>
      <c r="AZ92" s="435">
        <v>1.4622686738901141E-3</v>
      </c>
      <c r="BA92" s="435">
        <v>1.175782995840066E-3</v>
      </c>
      <c r="BB92" s="435">
        <v>1.2531917226686717E-3</v>
      </c>
      <c r="BC92" s="435">
        <v>1.1905012747845509E-3</v>
      </c>
      <c r="BD92" s="435">
        <v>1.5560616861101935E-3</v>
      </c>
      <c r="BE92" s="435">
        <v>2.6021230019412662E-3</v>
      </c>
      <c r="BF92" s="435">
        <v>3.4017649985397904E-4</v>
      </c>
      <c r="BG92" s="435">
        <v>3.5329497832836904E-4</v>
      </c>
      <c r="BH92" s="435">
        <v>4.5888553923659469E-4</v>
      </c>
      <c r="BI92" s="435">
        <v>6.4192268683159795E-4</v>
      </c>
      <c r="BJ92" s="435">
        <v>7.8431446574121961E-4</v>
      </c>
      <c r="BK92" s="435">
        <v>2.2701327930113734E-3</v>
      </c>
      <c r="BL92" s="435">
        <v>1.3387321548101086E-3</v>
      </c>
      <c r="BM92" s="435">
        <v>1.8990386913201823E-3</v>
      </c>
      <c r="BN92" s="435">
        <v>1.7594746606201595E-3</v>
      </c>
      <c r="BO92" s="435">
        <v>1.9400089538874794E-3</v>
      </c>
      <c r="BP92" s="435">
        <v>1.7004797961430711E-3</v>
      </c>
      <c r="BQ92" s="435">
        <v>2.7038470491432307E-4</v>
      </c>
      <c r="BR92" s="435">
        <v>2.487405997787899E-4</v>
      </c>
      <c r="BS92" s="435">
        <v>1.8253529584365425E-3</v>
      </c>
      <c r="BT92" s="435">
        <v>1.8919044448917031E-3</v>
      </c>
      <c r="BU92" s="435">
        <v>2.5293418414615828E-3</v>
      </c>
      <c r="BV92" s="435">
        <v>3.8848849921027176E-3</v>
      </c>
      <c r="BW92" s="435">
        <v>1.2040168968885669E-3</v>
      </c>
      <c r="BX92" s="435">
        <v>7.443792199909432E-4</v>
      </c>
      <c r="BY92" s="435">
        <v>0</v>
      </c>
      <c r="BZ92" s="435">
        <v>1.9640896973498511E-3</v>
      </c>
      <c r="CA92" s="435">
        <v>2.7728784030290354E-3</v>
      </c>
      <c r="CB92" s="435">
        <v>0</v>
      </c>
      <c r="CC92" s="435">
        <v>7.2613337987005827E-4</v>
      </c>
      <c r="CD92" s="435">
        <v>1.7214616239121319E-3</v>
      </c>
      <c r="CE92" s="435">
        <v>3.5800900796858761E-3</v>
      </c>
      <c r="CF92" s="435">
        <v>3.0263878551266025E-3</v>
      </c>
      <c r="CG92" s="435">
        <v>1.9622230490534977E-3</v>
      </c>
      <c r="CH92" s="435">
        <v>7.7401147529077311E-3</v>
      </c>
      <c r="CI92" s="435">
        <v>9.893669082042653E-3</v>
      </c>
      <c r="CJ92" s="435">
        <v>0.17753844958077084</v>
      </c>
      <c r="CK92" s="435">
        <v>1.0052690471062267E-2</v>
      </c>
      <c r="CL92" s="435">
        <v>6.9328741236064362E-3</v>
      </c>
      <c r="CM92" s="435">
        <v>5.8038248726878329E-2</v>
      </c>
      <c r="CN92" s="435">
        <v>7.0420062328997619E-3</v>
      </c>
      <c r="CO92" s="435">
        <v>2.8690083692619831E-3</v>
      </c>
      <c r="CP92" s="435">
        <v>1.6144857779113231E-2</v>
      </c>
      <c r="CQ92" s="435">
        <v>2.6268793678303945E-3</v>
      </c>
      <c r="CR92" s="435">
        <v>1.7595769151372764E-3</v>
      </c>
      <c r="CS92" s="435">
        <v>9.7973830972945177E-3</v>
      </c>
      <c r="CT92" s="435">
        <v>2.2758209516564342E-3</v>
      </c>
      <c r="CU92" s="435">
        <v>2.3509906644753647E-2</v>
      </c>
      <c r="CV92" s="435">
        <v>1.9033811181491847E-3</v>
      </c>
      <c r="CW92" s="435">
        <v>0.18509272944490623</v>
      </c>
      <c r="CX92" s="435">
        <v>4.5145778869675683E-4</v>
      </c>
      <c r="CY92" s="435">
        <v>5.1475079305440923E-3</v>
      </c>
      <c r="CZ92" s="435">
        <v>4.4152276295133441E-3</v>
      </c>
      <c r="DA92" s="435">
        <v>2.1442218397127628E-3</v>
      </c>
      <c r="DB92" s="435">
        <v>4.9595051619793521E-3</v>
      </c>
      <c r="DC92" s="435">
        <v>2.1841314320580327E-2</v>
      </c>
      <c r="DD92" s="435">
        <v>4.0069585240657376E-3</v>
      </c>
      <c r="DE92" s="435">
        <v>0</v>
      </c>
      <c r="DF92" s="435">
        <v>6.4554097205319809E-3</v>
      </c>
      <c r="DG92" s="435">
        <v>3.8302359430304172E-3</v>
      </c>
    </row>
    <row r="93" spans="1:111" x14ac:dyDescent="0.5">
      <c r="A93" s="59">
        <v>89</v>
      </c>
      <c r="B93" s="53" t="s">
        <v>465</v>
      </c>
      <c r="C93" s="53" t="s">
        <v>5</v>
      </c>
      <c r="D93" s="435">
        <v>0</v>
      </c>
      <c r="E93" s="435">
        <v>0</v>
      </c>
      <c r="F93" s="435">
        <v>0</v>
      </c>
      <c r="G93" s="435">
        <v>0</v>
      </c>
      <c r="H93" s="435">
        <v>0</v>
      </c>
      <c r="I93" s="435">
        <v>0</v>
      </c>
      <c r="J93" s="435">
        <v>0</v>
      </c>
      <c r="K93" s="435">
        <v>0</v>
      </c>
      <c r="L93" s="435">
        <v>0</v>
      </c>
      <c r="M93" s="435">
        <v>0</v>
      </c>
      <c r="N93" s="435">
        <v>0</v>
      </c>
      <c r="O93" s="435">
        <v>0</v>
      </c>
      <c r="P93" s="435">
        <v>0</v>
      </c>
      <c r="Q93" s="435">
        <v>0</v>
      </c>
      <c r="R93" s="435">
        <v>0</v>
      </c>
      <c r="S93" s="435">
        <v>0</v>
      </c>
      <c r="T93" s="435">
        <v>0</v>
      </c>
      <c r="U93" s="435">
        <v>0</v>
      </c>
      <c r="V93" s="435">
        <v>0</v>
      </c>
      <c r="W93" s="435">
        <v>0</v>
      </c>
      <c r="X93" s="435">
        <v>0</v>
      </c>
      <c r="Y93" s="435">
        <v>0</v>
      </c>
      <c r="Z93" s="435">
        <v>0</v>
      </c>
      <c r="AA93" s="435">
        <v>0</v>
      </c>
      <c r="AB93" s="435">
        <v>0</v>
      </c>
      <c r="AC93" s="435">
        <v>0</v>
      </c>
      <c r="AD93" s="435">
        <v>0</v>
      </c>
      <c r="AE93" s="435">
        <v>0</v>
      </c>
      <c r="AF93" s="435">
        <v>0</v>
      </c>
      <c r="AG93" s="435">
        <v>0</v>
      </c>
      <c r="AH93" s="435">
        <v>0</v>
      </c>
      <c r="AI93" s="435">
        <v>0</v>
      </c>
      <c r="AJ93" s="435">
        <v>0</v>
      </c>
      <c r="AK93" s="435">
        <v>0</v>
      </c>
      <c r="AL93" s="435">
        <v>0</v>
      </c>
      <c r="AM93" s="435">
        <v>0</v>
      </c>
      <c r="AN93" s="435">
        <v>0</v>
      </c>
      <c r="AO93" s="435">
        <v>0</v>
      </c>
      <c r="AP93" s="435">
        <v>0</v>
      </c>
      <c r="AQ93" s="435">
        <v>0</v>
      </c>
      <c r="AR93" s="435">
        <v>0</v>
      </c>
      <c r="AS93" s="435">
        <v>0</v>
      </c>
      <c r="AT93" s="435">
        <v>0</v>
      </c>
      <c r="AU93" s="435">
        <v>0</v>
      </c>
      <c r="AV93" s="435">
        <v>0</v>
      </c>
      <c r="AW93" s="435">
        <v>0</v>
      </c>
      <c r="AX93" s="435">
        <v>0</v>
      </c>
      <c r="AY93" s="435">
        <v>0</v>
      </c>
      <c r="AZ93" s="435">
        <v>0</v>
      </c>
      <c r="BA93" s="435">
        <v>0</v>
      </c>
      <c r="BB93" s="435">
        <v>0</v>
      </c>
      <c r="BC93" s="435">
        <v>0</v>
      </c>
      <c r="BD93" s="435">
        <v>0</v>
      </c>
      <c r="BE93" s="435">
        <v>0</v>
      </c>
      <c r="BF93" s="435">
        <v>0</v>
      </c>
      <c r="BG93" s="435">
        <v>0</v>
      </c>
      <c r="BH93" s="435">
        <v>0</v>
      </c>
      <c r="BI93" s="435">
        <v>0</v>
      </c>
      <c r="BJ93" s="435">
        <v>0</v>
      </c>
      <c r="BK93" s="435">
        <v>0</v>
      </c>
      <c r="BL93" s="435">
        <v>0</v>
      </c>
      <c r="BM93" s="435">
        <v>0</v>
      </c>
      <c r="BN93" s="435">
        <v>0</v>
      </c>
      <c r="BO93" s="435">
        <v>0</v>
      </c>
      <c r="BP93" s="435">
        <v>0</v>
      </c>
      <c r="BQ93" s="435">
        <v>0</v>
      </c>
      <c r="BR93" s="435">
        <v>0</v>
      </c>
      <c r="BS93" s="435">
        <v>0</v>
      </c>
      <c r="BT93" s="435">
        <v>0</v>
      </c>
      <c r="BU93" s="435">
        <v>0</v>
      </c>
      <c r="BV93" s="435">
        <v>0</v>
      </c>
      <c r="BW93" s="435">
        <v>0</v>
      </c>
      <c r="BX93" s="435">
        <v>0</v>
      </c>
      <c r="BY93" s="435">
        <v>0</v>
      </c>
      <c r="BZ93" s="435">
        <v>0</v>
      </c>
      <c r="CA93" s="435">
        <v>0</v>
      </c>
      <c r="CB93" s="435">
        <v>0</v>
      </c>
      <c r="CC93" s="435">
        <v>0</v>
      </c>
      <c r="CD93" s="435">
        <v>0</v>
      </c>
      <c r="CE93" s="435">
        <v>0</v>
      </c>
      <c r="CF93" s="435">
        <v>0</v>
      </c>
      <c r="CG93" s="435">
        <v>0</v>
      </c>
      <c r="CH93" s="435">
        <v>0</v>
      </c>
      <c r="CI93" s="435">
        <v>0</v>
      </c>
      <c r="CJ93" s="435">
        <v>0</v>
      </c>
      <c r="CK93" s="435">
        <v>0</v>
      </c>
      <c r="CL93" s="435">
        <v>0</v>
      </c>
      <c r="CM93" s="435">
        <v>0</v>
      </c>
      <c r="CN93" s="435">
        <v>0</v>
      </c>
      <c r="CO93" s="435">
        <v>0</v>
      </c>
      <c r="CP93" s="435">
        <v>0</v>
      </c>
      <c r="CQ93" s="435">
        <v>0</v>
      </c>
      <c r="CR93" s="435">
        <v>0</v>
      </c>
      <c r="CS93" s="435">
        <v>0</v>
      </c>
      <c r="CT93" s="435">
        <v>0</v>
      </c>
      <c r="CU93" s="435">
        <v>0</v>
      </c>
      <c r="CV93" s="435">
        <v>0</v>
      </c>
      <c r="CW93" s="435">
        <v>0</v>
      </c>
      <c r="CX93" s="435">
        <v>0</v>
      </c>
      <c r="CY93" s="435">
        <v>0</v>
      </c>
      <c r="CZ93" s="435">
        <v>0</v>
      </c>
      <c r="DA93" s="435">
        <v>0</v>
      </c>
      <c r="DB93" s="435">
        <v>0</v>
      </c>
      <c r="DC93" s="435">
        <v>0</v>
      </c>
      <c r="DD93" s="435">
        <v>0</v>
      </c>
      <c r="DE93" s="435">
        <v>0</v>
      </c>
      <c r="DF93" s="435">
        <v>0.24659883097870114</v>
      </c>
      <c r="DG93" s="435">
        <v>8.594806711936042E-4</v>
      </c>
    </row>
    <row r="94" spans="1:111" x14ac:dyDescent="0.5">
      <c r="A94" s="59">
        <v>90</v>
      </c>
      <c r="B94" s="53" t="s">
        <v>466</v>
      </c>
      <c r="C94" s="53" t="s">
        <v>308</v>
      </c>
      <c r="D94" s="435">
        <v>0</v>
      </c>
      <c r="E94" s="435">
        <v>0</v>
      </c>
      <c r="F94" s="435">
        <v>6.0834959823578621E-4</v>
      </c>
      <c r="G94" s="435">
        <v>1.8005041411595248E-4</v>
      </c>
      <c r="H94" s="435">
        <v>0</v>
      </c>
      <c r="I94" s="435">
        <v>0</v>
      </c>
      <c r="J94" s="435">
        <v>4.4987146529562984E-4</v>
      </c>
      <c r="K94" s="435">
        <v>3.4320065983094601E-4</v>
      </c>
      <c r="L94" s="435">
        <v>3.242039057307672E-5</v>
      </c>
      <c r="M94" s="435">
        <v>2.3126577198555269E-4</v>
      </c>
      <c r="N94" s="435">
        <v>0</v>
      </c>
      <c r="O94" s="435">
        <v>6.137303759712283E-6</v>
      </c>
      <c r="P94" s="435">
        <v>1.6785282664160063E-5</v>
      </c>
      <c r="Q94" s="435">
        <v>7.3631738224444262E-5</v>
      </c>
      <c r="R94" s="435">
        <v>3.5699676471681976E-4</v>
      </c>
      <c r="S94" s="435">
        <v>1.6119120299009683E-4</v>
      </c>
      <c r="T94" s="435">
        <v>6.4582795143373805E-5</v>
      </c>
      <c r="U94" s="435">
        <v>1.631188320691624E-5</v>
      </c>
      <c r="V94" s="435">
        <v>6.8582401755709486E-5</v>
      </c>
      <c r="W94" s="435">
        <v>1.6056122322950374E-4</v>
      </c>
      <c r="X94" s="435">
        <v>2.38932766974182E-4</v>
      </c>
      <c r="Y94" s="435">
        <v>2.0017967346301071E-4</v>
      </c>
      <c r="Z94" s="435">
        <v>4.1967975206611571E-4</v>
      </c>
      <c r="AA94" s="435">
        <v>2.7592475369658017E-4</v>
      </c>
      <c r="AB94" s="435">
        <v>2.9804969738341208E-4</v>
      </c>
      <c r="AC94" s="435">
        <v>4.2728841161579517E-4</v>
      </c>
      <c r="AD94" s="435">
        <v>6.7370463441418014E-6</v>
      </c>
      <c r="AE94" s="435">
        <v>0</v>
      </c>
      <c r="AF94" s="435">
        <v>1.4281046821631118E-4</v>
      </c>
      <c r="AG94" s="435">
        <v>5.1449712583196525E-5</v>
      </c>
      <c r="AH94" s="435">
        <v>0</v>
      </c>
      <c r="AI94" s="435">
        <v>3.3513246551663314E-4</v>
      </c>
      <c r="AJ94" s="435">
        <v>2.1775675699216946E-4</v>
      </c>
      <c r="AK94" s="435">
        <v>1.4688279171392877E-3</v>
      </c>
      <c r="AL94" s="435">
        <v>1.8111330840169952E-4</v>
      </c>
      <c r="AM94" s="435">
        <v>1.0831325927594753E-5</v>
      </c>
      <c r="AN94" s="435">
        <v>5.3233708541258817E-5</v>
      </c>
      <c r="AO94" s="435">
        <v>5.1234256408143927E-4</v>
      </c>
      <c r="AP94" s="435">
        <v>0</v>
      </c>
      <c r="AQ94" s="435">
        <v>0</v>
      </c>
      <c r="AR94" s="435">
        <v>6.8689603409684895E-5</v>
      </c>
      <c r="AS94" s="435">
        <v>8.5109882202989121E-4</v>
      </c>
      <c r="AT94" s="435">
        <v>1.8259218895879962E-4</v>
      </c>
      <c r="AU94" s="435">
        <v>7.9373636246951606E-4</v>
      </c>
      <c r="AV94" s="435">
        <v>2.9676215802205746E-4</v>
      </c>
      <c r="AW94" s="435">
        <v>3.5231204781377792E-4</v>
      </c>
      <c r="AX94" s="435">
        <v>7.8507451229426688E-4</v>
      </c>
      <c r="AY94" s="435">
        <v>1.5945345952150217E-3</v>
      </c>
      <c r="AZ94" s="435">
        <v>9.4561723130339999E-4</v>
      </c>
      <c r="BA94" s="435">
        <v>1.8977550108295802E-3</v>
      </c>
      <c r="BB94" s="435">
        <v>7.3625013706784463E-4</v>
      </c>
      <c r="BC94" s="435">
        <v>3.4766851387513432E-4</v>
      </c>
      <c r="BD94" s="435">
        <v>1.8777057217866022E-3</v>
      </c>
      <c r="BE94" s="435">
        <v>3.8549970399129872E-4</v>
      </c>
      <c r="BF94" s="435">
        <v>1.1491420912293252E-4</v>
      </c>
      <c r="BG94" s="435">
        <v>1.7808364761267382E-4</v>
      </c>
      <c r="BH94" s="435">
        <v>1.8519074129060359E-4</v>
      </c>
      <c r="BI94" s="435">
        <v>7.831456779345496E-4</v>
      </c>
      <c r="BJ94" s="435">
        <v>8.7775265119053466E-5</v>
      </c>
      <c r="BK94" s="435">
        <v>8.1308481125049186E-5</v>
      </c>
      <c r="BL94" s="435">
        <v>3.2919643151068245E-5</v>
      </c>
      <c r="BM94" s="435">
        <v>2.1029623091800678E-4</v>
      </c>
      <c r="BN94" s="435">
        <v>2.5766365322889368E-5</v>
      </c>
      <c r="BO94" s="435">
        <v>1.3566496181031325E-4</v>
      </c>
      <c r="BP94" s="435">
        <v>1.6302534918775756E-4</v>
      </c>
      <c r="BQ94" s="435">
        <v>4.8954544894559693E-4</v>
      </c>
      <c r="BR94" s="435">
        <v>4.25032481175408E-4</v>
      </c>
      <c r="BS94" s="435">
        <v>9.2120616593993737E-5</v>
      </c>
      <c r="BT94" s="435">
        <v>1.4553111114551563E-4</v>
      </c>
      <c r="BU94" s="435">
        <v>2.0086545805862667E-4</v>
      </c>
      <c r="BV94" s="435">
        <v>2.0798727820593688E-4</v>
      </c>
      <c r="BW94" s="435">
        <v>4.7825894613249925E-6</v>
      </c>
      <c r="BX94" s="435">
        <v>1.1948302086531993E-6</v>
      </c>
      <c r="BY94" s="435">
        <v>0</v>
      </c>
      <c r="BZ94" s="435">
        <v>7.1056139250431239E-3</v>
      </c>
      <c r="CA94" s="435">
        <v>2.5982258753110324E-4</v>
      </c>
      <c r="CB94" s="435">
        <v>3.3002646812274345E-4</v>
      </c>
      <c r="CC94" s="435">
        <v>9.2271092469675903E-5</v>
      </c>
      <c r="CD94" s="435">
        <v>6.6210062458158916E-5</v>
      </c>
      <c r="CE94" s="435">
        <v>5.7743388382030256E-4</v>
      </c>
      <c r="CF94" s="435">
        <v>3.1598017048885642E-4</v>
      </c>
      <c r="CG94" s="435">
        <v>4.1988247447966791E-4</v>
      </c>
      <c r="CH94" s="435">
        <v>2.4901173467799671E-4</v>
      </c>
      <c r="CI94" s="435">
        <v>5.5655242281671758E-3</v>
      </c>
      <c r="CJ94" s="435">
        <v>1.0055670523769274E-3</v>
      </c>
      <c r="CK94" s="435">
        <v>4.0544870952998842E-3</v>
      </c>
      <c r="CL94" s="435">
        <v>6.8993279584922121E-3</v>
      </c>
      <c r="CM94" s="435">
        <v>1.2116898412940509E-3</v>
      </c>
      <c r="CN94" s="435">
        <v>7.0961417472603037E-5</v>
      </c>
      <c r="CO94" s="435">
        <v>2.1614829502224886E-6</v>
      </c>
      <c r="CP94" s="435">
        <v>0</v>
      </c>
      <c r="CQ94" s="435">
        <v>1.17137499969601E-4</v>
      </c>
      <c r="CR94" s="435">
        <v>0</v>
      </c>
      <c r="CS94" s="435">
        <v>4.7489949681301141E-5</v>
      </c>
      <c r="CT94" s="435">
        <v>1.9232289732307897E-5</v>
      </c>
      <c r="CU94" s="435">
        <v>0</v>
      </c>
      <c r="CV94" s="435">
        <v>4.0316015537172141E-4</v>
      </c>
      <c r="CW94" s="435">
        <v>1.0450270343950203E-3</v>
      </c>
      <c r="CX94" s="435">
        <v>1.1665575935316716E-6</v>
      </c>
      <c r="CY94" s="435">
        <v>5.9144968488243231E-4</v>
      </c>
      <c r="CZ94" s="435">
        <v>2.268936420722135E-4</v>
      </c>
      <c r="DA94" s="435">
        <v>4.24408046894871E-4</v>
      </c>
      <c r="DB94" s="435">
        <v>8.0989676041295835E-4</v>
      </c>
      <c r="DC94" s="435">
        <v>1.9434589048835055E-4</v>
      </c>
      <c r="DD94" s="435">
        <v>4.216522202388016E-4</v>
      </c>
      <c r="DE94" s="435">
        <v>0</v>
      </c>
      <c r="DF94" s="435">
        <v>1.5620856386205695E-4</v>
      </c>
      <c r="DG94" s="435">
        <v>3.9831475847911955E-4</v>
      </c>
    </row>
    <row r="95" spans="1:111" x14ac:dyDescent="0.5">
      <c r="A95" s="59">
        <v>91</v>
      </c>
      <c r="B95" s="53" t="s">
        <v>467</v>
      </c>
      <c r="C95" s="53" t="s">
        <v>309</v>
      </c>
      <c r="D95" s="435">
        <v>0</v>
      </c>
      <c r="E95" s="435">
        <v>0</v>
      </c>
      <c r="F95" s="435">
        <v>0</v>
      </c>
      <c r="G95" s="435">
        <v>0</v>
      </c>
      <c r="H95" s="435">
        <v>0</v>
      </c>
      <c r="I95" s="435">
        <v>0</v>
      </c>
      <c r="J95" s="435">
        <v>0</v>
      </c>
      <c r="K95" s="435">
        <v>0</v>
      </c>
      <c r="L95" s="435">
        <v>0</v>
      </c>
      <c r="M95" s="435">
        <v>0</v>
      </c>
      <c r="N95" s="435">
        <v>0</v>
      </c>
      <c r="O95" s="435">
        <v>0</v>
      </c>
      <c r="P95" s="435">
        <v>0</v>
      </c>
      <c r="Q95" s="435">
        <v>0</v>
      </c>
      <c r="R95" s="435">
        <v>0</v>
      </c>
      <c r="S95" s="435">
        <v>0</v>
      </c>
      <c r="T95" s="435">
        <v>0</v>
      </c>
      <c r="U95" s="435">
        <v>0</v>
      </c>
      <c r="V95" s="435">
        <v>0</v>
      </c>
      <c r="W95" s="435">
        <v>0</v>
      </c>
      <c r="X95" s="435">
        <v>0</v>
      </c>
      <c r="Y95" s="435">
        <v>0</v>
      </c>
      <c r="Z95" s="435">
        <v>0</v>
      </c>
      <c r="AA95" s="435">
        <v>0</v>
      </c>
      <c r="AB95" s="435">
        <v>0</v>
      </c>
      <c r="AC95" s="435">
        <v>0</v>
      </c>
      <c r="AD95" s="435">
        <v>0</v>
      </c>
      <c r="AE95" s="435">
        <v>0</v>
      </c>
      <c r="AF95" s="435">
        <v>0</v>
      </c>
      <c r="AG95" s="435">
        <v>0</v>
      </c>
      <c r="AH95" s="435">
        <v>0</v>
      </c>
      <c r="AI95" s="435">
        <v>0</v>
      </c>
      <c r="AJ95" s="435">
        <v>0</v>
      </c>
      <c r="AK95" s="435">
        <v>0</v>
      </c>
      <c r="AL95" s="435">
        <v>0</v>
      </c>
      <c r="AM95" s="435">
        <v>0</v>
      </c>
      <c r="AN95" s="435">
        <v>0</v>
      </c>
      <c r="AO95" s="435">
        <v>0</v>
      </c>
      <c r="AP95" s="435">
        <v>0</v>
      </c>
      <c r="AQ95" s="435">
        <v>0</v>
      </c>
      <c r="AR95" s="435">
        <v>0</v>
      </c>
      <c r="AS95" s="435">
        <v>0</v>
      </c>
      <c r="AT95" s="435">
        <v>0</v>
      </c>
      <c r="AU95" s="435">
        <v>0</v>
      </c>
      <c r="AV95" s="435">
        <v>0</v>
      </c>
      <c r="AW95" s="435">
        <v>0</v>
      </c>
      <c r="AX95" s="435">
        <v>0</v>
      </c>
      <c r="AY95" s="435">
        <v>0</v>
      </c>
      <c r="AZ95" s="435">
        <v>0</v>
      </c>
      <c r="BA95" s="435">
        <v>0</v>
      </c>
      <c r="BB95" s="435">
        <v>0</v>
      </c>
      <c r="BC95" s="435">
        <v>0</v>
      </c>
      <c r="BD95" s="435">
        <v>0</v>
      </c>
      <c r="BE95" s="435">
        <v>0</v>
      </c>
      <c r="BF95" s="435">
        <v>0</v>
      </c>
      <c r="BG95" s="435">
        <v>0</v>
      </c>
      <c r="BH95" s="435">
        <v>0</v>
      </c>
      <c r="BI95" s="435">
        <v>0</v>
      </c>
      <c r="BJ95" s="435">
        <v>0</v>
      </c>
      <c r="BK95" s="435">
        <v>0</v>
      </c>
      <c r="BL95" s="435">
        <v>0</v>
      </c>
      <c r="BM95" s="435">
        <v>0</v>
      </c>
      <c r="BN95" s="435">
        <v>0</v>
      </c>
      <c r="BO95" s="435">
        <v>0</v>
      </c>
      <c r="BP95" s="435">
        <v>0</v>
      </c>
      <c r="BQ95" s="435">
        <v>0</v>
      </c>
      <c r="BR95" s="435">
        <v>0</v>
      </c>
      <c r="BS95" s="435">
        <v>0</v>
      </c>
      <c r="BT95" s="435">
        <v>0</v>
      </c>
      <c r="BU95" s="435">
        <v>0</v>
      </c>
      <c r="BV95" s="435">
        <v>0</v>
      </c>
      <c r="BW95" s="435">
        <v>0</v>
      </c>
      <c r="BX95" s="435">
        <v>0</v>
      </c>
      <c r="BY95" s="435">
        <v>0</v>
      </c>
      <c r="BZ95" s="435">
        <v>0</v>
      </c>
      <c r="CA95" s="435">
        <v>0</v>
      </c>
      <c r="CB95" s="435">
        <v>0</v>
      </c>
      <c r="CC95" s="435">
        <v>0</v>
      </c>
      <c r="CD95" s="435">
        <v>0</v>
      </c>
      <c r="CE95" s="435">
        <v>0</v>
      </c>
      <c r="CF95" s="435">
        <v>0</v>
      </c>
      <c r="CG95" s="435">
        <v>0</v>
      </c>
      <c r="CH95" s="435">
        <v>0</v>
      </c>
      <c r="CI95" s="435">
        <v>0</v>
      </c>
      <c r="CJ95" s="435">
        <v>0</v>
      </c>
      <c r="CK95" s="435">
        <v>0</v>
      </c>
      <c r="CL95" s="435">
        <v>0</v>
      </c>
      <c r="CM95" s="435">
        <v>0</v>
      </c>
      <c r="CN95" s="435">
        <v>0</v>
      </c>
      <c r="CO95" s="435">
        <v>0</v>
      </c>
      <c r="CP95" s="435">
        <v>0</v>
      </c>
      <c r="CQ95" s="435">
        <v>0</v>
      </c>
      <c r="CR95" s="435">
        <v>0</v>
      </c>
      <c r="CS95" s="435">
        <v>0</v>
      </c>
      <c r="CT95" s="435">
        <v>0</v>
      </c>
      <c r="CU95" s="435">
        <v>0</v>
      </c>
      <c r="CV95" s="435">
        <v>0</v>
      </c>
      <c r="CW95" s="435">
        <v>0</v>
      </c>
      <c r="CX95" s="435">
        <v>0</v>
      </c>
      <c r="CY95" s="435">
        <v>0</v>
      </c>
      <c r="CZ95" s="435">
        <v>0</v>
      </c>
      <c r="DA95" s="435">
        <v>0</v>
      </c>
      <c r="DB95" s="435">
        <v>0</v>
      </c>
      <c r="DC95" s="435">
        <v>0</v>
      </c>
      <c r="DD95" s="435">
        <v>0</v>
      </c>
      <c r="DE95" s="435">
        <v>0</v>
      </c>
      <c r="DF95" s="435">
        <v>0</v>
      </c>
      <c r="DG95" s="435">
        <v>0</v>
      </c>
    </row>
    <row r="96" spans="1:111" x14ac:dyDescent="0.5">
      <c r="A96" s="59">
        <v>92</v>
      </c>
      <c r="B96" s="53" t="s">
        <v>468</v>
      </c>
      <c r="C96" s="53" t="s">
        <v>469</v>
      </c>
      <c r="D96" s="435">
        <v>0</v>
      </c>
      <c r="E96" s="435">
        <v>0</v>
      </c>
      <c r="F96" s="435">
        <v>0</v>
      </c>
      <c r="G96" s="435">
        <v>0</v>
      </c>
      <c r="H96" s="435">
        <v>0</v>
      </c>
      <c r="I96" s="435">
        <v>0</v>
      </c>
      <c r="J96" s="435">
        <v>0</v>
      </c>
      <c r="K96" s="435">
        <v>0</v>
      </c>
      <c r="L96" s="435">
        <v>0</v>
      </c>
      <c r="M96" s="435">
        <v>0</v>
      </c>
      <c r="N96" s="435">
        <v>0</v>
      </c>
      <c r="O96" s="435">
        <v>0</v>
      </c>
      <c r="P96" s="435">
        <v>0</v>
      </c>
      <c r="Q96" s="435">
        <v>0</v>
      </c>
      <c r="R96" s="435">
        <v>0</v>
      </c>
      <c r="S96" s="435">
        <v>0</v>
      </c>
      <c r="T96" s="435">
        <v>0</v>
      </c>
      <c r="U96" s="435">
        <v>0</v>
      </c>
      <c r="V96" s="435">
        <v>0</v>
      </c>
      <c r="W96" s="435">
        <v>0</v>
      </c>
      <c r="X96" s="435">
        <v>0</v>
      </c>
      <c r="Y96" s="435">
        <v>0</v>
      </c>
      <c r="Z96" s="435">
        <v>0</v>
      </c>
      <c r="AA96" s="435">
        <v>0</v>
      </c>
      <c r="AB96" s="435">
        <v>0</v>
      </c>
      <c r="AC96" s="435">
        <v>0</v>
      </c>
      <c r="AD96" s="435">
        <v>0</v>
      </c>
      <c r="AE96" s="435">
        <v>0</v>
      </c>
      <c r="AF96" s="435">
        <v>0</v>
      </c>
      <c r="AG96" s="435">
        <v>0</v>
      </c>
      <c r="AH96" s="435">
        <v>0</v>
      </c>
      <c r="AI96" s="435">
        <v>0</v>
      </c>
      <c r="AJ96" s="435">
        <v>0</v>
      </c>
      <c r="AK96" s="435">
        <v>0</v>
      </c>
      <c r="AL96" s="435">
        <v>0</v>
      </c>
      <c r="AM96" s="435">
        <v>0</v>
      </c>
      <c r="AN96" s="435">
        <v>0</v>
      </c>
      <c r="AO96" s="435">
        <v>0</v>
      </c>
      <c r="AP96" s="435">
        <v>0</v>
      </c>
      <c r="AQ96" s="435">
        <v>0</v>
      </c>
      <c r="AR96" s="435">
        <v>0</v>
      </c>
      <c r="AS96" s="435">
        <v>0</v>
      </c>
      <c r="AT96" s="435">
        <v>0</v>
      </c>
      <c r="AU96" s="435">
        <v>0</v>
      </c>
      <c r="AV96" s="435">
        <v>0</v>
      </c>
      <c r="AW96" s="435">
        <v>0</v>
      </c>
      <c r="AX96" s="435">
        <v>0</v>
      </c>
      <c r="AY96" s="435">
        <v>0</v>
      </c>
      <c r="AZ96" s="435">
        <v>0</v>
      </c>
      <c r="BA96" s="435">
        <v>0</v>
      </c>
      <c r="BB96" s="435">
        <v>0</v>
      </c>
      <c r="BC96" s="435">
        <v>0</v>
      </c>
      <c r="BD96" s="435">
        <v>0</v>
      </c>
      <c r="BE96" s="435">
        <v>0</v>
      </c>
      <c r="BF96" s="435">
        <v>0</v>
      </c>
      <c r="BG96" s="435">
        <v>0</v>
      </c>
      <c r="BH96" s="435">
        <v>0</v>
      </c>
      <c r="BI96" s="435">
        <v>0</v>
      </c>
      <c r="BJ96" s="435">
        <v>0</v>
      </c>
      <c r="BK96" s="435">
        <v>0</v>
      </c>
      <c r="BL96" s="435">
        <v>0</v>
      </c>
      <c r="BM96" s="435">
        <v>0</v>
      </c>
      <c r="BN96" s="435">
        <v>0</v>
      </c>
      <c r="BO96" s="435">
        <v>0</v>
      </c>
      <c r="BP96" s="435">
        <v>0</v>
      </c>
      <c r="BQ96" s="435">
        <v>0</v>
      </c>
      <c r="BR96" s="435">
        <v>0</v>
      </c>
      <c r="BS96" s="435">
        <v>0</v>
      </c>
      <c r="BT96" s="435">
        <v>0</v>
      </c>
      <c r="BU96" s="435">
        <v>0</v>
      </c>
      <c r="BV96" s="435">
        <v>0</v>
      </c>
      <c r="BW96" s="435">
        <v>0</v>
      </c>
      <c r="BX96" s="435">
        <v>0</v>
      </c>
      <c r="BY96" s="435">
        <v>0</v>
      </c>
      <c r="BZ96" s="435">
        <v>0</v>
      </c>
      <c r="CA96" s="435">
        <v>0</v>
      </c>
      <c r="CB96" s="435">
        <v>0</v>
      </c>
      <c r="CC96" s="435">
        <v>0</v>
      </c>
      <c r="CD96" s="435">
        <v>0</v>
      </c>
      <c r="CE96" s="435">
        <v>0</v>
      </c>
      <c r="CF96" s="435">
        <v>0</v>
      </c>
      <c r="CG96" s="435">
        <v>0</v>
      </c>
      <c r="CH96" s="435">
        <v>0</v>
      </c>
      <c r="CI96" s="435">
        <v>0</v>
      </c>
      <c r="CJ96" s="435">
        <v>0</v>
      </c>
      <c r="CK96" s="435">
        <v>0</v>
      </c>
      <c r="CL96" s="435">
        <v>0</v>
      </c>
      <c r="CM96" s="435">
        <v>0</v>
      </c>
      <c r="CN96" s="435">
        <v>0</v>
      </c>
      <c r="CO96" s="435">
        <v>0</v>
      </c>
      <c r="CP96" s="435">
        <v>0</v>
      </c>
      <c r="CQ96" s="435">
        <v>7.6686557073524248E-3</v>
      </c>
      <c r="CR96" s="435">
        <v>0</v>
      </c>
      <c r="CS96" s="435">
        <v>0</v>
      </c>
      <c r="CT96" s="435">
        <v>5.3850411250462105E-4</v>
      </c>
      <c r="CU96" s="435">
        <v>0</v>
      </c>
      <c r="CV96" s="435">
        <v>0</v>
      </c>
      <c r="CW96" s="435">
        <v>0</v>
      </c>
      <c r="CX96" s="435">
        <v>0</v>
      </c>
      <c r="CY96" s="435">
        <v>0</v>
      </c>
      <c r="CZ96" s="435">
        <v>0</v>
      </c>
      <c r="DA96" s="435">
        <v>0</v>
      </c>
      <c r="DB96" s="435">
        <v>0</v>
      </c>
      <c r="DC96" s="435">
        <v>0</v>
      </c>
      <c r="DD96" s="435">
        <v>0</v>
      </c>
      <c r="DE96" s="435">
        <v>0</v>
      </c>
      <c r="DF96" s="435">
        <v>0</v>
      </c>
      <c r="DG96" s="435">
        <v>2.4274422421442768E-4</v>
      </c>
    </row>
    <row r="97" spans="1:111" x14ac:dyDescent="0.5">
      <c r="A97" s="59">
        <v>93</v>
      </c>
      <c r="B97" s="53" t="s">
        <v>470</v>
      </c>
      <c r="C97" s="53" t="s">
        <v>471</v>
      </c>
      <c r="D97" s="435">
        <v>0</v>
      </c>
      <c r="E97" s="435">
        <v>0</v>
      </c>
      <c r="F97" s="435">
        <v>7.6804136777268005E-3</v>
      </c>
      <c r="G97" s="435">
        <v>0</v>
      </c>
      <c r="H97" s="435">
        <v>0</v>
      </c>
      <c r="I97" s="435">
        <v>0</v>
      </c>
      <c r="J97" s="435">
        <v>0</v>
      </c>
      <c r="K97" s="435">
        <v>0</v>
      </c>
      <c r="L97" s="435">
        <v>0</v>
      </c>
      <c r="M97" s="435">
        <v>0</v>
      </c>
      <c r="N97" s="435">
        <v>0</v>
      </c>
      <c r="O97" s="435">
        <v>0</v>
      </c>
      <c r="P97" s="435">
        <v>0</v>
      </c>
      <c r="Q97" s="435">
        <v>0</v>
      </c>
      <c r="R97" s="435">
        <v>0</v>
      </c>
      <c r="S97" s="435">
        <v>0</v>
      </c>
      <c r="T97" s="435">
        <v>0</v>
      </c>
      <c r="U97" s="435">
        <v>2.2836636489682733E-5</v>
      </c>
      <c r="V97" s="435">
        <v>0</v>
      </c>
      <c r="W97" s="435">
        <v>0</v>
      </c>
      <c r="X97" s="435">
        <v>0</v>
      </c>
      <c r="Y97" s="435">
        <v>0</v>
      </c>
      <c r="Z97" s="435">
        <v>0</v>
      </c>
      <c r="AA97" s="435">
        <v>0</v>
      </c>
      <c r="AB97" s="435">
        <v>6.2494291386844464E-5</v>
      </c>
      <c r="AC97" s="435">
        <v>0</v>
      </c>
      <c r="AD97" s="435">
        <v>0</v>
      </c>
      <c r="AE97" s="435">
        <v>0</v>
      </c>
      <c r="AF97" s="435">
        <v>1.3932728606469384E-6</v>
      </c>
      <c r="AG97" s="435">
        <v>0</v>
      </c>
      <c r="AH97" s="435">
        <v>0</v>
      </c>
      <c r="AI97" s="435">
        <v>0</v>
      </c>
      <c r="AJ97" s="435">
        <v>0</v>
      </c>
      <c r="AK97" s="435">
        <v>0</v>
      </c>
      <c r="AL97" s="435">
        <v>0</v>
      </c>
      <c r="AM97" s="435">
        <v>0</v>
      </c>
      <c r="AN97" s="435">
        <v>3.5887893398601448E-6</v>
      </c>
      <c r="AO97" s="435">
        <v>0</v>
      </c>
      <c r="AP97" s="435">
        <v>0</v>
      </c>
      <c r="AQ97" s="435">
        <v>0</v>
      </c>
      <c r="AR97" s="435">
        <v>0</v>
      </c>
      <c r="AS97" s="435">
        <v>0</v>
      </c>
      <c r="AT97" s="435">
        <v>0</v>
      </c>
      <c r="AU97" s="435">
        <v>0</v>
      </c>
      <c r="AV97" s="435">
        <v>0</v>
      </c>
      <c r="AW97" s="435">
        <v>0</v>
      </c>
      <c r="AX97" s="435">
        <v>0</v>
      </c>
      <c r="AY97" s="435">
        <v>0</v>
      </c>
      <c r="AZ97" s="435">
        <v>0</v>
      </c>
      <c r="BA97" s="435">
        <v>0</v>
      </c>
      <c r="BB97" s="435">
        <v>0</v>
      </c>
      <c r="BC97" s="435">
        <v>0</v>
      </c>
      <c r="BD97" s="435">
        <v>0</v>
      </c>
      <c r="BE97" s="435">
        <v>0</v>
      </c>
      <c r="BF97" s="435">
        <v>0</v>
      </c>
      <c r="BG97" s="435">
        <v>0</v>
      </c>
      <c r="BH97" s="435">
        <v>0</v>
      </c>
      <c r="BI97" s="435">
        <v>0</v>
      </c>
      <c r="BJ97" s="435">
        <v>0</v>
      </c>
      <c r="BK97" s="435">
        <v>0</v>
      </c>
      <c r="BL97" s="435">
        <v>0</v>
      </c>
      <c r="BM97" s="435">
        <v>0</v>
      </c>
      <c r="BN97" s="435">
        <v>1.8404546659206691E-6</v>
      </c>
      <c r="BO97" s="435">
        <v>0</v>
      </c>
      <c r="BP97" s="435">
        <v>0</v>
      </c>
      <c r="BQ97" s="435">
        <v>3.2420228406993175E-6</v>
      </c>
      <c r="BR97" s="435">
        <v>7.2448718382171822E-6</v>
      </c>
      <c r="BS97" s="435">
        <v>2.5589060164998259E-4</v>
      </c>
      <c r="BT97" s="435">
        <v>0</v>
      </c>
      <c r="BU97" s="435">
        <v>2.4746392887626197E-5</v>
      </c>
      <c r="BV97" s="435">
        <v>1.5244844097383385E-4</v>
      </c>
      <c r="BW97" s="435">
        <v>1.7934710479968723E-5</v>
      </c>
      <c r="BX97" s="435">
        <v>1.7922453129797989E-5</v>
      </c>
      <c r="BY97" s="435">
        <v>0</v>
      </c>
      <c r="BZ97" s="435">
        <v>9.800846793162929E-5</v>
      </c>
      <c r="CA97" s="435">
        <v>4.3124080918025436E-6</v>
      </c>
      <c r="CB97" s="435">
        <v>0</v>
      </c>
      <c r="CC97" s="435">
        <v>1.0631234567158311E-4</v>
      </c>
      <c r="CD97" s="435">
        <v>0</v>
      </c>
      <c r="CE97" s="435">
        <v>0</v>
      </c>
      <c r="CF97" s="435">
        <v>2.4674540424396478E-2</v>
      </c>
      <c r="CG97" s="435">
        <v>8.4807945340447776E-4</v>
      </c>
      <c r="CH97" s="435">
        <v>6.2252933669499177E-5</v>
      </c>
      <c r="CI97" s="435">
        <v>1.3178680586558604E-3</v>
      </c>
      <c r="CJ97" s="435">
        <v>5.0035462026484789E-4</v>
      </c>
      <c r="CK97" s="435">
        <v>4.4127612853743231E-5</v>
      </c>
      <c r="CL97" s="435">
        <v>4.1373603640877118E-4</v>
      </c>
      <c r="CM97" s="435">
        <v>2.7962073260631942E-4</v>
      </c>
      <c r="CN97" s="435">
        <v>2.2678391151038085E-5</v>
      </c>
      <c r="CO97" s="435">
        <v>1.585087496829825E-5</v>
      </c>
      <c r="CP97" s="435">
        <v>3.0890112636583441E-5</v>
      </c>
      <c r="CQ97" s="435">
        <v>1.2790280100486951E-2</v>
      </c>
      <c r="CR97" s="435">
        <v>5.5264477189395353E-2</v>
      </c>
      <c r="CS97" s="435">
        <v>3.0517454621288298E-3</v>
      </c>
      <c r="CT97" s="435">
        <v>1.3975463872143738E-3</v>
      </c>
      <c r="CU97" s="435">
        <v>1.4458737173895233E-5</v>
      </c>
      <c r="CV97" s="435">
        <v>0</v>
      </c>
      <c r="CW97" s="435">
        <v>3.2072440953299855E-5</v>
      </c>
      <c r="CX97" s="435">
        <v>0</v>
      </c>
      <c r="CY97" s="435">
        <v>5.4974489940995312E-5</v>
      </c>
      <c r="CZ97" s="435">
        <v>6.1322605965463112E-6</v>
      </c>
      <c r="DA97" s="435">
        <v>9.9817223572835521E-5</v>
      </c>
      <c r="DB97" s="435">
        <v>2.2249911000355997E-6</v>
      </c>
      <c r="DC97" s="435">
        <v>1.152516327314637E-4</v>
      </c>
      <c r="DD97" s="435">
        <v>6.5646453450352341E-5</v>
      </c>
      <c r="DE97" s="435">
        <v>0</v>
      </c>
      <c r="DF97" s="435">
        <v>2.4412129050070293E-3</v>
      </c>
      <c r="DG97" s="435">
        <v>5.9331287015898602E-4</v>
      </c>
    </row>
    <row r="98" spans="1:111" x14ac:dyDescent="0.5">
      <c r="A98" s="59">
        <v>94</v>
      </c>
      <c r="B98" s="53" t="s">
        <v>472</v>
      </c>
      <c r="C98" s="53" t="s">
        <v>473</v>
      </c>
      <c r="D98" s="435">
        <v>0</v>
      </c>
      <c r="E98" s="435">
        <v>0</v>
      </c>
      <c r="F98" s="435">
        <v>0</v>
      </c>
      <c r="G98" s="435">
        <v>0</v>
      </c>
      <c r="H98" s="435">
        <v>0</v>
      </c>
      <c r="I98" s="435">
        <v>0</v>
      </c>
      <c r="J98" s="435">
        <v>0</v>
      </c>
      <c r="K98" s="435">
        <v>0</v>
      </c>
      <c r="L98" s="435">
        <v>0</v>
      </c>
      <c r="M98" s="435">
        <v>0</v>
      </c>
      <c r="N98" s="435">
        <v>0</v>
      </c>
      <c r="O98" s="435">
        <v>0</v>
      </c>
      <c r="P98" s="435">
        <v>0</v>
      </c>
      <c r="Q98" s="435">
        <v>0</v>
      </c>
      <c r="R98" s="435">
        <v>0</v>
      </c>
      <c r="S98" s="435">
        <v>0</v>
      </c>
      <c r="T98" s="435">
        <v>0</v>
      </c>
      <c r="U98" s="435">
        <v>0</v>
      </c>
      <c r="V98" s="435">
        <v>0</v>
      </c>
      <c r="W98" s="435">
        <v>0</v>
      </c>
      <c r="X98" s="435">
        <v>0</v>
      </c>
      <c r="Y98" s="435">
        <v>0</v>
      </c>
      <c r="Z98" s="435">
        <v>0</v>
      </c>
      <c r="AA98" s="435">
        <v>0</v>
      </c>
      <c r="AB98" s="435">
        <v>0</v>
      </c>
      <c r="AC98" s="435">
        <v>0</v>
      </c>
      <c r="AD98" s="435">
        <v>0</v>
      </c>
      <c r="AE98" s="435">
        <v>0</v>
      </c>
      <c r="AF98" s="435">
        <v>0</v>
      </c>
      <c r="AG98" s="435">
        <v>0</v>
      </c>
      <c r="AH98" s="435">
        <v>0</v>
      </c>
      <c r="AI98" s="435">
        <v>0</v>
      </c>
      <c r="AJ98" s="435">
        <v>0</v>
      </c>
      <c r="AK98" s="435">
        <v>0</v>
      </c>
      <c r="AL98" s="435">
        <v>0</v>
      </c>
      <c r="AM98" s="435">
        <v>0</v>
      </c>
      <c r="AN98" s="435">
        <v>0</v>
      </c>
      <c r="AO98" s="435">
        <v>0</v>
      </c>
      <c r="AP98" s="435">
        <v>0</v>
      </c>
      <c r="AQ98" s="435">
        <v>0</v>
      </c>
      <c r="AR98" s="435">
        <v>0</v>
      </c>
      <c r="AS98" s="435">
        <v>0</v>
      </c>
      <c r="AT98" s="435">
        <v>0</v>
      </c>
      <c r="AU98" s="435">
        <v>0</v>
      </c>
      <c r="AV98" s="435">
        <v>0</v>
      </c>
      <c r="AW98" s="435">
        <v>0</v>
      </c>
      <c r="AX98" s="435">
        <v>0</v>
      </c>
      <c r="AY98" s="435">
        <v>0</v>
      </c>
      <c r="AZ98" s="435">
        <v>0</v>
      </c>
      <c r="BA98" s="435">
        <v>0</v>
      </c>
      <c r="BB98" s="435">
        <v>0</v>
      </c>
      <c r="BC98" s="435">
        <v>0</v>
      </c>
      <c r="BD98" s="435">
        <v>0</v>
      </c>
      <c r="BE98" s="435">
        <v>0</v>
      </c>
      <c r="BF98" s="435">
        <v>0</v>
      </c>
      <c r="BG98" s="435">
        <v>0</v>
      </c>
      <c r="BH98" s="435">
        <v>0</v>
      </c>
      <c r="BI98" s="435">
        <v>0</v>
      </c>
      <c r="BJ98" s="435">
        <v>0</v>
      </c>
      <c r="BK98" s="435">
        <v>0</v>
      </c>
      <c r="BL98" s="435">
        <v>0</v>
      </c>
      <c r="BM98" s="435">
        <v>0</v>
      </c>
      <c r="BN98" s="435">
        <v>0</v>
      </c>
      <c r="BO98" s="435">
        <v>0</v>
      </c>
      <c r="BP98" s="435">
        <v>0</v>
      </c>
      <c r="BQ98" s="435">
        <v>0</v>
      </c>
      <c r="BR98" s="435">
        <v>0</v>
      </c>
      <c r="BS98" s="435">
        <v>0</v>
      </c>
      <c r="BT98" s="435">
        <v>0</v>
      </c>
      <c r="BU98" s="435">
        <v>0</v>
      </c>
      <c r="BV98" s="435">
        <v>0</v>
      </c>
      <c r="BW98" s="435">
        <v>0</v>
      </c>
      <c r="BX98" s="435">
        <v>0</v>
      </c>
      <c r="BY98" s="435">
        <v>0</v>
      </c>
      <c r="BZ98" s="435">
        <v>0</v>
      </c>
      <c r="CA98" s="435">
        <v>0</v>
      </c>
      <c r="CB98" s="435">
        <v>0</v>
      </c>
      <c r="CC98" s="435">
        <v>0</v>
      </c>
      <c r="CD98" s="435">
        <v>0</v>
      </c>
      <c r="CE98" s="435">
        <v>0</v>
      </c>
      <c r="CF98" s="435">
        <v>0</v>
      </c>
      <c r="CG98" s="435">
        <v>0</v>
      </c>
      <c r="CH98" s="435">
        <v>0</v>
      </c>
      <c r="CI98" s="435">
        <v>0</v>
      </c>
      <c r="CJ98" s="435">
        <v>0</v>
      </c>
      <c r="CK98" s="435">
        <v>0</v>
      </c>
      <c r="CL98" s="435">
        <v>0</v>
      </c>
      <c r="CM98" s="435">
        <v>0</v>
      </c>
      <c r="CN98" s="435">
        <v>0</v>
      </c>
      <c r="CO98" s="435">
        <v>0</v>
      </c>
      <c r="CP98" s="435">
        <v>0</v>
      </c>
      <c r="CQ98" s="435">
        <v>0</v>
      </c>
      <c r="CR98" s="435">
        <v>0</v>
      </c>
      <c r="CS98" s="435">
        <v>0</v>
      </c>
      <c r="CT98" s="435">
        <v>0</v>
      </c>
      <c r="CU98" s="435">
        <v>0</v>
      </c>
      <c r="CV98" s="435">
        <v>0</v>
      </c>
      <c r="CW98" s="435">
        <v>0</v>
      </c>
      <c r="CX98" s="435">
        <v>0</v>
      </c>
      <c r="CY98" s="435">
        <v>0</v>
      </c>
      <c r="CZ98" s="435">
        <v>0</v>
      </c>
      <c r="DA98" s="435">
        <v>0</v>
      </c>
      <c r="DB98" s="435">
        <v>0</v>
      </c>
      <c r="DC98" s="435">
        <v>0</v>
      </c>
      <c r="DD98" s="435">
        <v>0</v>
      </c>
      <c r="DE98" s="435">
        <v>0</v>
      </c>
      <c r="DF98" s="435">
        <v>0</v>
      </c>
      <c r="DG98" s="435">
        <v>0</v>
      </c>
    </row>
    <row r="99" spans="1:111" x14ac:dyDescent="0.5">
      <c r="A99" s="59">
        <v>95</v>
      </c>
      <c r="B99" s="53" t="s">
        <v>474</v>
      </c>
      <c r="C99" s="53" t="s">
        <v>475</v>
      </c>
      <c r="D99" s="435">
        <v>0</v>
      </c>
      <c r="E99" s="435">
        <v>0</v>
      </c>
      <c r="F99" s="435">
        <v>0</v>
      </c>
      <c r="G99" s="435">
        <v>0</v>
      </c>
      <c r="H99" s="435">
        <v>0</v>
      </c>
      <c r="I99" s="435">
        <v>0</v>
      </c>
      <c r="J99" s="435">
        <v>0</v>
      </c>
      <c r="K99" s="435">
        <v>0</v>
      </c>
      <c r="L99" s="435">
        <v>0</v>
      </c>
      <c r="M99" s="435">
        <v>0</v>
      </c>
      <c r="N99" s="435">
        <v>0</v>
      </c>
      <c r="O99" s="435">
        <v>0</v>
      </c>
      <c r="P99" s="435">
        <v>0</v>
      </c>
      <c r="Q99" s="435">
        <v>0</v>
      </c>
      <c r="R99" s="435">
        <v>0</v>
      </c>
      <c r="S99" s="435">
        <v>0</v>
      </c>
      <c r="T99" s="435">
        <v>0</v>
      </c>
      <c r="U99" s="435">
        <v>0</v>
      </c>
      <c r="V99" s="435">
        <v>0</v>
      </c>
      <c r="W99" s="435">
        <v>0</v>
      </c>
      <c r="X99" s="435">
        <v>0</v>
      </c>
      <c r="Y99" s="435">
        <v>0</v>
      </c>
      <c r="Z99" s="435">
        <v>0</v>
      </c>
      <c r="AA99" s="435">
        <v>0</v>
      </c>
      <c r="AB99" s="435">
        <v>0</v>
      </c>
      <c r="AC99" s="435">
        <v>0</v>
      </c>
      <c r="AD99" s="435">
        <v>0</v>
      </c>
      <c r="AE99" s="435">
        <v>0</v>
      </c>
      <c r="AF99" s="435">
        <v>0</v>
      </c>
      <c r="AG99" s="435">
        <v>0</v>
      </c>
      <c r="AH99" s="435">
        <v>0</v>
      </c>
      <c r="AI99" s="435">
        <v>0</v>
      </c>
      <c r="AJ99" s="435">
        <v>0</v>
      </c>
      <c r="AK99" s="435">
        <v>0</v>
      </c>
      <c r="AL99" s="435">
        <v>0</v>
      </c>
      <c r="AM99" s="435">
        <v>0</v>
      </c>
      <c r="AN99" s="435">
        <v>0</v>
      </c>
      <c r="AO99" s="435">
        <v>0</v>
      </c>
      <c r="AP99" s="435">
        <v>0</v>
      </c>
      <c r="AQ99" s="435">
        <v>0</v>
      </c>
      <c r="AR99" s="435">
        <v>0</v>
      </c>
      <c r="AS99" s="435">
        <v>0</v>
      </c>
      <c r="AT99" s="435">
        <v>0</v>
      </c>
      <c r="AU99" s="435">
        <v>0</v>
      </c>
      <c r="AV99" s="435">
        <v>0</v>
      </c>
      <c r="AW99" s="435">
        <v>0</v>
      </c>
      <c r="AX99" s="435">
        <v>0</v>
      </c>
      <c r="AY99" s="435">
        <v>0</v>
      </c>
      <c r="AZ99" s="435">
        <v>0</v>
      </c>
      <c r="BA99" s="435">
        <v>0</v>
      </c>
      <c r="BB99" s="435">
        <v>0</v>
      </c>
      <c r="BC99" s="435">
        <v>0</v>
      </c>
      <c r="BD99" s="435">
        <v>0</v>
      </c>
      <c r="BE99" s="435">
        <v>0</v>
      </c>
      <c r="BF99" s="435">
        <v>0</v>
      </c>
      <c r="BG99" s="435">
        <v>0</v>
      </c>
      <c r="BH99" s="435">
        <v>0</v>
      </c>
      <c r="BI99" s="435">
        <v>0</v>
      </c>
      <c r="BJ99" s="435">
        <v>0</v>
      </c>
      <c r="BK99" s="435">
        <v>0</v>
      </c>
      <c r="BL99" s="435">
        <v>0</v>
      </c>
      <c r="BM99" s="435">
        <v>0</v>
      </c>
      <c r="BN99" s="435">
        <v>0</v>
      </c>
      <c r="BO99" s="435">
        <v>0</v>
      </c>
      <c r="BP99" s="435">
        <v>0</v>
      </c>
      <c r="BQ99" s="435">
        <v>0</v>
      </c>
      <c r="BR99" s="435">
        <v>0</v>
      </c>
      <c r="BS99" s="435">
        <v>0</v>
      </c>
      <c r="BT99" s="435">
        <v>0</v>
      </c>
      <c r="BU99" s="435">
        <v>0</v>
      </c>
      <c r="BV99" s="435">
        <v>0</v>
      </c>
      <c r="BW99" s="435">
        <v>0</v>
      </c>
      <c r="BX99" s="435">
        <v>0</v>
      </c>
      <c r="BY99" s="435">
        <v>0</v>
      </c>
      <c r="BZ99" s="435">
        <v>0</v>
      </c>
      <c r="CA99" s="435">
        <v>0</v>
      </c>
      <c r="CB99" s="435">
        <v>0</v>
      </c>
      <c r="CC99" s="435">
        <v>0</v>
      </c>
      <c r="CD99" s="435">
        <v>0</v>
      </c>
      <c r="CE99" s="435">
        <v>0</v>
      </c>
      <c r="CF99" s="435">
        <v>0</v>
      </c>
      <c r="CG99" s="435">
        <v>0</v>
      </c>
      <c r="CH99" s="435">
        <v>0</v>
      </c>
      <c r="CI99" s="435">
        <v>0</v>
      </c>
      <c r="CJ99" s="435">
        <v>0</v>
      </c>
      <c r="CK99" s="435">
        <v>0</v>
      </c>
      <c r="CL99" s="435">
        <v>0</v>
      </c>
      <c r="CM99" s="435">
        <v>0</v>
      </c>
      <c r="CN99" s="435">
        <v>0</v>
      </c>
      <c r="CO99" s="435">
        <v>0</v>
      </c>
      <c r="CP99" s="435">
        <v>0</v>
      </c>
      <c r="CQ99" s="435">
        <v>0</v>
      </c>
      <c r="CR99" s="435">
        <v>0</v>
      </c>
      <c r="CS99" s="435">
        <v>0</v>
      </c>
      <c r="CT99" s="435">
        <v>0</v>
      </c>
      <c r="CU99" s="435">
        <v>0</v>
      </c>
      <c r="CV99" s="435">
        <v>0</v>
      </c>
      <c r="CW99" s="435">
        <v>0</v>
      </c>
      <c r="CX99" s="435">
        <v>0</v>
      </c>
      <c r="CY99" s="435">
        <v>0</v>
      </c>
      <c r="CZ99" s="435">
        <v>0</v>
      </c>
      <c r="DA99" s="435">
        <v>0</v>
      </c>
      <c r="DB99" s="435">
        <v>0</v>
      </c>
      <c r="DC99" s="435">
        <v>0</v>
      </c>
      <c r="DD99" s="435">
        <v>0</v>
      </c>
      <c r="DE99" s="435">
        <v>0</v>
      </c>
      <c r="DF99" s="435">
        <v>0</v>
      </c>
      <c r="DG99" s="435">
        <v>0</v>
      </c>
    </row>
    <row r="100" spans="1:111" x14ac:dyDescent="0.5">
      <c r="A100" s="59">
        <v>96</v>
      </c>
      <c r="B100" s="53" t="s">
        <v>476</v>
      </c>
      <c r="C100" s="53" t="s">
        <v>477</v>
      </c>
      <c r="D100" s="435">
        <v>2.6930223790159697E-5</v>
      </c>
      <c r="E100" s="435">
        <v>0</v>
      </c>
      <c r="F100" s="435">
        <v>1.7743529948543763E-3</v>
      </c>
      <c r="G100" s="435">
        <v>0</v>
      </c>
      <c r="H100" s="435">
        <v>4.5518118245390969E-3</v>
      </c>
      <c r="I100" s="435">
        <v>0</v>
      </c>
      <c r="J100" s="435">
        <v>2.5064267352185089E-3</v>
      </c>
      <c r="K100" s="435">
        <v>6.5749373720301303E-4</v>
      </c>
      <c r="L100" s="435">
        <v>1.5770204271618033E-3</v>
      </c>
      <c r="M100" s="435">
        <v>2.2038267683329141E-3</v>
      </c>
      <c r="N100" s="435">
        <v>0</v>
      </c>
      <c r="O100" s="435">
        <v>3.9278744062158611E-4</v>
      </c>
      <c r="P100" s="435">
        <v>3.9445414260776151E-4</v>
      </c>
      <c r="Q100" s="435">
        <v>9.0567038016066447E-4</v>
      </c>
      <c r="R100" s="435">
        <v>2.9005987133241605E-3</v>
      </c>
      <c r="S100" s="435">
        <v>6.7498816252103044E-4</v>
      </c>
      <c r="T100" s="435">
        <v>1.0425508358858915E-3</v>
      </c>
      <c r="U100" s="435">
        <v>6.4595057499388308E-4</v>
      </c>
      <c r="V100" s="435">
        <v>1.0287360263356424E-3</v>
      </c>
      <c r="W100" s="435">
        <v>4.6562754736556083E-3</v>
      </c>
      <c r="X100" s="435">
        <v>2.6548085219353553E-4</v>
      </c>
      <c r="Y100" s="435">
        <v>6.6401062416998667E-4</v>
      </c>
      <c r="Z100" s="435">
        <v>7.4251033057851242E-4</v>
      </c>
      <c r="AA100" s="435">
        <v>3.2461735729009429E-4</v>
      </c>
      <c r="AB100" s="435">
        <v>3.2352813925651024E-3</v>
      </c>
      <c r="AC100" s="435">
        <v>8.8682500524032959E-4</v>
      </c>
      <c r="AD100" s="435">
        <v>1.2238967525190938E-4</v>
      </c>
      <c r="AE100" s="435">
        <v>5.9613959333612609E-4</v>
      </c>
      <c r="AF100" s="435">
        <v>4.7649931834125295E-4</v>
      </c>
      <c r="AG100" s="435">
        <v>9.0270859350517535E-4</v>
      </c>
      <c r="AH100" s="435">
        <v>1.4449822989668376E-4</v>
      </c>
      <c r="AI100" s="435">
        <v>6.7908420644159878E-4</v>
      </c>
      <c r="AJ100" s="435">
        <v>1.5939794611826805E-3</v>
      </c>
      <c r="AK100" s="435">
        <v>6.3771176473663026E-4</v>
      </c>
      <c r="AL100" s="435">
        <v>3.8670138820903413E-4</v>
      </c>
      <c r="AM100" s="435">
        <v>6.99703654922621E-4</v>
      </c>
      <c r="AN100" s="435">
        <v>4.9525292890070002E-4</v>
      </c>
      <c r="AO100" s="435">
        <v>8.3416578272555949E-4</v>
      </c>
      <c r="AP100" s="435">
        <v>7.3161952045028495E-4</v>
      </c>
      <c r="AQ100" s="435">
        <v>3.6505943167547677E-4</v>
      </c>
      <c r="AR100" s="435">
        <v>3.9370870247014514E-4</v>
      </c>
      <c r="AS100" s="435">
        <v>9.2099582673766008E-4</v>
      </c>
      <c r="AT100" s="435">
        <v>7.3496227002284125E-4</v>
      </c>
      <c r="AU100" s="435">
        <v>2.2908484148376333E-3</v>
      </c>
      <c r="AV100" s="435">
        <v>1.9099956269290172E-3</v>
      </c>
      <c r="AW100" s="435">
        <v>2.2027891370451926E-3</v>
      </c>
      <c r="AX100" s="435">
        <v>7.7111763207570209E-4</v>
      </c>
      <c r="AY100" s="435">
        <v>6.1169646109541782E-4</v>
      </c>
      <c r="AZ100" s="435">
        <v>5.6207134962730446E-4</v>
      </c>
      <c r="BA100" s="435">
        <v>1.2376663114105959E-4</v>
      </c>
      <c r="BB100" s="435">
        <v>7.2058524053448625E-4</v>
      </c>
      <c r="BC100" s="435">
        <v>6.1105375165932698E-4</v>
      </c>
      <c r="BD100" s="435">
        <v>6.8240694055670499E-4</v>
      </c>
      <c r="BE100" s="435">
        <v>3.4419616427794526E-4</v>
      </c>
      <c r="BF100" s="435">
        <v>2.2240846103428497E-4</v>
      </c>
      <c r="BG100" s="435">
        <v>2.901040065948396E-4</v>
      </c>
      <c r="BH100" s="435">
        <v>8.5964620385785515E-5</v>
      </c>
      <c r="BI100" s="435">
        <v>6.290842330949661E-4</v>
      </c>
      <c r="BJ100" s="435">
        <v>7.418425632642583E-4</v>
      </c>
      <c r="BK100" s="435">
        <v>9.9521580897060213E-4</v>
      </c>
      <c r="BL100" s="435">
        <v>1.7008482294718593E-3</v>
      </c>
      <c r="BM100" s="435">
        <v>5.6078994911468475E-4</v>
      </c>
      <c r="BN100" s="435">
        <v>2.2177478724344063E-3</v>
      </c>
      <c r="BO100" s="435">
        <v>9.089552441290988E-4</v>
      </c>
      <c r="BP100" s="435">
        <v>1.2214360777605836E-3</v>
      </c>
      <c r="BQ100" s="435">
        <v>8.5070679339950084E-4</v>
      </c>
      <c r="BR100" s="435">
        <v>3.728694039402443E-3</v>
      </c>
      <c r="BS100" s="435">
        <v>7.9701392727247918E-3</v>
      </c>
      <c r="BT100" s="435">
        <v>1.9538325772940502E-3</v>
      </c>
      <c r="BU100" s="435">
        <v>5.2691003803419288E-4</v>
      </c>
      <c r="BV100" s="435">
        <v>3.1821486842679445E-3</v>
      </c>
      <c r="BW100" s="435">
        <v>8.4412703992386116E-4</v>
      </c>
      <c r="BX100" s="435">
        <v>9.4511069504468065E-4</v>
      </c>
      <c r="BY100" s="435">
        <v>0</v>
      </c>
      <c r="BZ100" s="435">
        <v>1.036929590716638E-3</v>
      </c>
      <c r="CA100" s="435">
        <v>1.6279340546554602E-3</v>
      </c>
      <c r="CB100" s="435">
        <v>0</v>
      </c>
      <c r="CC100" s="435">
        <v>1.1694358023874142E-3</v>
      </c>
      <c r="CD100" s="435">
        <v>9.5636756884007323E-5</v>
      </c>
      <c r="CE100" s="435">
        <v>1.0393809908765446E-3</v>
      </c>
      <c r="CF100" s="435">
        <v>4.4588312946760855E-3</v>
      </c>
      <c r="CG100" s="435">
        <v>2.0578398501726299E-3</v>
      </c>
      <c r="CH100" s="435">
        <v>6.2252933669499177E-5</v>
      </c>
      <c r="CI100" s="435">
        <v>1.0388406195267694E-3</v>
      </c>
      <c r="CJ100" s="435">
        <v>2.3317496866711359E-3</v>
      </c>
      <c r="CK100" s="435">
        <v>9.6660485298675645E-4</v>
      </c>
      <c r="CL100" s="435">
        <v>9.3929262319829136E-4</v>
      </c>
      <c r="CM100" s="435">
        <v>2.2623859274511298E-3</v>
      </c>
      <c r="CN100" s="435">
        <v>1.4631220097443926E-6</v>
      </c>
      <c r="CO100" s="435">
        <v>4.2220966961012613E-4</v>
      </c>
      <c r="CP100" s="435">
        <v>5.0800194326890407E-3</v>
      </c>
      <c r="CQ100" s="435">
        <v>1.4117298006716965E-3</v>
      </c>
      <c r="CR100" s="435">
        <v>7.2742285877183492E-4</v>
      </c>
      <c r="CS100" s="435">
        <v>1.0323902104630683E-5</v>
      </c>
      <c r="CT100" s="435">
        <v>3.5472889950701229E-4</v>
      </c>
      <c r="CU100" s="435">
        <v>0</v>
      </c>
      <c r="CV100" s="435">
        <v>2.3763189927198578E-3</v>
      </c>
      <c r="CW100" s="435">
        <v>2.2076530189521397E-3</v>
      </c>
      <c r="CX100" s="435">
        <v>1.6553452252214419E-3</v>
      </c>
      <c r="CY100" s="435">
        <v>1.9453386750844617E-3</v>
      </c>
      <c r="CZ100" s="435">
        <v>1.4901393249607535E-3</v>
      </c>
      <c r="DA100" s="435">
        <v>1.5275732140850235E-3</v>
      </c>
      <c r="DB100" s="435">
        <v>1.4618191527233891E-3</v>
      </c>
      <c r="DC100" s="435">
        <v>8.0811733068179258E-3</v>
      </c>
      <c r="DD100" s="435">
        <v>2.7319024089723551E-3</v>
      </c>
      <c r="DE100" s="435">
        <v>0</v>
      </c>
      <c r="DF100" s="435">
        <v>4.8170361786299418E-3</v>
      </c>
      <c r="DG100" s="435">
        <v>1.0335495004498087E-3</v>
      </c>
    </row>
    <row r="101" spans="1:111" x14ac:dyDescent="0.5">
      <c r="A101" s="59">
        <v>97</v>
      </c>
      <c r="B101" s="53" t="s">
        <v>478</v>
      </c>
      <c r="C101" s="53" t="s">
        <v>310</v>
      </c>
      <c r="D101" s="435">
        <v>1.3106042244544385E-3</v>
      </c>
      <c r="E101" s="435">
        <v>4.9302145914021126E-3</v>
      </c>
      <c r="F101" s="435">
        <v>8.5929380750804796E-3</v>
      </c>
      <c r="G101" s="435">
        <v>2.700756211739287E-3</v>
      </c>
      <c r="H101" s="435">
        <v>5.8486967577876673E-4</v>
      </c>
      <c r="I101" s="435">
        <v>0</v>
      </c>
      <c r="J101" s="435">
        <v>7.0051413881748069E-3</v>
      </c>
      <c r="K101" s="435">
        <v>2.5475575860569506E-3</v>
      </c>
      <c r="L101" s="435">
        <v>3.0706741357071233E-3</v>
      </c>
      <c r="M101" s="435">
        <v>9.5907276029302737E-4</v>
      </c>
      <c r="N101" s="435">
        <v>0</v>
      </c>
      <c r="O101" s="435">
        <v>3.0256907535381556E-3</v>
      </c>
      <c r="P101" s="435">
        <v>2.366724855646569E-3</v>
      </c>
      <c r="Q101" s="435">
        <v>6.8772043501630943E-3</v>
      </c>
      <c r="R101" s="435">
        <v>5.228515116581756E-3</v>
      </c>
      <c r="S101" s="435">
        <v>1.5212419782190388E-3</v>
      </c>
      <c r="T101" s="435">
        <v>2.730929623205521E-3</v>
      </c>
      <c r="U101" s="435">
        <v>8.8573525813555182E-3</v>
      </c>
      <c r="V101" s="435">
        <v>1.5088128386256086E-3</v>
      </c>
      <c r="W101" s="435">
        <v>7.7439913049922185E-3</v>
      </c>
      <c r="X101" s="435">
        <v>1.420322559235415E-3</v>
      </c>
      <c r="Y101" s="435">
        <v>1.7039684399656277E-3</v>
      </c>
      <c r="Z101" s="435">
        <v>9.8463326446280989E-4</v>
      </c>
      <c r="AA101" s="435">
        <v>2.4995536511337262E-3</v>
      </c>
      <c r="AB101" s="435">
        <v>1.3412236382253544E-3</v>
      </c>
      <c r="AC101" s="435">
        <v>2.3003703166234002E-3</v>
      </c>
      <c r="AD101" s="435">
        <v>8.533592035912948E-5</v>
      </c>
      <c r="AE101" s="435">
        <v>8.8776463764379861E-3</v>
      </c>
      <c r="AF101" s="435">
        <v>3.917883284139191E-3</v>
      </c>
      <c r="AG101" s="435">
        <v>5.4092356911333433E-3</v>
      </c>
      <c r="AH101" s="435">
        <v>1.878476988656889E-3</v>
      </c>
      <c r="AI101" s="435">
        <v>2.5928669700497407E-3</v>
      </c>
      <c r="AJ101" s="435">
        <v>4.6425740590730529E-3</v>
      </c>
      <c r="AK101" s="435">
        <v>2.0751768082003462E-3</v>
      </c>
      <c r="AL101" s="435">
        <v>8.0521997924539387E-3</v>
      </c>
      <c r="AM101" s="435">
        <v>1.030059095714261E-3</v>
      </c>
      <c r="AN101" s="435">
        <v>1.3254595295216802E-3</v>
      </c>
      <c r="AO101" s="435">
        <v>4.66000020596686E-3</v>
      </c>
      <c r="AP101" s="435">
        <v>3.8708048749701977E-3</v>
      </c>
      <c r="AQ101" s="435">
        <v>2.1903565900528608E-3</v>
      </c>
      <c r="AR101" s="435">
        <v>3.209982442267226E-3</v>
      </c>
      <c r="AS101" s="435">
        <v>2.1873650885019429E-3</v>
      </c>
      <c r="AT101" s="435">
        <v>3.4474323978258897E-3</v>
      </c>
      <c r="AU101" s="435">
        <v>6.2944423052239762E-3</v>
      </c>
      <c r="AV101" s="435">
        <v>8.1000396862511148E-3</v>
      </c>
      <c r="AW101" s="435">
        <v>2.6624724756212645E-3</v>
      </c>
      <c r="AX101" s="435">
        <v>1.0690970247420594E-2</v>
      </c>
      <c r="AY101" s="435">
        <v>6.0825996412297162E-3</v>
      </c>
      <c r="AZ101" s="435">
        <v>1.044657861933576E-2</v>
      </c>
      <c r="BA101" s="435">
        <v>2.984150995289992E-3</v>
      </c>
      <c r="BB101" s="435">
        <v>3.1173144101383212E-3</v>
      </c>
      <c r="BC101" s="435">
        <v>1.9448365957984787E-2</v>
      </c>
      <c r="BD101" s="435">
        <v>3.6771737051654292E-3</v>
      </c>
      <c r="BE101" s="435">
        <v>1.2115704982583674E-3</v>
      </c>
      <c r="BF101" s="435">
        <v>2.8951150997080532E-3</v>
      </c>
      <c r="BG101" s="435">
        <v>2.811998242142059E-3</v>
      </c>
      <c r="BH101" s="435">
        <v>2.8093689397411525E-3</v>
      </c>
      <c r="BI101" s="435">
        <v>1.0720108870087687E-2</v>
      </c>
      <c r="BJ101" s="435">
        <v>2.1252939999471462E-2</v>
      </c>
      <c r="BK101" s="435">
        <v>5.8802293549635575E-3</v>
      </c>
      <c r="BL101" s="435">
        <v>5.0323161163599653E-2</v>
      </c>
      <c r="BM101" s="435">
        <v>1.7166545055967476E-2</v>
      </c>
      <c r="BN101" s="435">
        <v>1.0105936570570394E-2</v>
      </c>
      <c r="BO101" s="435">
        <v>3.5980043684117703E-2</v>
      </c>
      <c r="BP101" s="435">
        <v>5.7896571702310697E-2</v>
      </c>
      <c r="BQ101" s="435">
        <v>3.338635121352157E-3</v>
      </c>
      <c r="BR101" s="435">
        <v>7.1072192732910553E-3</v>
      </c>
      <c r="BS101" s="435">
        <v>2.9000934853664695E-3</v>
      </c>
      <c r="BT101" s="435">
        <v>5.7097738074964001E-3</v>
      </c>
      <c r="BU101" s="435">
        <v>8.5861300375190044E-3</v>
      </c>
      <c r="BV101" s="435">
        <v>9.2761192634190047E-3</v>
      </c>
      <c r="BW101" s="435">
        <v>1.547167690738635E-3</v>
      </c>
      <c r="BX101" s="435">
        <v>1.7552055765115498E-3</v>
      </c>
      <c r="BY101" s="435">
        <v>0</v>
      </c>
      <c r="BZ101" s="435">
        <v>2.4933354241806491E-3</v>
      </c>
      <c r="CA101" s="435">
        <v>9.7913225724376753E-3</v>
      </c>
      <c r="CB101" s="435">
        <v>0.12677306719998943</v>
      </c>
      <c r="CC101" s="435">
        <v>3.103116957621492E-3</v>
      </c>
      <c r="CD101" s="435">
        <v>9.0391448602599844E-2</v>
      </c>
      <c r="CE101" s="435">
        <v>1.3050005774338838E-2</v>
      </c>
      <c r="CF101" s="435">
        <v>5.5963599084359683E-3</v>
      </c>
      <c r="CG101" s="435">
        <v>8.0110250328942582E-3</v>
      </c>
      <c r="CH101" s="435">
        <v>3.0088917940257937E-4</v>
      </c>
      <c r="CI101" s="435">
        <v>1.1382173151550533E-2</v>
      </c>
      <c r="CJ101" s="435">
        <v>1.6706014942629244E-2</v>
      </c>
      <c r="CK101" s="435">
        <v>9.8530655557715237E-3</v>
      </c>
      <c r="CL101" s="435">
        <v>4.9883147524852116E-2</v>
      </c>
      <c r="CM101" s="435">
        <v>8.3250718116881471E-3</v>
      </c>
      <c r="CN101" s="435">
        <v>1.3628249959764145E-2</v>
      </c>
      <c r="CO101" s="435">
        <v>1.8999435132455674E-3</v>
      </c>
      <c r="CP101" s="435">
        <v>4.2510411372054559E-3</v>
      </c>
      <c r="CQ101" s="435">
        <v>6.2755706298592813E-3</v>
      </c>
      <c r="CR101" s="435">
        <v>1.3732563968976399E-2</v>
      </c>
      <c r="CS101" s="435">
        <v>7.0181886507279384E-3</v>
      </c>
      <c r="CT101" s="435">
        <v>1.9911830636182775E-2</v>
      </c>
      <c r="CU101" s="435">
        <v>5.532876758543909E-3</v>
      </c>
      <c r="CV101" s="435">
        <v>2.6515533295601679E-3</v>
      </c>
      <c r="CW101" s="435">
        <v>1.542149869171168E-3</v>
      </c>
      <c r="CX101" s="435">
        <v>8.6815216110626998E-3</v>
      </c>
      <c r="CY101" s="435">
        <v>9.5996833469379397E-3</v>
      </c>
      <c r="CZ101" s="435">
        <v>8.4993131868131861E-3</v>
      </c>
      <c r="DA101" s="435">
        <v>1.5830272271810434E-3</v>
      </c>
      <c r="DB101" s="435">
        <v>3.5355108579565682E-3</v>
      </c>
      <c r="DC101" s="435">
        <v>5.3671103477887505E-3</v>
      </c>
      <c r="DD101" s="435">
        <v>3.9362623434268966E-3</v>
      </c>
      <c r="DE101" s="435">
        <v>0</v>
      </c>
      <c r="DF101" s="435">
        <v>4.6208672844775915E-3</v>
      </c>
      <c r="DG101" s="435">
        <v>7.2240210122398694E-3</v>
      </c>
    </row>
    <row r="102" spans="1:111" x14ac:dyDescent="0.5">
      <c r="A102" s="59">
        <v>98</v>
      </c>
      <c r="B102" s="53" t="s">
        <v>479</v>
      </c>
      <c r="C102" s="53" t="s">
        <v>311</v>
      </c>
      <c r="D102" s="435">
        <v>8.9767412633865655E-4</v>
      </c>
      <c r="E102" s="435">
        <v>0</v>
      </c>
      <c r="F102" s="435">
        <v>4.0810118881650656E-3</v>
      </c>
      <c r="G102" s="435">
        <v>1.2603528988116672E-3</v>
      </c>
      <c r="H102" s="435">
        <v>5.8486967577876673E-4</v>
      </c>
      <c r="I102" s="435">
        <v>0</v>
      </c>
      <c r="J102" s="435">
        <v>2.5706940874035988E-3</v>
      </c>
      <c r="K102" s="435">
        <v>1.0984266279428072E-2</v>
      </c>
      <c r="L102" s="435">
        <v>3.2387970182503639E-2</v>
      </c>
      <c r="M102" s="435">
        <v>1.4964255834359292E-4</v>
      </c>
      <c r="N102" s="435">
        <v>0</v>
      </c>
      <c r="O102" s="435">
        <v>8.3467331132087053E-4</v>
      </c>
      <c r="P102" s="435">
        <v>6.5378675976903453E-3</v>
      </c>
      <c r="Q102" s="435">
        <v>1.4947242859562186E-3</v>
      </c>
      <c r="R102" s="435">
        <v>5.3028894425644268E-3</v>
      </c>
      <c r="S102" s="435">
        <v>1.2391573729863693E-3</v>
      </c>
      <c r="T102" s="435">
        <v>3.3675314610473483E-3</v>
      </c>
      <c r="U102" s="435">
        <v>1.092896174863388E-3</v>
      </c>
      <c r="V102" s="435">
        <v>2.9490432754955081E-3</v>
      </c>
      <c r="W102" s="435">
        <v>3.4088382777956181E-3</v>
      </c>
      <c r="X102" s="435">
        <v>1.8583659653547487E-4</v>
      </c>
      <c r="Y102" s="435">
        <v>9.0813217717365831E-4</v>
      </c>
      <c r="Z102" s="435">
        <v>6.4566115702479341E-4</v>
      </c>
      <c r="AA102" s="435">
        <v>3.1325574978494099E-3</v>
      </c>
      <c r="AB102" s="435">
        <v>4.9461828006095596E-2</v>
      </c>
      <c r="AC102" s="435">
        <v>3.6324889684344046E-2</v>
      </c>
      <c r="AD102" s="435">
        <v>1.6842615860354504E-4</v>
      </c>
      <c r="AE102" s="435">
        <v>1.9334257081171657E-4</v>
      </c>
      <c r="AF102" s="435">
        <v>4.8172409156867898E-3</v>
      </c>
      <c r="AG102" s="435">
        <v>5.869944481082876E-3</v>
      </c>
      <c r="AH102" s="435">
        <v>2.0952243335019146E-3</v>
      </c>
      <c r="AI102" s="435">
        <v>2.7075175503580625E-3</v>
      </c>
      <c r="AJ102" s="435">
        <v>3.9196216258590507E-4</v>
      </c>
      <c r="AK102" s="435">
        <v>6.8109707332117148E-3</v>
      </c>
      <c r="AL102" s="435">
        <v>2.0118262095432031E-3</v>
      </c>
      <c r="AM102" s="435">
        <v>3.6284941857442419E-4</v>
      </c>
      <c r="AN102" s="435">
        <v>6.3043066070209879E-4</v>
      </c>
      <c r="AO102" s="435">
        <v>6.076022368000989E-4</v>
      </c>
      <c r="AP102" s="435">
        <v>7.9940535461341035E-4</v>
      </c>
      <c r="AQ102" s="435">
        <v>1.5989603107385883E-3</v>
      </c>
      <c r="AR102" s="435">
        <v>9.5160231065124449E-4</v>
      </c>
      <c r="AS102" s="435">
        <v>1.8502148304997636E-3</v>
      </c>
      <c r="AT102" s="435">
        <v>1.3895380417619342E-3</v>
      </c>
      <c r="AU102" s="435">
        <v>3.8577846232832756E-3</v>
      </c>
      <c r="AV102" s="435">
        <v>3.1936057107757017E-3</v>
      </c>
      <c r="AW102" s="435">
        <v>4.7813777917584148E-3</v>
      </c>
      <c r="AX102" s="435">
        <v>7.4739093570414207E-3</v>
      </c>
      <c r="AY102" s="435">
        <v>2.8454194931854266E-3</v>
      </c>
      <c r="AZ102" s="435">
        <v>3.8045480466916645E-3</v>
      </c>
      <c r="BA102" s="435">
        <v>9.6400453810980852E-3</v>
      </c>
      <c r="BB102" s="435">
        <v>4.1825273744066924E-3</v>
      </c>
      <c r="BC102" s="435">
        <v>8.9445626751511829E-3</v>
      </c>
      <c r="BD102" s="435">
        <v>5.0246014221882228E-3</v>
      </c>
      <c r="BE102" s="435">
        <v>6.6636377404210205E-3</v>
      </c>
      <c r="BF102" s="435">
        <v>7.3039014705784423E-3</v>
      </c>
      <c r="BG102" s="435">
        <v>7.2296216296951609E-3</v>
      </c>
      <c r="BH102" s="435">
        <v>4.0741022551981088E-3</v>
      </c>
      <c r="BI102" s="435">
        <v>1.604806717078995E-3</v>
      </c>
      <c r="BJ102" s="435">
        <v>3.5213926253676179E-3</v>
      </c>
      <c r="BK102" s="435">
        <v>8.2381753075899834E-3</v>
      </c>
      <c r="BL102" s="435">
        <v>1.0973214383689414E-4</v>
      </c>
      <c r="BM102" s="435">
        <v>2.8670386148488256E-3</v>
      </c>
      <c r="BN102" s="435">
        <v>4.5459230248240525E-4</v>
      </c>
      <c r="BO102" s="435">
        <v>9.055636200838409E-4</v>
      </c>
      <c r="BP102" s="435">
        <v>9.4303894299379752E-4</v>
      </c>
      <c r="BQ102" s="435">
        <v>2.4483756492961243E-3</v>
      </c>
      <c r="BR102" s="435">
        <v>9.5197615954173767E-3</v>
      </c>
      <c r="BS102" s="435">
        <v>9.4338335141626924E-3</v>
      </c>
      <c r="BT102" s="435">
        <v>9.3201839265532346E-4</v>
      </c>
      <c r="BU102" s="435">
        <v>8.7770101089738525E-3</v>
      </c>
      <c r="BV102" s="435">
        <v>2.9013941948313745E-2</v>
      </c>
      <c r="BW102" s="435">
        <v>1.3447445917880548E-2</v>
      </c>
      <c r="BX102" s="435">
        <v>1.2941205989922802E-2</v>
      </c>
      <c r="BY102" s="435">
        <v>0</v>
      </c>
      <c r="BZ102" s="435">
        <v>4.6259996863729025E-3</v>
      </c>
      <c r="CA102" s="435">
        <v>3.5361746352780858E-3</v>
      </c>
      <c r="CB102" s="435">
        <v>0</v>
      </c>
      <c r="CC102" s="435">
        <v>1.0831823898614129E-3</v>
      </c>
      <c r="CD102" s="435">
        <v>1.1130647166577161E-2</v>
      </c>
      <c r="CE102" s="435">
        <v>3.9265504099780576E-3</v>
      </c>
      <c r="CF102" s="435">
        <v>5.3365539904784637E-4</v>
      </c>
      <c r="CG102" s="435">
        <v>1.1459465751516877E-2</v>
      </c>
      <c r="CH102" s="435">
        <v>9.3379400504248764E-4</v>
      </c>
      <c r="CI102" s="435">
        <v>2.1510869191936538E-2</v>
      </c>
      <c r="CJ102" s="435">
        <v>1.8644281869674623E-2</v>
      </c>
      <c r="CK102" s="435">
        <v>1.7136222991536953E-2</v>
      </c>
      <c r="CL102" s="435">
        <v>2.9788994621431527E-2</v>
      </c>
      <c r="CM102" s="435">
        <v>3.9185032664785582E-2</v>
      </c>
      <c r="CN102" s="435">
        <v>1.5882189415775381E-3</v>
      </c>
      <c r="CO102" s="435">
        <v>4.2148917529338525E-3</v>
      </c>
      <c r="CP102" s="435">
        <v>2.5206331911452086E-3</v>
      </c>
      <c r="CQ102" s="435">
        <v>1.4587469286871763E-3</v>
      </c>
      <c r="CR102" s="435">
        <v>7.6182799398401635E-3</v>
      </c>
      <c r="CS102" s="435">
        <v>4.4805735134097164E-4</v>
      </c>
      <c r="CT102" s="435">
        <v>1.4872970726318106E-3</v>
      </c>
      <c r="CU102" s="435">
        <v>4.9545272715880995E-3</v>
      </c>
      <c r="CV102" s="435">
        <v>7.6135244725967386E-3</v>
      </c>
      <c r="CW102" s="435">
        <v>7.7241128629197144E-4</v>
      </c>
      <c r="CX102" s="435">
        <v>2.1429662993176805E-3</v>
      </c>
      <c r="CY102" s="435">
        <v>1.4520848032690485E-2</v>
      </c>
      <c r="CZ102" s="435">
        <v>2.8882947409733122E-3</v>
      </c>
      <c r="DA102" s="435">
        <v>1.0827580903708172E-2</v>
      </c>
      <c r="DB102" s="435">
        <v>1.1645603417586329E-2</v>
      </c>
      <c r="DC102" s="435">
        <v>1.167657228085241E-2</v>
      </c>
      <c r="DD102" s="435">
        <v>8.7057296729544185E-3</v>
      </c>
      <c r="DE102" s="435">
        <v>0</v>
      </c>
      <c r="DF102" s="435">
        <v>5.0458998884743509E-3</v>
      </c>
      <c r="DG102" s="435">
        <v>6.3899770793337052E-3</v>
      </c>
    </row>
    <row r="103" spans="1:111" x14ac:dyDescent="0.5">
      <c r="A103" s="59">
        <v>99</v>
      </c>
      <c r="B103" s="53" t="s">
        <v>480</v>
      </c>
      <c r="C103" s="53" t="s">
        <v>312</v>
      </c>
      <c r="D103" s="435">
        <v>9.9013456135153815E-3</v>
      </c>
      <c r="E103" s="435">
        <v>5.8552651642218905E-3</v>
      </c>
      <c r="F103" s="435">
        <v>9.9870725710374895E-3</v>
      </c>
      <c r="G103" s="435">
        <v>1.9445444724522868E-2</v>
      </c>
      <c r="H103" s="435">
        <v>7.883026064844247E-4</v>
      </c>
      <c r="I103" s="435">
        <v>0</v>
      </c>
      <c r="J103" s="435">
        <v>1.0475578406169667E-2</v>
      </c>
      <c r="K103" s="435">
        <v>4.6670369297441188E-3</v>
      </c>
      <c r="L103" s="435">
        <v>3.0174120654799259E-3</v>
      </c>
      <c r="M103" s="435">
        <v>2.2174306372732405E-3</v>
      </c>
      <c r="N103" s="435">
        <v>0</v>
      </c>
      <c r="O103" s="435">
        <v>7.2113319176619331E-3</v>
      </c>
      <c r="P103" s="435">
        <v>3.7095474687793744E-3</v>
      </c>
      <c r="Q103" s="435">
        <v>1.0492522696983309E-2</v>
      </c>
      <c r="R103" s="435">
        <v>2.0676062623182479E-3</v>
      </c>
      <c r="S103" s="435">
        <v>4.7904010638619397E-3</v>
      </c>
      <c r="T103" s="435">
        <v>2.1912019780787541E-3</v>
      </c>
      <c r="U103" s="435">
        <v>3.1514558355762172E-3</v>
      </c>
      <c r="V103" s="435">
        <v>1.1110349084424936E-2</v>
      </c>
      <c r="W103" s="435">
        <v>1.5982017142998295E-2</v>
      </c>
      <c r="X103" s="435">
        <v>6.1591557708900249E-3</v>
      </c>
      <c r="Y103" s="435">
        <v>1.1903366924459027E-2</v>
      </c>
      <c r="Z103" s="435">
        <v>4.9312370867768598E-3</v>
      </c>
      <c r="AA103" s="435">
        <v>6.2975767314278298E-3</v>
      </c>
      <c r="AB103" s="435">
        <v>6.2109711132156201E-3</v>
      </c>
      <c r="AC103" s="435">
        <v>3.3618729744110676E-3</v>
      </c>
      <c r="AD103" s="435">
        <v>1.8650389962699221E-3</v>
      </c>
      <c r="AE103" s="435">
        <v>6.9281087874198434E-3</v>
      </c>
      <c r="AF103" s="435">
        <v>7.3362782477364545E-3</v>
      </c>
      <c r="AG103" s="435">
        <v>1.1917624332907703E-2</v>
      </c>
      <c r="AH103" s="435">
        <v>2.5287190231919657E-3</v>
      </c>
      <c r="AI103" s="435">
        <v>5.5032278547994494E-3</v>
      </c>
      <c r="AJ103" s="435">
        <v>1.0887837849608473E-2</v>
      </c>
      <c r="AK103" s="435">
        <v>1.0156343925272726E-2</v>
      </c>
      <c r="AL103" s="435">
        <v>1.4239422003798484E-2</v>
      </c>
      <c r="AM103" s="435">
        <v>5.2087846385803164E-3</v>
      </c>
      <c r="AN103" s="435">
        <v>3.8501728301132921E-3</v>
      </c>
      <c r="AO103" s="435">
        <v>8.4214699854793362E-3</v>
      </c>
      <c r="AP103" s="435">
        <v>1.5123253346049021E-3</v>
      </c>
      <c r="AQ103" s="435">
        <v>9.4769428462953761E-3</v>
      </c>
      <c r="AR103" s="435">
        <v>9.8410422055729054E-3</v>
      </c>
      <c r="AS103" s="435">
        <v>7.7544559340501206E-3</v>
      </c>
      <c r="AT103" s="435">
        <v>6.3287141720248094E-3</v>
      </c>
      <c r="AU103" s="435">
        <v>9.8421255294570652E-3</v>
      </c>
      <c r="AV103" s="435">
        <v>5.462547048429865E-3</v>
      </c>
      <c r="AW103" s="435">
        <v>9.1584355667400658E-3</v>
      </c>
      <c r="AX103" s="435">
        <v>9.2743469052362724E-3</v>
      </c>
      <c r="AY103" s="435">
        <v>8.5843694371705252E-3</v>
      </c>
      <c r="AZ103" s="435">
        <v>4.8807475107367614E-3</v>
      </c>
      <c r="BA103" s="435">
        <v>2.5440918623440027E-3</v>
      </c>
      <c r="BB103" s="435">
        <v>4.6838040634741606E-3</v>
      </c>
      <c r="BC103" s="435">
        <v>3.0658041678080028E-3</v>
      </c>
      <c r="BD103" s="435">
        <v>3.1555887824469288E-3</v>
      </c>
      <c r="BE103" s="435">
        <v>5.2455495435958866E-3</v>
      </c>
      <c r="BF103" s="435">
        <v>2.3682981376858675E-3</v>
      </c>
      <c r="BG103" s="435">
        <v>2.791892023863209E-3</v>
      </c>
      <c r="BH103" s="435">
        <v>4.3091411899290472E-3</v>
      </c>
      <c r="BI103" s="435">
        <v>2.0284756903878498E-3</v>
      </c>
      <c r="BJ103" s="435">
        <v>2.649302894507345E-3</v>
      </c>
      <c r="BK103" s="435">
        <v>1.6977210858910271E-3</v>
      </c>
      <c r="BL103" s="435">
        <v>2.0519910897499206E-3</v>
      </c>
      <c r="BM103" s="435">
        <v>2.8472835143686492E-3</v>
      </c>
      <c r="BN103" s="435">
        <v>8.7311169351276547E-3</v>
      </c>
      <c r="BO103" s="435">
        <v>7.2394215246028406E-3</v>
      </c>
      <c r="BP103" s="435">
        <v>6.9624364514648453E-3</v>
      </c>
      <c r="BQ103" s="435">
        <v>2.2048997339596057E-2</v>
      </c>
      <c r="BR103" s="435">
        <v>2.3883927493322642E-3</v>
      </c>
      <c r="BS103" s="435">
        <v>2.7888663705159435E-2</v>
      </c>
      <c r="BT103" s="435">
        <v>1.9042900713721726E-2</v>
      </c>
      <c r="BU103" s="435">
        <v>5.0896528529696683E-4</v>
      </c>
      <c r="BV103" s="435">
        <v>2.5377848278097695E-3</v>
      </c>
      <c r="BW103" s="435">
        <v>2.1605347891535654E-3</v>
      </c>
      <c r="BX103" s="435">
        <v>1.3955616837069368E-3</v>
      </c>
      <c r="BY103" s="435">
        <v>0</v>
      </c>
      <c r="BZ103" s="435">
        <v>2.0640583346401131E-3</v>
      </c>
      <c r="CA103" s="435">
        <v>3.4091742169745004E-2</v>
      </c>
      <c r="CB103" s="435">
        <v>0.19882774598522801</v>
      </c>
      <c r="CC103" s="435">
        <v>1.1012354296924365E-3</v>
      </c>
      <c r="CD103" s="435">
        <v>8.18797772399232E-3</v>
      </c>
      <c r="CE103" s="435">
        <v>1.2934518997574777E-2</v>
      </c>
      <c r="CF103" s="435">
        <v>7.3518053000407261E-3</v>
      </c>
      <c r="CG103" s="435">
        <v>8.2978754362516543E-3</v>
      </c>
      <c r="CH103" s="435">
        <v>6.1215384775007526E-4</v>
      </c>
      <c r="CI103" s="435">
        <v>3.1691077990315601E-3</v>
      </c>
      <c r="CJ103" s="435">
        <v>8.5303176037385721E-3</v>
      </c>
      <c r="CK103" s="435">
        <v>1.5238735638825995E-2</v>
      </c>
      <c r="CL103" s="435">
        <v>4.4057296850015092E-3</v>
      </c>
      <c r="CM103" s="435">
        <v>3.1775083250718118E-3</v>
      </c>
      <c r="CN103" s="435">
        <v>1.4195941299544969E-2</v>
      </c>
      <c r="CO103" s="435">
        <v>2.5231710972263852E-3</v>
      </c>
      <c r="CP103" s="435">
        <v>1.5618602587468161E-2</v>
      </c>
      <c r="CQ103" s="435">
        <v>1.8928447226921683E-3</v>
      </c>
      <c r="CR103" s="435">
        <v>9.9283390183723414E-3</v>
      </c>
      <c r="CS103" s="435">
        <v>3.9581840669154038E-3</v>
      </c>
      <c r="CT103" s="435">
        <v>1.8014244715928397E-3</v>
      </c>
      <c r="CU103" s="435">
        <v>7.778800599555635E-3</v>
      </c>
      <c r="CV103" s="435">
        <v>0.10565509648707949</v>
      </c>
      <c r="CW103" s="435">
        <v>1.6677669295715924E-3</v>
      </c>
      <c r="CX103" s="435">
        <v>5.4769879016311977E-3</v>
      </c>
      <c r="CY103" s="435">
        <v>3.331833224837702E-3</v>
      </c>
      <c r="CZ103" s="435">
        <v>1.9193975667189953E-3</v>
      </c>
      <c r="DA103" s="435">
        <v>4.221898863710302E-3</v>
      </c>
      <c r="DB103" s="435">
        <v>7.5315948736205058E-3</v>
      </c>
      <c r="DC103" s="435">
        <v>5.4303857539942596E-3</v>
      </c>
      <c r="DD103" s="435">
        <v>1.5755148828084562E-3</v>
      </c>
      <c r="DE103" s="435">
        <v>0</v>
      </c>
      <c r="DF103" s="435">
        <v>3.1641316075314324E-3</v>
      </c>
      <c r="DG103" s="435">
        <v>7.4459372451736415E-3</v>
      </c>
    </row>
    <row r="104" spans="1:111" x14ac:dyDescent="0.5">
      <c r="A104" s="59">
        <v>100</v>
      </c>
      <c r="B104" s="53" t="s">
        <v>481</v>
      </c>
      <c r="C104" s="53" t="s">
        <v>482</v>
      </c>
      <c r="D104" s="435">
        <v>8.0341834307309757E-4</v>
      </c>
      <c r="E104" s="435">
        <v>9.8604291828042253E-4</v>
      </c>
      <c r="F104" s="435">
        <v>2.1393627537958482E-2</v>
      </c>
      <c r="G104" s="435">
        <v>3.6010082823190496E-4</v>
      </c>
      <c r="H104" s="435">
        <v>5.9249841068022887E-3</v>
      </c>
      <c r="I104" s="435">
        <v>0</v>
      </c>
      <c r="J104" s="435">
        <v>1.5874035989717223E-2</v>
      </c>
      <c r="K104" s="435">
        <v>1.8524224861628014E-2</v>
      </c>
      <c r="L104" s="435">
        <v>9.9785330699562556E-3</v>
      </c>
      <c r="M104" s="435">
        <v>5.6388036757653876E-3</v>
      </c>
      <c r="N104" s="435">
        <v>0</v>
      </c>
      <c r="O104" s="435">
        <v>8.2423989492935966E-3</v>
      </c>
      <c r="P104" s="435">
        <v>2.5689875117496978E-2</v>
      </c>
      <c r="Q104" s="435">
        <v>7.9890435973522019E-3</v>
      </c>
      <c r="R104" s="435">
        <v>2.514595961474099E-2</v>
      </c>
      <c r="S104" s="435">
        <v>6.780104975770947E-3</v>
      </c>
      <c r="T104" s="435">
        <v>1.0628482857880947E-2</v>
      </c>
      <c r="U104" s="435">
        <v>2.8170622298344345E-2</v>
      </c>
      <c r="V104" s="435">
        <v>9.0528770317536526E-3</v>
      </c>
      <c r="W104" s="435">
        <v>2.1885729812513896E-2</v>
      </c>
      <c r="X104" s="435">
        <v>3.0795778854450125E-3</v>
      </c>
      <c r="Y104" s="435">
        <v>8.5003124755878446E-3</v>
      </c>
      <c r="Z104" s="435">
        <v>7.7075800619834708E-3</v>
      </c>
      <c r="AA104" s="435">
        <v>9.9008293973478767E-3</v>
      </c>
      <c r="AB104" s="435">
        <v>1.9945293458770594E-2</v>
      </c>
      <c r="AC104" s="435">
        <v>1.9004928597150337E-2</v>
      </c>
      <c r="AD104" s="435">
        <v>1.5483978180952573E-3</v>
      </c>
      <c r="AE104" s="435">
        <v>4.1729771533528821E-3</v>
      </c>
      <c r="AF104" s="435">
        <v>2.1020307648580358E-2</v>
      </c>
      <c r="AG104" s="435">
        <v>1.691292370007624E-2</v>
      </c>
      <c r="AH104" s="435">
        <v>2.2108229174192615E-2</v>
      </c>
      <c r="AI104" s="435">
        <v>4.7959219670511873E-2</v>
      </c>
      <c r="AJ104" s="435">
        <v>4.5894414103669637E-2</v>
      </c>
      <c r="AK104" s="435">
        <v>1.3360584185793663E-2</v>
      </c>
      <c r="AL104" s="435">
        <v>3.5948544240596791E-2</v>
      </c>
      <c r="AM104" s="435">
        <v>2.8421399234008632E-3</v>
      </c>
      <c r="AN104" s="435">
        <v>2.5229189059216817E-3</v>
      </c>
      <c r="AO104" s="435">
        <v>1.3712243699988672E-2</v>
      </c>
      <c r="AP104" s="435">
        <v>7.5499394602377649E-3</v>
      </c>
      <c r="AQ104" s="435">
        <v>2.6576326625974709E-3</v>
      </c>
      <c r="AR104" s="435">
        <v>1.0020305316910375E-2</v>
      </c>
      <c r="AS104" s="435">
        <v>1.3136525296548322E-2</v>
      </c>
      <c r="AT104" s="435">
        <v>1.6199027782722187E-2</v>
      </c>
      <c r="AU104" s="435">
        <v>2.6378128609934541E-2</v>
      </c>
      <c r="AV104" s="435">
        <v>1.6367418851727617E-2</v>
      </c>
      <c r="AW104" s="435">
        <v>1.6225647478242632E-2</v>
      </c>
      <c r="AX104" s="435">
        <v>2.3695293391068295E-2</v>
      </c>
      <c r="AY104" s="435">
        <v>2.5120792868581484E-2</v>
      </c>
      <c r="AZ104" s="435">
        <v>2.17990320513144E-2</v>
      </c>
      <c r="BA104" s="435">
        <v>1.593839172138756E-2</v>
      </c>
      <c r="BB104" s="435">
        <v>2.1241599699233987E-2</v>
      </c>
      <c r="BC104" s="435">
        <v>1.2874270422891338E-2</v>
      </c>
      <c r="BD104" s="435">
        <v>1.9833266686370987E-2</v>
      </c>
      <c r="BE104" s="435">
        <v>2.4933570140294358E-2</v>
      </c>
      <c r="BF104" s="435">
        <v>1.0222988739739293E-2</v>
      </c>
      <c r="BG104" s="435">
        <v>1.4838389089791499E-2</v>
      </c>
      <c r="BH104" s="435">
        <v>1.6197371006277956E-2</v>
      </c>
      <c r="BI104" s="435">
        <v>1.146473918681234E-2</v>
      </c>
      <c r="BJ104" s="435">
        <v>2.899415209093895E-2</v>
      </c>
      <c r="BK104" s="435">
        <v>1.1838514851807163E-2</v>
      </c>
      <c r="BL104" s="435">
        <v>1.9071446598852203E-2</v>
      </c>
      <c r="BM104" s="435">
        <v>5.7715481944794055E-2</v>
      </c>
      <c r="BN104" s="435">
        <v>1.9214346712211786E-2</v>
      </c>
      <c r="BO104" s="435">
        <v>0.11262057223480891</v>
      </c>
      <c r="BP104" s="435">
        <v>3.0162197682030344E-2</v>
      </c>
      <c r="BQ104" s="435">
        <v>2.3586364570655674E-2</v>
      </c>
      <c r="BR104" s="435">
        <v>2.1852948421342427E-2</v>
      </c>
      <c r="BS104" s="435">
        <v>0.11214149726708837</v>
      </c>
      <c r="BT104" s="435">
        <v>3.4026412348469599E-2</v>
      </c>
      <c r="BU104" s="435">
        <v>6.2961769862019318E-2</v>
      </c>
      <c r="BV104" s="435">
        <v>7.4590358571201068E-2</v>
      </c>
      <c r="BW104" s="435">
        <v>7.3663834178058191E-2</v>
      </c>
      <c r="BX104" s="435">
        <v>3.7351587152707665E-2</v>
      </c>
      <c r="BY104" s="435">
        <v>1.4936107021029364E-3</v>
      </c>
      <c r="BZ104" s="435">
        <v>2.5094088129214365E-2</v>
      </c>
      <c r="CA104" s="435">
        <v>1.3383558512909193E-2</v>
      </c>
      <c r="CB104" s="435">
        <v>6.0724870134584795E-4</v>
      </c>
      <c r="CC104" s="435">
        <v>6.3506582338911724E-3</v>
      </c>
      <c r="CD104" s="435">
        <v>1.5198887670950702E-2</v>
      </c>
      <c r="CE104" s="435">
        <v>3.6609308234207182E-2</v>
      </c>
      <c r="CF104" s="435">
        <v>0.11339475051610094</v>
      </c>
      <c r="CG104" s="435">
        <v>0.12468846591157109</v>
      </c>
      <c r="CH104" s="435">
        <v>7.9164980649713123E-3</v>
      </c>
      <c r="CI104" s="435">
        <v>9.0007812768295614E-2</v>
      </c>
      <c r="CJ104" s="435">
        <v>8.5618933807455763E-2</v>
      </c>
      <c r="CK104" s="435">
        <v>0.17906354901579663</v>
      </c>
      <c r="CL104" s="435">
        <v>0.13613033803352381</v>
      </c>
      <c r="CM104" s="435">
        <v>4.3146326376708441E-2</v>
      </c>
      <c r="CN104" s="435">
        <v>5.912768665779039E-2</v>
      </c>
      <c r="CO104" s="435">
        <v>3.0266525257648769E-2</v>
      </c>
      <c r="CP104" s="435">
        <v>8.7519552037202922E-2</v>
      </c>
      <c r="CQ104" s="435">
        <v>3.2901045968970317E-2</v>
      </c>
      <c r="CR104" s="435">
        <v>4.2691857779001072E-2</v>
      </c>
      <c r="CS104" s="435">
        <v>3.9649978423044602E-2</v>
      </c>
      <c r="CT104" s="435">
        <v>2.4807516833595819E-2</v>
      </c>
      <c r="CU104" s="435">
        <v>5.6962604886089251E-2</v>
      </c>
      <c r="CV104" s="435">
        <v>5.969871531465875E-2</v>
      </c>
      <c r="CW104" s="435">
        <v>5.6562422324557063E-2</v>
      </c>
      <c r="CX104" s="435">
        <v>3.9030683964382661E-2</v>
      </c>
      <c r="CY104" s="435">
        <v>0.12077592132505961</v>
      </c>
      <c r="CZ104" s="435">
        <v>1.2111214678178965E-2</v>
      </c>
      <c r="DA104" s="435">
        <v>1.5153733312038993E-2</v>
      </c>
      <c r="DB104" s="435">
        <v>2.80749377002492E-2</v>
      </c>
      <c r="DC104" s="435">
        <v>2.6792614856161443E-2</v>
      </c>
      <c r="DD104" s="435">
        <v>1.9752007897773323E-2</v>
      </c>
      <c r="DE104" s="435">
        <v>0</v>
      </c>
      <c r="DF104" s="435">
        <v>2.7096736694118204E-2</v>
      </c>
      <c r="DG104" s="435">
        <v>3.5244088610909975E-2</v>
      </c>
    </row>
    <row r="105" spans="1:111" x14ac:dyDescent="0.5">
      <c r="A105" s="59">
        <v>101</v>
      </c>
      <c r="B105" s="53" t="s">
        <v>483</v>
      </c>
      <c r="C105" s="53" t="s">
        <v>484</v>
      </c>
      <c r="D105" s="435">
        <v>0</v>
      </c>
      <c r="E105" s="435">
        <v>0</v>
      </c>
      <c r="F105" s="435">
        <v>0</v>
      </c>
      <c r="G105" s="435">
        <v>0</v>
      </c>
      <c r="H105" s="435">
        <v>0</v>
      </c>
      <c r="I105" s="435">
        <v>0</v>
      </c>
      <c r="J105" s="435">
        <v>0</v>
      </c>
      <c r="K105" s="435">
        <v>0</v>
      </c>
      <c r="L105" s="435">
        <v>0</v>
      </c>
      <c r="M105" s="435">
        <v>0</v>
      </c>
      <c r="N105" s="435">
        <v>0</v>
      </c>
      <c r="O105" s="435">
        <v>0</v>
      </c>
      <c r="P105" s="435">
        <v>0</v>
      </c>
      <c r="Q105" s="435">
        <v>0</v>
      </c>
      <c r="R105" s="435">
        <v>0</v>
      </c>
      <c r="S105" s="435">
        <v>0</v>
      </c>
      <c r="T105" s="435">
        <v>0</v>
      </c>
      <c r="U105" s="435">
        <v>0</v>
      </c>
      <c r="V105" s="435">
        <v>0</v>
      </c>
      <c r="W105" s="435">
        <v>0</v>
      </c>
      <c r="X105" s="435">
        <v>0</v>
      </c>
      <c r="Y105" s="435">
        <v>0</v>
      </c>
      <c r="Z105" s="435">
        <v>0</v>
      </c>
      <c r="AA105" s="435">
        <v>0</v>
      </c>
      <c r="AB105" s="435">
        <v>0</v>
      </c>
      <c r="AC105" s="435">
        <v>0</v>
      </c>
      <c r="AD105" s="435">
        <v>0</v>
      </c>
      <c r="AE105" s="435">
        <v>0</v>
      </c>
      <c r="AF105" s="435">
        <v>0</v>
      </c>
      <c r="AG105" s="435">
        <v>0</v>
      </c>
      <c r="AH105" s="435">
        <v>0</v>
      </c>
      <c r="AI105" s="435">
        <v>0</v>
      </c>
      <c r="AJ105" s="435">
        <v>0</v>
      </c>
      <c r="AK105" s="435">
        <v>0</v>
      </c>
      <c r="AL105" s="435">
        <v>0</v>
      </c>
      <c r="AM105" s="435">
        <v>0</v>
      </c>
      <c r="AN105" s="435">
        <v>0</v>
      </c>
      <c r="AO105" s="435">
        <v>0</v>
      </c>
      <c r="AP105" s="435">
        <v>0</v>
      </c>
      <c r="AQ105" s="435">
        <v>0</v>
      </c>
      <c r="AR105" s="435">
        <v>0</v>
      </c>
      <c r="AS105" s="435">
        <v>0</v>
      </c>
      <c r="AT105" s="435">
        <v>0</v>
      </c>
      <c r="AU105" s="435">
        <v>0</v>
      </c>
      <c r="AV105" s="435">
        <v>0</v>
      </c>
      <c r="AW105" s="435">
        <v>0</v>
      </c>
      <c r="AX105" s="435">
        <v>0</v>
      </c>
      <c r="AY105" s="435">
        <v>0</v>
      </c>
      <c r="AZ105" s="435">
        <v>0</v>
      </c>
      <c r="BA105" s="435">
        <v>0</v>
      </c>
      <c r="BB105" s="435">
        <v>0</v>
      </c>
      <c r="BC105" s="435">
        <v>0</v>
      </c>
      <c r="BD105" s="435">
        <v>0</v>
      </c>
      <c r="BE105" s="435">
        <v>0</v>
      </c>
      <c r="BF105" s="435">
        <v>0</v>
      </c>
      <c r="BG105" s="435">
        <v>0</v>
      </c>
      <c r="BH105" s="435">
        <v>0</v>
      </c>
      <c r="BI105" s="435">
        <v>0</v>
      </c>
      <c r="BJ105" s="435">
        <v>0</v>
      </c>
      <c r="BK105" s="435">
        <v>0</v>
      </c>
      <c r="BL105" s="435">
        <v>0</v>
      </c>
      <c r="BM105" s="435">
        <v>0</v>
      </c>
      <c r="BN105" s="435">
        <v>0</v>
      </c>
      <c r="BO105" s="435">
        <v>0</v>
      </c>
      <c r="BP105" s="435">
        <v>0</v>
      </c>
      <c r="BQ105" s="435">
        <v>0</v>
      </c>
      <c r="BR105" s="435">
        <v>0</v>
      </c>
      <c r="BS105" s="435">
        <v>0</v>
      </c>
      <c r="BT105" s="435">
        <v>0</v>
      </c>
      <c r="BU105" s="435">
        <v>0</v>
      </c>
      <c r="BV105" s="435">
        <v>0</v>
      </c>
      <c r="BW105" s="435">
        <v>0</v>
      </c>
      <c r="BX105" s="435">
        <v>0</v>
      </c>
      <c r="BY105" s="435">
        <v>0</v>
      </c>
      <c r="BZ105" s="435">
        <v>0</v>
      </c>
      <c r="CA105" s="435">
        <v>0</v>
      </c>
      <c r="CB105" s="435">
        <v>0</v>
      </c>
      <c r="CC105" s="435">
        <v>0</v>
      </c>
      <c r="CD105" s="435">
        <v>0</v>
      </c>
      <c r="CE105" s="435">
        <v>0</v>
      </c>
      <c r="CF105" s="435">
        <v>0</v>
      </c>
      <c r="CG105" s="435">
        <v>0</v>
      </c>
      <c r="CH105" s="435">
        <v>0</v>
      </c>
      <c r="CI105" s="435">
        <v>0</v>
      </c>
      <c r="CJ105" s="435">
        <v>0</v>
      </c>
      <c r="CK105" s="435">
        <v>0</v>
      </c>
      <c r="CL105" s="435">
        <v>0</v>
      </c>
      <c r="CM105" s="435">
        <v>0</v>
      </c>
      <c r="CN105" s="435">
        <v>0</v>
      </c>
      <c r="CO105" s="435">
        <v>0</v>
      </c>
      <c r="CP105" s="435">
        <v>0</v>
      </c>
      <c r="CQ105" s="435">
        <v>0</v>
      </c>
      <c r="CR105" s="435">
        <v>0</v>
      </c>
      <c r="CS105" s="435">
        <v>0</v>
      </c>
      <c r="CT105" s="435">
        <v>0</v>
      </c>
      <c r="CU105" s="435">
        <v>0</v>
      </c>
      <c r="CV105" s="435">
        <v>0</v>
      </c>
      <c r="CW105" s="435">
        <v>0</v>
      </c>
      <c r="CX105" s="435">
        <v>0</v>
      </c>
      <c r="CY105" s="435">
        <v>0</v>
      </c>
      <c r="CZ105" s="435">
        <v>0</v>
      </c>
      <c r="DA105" s="435">
        <v>0</v>
      </c>
      <c r="DB105" s="435">
        <v>0</v>
      </c>
      <c r="DC105" s="435">
        <v>0</v>
      </c>
      <c r="DD105" s="435">
        <v>0</v>
      </c>
      <c r="DE105" s="435">
        <v>0</v>
      </c>
      <c r="DF105" s="435">
        <v>0</v>
      </c>
      <c r="DG105" s="435">
        <v>0</v>
      </c>
    </row>
    <row r="106" spans="1:111" x14ac:dyDescent="0.5">
      <c r="A106" s="59">
        <v>102</v>
      </c>
      <c r="B106" s="53" t="s">
        <v>485</v>
      </c>
      <c r="C106" s="53" t="s">
        <v>486</v>
      </c>
      <c r="D106" s="435">
        <v>0</v>
      </c>
      <c r="E106" s="435">
        <v>0</v>
      </c>
      <c r="F106" s="435">
        <v>0</v>
      </c>
      <c r="G106" s="435">
        <v>0</v>
      </c>
      <c r="H106" s="435">
        <v>0</v>
      </c>
      <c r="I106" s="435">
        <v>0</v>
      </c>
      <c r="J106" s="435">
        <v>0</v>
      </c>
      <c r="K106" s="435">
        <v>0</v>
      </c>
      <c r="L106" s="435">
        <v>0</v>
      </c>
      <c r="M106" s="435">
        <v>0</v>
      </c>
      <c r="N106" s="435">
        <v>0</v>
      </c>
      <c r="O106" s="435">
        <v>0</v>
      </c>
      <c r="P106" s="435">
        <v>0</v>
      </c>
      <c r="Q106" s="435">
        <v>0</v>
      </c>
      <c r="R106" s="435">
        <v>0</v>
      </c>
      <c r="S106" s="435">
        <v>0</v>
      </c>
      <c r="T106" s="435">
        <v>0</v>
      </c>
      <c r="U106" s="435">
        <v>0</v>
      </c>
      <c r="V106" s="435">
        <v>0</v>
      </c>
      <c r="W106" s="435">
        <v>0</v>
      </c>
      <c r="X106" s="435">
        <v>0</v>
      </c>
      <c r="Y106" s="435">
        <v>0</v>
      </c>
      <c r="Z106" s="435">
        <v>0</v>
      </c>
      <c r="AA106" s="435">
        <v>0</v>
      </c>
      <c r="AB106" s="435">
        <v>0</v>
      </c>
      <c r="AC106" s="435">
        <v>0</v>
      </c>
      <c r="AD106" s="435">
        <v>0</v>
      </c>
      <c r="AE106" s="435">
        <v>0</v>
      </c>
      <c r="AF106" s="435">
        <v>0</v>
      </c>
      <c r="AG106" s="435">
        <v>0</v>
      </c>
      <c r="AH106" s="435">
        <v>0</v>
      </c>
      <c r="AI106" s="435">
        <v>0</v>
      </c>
      <c r="AJ106" s="435">
        <v>0</v>
      </c>
      <c r="AK106" s="435">
        <v>0</v>
      </c>
      <c r="AL106" s="435">
        <v>0</v>
      </c>
      <c r="AM106" s="435">
        <v>0</v>
      </c>
      <c r="AN106" s="435">
        <v>0</v>
      </c>
      <c r="AO106" s="435">
        <v>0</v>
      </c>
      <c r="AP106" s="435">
        <v>0</v>
      </c>
      <c r="AQ106" s="435">
        <v>0</v>
      </c>
      <c r="AR106" s="435">
        <v>0</v>
      </c>
      <c r="AS106" s="435">
        <v>0</v>
      </c>
      <c r="AT106" s="435">
        <v>0</v>
      </c>
      <c r="AU106" s="435">
        <v>0</v>
      </c>
      <c r="AV106" s="435">
        <v>0</v>
      </c>
      <c r="AW106" s="435">
        <v>0</v>
      </c>
      <c r="AX106" s="435">
        <v>0</v>
      </c>
      <c r="AY106" s="435">
        <v>0</v>
      </c>
      <c r="AZ106" s="435">
        <v>0</v>
      </c>
      <c r="BA106" s="435">
        <v>0</v>
      </c>
      <c r="BB106" s="435">
        <v>0</v>
      </c>
      <c r="BC106" s="435">
        <v>0</v>
      </c>
      <c r="BD106" s="435">
        <v>0</v>
      </c>
      <c r="BE106" s="435">
        <v>0</v>
      </c>
      <c r="BF106" s="435">
        <v>0</v>
      </c>
      <c r="BG106" s="435">
        <v>0</v>
      </c>
      <c r="BH106" s="435">
        <v>0</v>
      </c>
      <c r="BI106" s="435">
        <v>0</v>
      </c>
      <c r="BJ106" s="435">
        <v>0</v>
      </c>
      <c r="BK106" s="435">
        <v>0</v>
      </c>
      <c r="BL106" s="435">
        <v>0</v>
      </c>
      <c r="BM106" s="435">
        <v>0</v>
      </c>
      <c r="BN106" s="435">
        <v>0</v>
      </c>
      <c r="BO106" s="435">
        <v>0</v>
      </c>
      <c r="BP106" s="435">
        <v>0</v>
      </c>
      <c r="BQ106" s="435">
        <v>0</v>
      </c>
      <c r="BR106" s="435">
        <v>0</v>
      </c>
      <c r="BS106" s="435">
        <v>0</v>
      </c>
      <c r="BT106" s="435">
        <v>0</v>
      </c>
      <c r="BU106" s="435">
        <v>0</v>
      </c>
      <c r="BV106" s="435">
        <v>0</v>
      </c>
      <c r="BW106" s="435">
        <v>0</v>
      </c>
      <c r="BX106" s="435">
        <v>0</v>
      </c>
      <c r="BY106" s="435">
        <v>0</v>
      </c>
      <c r="BZ106" s="435">
        <v>0</v>
      </c>
      <c r="CA106" s="435">
        <v>0</v>
      </c>
      <c r="CB106" s="435">
        <v>0</v>
      </c>
      <c r="CC106" s="435">
        <v>0</v>
      </c>
      <c r="CD106" s="435">
        <v>0</v>
      </c>
      <c r="CE106" s="435">
        <v>0</v>
      </c>
      <c r="CF106" s="435">
        <v>0</v>
      </c>
      <c r="CG106" s="435">
        <v>0</v>
      </c>
      <c r="CH106" s="435">
        <v>0</v>
      </c>
      <c r="CI106" s="435">
        <v>0</v>
      </c>
      <c r="CJ106" s="435">
        <v>0</v>
      </c>
      <c r="CK106" s="435">
        <v>0</v>
      </c>
      <c r="CL106" s="435">
        <v>0</v>
      </c>
      <c r="CM106" s="435">
        <v>0</v>
      </c>
      <c r="CN106" s="435">
        <v>0</v>
      </c>
      <c r="CO106" s="435">
        <v>3.2804106241209967E-3</v>
      </c>
      <c r="CP106" s="435">
        <v>0</v>
      </c>
      <c r="CQ106" s="435">
        <v>1.4660426899309577E-3</v>
      </c>
      <c r="CR106" s="435">
        <v>0</v>
      </c>
      <c r="CS106" s="435">
        <v>1.7282212123151763E-3</v>
      </c>
      <c r="CT106" s="435">
        <v>4.9897107249932153E-3</v>
      </c>
      <c r="CU106" s="435">
        <v>0</v>
      </c>
      <c r="CV106" s="435">
        <v>0</v>
      </c>
      <c r="CW106" s="435">
        <v>0</v>
      </c>
      <c r="CX106" s="435">
        <v>0</v>
      </c>
      <c r="CY106" s="435">
        <v>0</v>
      </c>
      <c r="CZ106" s="435">
        <v>1.4699028649921507E-2</v>
      </c>
      <c r="DA106" s="435">
        <v>7.087022873671322E-3</v>
      </c>
      <c r="DB106" s="435">
        <v>0</v>
      </c>
      <c r="DC106" s="435">
        <v>0</v>
      </c>
      <c r="DD106" s="435">
        <v>0</v>
      </c>
      <c r="DE106" s="435">
        <v>0</v>
      </c>
      <c r="DF106" s="435">
        <v>0</v>
      </c>
      <c r="DG106" s="435">
        <v>2.9531432743466052E-4</v>
      </c>
    </row>
    <row r="107" spans="1:111" x14ac:dyDescent="0.5">
      <c r="A107" s="59">
        <v>103</v>
      </c>
      <c r="B107" s="53" t="s">
        <v>487</v>
      </c>
      <c r="C107" s="53" t="s">
        <v>488</v>
      </c>
      <c r="D107" s="435">
        <v>0</v>
      </c>
      <c r="E107" s="435">
        <v>0</v>
      </c>
      <c r="F107" s="435">
        <v>3.5487059897087525E-4</v>
      </c>
      <c r="G107" s="435">
        <v>0</v>
      </c>
      <c r="H107" s="435">
        <v>5.0858232676414492E-5</v>
      </c>
      <c r="I107" s="435">
        <v>0</v>
      </c>
      <c r="J107" s="435">
        <v>0</v>
      </c>
      <c r="K107" s="435">
        <v>7.0116263836429826E-5</v>
      </c>
      <c r="L107" s="435">
        <v>8.5682460800274183E-5</v>
      </c>
      <c r="M107" s="435">
        <v>4.0811606820979885E-5</v>
      </c>
      <c r="N107" s="435">
        <v>0</v>
      </c>
      <c r="O107" s="435">
        <v>6.1373037597122827E-5</v>
      </c>
      <c r="P107" s="435">
        <v>6.7141130656640251E-5</v>
      </c>
      <c r="Q107" s="435">
        <v>3.6815869112222131E-5</v>
      </c>
      <c r="R107" s="435">
        <v>2.2312297794801235E-5</v>
      </c>
      <c r="S107" s="435">
        <v>5.5409476027845781E-5</v>
      </c>
      <c r="T107" s="435">
        <v>4.1517511163597448E-5</v>
      </c>
      <c r="U107" s="435">
        <v>4.5673272979365466E-5</v>
      </c>
      <c r="V107" s="435">
        <v>0</v>
      </c>
      <c r="W107" s="435">
        <v>7.4105179952078652E-5</v>
      </c>
      <c r="X107" s="435">
        <v>0</v>
      </c>
      <c r="Y107" s="435">
        <v>2.441215530036716E-5</v>
      </c>
      <c r="Z107" s="435">
        <v>8.0707644628099176E-6</v>
      </c>
      <c r="AA107" s="435">
        <v>4.8692603593514147E-5</v>
      </c>
      <c r="AB107" s="435">
        <v>8.1723304121258155E-5</v>
      </c>
      <c r="AC107" s="435">
        <v>5.3746970014565431E-6</v>
      </c>
      <c r="AD107" s="435">
        <v>4.4913642294278673E-6</v>
      </c>
      <c r="AE107" s="435">
        <v>1.6111880900976379E-5</v>
      </c>
      <c r="AF107" s="435">
        <v>3.9011640098114273E-5</v>
      </c>
      <c r="AG107" s="435">
        <v>3.7417972787779289E-5</v>
      </c>
      <c r="AH107" s="435">
        <v>7.224911494834188E-5</v>
      </c>
      <c r="AI107" s="435">
        <v>0</v>
      </c>
      <c r="AJ107" s="435">
        <v>0</v>
      </c>
      <c r="AK107" s="435">
        <v>0</v>
      </c>
      <c r="AL107" s="435">
        <v>4.8949542811270145E-6</v>
      </c>
      <c r="AM107" s="435">
        <v>1.9496386669670554E-5</v>
      </c>
      <c r="AN107" s="435">
        <v>1.7943946699300723E-5</v>
      </c>
      <c r="AO107" s="435">
        <v>5.1491714983059224E-6</v>
      </c>
      <c r="AP107" s="435">
        <v>3.5061638360237299E-5</v>
      </c>
      <c r="AQ107" s="435">
        <v>6.5710697701585816E-5</v>
      </c>
      <c r="AR107" s="435">
        <v>8.3767809036201093E-6</v>
      </c>
      <c r="AS107" s="435">
        <v>4.1115885122216971E-5</v>
      </c>
      <c r="AT107" s="435">
        <v>4.1341627688784822E-5</v>
      </c>
      <c r="AU107" s="435">
        <v>3.9019381337440636E-5</v>
      </c>
      <c r="AV107" s="435">
        <v>9.6055894419405311E-6</v>
      </c>
      <c r="AW107" s="435">
        <v>9.2272202998846594E-6</v>
      </c>
      <c r="AX107" s="435">
        <v>1.3259036207636507E-4</v>
      </c>
      <c r="AY107" s="435">
        <v>8.247592733870802E-5</v>
      </c>
      <c r="AZ107" s="435">
        <v>1.1985808802377985E-5</v>
      </c>
      <c r="BA107" s="435">
        <v>4.8131467665967615E-5</v>
      </c>
      <c r="BB107" s="435">
        <v>3.1329793066716794E-5</v>
      </c>
      <c r="BC107" s="435">
        <v>3.1606228534103122E-5</v>
      </c>
      <c r="BD107" s="435">
        <v>4.7811951249195889E-5</v>
      </c>
      <c r="BE107" s="435">
        <v>2.7535693142235625E-5</v>
      </c>
      <c r="BF107" s="435">
        <v>3.3294679795551641E-5</v>
      </c>
      <c r="BG107" s="435">
        <v>8.6169506909358294E-6</v>
      </c>
      <c r="BH107" s="435">
        <v>4.5803906048006067E-5</v>
      </c>
      <c r="BI107" s="435">
        <v>5.1353814946527837E-5</v>
      </c>
      <c r="BJ107" s="435">
        <v>3.7752802201743422E-5</v>
      </c>
      <c r="BK107" s="435">
        <v>3.902807094002361E-5</v>
      </c>
      <c r="BL107" s="435">
        <v>0</v>
      </c>
      <c r="BM107" s="435">
        <v>8.9216582813699842E-6</v>
      </c>
      <c r="BN107" s="435">
        <v>1.840454665920669E-5</v>
      </c>
      <c r="BO107" s="435">
        <v>7.8007353040930122E-5</v>
      </c>
      <c r="BP107" s="435">
        <v>3.5113152132747779E-5</v>
      </c>
      <c r="BQ107" s="435">
        <v>4.538831976979044E-5</v>
      </c>
      <c r="BR107" s="435">
        <v>7.2448718382171822E-6</v>
      </c>
      <c r="BS107" s="435">
        <v>3.7530621575330779E-5</v>
      </c>
      <c r="BT107" s="435">
        <v>5.2638912541995012E-5</v>
      </c>
      <c r="BU107" s="435">
        <v>6.3096066076052758E-5</v>
      </c>
      <c r="BV107" s="435">
        <v>6.1206065521093145E-5</v>
      </c>
      <c r="BW107" s="435">
        <v>3.9456363055931187E-5</v>
      </c>
      <c r="BX107" s="435">
        <v>2.2701773964410788E-5</v>
      </c>
      <c r="BY107" s="435">
        <v>0</v>
      </c>
      <c r="BZ107" s="435">
        <v>2.9853379331974284E-3</v>
      </c>
      <c r="CA107" s="435">
        <v>1.0781020229506358E-4</v>
      </c>
      <c r="CB107" s="435">
        <v>9.9007940436823026E-6</v>
      </c>
      <c r="CC107" s="435">
        <v>5.215322617851247E-5</v>
      </c>
      <c r="CD107" s="435">
        <v>2.5012690261971149E-4</v>
      </c>
      <c r="CE107" s="435">
        <v>0</v>
      </c>
      <c r="CF107" s="435">
        <v>2.8087126265676128E-5</v>
      </c>
      <c r="CG107" s="435">
        <v>4.7808400559566148E-5</v>
      </c>
      <c r="CH107" s="435">
        <v>3.0088917940257937E-4</v>
      </c>
      <c r="CI107" s="435">
        <v>4.4215117277379029E-4</v>
      </c>
      <c r="CJ107" s="435">
        <v>7.1895615339026694E-4</v>
      </c>
      <c r="CK107" s="435">
        <v>3.9924983058148637E-5</v>
      </c>
      <c r="CL107" s="435">
        <v>4.6964631159914568E-4</v>
      </c>
      <c r="CM107" s="435">
        <v>2.2878059940517045E-4</v>
      </c>
      <c r="CN107" s="435">
        <v>9.8760735657746495E-5</v>
      </c>
      <c r="CO107" s="435">
        <v>1.26806999746386E-4</v>
      </c>
      <c r="CP107" s="435">
        <v>3.2013389459731927E-5</v>
      </c>
      <c r="CQ107" s="435">
        <v>9.6510761653154642E-3</v>
      </c>
      <c r="CR107" s="435">
        <v>4.8462090456015492E-3</v>
      </c>
      <c r="CS107" s="435">
        <v>1.1323255828358933E-2</v>
      </c>
      <c r="CT107" s="435">
        <v>9.5541741547942888E-3</v>
      </c>
      <c r="CU107" s="435">
        <v>6.7474106811511077E-5</v>
      </c>
      <c r="CV107" s="435">
        <v>5.2333289399213837E-5</v>
      </c>
      <c r="CW107" s="435">
        <v>8.0715643065804629E-4</v>
      </c>
      <c r="CX107" s="435">
        <v>1.7498363902975073E-5</v>
      </c>
      <c r="CY107" s="435">
        <v>5.8007565248084709E-5</v>
      </c>
      <c r="CZ107" s="435">
        <v>1.0897027080062795E-2</v>
      </c>
      <c r="DA107" s="435">
        <v>2.8725178783738222E-3</v>
      </c>
      <c r="DB107" s="435">
        <v>3.1305624777500887E-2</v>
      </c>
      <c r="DC107" s="435">
        <v>2.3276310139883844E-4</v>
      </c>
      <c r="DD107" s="435">
        <v>4.7467435571793234E-4</v>
      </c>
      <c r="DE107" s="435">
        <v>0</v>
      </c>
      <c r="DF107" s="435">
        <v>7.9557384850675514E-4</v>
      </c>
      <c r="DG107" s="435">
        <v>7.591011484744313E-4</v>
      </c>
    </row>
    <row r="108" spans="1:111" x14ac:dyDescent="0.5">
      <c r="A108" s="59">
        <v>104</v>
      </c>
      <c r="B108" s="53" t="s">
        <v>489</v>
      </c>
      <c r="C108" s="53" t="s">
        <v>490</v>
      </c>
      <c r="D108" s="435">
        <v>0</v>
      </c>
      <c r="E108" s="435">
        <v>0</v>
      </c>
      <c r="F108" s="435">
        <v>0</v>
      </c>
      <c r="G108" s="435">
        <v>0</v>
      </c>
      <c r="H108" s="435">
        <v>0</v>
      </c>
      <c r="I108" s="435">
        <v>0</v>
      </c>
      <c r="J108" s="435">
        <v>0</v>
      </c>
      <c r="K108" s="435">
        <v>0</v>
      </c>
      <c r="L108" s="435">
        <v>0</v>
      </c>
      <c r="M108" s="435">
        <v>0</v>
      </c>
      <c r="N108" s="435">
        <v>0</v>
      </c>
      <c r="O108" s="435">
        <v>0</v>
      </c>
      <c r="P108" s="435">
        <v>0</v>
      </c>
      <c r="Q108" s="435">
        <v>0</v>
      </c>
      <c r="R108" s="435">
        <v>0</v>
      </c>
      <c r="S108" s="435">
        <v>0</v>
      </c>
      <c r="T108" s="435">
        <v>0</v>
      </c>
      <c r="U108" s="435">
        <v>0</v>
      </c>
      <c r="V108" s="435">
        <v>0</v>
      </c>
      <c r="W108" s="435">
        <v>0</v>
      </c>
      <c r="X108" s="435">
        <v>0</v>
      </c>
      <c r="Y108" s="435">
        <v>0</v>
      </c>
      <c r="Z108" s="435">
        <v>0</v>
      </c>
      <c r="AA108" s="435">
        <v>0</v>
      </c>
      <c r="AB108" s="435">
        <v>0</v>
      </c>
      <c r="AC108" s="435">
        <v>0</v>
      </c>
      <c r="AD108" s="435">
        <v>0</v>
      </c>
      <c r="AE108" s="435">
        <v>0</v>
      </c>
      <c r="AF108" s="435">
        <v>0</v>
      </c>
      <c r="AG108" s="435">
        <v>0</v>
      </c>
      <c r="AH108" s="435">
        <v>0</v>
      </c>
      <c r="AI108" s="435">
        <v>0</v>
      </c>
      <c r="AJ108" s="435">
        <v>0</v>
      </c>
      <c r="AK108" s="435">
        <v>0</v>
      </c>
      <c r="AL108" s="435">
        <v>0</v>
      </c>
      <c r="AM108" s="435">
        <v>0</v>
      </c>
      <c r="AN108" s="435">
        <v>0</v>
      </c>
      <c r="AO108" s="435">
        <v>0</v>
      </c>
      <c r="AP108" s="435">
        <v>0</v>
      </c>
      <c r="AQ108" s="435">
        <v>0</v>
      </c>
      <c r="AR108" s="435">
        <v>0</v>
      </c>
      <c r="AS108" s="435">
        <v>0</v>
      </c>
      <c r="AT108" s="435">
        <v>0</v>
      </c>
      <c r="AU108" s="435">
        <v>0</v>
      </c>
      <c r="AV108" s="435">
        <v>0</v>
      </c>
      <c r="AW108" s="435">
        <v>0</v>
      </c>
      <c r="AX108" s="435">
        <v>0</v>
      </c>
      <c r="AY108" s="435">
        <v>0</v>
      </c>
      <c r="AZ108" s="435">
        <v>0</v>
      </c>
      <c r="BA108" s="435">
        <v>0</v>
      </c>
      <c r="BB108" s="435">
        <v>0</v>
      </c>
      <c r="BC108" s="435">
        <v>0</v>
      </c>
      <c r="BD108" s="435">
        <v>0</v>
      </c>
      <c r="BE108" s="435">
        <v>0</v>
      </c>
      <c r="BF108" s="435">
        <v>0</v>
      </c>
      <c r="BG108" s="435">
        <v>0</v>
      </c>
      <c r="BH108" s="435">
        <v>0</v>
      </c>
      <c r="BI108" s="435">
        <v>0</v>
      </c>
      <c r="BJ108" s="435">
        <v>0</v>
      </c>
      <c r="BK108" s="435">
        <v>0</v>
      </c>
      <c r="BL108" s="435">
        <v>0</v>
      </c>
      <c r="BM108" s="435">
        <v>0</v>
      </c>
      <c r="BN108" s="435">
        <v>0</v>
      </c>
      <c r="BO108" s="435">
        <v>0</v>
      </c>
      <c r="BP108" s="435">
        <v>0</v>
      </c>
      <c r="BQ108" s="435">
        <v>0</v>
      </c>
      <c r="BR108" s="435">
        <v>0</v>
      </c>
      <c r="BS108" s="435">
        <v>0</v>
      </c>
      <c r="BT108" s="435">
        <v>0</v>
      </c>
      <c r="BU108" s="435">
        <v>1.2445554317753525E-5</v>
      </c>
      <c r="BV108" s="435">
        <v>0</v>
      </c>
      <c r="BW108" s="435">
        <v>0</v>
      </c>
      <c r="BX108" s="435">
        <v>0</v>
      </c>
      <c r="BY108" s="435">
        <v>0</v>
      </c>
      <c r="BZ108" s="435">
        <v>0</v>
      </c>
      <c r="CA108" s="435">
        <v>0</v>
      </c>
      <c r="CB108" s="435">
        <v>0</v>
      </c>
      <c r="CC108" s="435">
        <v>0</v>
      </c>
      <c r="CD108" s="435">
        <v>0</v>
      </c>
      <c r="CE108" s="435">
        <v>0</v>
      </c>
      <c r="CF108" s="435">
        <v>0</v>
      </c>
      <c r="CG108" s="435">
        <v>0</v>
      </c>
      <c r="CH108" s="435">
        <v>0</v>
      </c>
      <c r="CI108" s="435">
        <v>1.2878189498265736E-4</v>
      </c>
      <c r="CJ108" s="435">
        <v>3.6078968589388596E-2</v>
      </c>
      <c r="CK108" s="435">
        <v>0</v>
      </c>
      <c r="CL108" s="435">
        <v>2.2364110076149795E-4</v>
      </c>
      <c r="CM108" s="435">
        <v>3.0915037664065347E-2</v>
      </c>
      <c r="CN108" s="435">
        <v>0</v>
      </c>
      <c r="CO108" s="435">
        <v>1.0303068729393862E-4</v>
      </c>
      <c r="CP108" s="435">
        <v>2.808192057871222E-6</v>
      </c>
      <c r="CQ108" s="435">
        <v>0</v>
      </c>
      <c r="CR108" s="435">
        <v>0</v>
      </c>
      <c r="CS108" s="435">
        <v>0</v>
      </c>
      <c r="CT108" s="435">
        <v>0</v>
      </c>
      <c r="CU108" s="435">
        <v>0</v>
      </c>
      <c r="CV108" s="435">
        <v>0</v>
      </c>
      <c r="CW108" s="435">
        <v>2.670030709362213E-3</v>
      </c>
      <c r="CX108" s="435">
        <v>0</v>
      </c>
      <c r="CY108" s="435">
        <v>0</v>
      </c>
      <c r="CZ108" s="435">
        <v>2.6062107535321823E-3</v>
      </c>
      <c r="DA108" s="435">
        <v>2.2994930763816182E-4</v>
      </c>
      <c r="DB108" s="435">
        <v>0</v>
      </c>
      <c r="DC108" s="435">
        <v>1.695554902714063E-2</v>
      </c>
      <c r="DD108" s="435">
        <v>1.8835482413062635E-3</v>
      </c>
      <c r="DE108" s="435">
        <v>0</v>
      </c>
      <c r="DF108" s="435">
        <v>4.5772741968881799E-4</v>
      </c>
      <c r="DG108" s="435">
        <v>3.1916839161262741E-4</v>
      </c>
    </row>
    <row r="109" spans="1:111" x14ac:dyDescent="0.5">
      <c r="A109" s="59">
        <v>105</v>
      </c>
      <c r="B109" s="53" t="s">
        <v>491</v>
      </c>
      <c r="C109" s="53" t="s">
        <v>313</v>
      </c>
      <c r="D109" s="435">
        <v>1.3465111895079849E-5</v>
      </c>
      <c r="E109" s="435">
        <v>0</v>
      </c>
      <c r="F109" s="435">
        <v>1.0392638969861348E-3</v>
      </c>
      <c r="G109" s="435">
        <v>1.8005041411595248E-4</v>
      </c>
      <c r="H109" s="435">
        <v>8.3916083916083916E-4</v>
      </c>
      <c r="I109" s="435">
        <v>0</v>
      </c>
      <c r="J109" s="435">
        <v>6.426735218508997E-5</v>
      </c>
      <c r="K109" s="435">
        <v>9.1643186944105653E-5</v>
      </c>
      <c r="L109" s="435">
        <v>9.2629687351647764E-5</v>
      </c>
      <c r="M109" s="435">
        <v>8.1623213641959769E-5</v>
      </c>
      <c r="N109" s="435">
        <v>0</v>
      </c>
      <c r="O109" s="435">
        <v>4.2961126317985983E-5</v>
      </c>
      <c r="P109" s="435">
        <v>8.3926413320800324E-5</v>
      </c>
      <c r="Q109" s="435">
        <v>2.2089521467333278E-5</v>
      </c>
      <c r="R109" s="435">
        <v>1.041240563757391E-4</v>
      </c>
      <c r="S109" s="435">
        <v>3.5260575654083678E-5</v>
      </c>
      <c r="T109" s="435">
        <v>3.6904454367642175E-5</v>
      </c>
      <c r="U109" s="435">
        <v>9.1346545958730931E-5</v>
      </c>
      <c r="V109" s="435">
        <v>6.8582401755709486E-5</v>
      </c>
      <c r="W109" s="435">
        <v>2.4701726650692884E-5</v>
      </c>
      <c r="X109" s="435">
        <v>1.3274042609676777E-5</v>
      </c>
      <c r="Y109" s="435">
        <v>6.3471603780954612E-5</v>
      </c>
      <c r="Z109" s="435">
        <v>2.4212293388429753E-5</v>
      </c>
      <c r="AA109" s="435">
        <v>1.2984694291603773E-4</v>
      </c>
      <c r="AB109" s="435">
        <v>1.0095231685567183E-4</v>
      </c>
      <c r="AC109" s="435">
        <v>6.1809015516750242E-5</v>
      </c>
      <c r="AD109" s="435">
        <v>8.9827284588557346E-6</v>
      </c>
      <c r="AE109" s="435">
        <v>1.6111880900976379E-5</v>
      </c>
      <c r="AF109" s="435">
        <v>4.5281367971025499E-5</v>
      </c>
      <c r="AG109" s="435">
        <v>6.3142829079377552E-5</v>
      </c>
      <c r="AH109" s="435">
        <v>0</v>
      </c>
      <c r="AI109" s="435">
        <v>7.937347867499206E-5</v>
      </c>
      <c r="AJ109" s="435">
        <v>3.4841081118747116E-5</v>
      </c>
      <c r="AK109" s="435">
        <v>1.0977005786450193E-4</v>
      </c>
      <c r="AL109" s="435">
        <v>5.8739451373524171E-5</v>
      </c>
      <c r="AM109" s="435">
        <v>4.3325303710379013E-5</v>
      </c>
      <c r="AN109" s="435">
        <v>3.648602495524481E-5</v>
      </c>
      <c r="AO109" s="435">
        <v>5.4066300732212184E-5</v>
      </c>
      <c r="AP109" s="435">
        <v>6.544839160577629E-5</v>
      </c>
      <c r="AQ109" s="435">
        <v>1.1681901813615257E-4</v>
      </c>
      <c r="AR109" s="435">
        <v>9.2144589939821201E-5</v>
      </c>
      <c r="AS109" s="435">
        <v>6.578541619554715E-5</v>
      </c>
      <c r="AT109" s="435">
        <v>5.5122170251713096E-5</v>
      </c>
      <c r="AU109" s="435">
        <v>8.6253369272237194E-5</v>
      </c>
      <c r="AV109" s="435">
        <v>8.6450304977464778E-5</v>
      </c>
      <c r="AW109" s="435">
        <v>8.6400335535283626E-5</v>
      </c>
      <c r="AX109" s="435">
        <v>7.3273621147464913E-5</v>
      </c>
      <c r="AY109" s="435">
        <v>6.1856945504031011E-5</v>
      </c>
      <c r="AZ109" s="435">
        <v>9.7148134503484711E-5</v>
      </c>
      <c r="BA109" s="435">
        <v>8.938701137965414E-5</v>
      </c>
      <c r="BB109" s="435">
        <v>4.6994689600075188E-5</v>
      </c>
      <c r="BC109" s="435">
        <v>9.4818685602309367E-5</v>
      </c>
      <c r="BD109" s="435">
        <v>8.6930820453083439E-5</v>
      </c>
      <c r="BE109" s="435">
        <v>6.8839232855589055E-5</v>
      </c>
      <c r="BF109" s="435">
        <v>4.9085870784298992E-5</v>
      </c>
      <c r="BG109" s="435">
        <v>8.0424873115401079E-5</v>
      </c>
      <c r="BH109" s="435">
        <v>5.3610321247152892E-5</v>
      </c>
      <c r="BI109" s="435">
        <v>6.4192268683159798E-5</v>
      </c>
      <c r="BJ109" s="435">
        <v>5.2853923082440797E-5</v>
      </c>
      <c r="BK109" s="435">
        <v>4.2280410185025582E-5</v>
      </c>
      <c r="BL109" s="435">
        <v>7.6812500685825898E-5</v>
      </c>
      <c r="BM109" s="435">
        <v>1.7652138170996327E-4</v>
      </c>
      <c r="BN109" s="435">
        <v>1.1962955328484349E-4</v>
      </c>
      <c r="BO109" s="435">
        <v>3.374665925031542E-4</v>
      </c>
      <c r="BP109" s="435">
        <v>3.7119617968904794E-4</v>
      </c>
      <c r="BQ109" s="435">
        <v>2.593618272559454E-5</v>
      </c>
      <c r="BR109" s="435">
        <v>4.8299145588114548E-5</v>
      </c>
      <c r="BS109" s="435">
        <v>2.6271435102731544E-4</v>
      </c>
      <c r="BT109" s="435">
        <v>0</v>
      </c>
      <c r="BU109" s="435">
        <v>7.9651547633622559E-4</v>
      </c>
      <c r="BV109" s="435">
        <v>1.4451432136924769E-4</v>
      </c>
      <c r="BW109" s="435">
        <v>1.1609735917366419E-3</v>
      </c>
      <c r="BX109" s="435">
        <v>5.1975114076414171E-4</v>
      </c>
      <c r="BY109" s="435">
        <v>3.0514271379102753E-4</v>
      </c>
      <c r="BZ109" s="435">
        <v>1.6857456484240237E-4</v>
      </c>
      <c r="CA109" s="435">
        <v>3.0402477047207933E-4</v>
      </c>
      <c r="CB109" s="435">
        <v>0</v>
      </c>
      <c r="CC109" s="435">
        <v>1.5044199859186289E-4</v>
      </c>
      <c r="CD109" s="435">
        <v>1.3242012491631783E-4</v>
      </c>
      <c r="CE109" s="435">
        <v>1.1548677676406051E-4</v>
      </c>
      <c r="CF109" s="435">
        <v>1.9660988385973289E-4</v>
      </c>
      <c r="CG109" s="435">
        <v>2.7437864668968399E-4</v>
      </c>
      <c r="CH109" s="435">
        <v>2.0750977889833058E-4</v>
      </c>
      <c r="CI109" s="435">
        <v>2.9727154091830076E-4</v>
      </c>
      <c r="CJ109" s="435">
        <v>1.0638607945437058E-3</v>
      </c>
      <c r="CK109" s="435">
        <v>1.6947104650735197E-3</v>
      </c>
      <c r="CL109" s="435">
        <v>2.0127699068534814E-4</v>
      </c>
      <c r="CM109" s="435">
        <v>4.1604175669606924E-3</v>
      </c>
      <c r="CN109" s="435">
        <v>3.2554464716812734E-4</v>
      </c>
      <c r="CO109" s="435">
        <v>3.537627095197473E-4</v>
      </c>
      <c r="CP109" s="435">
        <v>2.8896296275494875E-3</v>
      </c>
      <c r="CQ109" s="435">
        <v>3.1898689438088576E-4</v>
      </c>
      <c r="CR109" s="435">
        <v>2.064308112730883E-4</v>
      </c>
      <c r="CS109" s="435">
        <v>1.7963589662057389E-4</v>
      </c>
      <c r="CT109" s="435">
        <v>2.8207358274051582E-4</v>
      </c>
      <c r="CU109" s="435">
        <v>2.5110006891998051E-3</v>
      </c>
      <c r="CV109" s="435">
        <v>1.0253448182290415E-3</v>
      </c>
      <c r="CW109" s="435">
        <v>2.643303675234463E-3</v>
      </c>
      <c r="CX109" s="435">
        <v>4.8528795890917531E-4</v>
      </c>
      <c r="CY109" s="435">
        <v>8.8148751112285587E-4</v>
      </c>
      <c r="CZ109" s="435">
        <v>2.5632849293563578E-3</v>
      </c>
      <c r="DA109" s="435">
        <v>3.8152361010061574E-4</v>
      </c>
      <c r="DB109" s="435">
        <v>2.0002669989320041E-3</v>
      </c>
      <c r="DC109" s="435">
        <v>3.211226864929606E-3</v>
      </c>
      <c r="DD109" s="435">
        <v>9.5591335678089986E-3</v>
      </c>
      <c r="DE109" s="435">
        <v>0</v>
      </c>
      <c r="DF109" s="435">
        <v>4.1413433209940676E-4</v>
      </c>
      <c r="DG109" s="435">
        <v>4.3170285149254776E-4</v>
      </c>
    </row>
    <row r="110" spans="1:111" x14ac:dyDescent="0.5">
      <c r="A110" s="59">
        <v>106</v>
      </c>
      <c r="B110" s="53" t="s">
        <v>492</v>
      </c>
      <c r="C110" s="53" t="s">
        <v>317</v>
      </c>
      <c r="D110" s="435">
        <v>3.7253476243054247E-4</v>
      </c>
      <c r="E110" s="435">
        <v>8.9455440008945548E-4</v>
      </c>
      <c r="F110" s="435">
        <v>3.0670958911054218E-3</v>
      </c>
      <c r="G110" s="435">
        <v>1.9805545552754773E-3</v>
      </c>
      <c r="H110" s="435">
        <v>7.3744437380801012E-4</v>
      </c>
      <c r="I110" s="435">
        <v>0</v>
      </c>
      <c r="J110" s="435">
        <v>8.9974293059125968E-4</v>
      </c>
      <c r="K110" s="435">
        <v>8.2355857260508363E-4</v>
      </c>
      <c r="L110" s="435">
        <v>3.543085541200527E-4</v>
      </c>
      <c r="M110" s="435">
        <v>2.0405803410489942E-5</v>
      </c>
      <c r="N110" s="435">
        <v>0</v>
      </c>
      <c r="O110" s="435">
        <v>9.451447789956916E-4</v>
      </c>
      <c r="P110" s="435">
        <v>1.1833624278232845E-3</v>
      </c>
      <c r="Q110" s="435">
        <v>9.2775990162799775E-4</v>
      </c>
      <c r="R110" s="435">
        <v>1.1602394853296642E-3</v>
      </c>
      <c r="S110" s="435">
        <v>5.7424366065221989E-4</v>
      </c>
      <c r="T110" s="435">
        <v>7.3808908735284353E-4</v>
      </c>
      <c r="U110" s="435">
        <v>9.9176249898050729E-4</v>
      </c>
      <c r="V110" s="435">
        <v>8.9157122282422334E-4</v>
      </c>
      <c r="W110" s="435">
        <v>1.086875972630487E-3</v>
      </c>
      <c r="X110" s="435">
        <v>1.3274042609676777E-4</v>
      </c>
      <c r="Y110" s="435">
        <v>2.1970939770330443E-4</v>
      </c>
      <c r="Z110" s="435">
        <v>5.9723657024793385E-4</v>
      </c>
      <c r="AA110" s="435">
        <v>5.1938777166415093E-4</v>
      </c>
      <c r="AB110" s="435">
        <v>5.4802686293078994E-4</v>
      </c>
      <c r="AC110" s="435">
        <v>7.7664371671047042E-4</v>
      </c>
      <c r="AD110" s="435">
        <v>1.459693374564057E-5</v>
      </c>
      <c r="AE110" s="435">
        <v>1.4500692810878743E-4</v>
      </c>
      <c r="AF110" s="435">
        <v>1.2469792102790098E-4</v>
      </c>
      <c r="AG110" s="435">
        <v>3.3442313179077738E-4</v>
      </c>
      <c r="AH110" s="435">
        <v>1.5894805288635214E-3</v>
      </c>
      <c r="AI110" s="435">
        <v>1.384626239108195E-3</v>
      </c>
      <c r="AJ110" s="435">
        <v>7.4908324405306302E-4</v>
      </c>
      <c r="AK110" s="435">
        <v>1.3224678399866186E-3</v>
      </c>
      <c r="AL110" s="435">
        <v>1.4684862843381042E-3</v>
      </c>
      <c r="AM110" s="435">
        <v>9.8565065941112246E-5</v>
      </c>
      <c r="AN110" s="435">
        <v>8.4336549486713401E-5</v>
      </c>
      <c r="AO110" s="435">
        <v>2.3943647467122541E-4</v>
      </c>
      <c r="AP110" s="435">
        <v>6.8954555441800018E-4</v>
      </c>
      <c r="AQ110" s="435">
        <v>3.7966180894249583E-4</v>
      </c>
      <c r="AR110" s="435">
        <v>3.2501909906046026E-4</v>
      </c>
      <c r="AS110" s="435">
        <v>3.9882408568550458E-4</v>
      </c>
      <c r="AT110" s="435">
        <v>3.8470681321508095E-4</v>
      </c>
      <c r="AU110" s="435">
        <v>1.1212938005390836E-3</v>
      </c>
      <c r="AV110" s="435">
        <v>1.0409425611029239E-3</v>
      </c>
      <c r="AW110" s="435">
        <v>5.2511271888434517E-4</v>
      </c>
      <c r="AX110" s="435">
        <v>6.7341947054574893E-4</v>
      </c>
      <c r="AY110" s="435">
        <v>1.0996790311827735E-3</v>
      </c>
      <c r="AZ110" s="435">
        <v>9.8977547425952925E-4</v>
      </c>
      <c r="BA110" s="435">
        <v>5.1569429642108161E-4</v>
      </c>
      <c r="BB110" s="435">
        <v>4.229522064006767E-4</v>
      </c>
      <c r="BC110" s="435">
        <v>9.0604521797762278E-4</v>
      </c>
      <c r="BD110" s="435">
        <v>7.1283272771528413E-4</v>
      </c>
      <c r="BE110" s="435">
        <v>9.7751710654936461E-4</v>
      </c>
      <c r="BF110" s="435">
        <v>1.2766131510180085E-4</v>
      </c>
      <c r="BG110" s="435">
        <v>1.3787121105497327E-4</v>
      </c>
      <c r="BH110" s="435">
        <v>3.1413767186928187E-4</v>
      </c>
      <c r="BI110" s="435">
        <v>7.3179186298802173E-4</v>
      </c>
      <c r="BJ110" s="435">
        <v>1.0759548627496875E-3</v>
      </c>
      <c r="BK110" s="435">
        <v>1.0700196116056474E-3</v>
      </c>
      <c r="BL110" s="435">
        <v>2.4141071644116712E-4</v>
      </c>
      <c r="BM110" s="435">
        <v>7.4495846649439367E-4</v>
      </c>
      <c r="BN110" s="435">
        <v>2.5766365322889368E-5</v>
      </c>
      <c r="BO110" s="435">
        <v>2.6217253869843036E-3</v>
      </c>
      <c r="BP110" s="435">
        <v>4.3389823706895469E-4</v>
      </c>
      <c r="BQ110" s="435">
        <v>2.3342564453035085E-5</v>
      </c>
      <c r="BR110" s="435">
        <v>8.9353419338011916E-5</v>
      </c>
      <c r="BS110" s="435">
        <v>1.0542692787979284E-3</v>
      </c>
      <c r="BT110" s="435">
        <v>3.2295521047823999E-3</v>
      </c>
      <c r="BU110" s="435">
        <v>1.9949065845375853E-3</v>
      </c>
      <c r="BV110" s="435">
        <v>3.4785447237821268E-3</v>
      </c>
      <c r="BW110" s="435">
        <v>1.2374950231178418E-3</v>
      </c>
      <c r="BX110" s="435">
        <v>5.1258215951222247E-4</v>
      </c>
      <c r="BY110" s="435">
        <v>0</v>
      </c>
      <c r="BZ110" s="435">
        <v>1.619099890230516E-3</v>
      </c>
      <c r="CA110" s="435">
        <v>1.61068442228825E-3</v>
      </c>
      <c r="CB110" s="435">
        <v>8.1846564094440377E-4</v>
      </c>
      <c r="CC110" s="435">
        <v>1.4703197995711401E-3</v>
      </c>
      <c r="CD110" s="435">
        <v>1.5596148045699657E-3</v>
      </c>
      <c r="CE110" s="435">
        <v>5.7743388382030256E-3</v>
      </c>
      <c r="CF110" s="435">
        <v>1.9099245860659767E-3</v>
      </c>
      <c r="CG110" s="435">
        <v>2.5338452296570059E-3</v>
      </c>
      <c r="CH110" s="435">
        <v>3.7663024870047E-3</v>
      </c>
      <c r="CI110" s="435">
        <v>2.679736598097462E-3</v>
      </c>
      <c r="CJ110" s="435">
        <v>2.4094746762268406E-3</v>
      </c>
      <c r="CK110" s="435">
        <v>6.9133260137531057E-4</v>
      </c>
      <c r="CL110" s="435">
        <v>1.9121314115108075E-3</v>
      </c>
      <c r="CM110" s="435">
        <v>2.4233796825881017E-3</v>
      </c>
      <c r="CN110" s="435">
        <v>3.1259601738188947E-3</v>
      </c>
      <c r="CO110" s="435">
        <v>1.6153482581329399E-3</v>
      </c>
      <c r="CP110" s="435">
        <v>6.9171386769483938E-3</v>
      </c>
      <c r="CQ110" s="435">
        <v>1.2151495671586983E-3</v>
      </c>
      <c r="CR110" s="435">
        <v>2.3297191557962822E-3</v>
      </c>
      <c r="CS110" s="435">
        <v>4.313326299314699E-3</v>
      </c>
      <c r="CT110" s="435">
        <v>5.6799362342749319E-3</v>
      </c>
      <c r="CU110" s="435">
        <v>4.9063314810084491E-3</v>
      </c>
      <c r="CV110" s="435">
        <v>9.6525844891883297E-4</v>
      </c>
      <c r="CW110" s="435">
        <v>1.0770994753483201E-3</v>
      </c>
      <c r="CX110" s="435">
        <v>1.1140625018227462E-3</v>
      </c>
      <c r="CY110" s="435">
        <v>1.8410767114032636E-3</v>
      </c>
      <c r="CZ110" s="435">
        <v>2.2198783359497643E-3</v>
      </c>
      <c r="DA110" s="435">
        <v>8.6656137798046839E-4</v>
      </c>
      <c r="DB110" s="435">
        <v>3.7624599501601993E-3</v>
      </c>
      <c r="DC110" s="435">
        <v>2.1649228266027885E-3</v>
      </c>
      <c r="DD110" s="435">
        <v>2.4844657767364117E-3</v>
      </c>
      <c r="DE110" s="435">
        <v>0</v>
      </c>
      <c r="DF110" s="435">
        <v>2.0343440875058579E-4</v>
      </c>
      <c r="DG110" s="435">
        <v>1.1824348192760895E-3</v>
      </c>
    </row>
    <row r="111" spans="1:111" x14ac:dyDescent="0.5">
      <c r="A111" s="59">
        <v>107</v>
      </c>
      <c r="B111" s="53" t="s">
        <v>493</v>
      </c>
      <c r="C111" s="53" t="s">
        <v>318</v>
      </c>
      <c r="D111" s="435">
        <v>7.9174857943069502E-3</v>
      </c>
      <c r="E111" s="435">
        <v>1.6976202819879438E-3</v>
      </c>
      <c r="F111" s="435">
        <v>1.7997008947808675E-3</v>
      </c>
      <c r="G111" s="435">
        <v>5.0414115952466688E-3</v>
      </c>
      <c r="H111" s="435">
        <v>1.3782581055308328E-2</v>
      </c>
      <c r="I111" s="435">
        <v>0</v>
      </c>
      <c r="J111" s="435">
        <v>1.6388174807197942E-2</v>
      </c>
      <c r="K111" s="435">
        <v>4.3256814347509736E-3</v>
      </c>
      <c r="L111" s="435">
        <v>4.0085497201425568E-3</v>
      </c>
      <c r="M111" s="435">
        <v>2.0106518293802757E-2</v>
      </c>
      <c r="N111" s="435">
        <v>0</v>
      </c>
      <c r="O111" s="435">
        <v>4.4863690483496789E-3</v>
      </c>
      <c r="P111" s="435">
        <v>4.6663085806364982E-3</v>
      </c>
      <c r="Q111" s="435">
        <v>7.9448645544175356E-3</v>
      </c>
      <c r="R111" s="435">
        <v>4.5070841545498492E-3</v>
      </c>
      <c r="S111" s="435">
        <v>9.0670051681929452E-3</v>
      </c>
      <c r="T111" s="435">
        <v>5.1020408163265302E-3</v>
      </c>
      <c r="U111" s="435">
        <v>4.7859065329092241E-3</v>
      </c>
      <c r="V111" s="435">
        <v>5.34942733694534E-3</v>
      </c>
      <c r="W111" s="435">
        <v>8.4232887878862728E-3</v>
      </c>
      <c r="X111" s="435">
        <v>1.5397889427225062E-3</v>
      </c>
      <c r="Y111" s="435">
        <v>4.4918365752675575E-3</v>
      </c>
      <c r="Z111" s="435">
        <v>6.8762913223140492E-3</v>
      </c>
      <c r="AA111" s="435">
        <v>1.4932398435344338E-2</v>
      </c>
      <c r="AB111" s="435">
        <v>4.0717434465120973E-3</v>
      </c>
      <c r="AC111" s="435">
        <v>4.6276141182540831E-3</v>
      </c>
      <c r="AD111" s="435">
        <v>3.9860857536172322E-4</v>
      </c>
      <c r="AE111" s="435">
        <v>4.3663197241645994E-3</v>
      </c>
      <c r="AF111" s="435">
        <v>5.9841069364786007E-3</v>
      </c>
      <c r="AG111" s="435">
        <v>7.198282515049041E-3</v>
      </c>
      <c r="AH111" s="435">
        <v>5.274185391228957E-3</v>
      </c>
      <c r="AI111" s="435">
        <v>2.0372526193247961E-2</v>
      </c>
      <c r="AJ111" s="435">
        <v>1.4546151367076921E-2</v>
      </c>
      <c r="AK111" s="435">
        <v>8.5620645134311512E-3</v>
      </c>
      <c r="AL111" s="435">
        <v>1.8204334971511367E-2</v>
      </c>
      <c r="AM111" s="435">
        <v>1.0456562050499975E-2</v>
      </c>
      <c r="AN111" s="435">
        <v>7.5077472989874229E-3</v>
      </c>
      <c r="AO111" s="435">
        <v>1.7744044983162208E-2</v>
      </c>
      <c r="AP111" s="435">
        <v>9.1978364631689173E-3</v>
      </c>
      <c r="AQ111" s="435">
        <v>9.0023655851172567E-3</v>
      </c>
      <c r="AR111" s="435">
        <v>7.3883207569929365E-3</v>
      </c>
      <c r="AS111" s="435">
        <v>5.8466788643792532E-3</v>
      </c>
      <c r="AT111" s="435">
        <v>8.047836856750111E-3</v>
      </c>
      <c r="AU111" s="435">
        <v>9.9191374663072773E-3</v>
      </c>
      <c r="AV111" s="435">
        <v>6.9301800036905689E-3</v>
      </c>
      <c r="AW111" s="435">
        <v>3.7487679563804133E-3</v>
      </c>
      <c r="AX111" s="435">
        <v>2.1772733140961002E-3</v>
      </c>
      <c r="AY111" s="435">
        <v>4.7904767795899569E-3</v>
      </c>
      <c r="AZ111" s="435">
        <v>9.5861237137334666E-3</v>
      </c>
      <c r="BA111" s="435">
        <v>1.4026884862653418E-3</v>
      </c>
      <c r="BB111" s="435">
        <v>3.070319720538246E-3</v>
      </c>
      <c r="BC111" s="435">
        <v>1.0282559683094881E-2</v>
      </c>
      <c r="BD111" s="435">
        <v>2.5818453674565779E-3</v>
      </c>
      <c r="BE111" s="435">
        <v>3.8412291933418692E-3</v>
      </c>
      <c r="BF111" s="435">
        <v>6.4173117114511825E-4</v>
      </c>
      <c r="BG111" s="435">
        <v>2.5448727707230484E-3</v>
      </c>
      <c r="BH111" s="435">
        <v>2.0070951849372677E-3</v>
      </c>
      <c r="BI111" s="435">
        <v>1.2735746106738905E-2</v>
      </c>
      <c r="BJ111" s="435">
        <v>7.1702009581661201E-3</v>
      </c>
      <c r="BK111" s="435">
        <v>3.5613114732771546E-3</v>
      </c>
      <c r="BL111" s="435">
        <v>2.4799464507138077E-3</v>
      </c>
      <c r="BM111" s="435">
        <v>1.7520225080693213E-2</v>
      </c>
      <c r="BN111" s="435">
        <v>2.0088562678524102E-2</v>
      </c>
      <c r="BO111" s="435">
        <v>5.6894493359200124E-3</v>
      </c>
      <c r="BP111" s="435">
        <v>9.3175257266541432E-3</v>
      </c>
      <c r="BQ111" s="435">
        <v>1.3600934221301776E-2</v>
      </c>
      <c r="BR111" s="435">
        <v>2.2939679197075003E-2</v>
      </c>
      <c r="BS111" s="435">
        <v>3.5241253659235604E-2</v>
      </c>
      <c r="BT111" s="435">
        <v>2.0975058444674954E-2</v>
      </c>
      <c r="BU111" s="435">
        <v>1.3717026878634717E-2</v>
      </c>
      <c r="BV111" s="435">
        <v>7.305623987337145E-3</v>
      </c>
      <c r="BW111" s="435">
        <v>1.1323976197052251E-2</v>
      </c>
      <c r="BX111" s="435">
        <v>1.016919990584738E-2</v>
      </c>
      <c r="BY111" s="435">
        <v>8.8057832818198151E-3</v>
      </c>
      <c r="BZ111" s="435">
        <v>1.9599733416967226E-2</v>
      </c>
      <c r="CA111" s="435">
        <v>1.5552699783085874E-2</v>
      </c>
      <c r="CB111" s="435">
        <v>9.8743919262324845E-3</v>
      </c>
      <c r="CC111" s="435">
        <v>1.5587796947431554E-2</v>
      </c>
      <c r="CD111" s="435">
        <v>8.4969580154637282E-3</v>
      </c>
      <c r="CE111" s="435">
        <v>2.1711514031643377E-2</v>
      </c>
      <c r="CF111" s="435">
        <v>2.219585153145056E-2</v>
      </c>
      <c r="CG111" s="435">
        <v>2.1526252008472479E-2</v>
      </c>
      <c r="CH111" s="435">
        <v>2.5523702804494662E-3</v>
      </c>
      <c r="CI111" s="435">
        <v>6.3854356262234282E-3</v>
      </c>
      <c r="CJ111" s="435">
        <v>2.1976740796875456E-2</v>
      </c>
      <c r="CK111" s="435">
        <v>1.3175244409189049E-3</v>
      </c>
      <c r="CL111" s="435">
        <v>6.9440561786445112E-3</v>
      </c>
      <c r="CM111" s="435">
        <v>6.2236796393739888E-3</v>
      </c>
      <c r="CN111" s="435">
        <v>9.4956618432411079E-3</v>
      </c>
      <c r="CO111" s="435">
        <v>1.7564210453507943E-2</v>
      </c>
      <c r="CP111" s="435">
        <v>1.2621138384896419E-2</v>
      </c>
      <c r="CQ111" s="435">
        <v>3.5546570059979262E-3</v>
      </c>
      <c r="CR111" s="435">
        <v>1.498097887524698E-2</v>
      </c>
      <c r="CS111" s="435">
        <v>1.4845771226458922E-2</v>
      </c>
      <c r="CT111" s="435">
        <v>6.0026113175614309E-3</v>
      </c>
      <c r="CU111" s="435">
        <v>5.5569746538337338E-3</v>
      </c>
      <c r="CV111" s="435">
        <v>8.2841658848977762E-3</v>
      </c>
      <c r="CW111" s="435">
        <v>4.2228713921844805E-4</v>
      </c>
      <c r="CX111" s="435">
        <v>3.2045337094315017E-3</v>
      </c>
      <c r="CY111" s="435">
        <v>3.9467892433500771E-3</v>
      </c>
      <c r="CZ111" s="435">
        <v>3.3298175039246469E-3</v>
      </c>
      <c r="DA111" s="435">
        <v>2.7194648022288077E-3</v>
      </c>
      <c r="DB111" s="435">
        <v>9.6898362406550378E-3</v>
      </c>
      <c r="DC111" s="435">
        <v>4.6394431764253917E-3</v>
      </c>
      <c r="DD111" s="435">
        <v>1.0346891009213228E-2</v>
      </c>
      <c r="DE111" s="435">
        <v>5.0327126321087065E-4</v>
      </c>
      <c r="DF111" s="435">
        <v>2.7536300327311433E-3</v>
      </c>
      <c r="DG111" s="435">
        <v>7.6699426079319174E-3</v>
      </c>
    </row>
    <row r="112" spans="1:111" x14ac:dyDescent="0.5">
      <c r="B112" s="53" t="s">
        <v>494</v>
      </c>
      <c r="C112" s="53" t="s">
        <v>25</v>
      </c>
      <c r="D112" s="435">
        <v>0.43760715984883169</v>
      </c>
      <c r="E112" s="435">
        <v>0.73486627428257756</v>
      </c>
      <c r="F112" s="435">
        <v>0.3542115535727865</v>
      </c>
      <c r="G112" s="435">
        <v>0.31832913215700398</v>
      </c>
      <c r="H112" s="435">
        <v>0.55415130324221229</v>
      </c>
      <c r="I112" s="435">
        <v>0</v>
      </c>
      <c r="J112" s="435">
        <v>0.5067480719794345</v>
      </c>
      <c r="K112" s="435">
        <v>0.66598518578657229</v>
      </c>
      <c r="L112" s="435">
        <v>0.41506436605399849</v>
      </c>
      <c r="M112" s="435">
        <v>0.82078943251460712</v>
      </c>
      <c r="N112" s="435">
        <v>0</v>
      </c>
      <c r="O112" s="435">
        <v>0.60631651302949585</v>
      </c>
      <c r="P112" s="435">
        <v>0.58389284275547204</v>
      </c>
      <c r="Q112" s="435">
        <v>0.56796577596807329</v>
      </c>
      <c r="R112" s="435">
        <v>0.60809936409951282</v>
      </c>
      <c r="S112" s="435">
        <v>0.77804475070773016</v>
      </c>
      <c r="T112" s="435">
        <v>0.5593515887367605</v>
      </c>
      <c r="U112" s="435">
        <v>0.46368485441644236</v>
      </c>
      <c r="V112" s="435">
        <v>0.68349221589740072</v>
      </c>
      <c r="W112" s="435">
        <v>0.64021935133265817</v>
      </c>
      <c r="X112" s="435">
        <v>0.87749386075529301</v>
      </c>
      <c r="Y112" s="435">
        <v>0.71651628779001642</v>
      </c>
      <c r="Z112" s="435">
        <v>0.74460872933884292</v>
      </c>
      <c r="AA112" s="435">
        <v>0.65423382188245605</v>
      </c>
      <c r="AB112" s="435">
        <v>0.47173094765382007</v>
      </c>
      <c r="AC112" s="435">
        <v>0.68579790064335122</v>
      </c>
      <c r="AD112" s="435">
        <v>0.68593125068774019</v>
      </c>
      <c r="AE112" s="435">
        <v>0.79897206199851767</v>
      </c>
      <c r="AF112" s="435">
        <v>0.64222773184234561</v>
      </c>
      <c r="AG112" s="435">
        <v>0.53110368987984158</v>
      </c>
      <c r="AH112" s="435">
        <v>0.59583845097897548</v>
      </c>
      <c r="AI112" s="435">
        <v>0.49799802448230851</v>
      </c>
      <c r="AJ112" s="435">
        <v>0.49901138432325554</v>
      </c>
      <c r="AK112" s="435">
        <v>0.5240265748082944</v>
      </c>
      <c r="AL112" s="435">
        <v>0.50414113132183347</v>
      </c>
      <c r="AM112" s="435">
        <v>0.71198529539192068</v>
      </c>
      <c r="AN112" s="435">
        <v>0.76913258363524029</v>
      </c>
      <c r="AO112" s="435">
        <v>0.59267478862651002</v>
      </c>
      <c r="AP112" s="435">
        <v>0.7173307340972096</v>
      </c>
      <c r="AQ112" s="435">
        <v>0.82861189801699719</v>
      </c>
      <c r="AR112" s="435">
        <v>0.83955113857206043</v>
      </c>
      <c r="AS112" s="435">
        <v>0.60943198404703658</v>
      </c>
      <c r="AT112" s="435">
        <v>0.56376773814213021</v>
      </c>
      <c r="AU112" s="435">
        <v>0.57121396483121556</v>
      </c>
      <c r="AV112" s="435">
        <v>0.52898891059976794</v>
      </c>
      <c r="AW112" s="435">
        <v>0.62536730628080106</v>
      </c>
      <c r="AX112" s="435">
        <v>0.59038301168539797</v>
      </c>
      <c r="AY112" s="435">
        <v>0.63785507604967795</v>
      </c>
      <c r="AZ112" s="435">
        <v>0.63755671180059648</v>
      </c>
      <c r="BA112" s="435">
        <v>0.66826417299824659</v>
      </c>
      <c r="BB112" s="435">
        <v>0.63019878753700831</v>
      </c>
      <c r="BC112" s="435">
        <v>0.62560315219452578</v>
      </c>
      <c r="BD112" s="435">
        <v>0.62907922874976097</v>
      </c>
      <c r="BE112" s="435">
        <v>0.6889843459584486</v>
      </c>
      <c r="BF112" s="435">
        <v>0.8292648820084112</v>
      </c>
      <c r="BG112" s="435">
        <v>0.79986557556922144</v>
      </c>
      <c r="BH112" s="435">
        <v>0.74050751668433146</v>
      </c>
      <c r="BI112" s="435">
        <v>0.64574854604511434</v>
      </c>
      <c r="BJ112" s="435">
        <v>0.61393795704486165</v>
      </c>
      <c r="BK112" s="435">
        <v>0.58100763974488656</v>
      </c>
      <c r="BL112" s="435">
        <v>0.67340422029825198</v>
      </c>
      <c r="BM112" s="435">
        <v>0.53868908976781382</v>
      </c>
      <c r="BN112" s="435">
        <v>0.55589092729467893</v>
      </c>
      <c r="BO112" s="435">
        <v>0.51041228581894149</v>
      </c>
      <c r="BP112" s="435">
        <v>0.49415742229334031</v>
      </c>
      <c r="BQ112" s="435">
        <v>0.63640454479729902</v>
      </c>
      <c r="BR112" s="435">
        <v>0.68255869553667592</v>
      </c>
      <c r="BS112" s="435">
        <v>0.5341085112625984</v>
      </c>
      <c r="BT112" s="435">
        <v>0.34510690343855954</v>
      </c>
      <c r="BU112" s="435">
        <v>0.29517584265809255</v>
      </c>
      <c r="BV112" s="435">
        <v>0.32423743192950422</v>
      </c>
      <c r="BW112" s="435">
        <v>0.2724294478380902</v>
      </c>
      <c r="BX112" s="435">
        <v>0.25847164488690333</v>
      </c>
      <c r="BY112" s="435">
        <v>9.7558295662108385E-2</v>
      </c>
      <c r="BZ112" s="435">
        <v>0.31949976477967695</v>
      </c>
      <c r="CA112" s="435">
        <v>0.24300203976902743</v>
      </c>
      <c r="CB112" s="435">
        <v>0.99999339947063759</v>
      </c>
      <c r="CC112" s="435">
        <v>0.67179172408536281</v>
      </c>
      <c r="CD112" s="435">
        <v>0.82085028433543494</v>
      </c>
      <c r="CE112" s="435">
        <v>0.31481695345882899</v>
      </c>
      <c r="CF112" s="435">
        <v>0.36240116842445264</v>
      </c>
      <c r="CG112" s="435">
        <v>0.32526341389395264</v>
      </c>
      <c r="CH112" s="435">
        <v>0.21729386497338687</v>
      </c>
      <c r="CI112" s="435">
        <v>0.46173031354098698</v>
      </c>
      <c r="CJ112" s="435">
        <v>0.55805085157441681</v>
      </c>
      <c r="CK112" s="435">
        <v>0.40309523684445542</v>
      </c>
      <c r="CL112" s="435">
        <v>0.74859385657896205</v>
      </c>
      <c r="CM112" s="435">
        <v>0.54900141505037414</v>
      </c>
      <c r="CN112" s="435">
        <v>0.28060265995581374</v>
      </c>
      <c r="CO112" s="435">
        <v>0.17798082908722015</v>
      </c>
      <c r="CP112" s="435">
        <v>0.41658237410172955</v>
      </c>
      <c r="CQ112" s="435">
        <v>0.42640441377342447</v>
      </c>
      <c r="CR112" s="435">
        <v>0.35545419693499397</v>
      </c>
      <c r="CS112" s="435">
        <v>0.28076677685711515</v>
      </c>
      <c r="CT112" s="435">
        <v>0.22907366608043797</v>
      </c>
      <c r="CU112" s="435">
        <v>0.39291136312154495</v>
      </c>
      <c r="CV112" s="435">
        <v>0.31944239849280126</v>
      </c>
      <c r="CW112" s="435">
        <v>0.70937557630167336</v>
      </c>
      <c r="CX112" s="435">
        <v>0.63029340090034913</v>
      </c>
      <c r="CY112" s="435">
        <v>0.250739027755293</v>
      </c>
      <c r="CZ112" s="435">
        <v>0.51490139324960749</v>
      </c>
      <c r="DA112" s="435">
        <v>0.59757170573586738</v>
      </c>
      <c r="DB112" s="435">
        <v>0.32076361694553224</v>
      </c>
      <c r="DC112" s="435">
        <v>0.30604506112856206</v>
      </c>
      <c r="DD112" s="435">
        <v>0.30080467402748567</v>
      </c>
      <c r="DE112" s="435">
        <v>1.0000535394960863</v>
      </c>
      <c r="DF112" s="435">
        <v>0.588237858416917</v>
      </c>
      <c r="DG112" s="435">
        <v>0.52830341690983718</v>
      </c>
    </row>
    <row r="113" spans="2:111" x14ac:dyDescent="0.5">
      <c r="B113" s="53" t="s">
        <v>495</v>
      </c>
      <c r="C113" s="53" t="s">
        <v>9</v>
      </c>
      <c r="D113" s="435">
        <v>4.5556961911686822E-3</v>
      </c>
      <c r="E113" s="435">
        <v>1.2401776910331086E-3</v>
      </c>
      <c r="F113" s="435">
        <v>1.4321563458467466E-2</v>
      </c>
      <c r="G113" s="435">
        <v>9.9027727763773849E-3</v>
      </c>
      <c r="H113" s="435">
        <v>2.2657342657342656E-2</v>
      </c>
      <c r="I113" s="435">
        <v>0</v>
      </c>
      <c r="J113" s="435">
        <v>4.9100257069408737E-2</v>
      </c>
      <c r="K113" s="435">
        <v>9.2713382550030105E-3</v>
      </c>
      <c r="L113" s="435">
        <v>8.3528820569348378E-3</v>
      </c>
      <c r="M113" s="435">
        <v>3.2581266112082278E-3</v>
      </c>
      <c r="N113" s="435">
        <v>0</v>
      </c>
      <c r="O113" s="435">
        <v>1.1814309737446144E-2</v>
      </c>
      <c r="P113" s="435">
        <v>1.2656103128776689E-2</v>
      </c>
      <c r="Q113" s="435">
        <v>9.0714301492515331E-3</v>
      </c>
      <c r="R113" s="435">
        <v>1.6406976311777174E-2</v>
      </c>
      <c r="S113" s="435">
        <v>1.7368352122182931E-2</v>
      </c>
      <c r="T113" s="435">
        <v>2.1423035760416282E-2</v>
      </c>
      <c r="U113" s="435">
        <v>2.0158225267107088E-2</v>
      </c>
      <c r="V113" s="435">
        <v>4.0600781839380012E-2</v>
      </c>
      <c r="W113" s="435">
        <v>9.3743052639379491E-3</v>
      </c>
      <c r="X113" s="435">
        <v>2.1371208601579611E-3</v>
      </c>
      <c r="Y113" s="435">
        <v>2.0843098195453481E-2</v>
      </c>
      <c r="Z113" s="435">
        <v>1.0298295454545454E-2</v>
      </c>
      <c r="AA113" s="435">
        <v>1.8486958497670871E-2</v>
      </c>
      <c r="AB113" s="435">
        <v>1.6301395545599201E-2</v>
      </c>
      <c r="AC113" s="435">
        <v>1.4076331446814685E-2</v>
      </c>
      <c r="AD113" s="435">
        <v>2.9755288019959621E-3</v>
      </c>
      <c r="AE113" s="435">
        <v>7.8303741178745202E-3</v>
      </c>
      <c r="AF113" s="435">
        <v>1.8412797489879614E-2</v>
      </c>
      <c r="AG113" s="435">
        <v>1.4904046286032339E-2</v>
      </c>
      <c r="AH113" s="435">
        <v>1.6617296438118632E-2</v>
      </c>
      <c r="AI113" s="435">
        <v>1.5089780223656825E-2</v>
      </c>
      <c r="AJ113" s="435">
        <v>1.5086188124417501E-2</v>
      </c>
      <c r="AK113" s="435">
        <v>1.4646462006492115E-2</v>
      </c>
      <c r="AL113" s="435">
        <v>1.9119691422082117E-2</v>
      </c>
      <c r="AM113" s="435">
        <v>1.9581954144498554E-2</v>
      </c>
      <c r="AN113" s="435">
        <v>3.1868449337958088E-3</v>
      </c>
      <c r="AO113" s="435">
        <v>6.5574699030925927E-3</v>
      </c>
      <c r="AP113" s="435">
        <v>2.7605196602293498E-3</v>
      </c>
      <c r="AQ113" s="435">
        <v>7.5567302356823688E-3</v>
      </c>
      <c r="AR113" s="435">
        <v>1.2536690300357856E-2</v>
      </c>
      <c r="AS113" s="435">
        <v>2.1400818206113933E-2</v>
      </c>
      <c r="AT113" s="435">
        <v>1.3217837074942035E-2</v>
      </c>
      <c r="AU113" s="435">
        <v>1.5355153382107561E-2</v>
      </c>
      <c r="AV113" s="435">
        <v>1.8548898769726214E-2</v>
      </c>
      <c r="AW113" s="435">
        <v>2.2152878263604906E-2</v>
      </c>
      <c r="AX113" s="435">
        <v>1.9305854562329684E-2</v>
      </c>
      <c r="AY113" s="435">
        <v>1.5361141466834368E-2</v>
      </c>
      <c r="AZ113" s="435">
        <v>1.56856387300594E-2</v>
      </c>
      <c r="BA113" s="435">
        <v>1.2610444528483516E-2</v>
      </c>
      <c r="BB113" s="435">
        <v>2.8541441483779E-2</v>
      </c>
      <c r="BC113" s="435">
        <v>8.0490528666849279E-3</v>
      </c>
      <c r="BD113" s="435">
        <v>8.214962532816384E-3</v>
      </c>
      <c r="BE113" s="435">
        <v>2.3804606721462698E-2</v>
      </c>
      <c r="BF113" s="435">
        <v>7.9444911098448569E-3</v>
      </c>
      <c r="BG113" s="435">
        <v>7.5944058756114447E-3</v>
      </c>
      <c r="BH113" s="435">
        <v>7.029347700648619E-3</v>
      </c>
      <c r="BI113" s="435">
        <v>1.6407543875415646E-2</v>
      </c>
      <c r="BJ113" s="435">
        <v>1.1615593417421409E-2</v>
      </c>
      <c r="BK113" s="435">
        <v>2.1826448673208206E-2</v>
      </c>
      <c r="BL113" s="435">
        <v>8.8992768651721156E-3</v>
      </c>
      <c r="BM113" s="435">
        <v>2.5054565499310164E-2</v>
      </c>
      <c r="BN113" s="435">
        <v>1.4874554609970848E-2</v>
      </c>
      <c r="BO113" s="435">
        <v>2.1029764892621181E-2</v>
      </c>
      <c r="BP113" s="435">
        <v>1.3026979441249427E-2</v>
      </c>
      <c r="BQ113" s="435">
        <v>7.3820860082723459E-3</v>
      </c>
      <c r="BR113" s="435">
        <v>1.1746352207029458E-2</v>
      </c>
      <c r="BS113" s="435">
        <v>1.2879826949715791E-2</v>
      </c>
      <c r="BT113" s="435">
        <v>2.5077797216330449E-2</v>
      </c>
      <c r="BU113" s="435">
        <v>2.5250003690251571E-2</v>
      </c>
      <c r="BV113" s="435">
        <v>3.0821221049672689E-2</v>
      </c>
      <c r="BW113" s="435">
        <v>1.1056151187218052E-2</v>
      </c>
      <c r="BX113" s="435">
        <v>1.0202655151689669E-2</v>
      </c>
      <c r="BY113" s="435">
        <v>0</v>
      </c>
      <c r="BZ113" s="435">
        <v>1.6683001411321938E-2</v>
      </c>
      <c r="CA113" s="435">
        <v>1.6275028138462801E-2</v>
      </c>
      <c r="CB113" s="435">
        <v>0</v>
      </c>
      <c r="CC113" s="435">
        <v>2.7745516326968634E-2</v>
      </c>
      <c r="CD113" s="435">
        <v>1.099087036805438E-2</v>
      </c>
      <c r="CE113" s="435">
        <v>3.3260191708049426E-2</v>
      </c>
      <c r="CF113" s="435">
        <v>1.5925400592638365E-2</v>
      </c>
      <c r="CG113" s="435">
        <v>2.6943151654482453E-2</v>
      </c>
      <c r="CH113" s="435">
        <v>3.0680320810118178E-2</v>
      </c>
      <c r="CI113" s="435">
        <v>8.1046739242419032E-3</v>
      </c>
      <c r="CJ113" s="435">
        <v>1.6225091569753321E-2</v>
      </c>
      <c r="CK113" s="435">
        <v>2.2336977363585264E-2</v>
      </c>
      <c r="CL113" s="435">
        <v>1.9009493564727325E-3</v>
      </c>
      <c r="CM113" s="435">
        <v>4.3231059932043688E-2</v>
      </c>
      <c r="CN113" s="435">
        <v>9.4854199891728965E-3</v>
      </c>
      <c r="CO113" s="435">
        <v>5.9311092154105093E-3</v>
      </c>
      <c r="CP113" s="435">
        <v>1.4128575881561693E-2</v>
      </c>
      <c r="CQ113" s="435">
        <v>7.5620565291793975E-3</v>
      </c>
      <c r="CR113" s="435">
        <v>1.7939820503494578E-2</v>
      </c>
      <c r="CS113" s="435">
        <v>1.6891968623596723E-2</v>
      </c>
      <c r="CT113" s="435">
        <v>1.7048356387150267E-2</v>
      </c>
      <c r="CU113" s="435">
        <v>3.7269804855243942E-2</v>
      </c>
      <c r="CV113" s="435">
        <v>6.5939944643009438E-3</v>
      </c>
      <c r="CW113" s="435">
        <v>2.2538907879931472E-2</v>
      </c>
      <c r="CX113" s="435">
        <v>1.1494091969067559E-2</v>
      </c>
      <c r="CY113" s="435">
        <v>1.6156054757625056E-2</v>
      </c>
      <c r="CZ113" s="435">
        <v>2.2585115777080063E-2</v>
      </c>
      <c r="DA113" s="435">
        <v>1.5300131906612485E-2</v>
      </c>
      <c r="DB113" s="435">
        <v>4.7174261302954788E-2</v>
      </c>
      <c r="DC113" s="435">
        <v>2.513841495107455E-2</v>
      </c>
      <c r="DD113" s="435">
        <v>2.3776640466998771E-2</v>
      </c>
      <c r="DE113" s="435">
        <v>0</v>
      </c>
      <c r="DF113" s="435">
        <v>4.1704053793870082E-3</v>
      </c>
      <c r="DG113" s="435">
        <v>1.3676785938844561E-2</v>
      </c>
    </row>
    <row r="114" spans="2:111" x14ac:dyDescent="0.5">
      <c r="B114" s="53" t="s">
        <v>496</v>
      </c>
      <c r="C114" s="53" t="s">
        <v>10</v>
      </c>
      <c r="D114" s="435">
        <v>9.0759342543469873E-2</v>
      </c>
      <c r="E114" s="435">
        <v>6.6003883179327663E-2</v>
      </c>
      <c r="F114" s="435">
        <v>0.40642822742135815</v>
      </c>
      <c r="G114" s="435">
        <v>0.26053294922578324</v>
      </c>
      <c r="H114" s="435">
        <v>0.15491417673235855</v>
      </c>
      <c r="I114" s="435">
        <v>0</v>
      </c>
      <c r="J114" s="435">
        <v>0.22660668380462726</v>
      </c>
      <c r="K114" s="435">
        <v>0.16131169077989582</v>
      </c>
      <c r="L114" s="435">
        <v>7.7623678000680832E-2</v>
      </c>
      <c r="M114" s="435">
        <v>5.1075725936456332E-2</v>
      </c>
      <c r="N114" s="435">
        <v>0</v>
      </c>
      <c r="O114" s="435">
        <v>0.23933643471749991</v>
      </c>
      <c r="P114" s="435">
        <v>0.2537850812407681</v>
      </c>
      <c r="Q114" s="435">
        <v>0.1639999705473047</v>
      </c>
      <c r="R114" s="435">
        <v>0.26703358000818117</v>
      </c>
      <c r="S114" s="435">
        <v>7.3850757094931538E-2</v>
      </c>
      <c r="T114" s="435">
        <v>0.22718843414400119</v>
      </c>
      <c r="U114" s="435">
        <v>0.2680270777261235</v>
      </c>
      <c r="V114" s="435">
        <v>7.914409162608875E-2</v>
      </c>
      <c r="W114" s="435">
        <v>0.12117432008497395</v>
      </c>
      <c r="X114" s="435">
        <v>2.121192009026349E-2</v>
      </c>
      <c r="Y114" s="435">
        <v>9.0520271853761422E-2</v>
      </c>
      <c r="Z114" s="435">
        <v>9.5856469524793389E-2</v>
      </c>
      <c r="AA114" s="435">
        <v>0.13229780396357793</v>
      </c>
      <c r="AB114" s="435">
        <v>8.6285387392497803E-2</v>
      </c>
      <c r="AC114" s="435">
        <v>0.11510451098319333</v>
      </c>
      <c r="AD114" s="435">
        <v>9.2600702000229067E-3</v>
      </c>
      <c r="AE114" s="435">
        <v>4.6096091257693421E-2</v>
      </c>
      <c r="AF114" s="435">
        <v>0.22355968676439547</v>
      </c>
      <c r="AG114" s="435">
        <v>0.23205691273661022</v>
      </c>
      <c r="AH114" s="435">
        <v>0.23480962358211113</v>
      </c>
      <c r="AI114" s="435">
        <v>0.2208963911525029</v>
      </c>
      <c r="AJ114" s="435">
        <v>0.21758255158657572</v>
      </c>
      <c r="AK114" s="435">
        <v>0.29342581896303888</v>
      </c>
      <c r="AL114" s="435">
        <v>0.22166310966655572</v>
      </c>
      <c r="AM114" s="435">
        <v>3.3027962151014681E-2</v>
      </c>
      <c r="AN114" s="435">
        <v>5.9398052364025261E-2</v>
      </c>
      <c r="AO114" s="435">
        <v>0.18323326776721627</v>
      </c>
      <c r="AP114" s="435">
        <v>0.10796880916651473</v>
      </c>
      <c r="AQ114" s="435">
        <v>6.8251511346047136E-2</v>
      </c>
      <c r="AR114" s="435">
        <v>0.1702413183042715</v>
      </c>
      <c r="AS114" s="435">
        <v>0.22934440721172625</v>
      </c>
      <c r="AT114" s="435">
        <v>0.28416397467595628</v>
      </c>
      <c r="AU114" s="435">
        <v>0.23035502502887947</v>
      </c>
      <c r="AV114" s="435">
        <v>0.26115120461674962</v>
      </c>
      <c r="AW114" s="435">
        <v>0.15906637307329349</v>
      </c>
      <c r="AX114" s="435">
        <v>0.12403130528233024</v>
      </c>
      <c r="AY114" s="435">
        <v>0.29136683230582072</v>
      </c>
      <c r="AZ114" s="435">
        <v>0.21046070925708171</v>
      </c>
      <c r="BA114" s="435">
        <v>0.17476535909512841</v>
      </c>
      <c r="BB114" s="435">
        <v>0.21008192740886947</v>
      </c>
      <c r="BC114" s="435">
        <v>0.1501401209465012</v>
      </c>
      <c r="BD114" s="435">
        <v>0.21075508110645549</v>
      </c>
      <c r="BE114" s="435">
        <v>0.18718764198091775</v>
      </c>
      <c r="BF114" s="435">
        <v>6.4826073349130861E-2</v>
      </c>
      <c r="BG114" s="435">
        <v>9.958897145204236E-2</v>
      </c>
      <c r="BH114" s="435">
        <v>0.15563894520846466</v>
      </c>
      <c r="BI114" s="435">
        <v>0.16714382919721149</v>
      </c>
      <c r="BJ114" s="435">
        <v>0.20717133354223216</v>
      </c>
      <c r="BK114" s="435">
        <v>0.24838114814080028</v>
      </c>
      <c r="BL114" s="435">
        <v>0.23620941282329833</v>
      </c>
      <c r="BM114" s="435">
        <v>0.33923585996820066</v>
      </c>
      <c r="BN114" s="435">
        <v>0.33406828822992429</v>
      </c>
      <c r="BO114" s="435">
        <v>0.33914714221757947</v>
      </c>
      <c r="BP114" s="435">
        <v>0.43382801076468919</v>
      </c>
      <c r="BQ114" s="435">
        <v>6.4390464043697276E-2</v>
      </c>
      <c r="BR114" s="435">
        <v>8.7636384712354437E-2</v>
      </c>
      <c r="BS114" s="435">
        <v>0.1385459954826779</v>
      </c>
      <c r="BT114" s="435">
        <v>0.47395147930826276</v>
      </c>
      <c r="BU114" s="435">
        <v>0.38100038523332086</v>
      </c>
      <c r="BV114" s="435">
        <v>0.3153166478798049</v>
      </c>
      <c r="BW114" s="435">
        <v>0.15988555263419049</v>
      </c>
      <c r="BX114" s="435">
        <v>0.15643672955854609</v>
      </c>
      <c r="BY114" s="435">
        <v>0</v>
      </c>
      <c r="BZ114" s="435">
        <v>0.23819586012231456</v>
      </c>
      <c r="CA114" s="435">
        <v>0.5267789761480709</v>
      </c>
      <c r="CB114" s="435">
        <v>0</v>
      </c>
      <c r="CC114" s="435">
        <v>0.14254078482581825</v>
      </c>
      <c r="CD114" s="435">
        <v>0.11395487416409796</v>
      </c>
      <c r="CE114" s="435">
        <v>0.31932093775262732</v>
      </c>
      <c r="CF114" s="435">
        <v>0.22778659401463339</v>
      </c>
      <c r="CG114" s="435">
        <v>0.25508068187250954</v>
      </c>
      <c r="CH114" s="435">
        <v>0.6634502650937425</v>
      </c>
      <c r="CI114" s="435">
        <v>6.18957982760397E-2</v>
      </c>
      <c r="CJ114" s="435">
        <v>0.13654337540198394</v>
      </c>
      <c r="CK114" s="435">
        <v>0.3595791066259712</v>
      </c>
      <c r="CL114" s="435">
        <v>0.16351519082176921</v>
      </c>
      <c r="CM114" s="435">
        <v>0.23842327800232169</v>
      </c>
      <c r="CN114" s="435">
        <v>0.36718656268746253</v>
      </c>
      <c r="CO114" s="435">
        <v>0.58650470915085418</v>
      </c>
      <c r="CP114" s="435">
        <v>0.41945515457693183</v>
      </c>
      <c r="CQ114" s="435">
        <v>0.44740364123337278</v>
      </c>
      <c r="CR114" s="435">
        <v>0.53840104591611049</v>
      </c>
      <c r="CS114" s="435">
        <v>0.65414514993403028</v>
      </c>
      <c r="CT114" s="435">
        <v>0.63620200742366384</v>
      </c>
      <c r="CU114" s="435">
        <v>0.49876859755068992</v>
      </c>
      <c r="CV114" s="435">
        <v>0.1279529543111001</v>
      </c>
      <c r="CW114" s="435">
        <v>0.13934941053526231</v>
      </c>
      <c r="CX114" s="435">
        <v>0.26258044872804392</v>
      </c>
      <c r="CY114" s="435">
        <v>0.47913869760504585</v>
      </c>
      <c r="CZ114" s="435">
        <v>0.24524136577708006</v>
      </c>
      <c r="DA114" s="435">
        <v>0.28120508224939222</v>
      </c>
      <c r="DB114" s="435">
        <v>0.25739364542541832</v>
      </c>
      <c r="DC114" s="435">
        <v>0.22902533276084155</v>
      </c>
      <c r="DD114" s="435">
        <v>0.27611403293937042</v>
      </c>
      <c r="DE114" s="435">
        <v>0</v>
      </c>
      <c r="DF114" s="435">
        <v>1.2667424702023082E-2</v>
      </c>
      <c r="DG114" s="435">
        <v>0.23286358974899193</v>
      </c>
    </row>
    <row r="115" spans="2:111" x14ac:dyDescent="0.5">
      <c r="B115" s="53" t="s">
        <v>497</v>
      </c>
      <c r="C115" s="53" t="s">
        <v>11</v>
      </c>
      <c r="D115" s="435">
        <v>0.30925771326493057</v>
      </c>
      <c r="E115" s="435">
        <v>7.3302633852784807E-2</v>
      </c>
      <c r="F115" s="435">
        <v>0.12899546272591317</v>
      </c>
      <c r="G115" s="435">
        <v>0.34317608930500543</v>
      </c>
      <c r="H115" s="435">
        <v>0.10957406230133503</v>
      </c>
      <c r="I115" s="435">
        <v>0</v>
      </c>
      <c r="J115" s="435">
        <v>7.6735218508997435E-2</v>
      </c>
      <c r="K115" s="435">
        <v>8.8638643533220041E-2</v>
      </c>
      <c r="L115" s="435">
        <v>0.10823315818603284</v>
      </c>
      <c r="M115" s="435">
        <v>8.6255331016140996E-2</v>
      </c>
      <c r="N115" s="435">
        <v>0</v>
      </c>
      <c r="O115" s="435">
        <v>-8.2718580073402159E-2</v>
      </c>
      <c r="P115" s="435">
        <v>8.0821136027930708E-3</v>
      </c>
      <c r="Q115" s="435">
        <v>0.14720457105830898</v>
      </c>
      <c r="R115" s="435">
        <v>3.9611766018370458E-2</v>
      </c>
      <c r="S115" s="435">
        <v>4.8251579170066797E-2</v>
      </c>
      <c r="T115" s="435">
        <v>9.4452337897184185E-2</v>
      </c>
      <c r="U115" s="435">
        <v>9.6341244596688691E-2</v>
      </c>
      <c r="V115" s="435">
        <v>7.2903093066319188E-2</v>
      </c>
      <c r="W115" s="435">
        <v>6.6632907640244057E-2</v>
      </c>
      <c r="X115" s="435">
        <v>1.6566005176876619E-2</v>
      </c>
      <c r="Y115" s="435">
        <v>1.9061010858526677E-2</v>
      </c>
      <c r="Z115" s="435">
        <v>7.2394757231404958E-3</v>
      </c>
      <c r="AA115" s="435">
        <v>5.3967635649478179E-2</v>
      </c>
      <c r="AB115" s="435">
        <v>0.13609814488099645</v>
      </c>
      <c r="AC115" s="435">
        <v>7.6573308179751373E-2</v>
      </c>
      <c r="AD115" s="435">
        <v>4.1734879260901102E-2</v>
      </c>
      <c r="AE115" s="435">
        <v>5.6053233654496826E-2</v>
      </c>
      <c r="AF115" s="435">
        <v>-6.7963850142357656E-3</v>
      </c>
      <c r="AG115" s="435">
        <v>3.7193464951052614E-2</v>
      </c>
      <c r="AH115" s="435">
        <v>8.4242468029766635E-2</v>
      </c>
      <c r="AI115" s="435">
        <v>0.11417433943627192</v>
      </c>
      <c r="AJ115" s="435">
        <v>0.12099436445512904</v>
      </c>
      <c r="AK115" s="435">
        <v>1.7145037609312682E-2</v>
      </c>
      <c r="AL115" s="435">
        <v>0.13576645194133888</v>
      </c>
      <c r="AM115" s="435">
        <v>0.11117056305564701</v>
      </c>
      <c r="AN115" s="435">
        <v>0.13370752443516942</v>
      </c>
      <c r="AO115" s="435">
        <v>0.12644562989814939</v>
      </c>
      <c r="AP115" s="435">
        <v>0.12815496309178201</v>
      </c>
      <c r="AQ115" s="435">
        <v>4.9910925498671183E-2</v>
      </c>
      <c r="AR115" s="435">
        <v>-5.7176555735749424E-2</v>
      </c>
      <c r="AS115" s="435">
        <v>4.2522048393396787E-2</v>
      </c>
      <c r="AT115" s="435">
        <v>3.3921953897194858E-2</v>
      </c>
      <c r="AU115" s="435">
        <v>7.7068412270568598E-2</v>
      </c>
      <c r="AV115" s="435">
        <v>9.1696473484781466E-2</v>
      </c>
      <c r="AW115" s="435">
        <v>3.5647268533081679E-2</v>
      </c>
      <c r="AX115" s="435">
        <v>5.3803773242567087E-3</v>
      </c>
      <c r="AY115" s="435">
        <v>-0.10105362997175199</v>
      </c>
      <c r="AZ115" s="435">
        <v>-4.9792203925289297E-2</v>
      </c>
      <c r="BA115" s="435">
        <v>-5.1480042630728501E-2</v>
      </c>
      <c r="BB115" s="435">
        <v>-5.53127496592885E-2</v>
      </c>
      <c r="BC115" s="435">
        <v>7.5380855053835946E-2</v>
      </c>
      <c r="BD115" s="435">
        <v>-5.5518368482361739E-2</v>
      </c>
      <c r="BE115" s="435">
        <v>-0.10020238734459543</v>
      </c>
      <c r="BF115" s="435">
        <v>3.2418173568019605E-2</v>
      </c>
      <c r="BG115" s="435">
        <v>-1.0512679842941712E-3</v>
      </c>
      <c r="BH115" s="435">
        <v>2.9631459138448279E-3</v>
      </c>
      <c r="BI115" s="435">
        <v>3.7616669448331641E-2</v>
      </c>
      <c r="BJ115" s="435">
        <v>9.8279982331688567E-3</v>
      </c>
      <c r="BK115" s="435">
        <v>2.2418374415798564E-2</v>
      </c>
      <c r="BL115" s="435">
        <v>-4.817241114439653E-3</v>
      </c>
      <c r="BM115" s="435">
        <v>3.1912771672460434E-2</v>
      </c>
      <c r="BN115" s="435">
        <v>3.512139638976413E-2</v>
      </c>
      <c r="BO115" s="435">
        <v>1.6493467732088832E-2</v>
      </c>
      <c r="BP115" s="435">
        <v>2.2324440509542E-2</v>
      </c>
      <c r="BQ115" s="435">
        <v>8.4881345206053241E-2</v>
      </c>
      <c r="BR115" s="435">
        <v>4.0998729732471033E-2</v>
      </c>
      <c r="BS115" s="435">
        <v>0.11828969545606528</v>
      </c>
      <c r="BT115" s="435">
        <v>4.9387685590871797E-2</v>
      </c>
      <c r="BU115" s="435">
        <v>0.16904087322639996</v>
      </c>
      <c r="BV115" s="435">
        <v>0.25010271851273796</v>
      </c>
      <c r="BW115" s="435">
        <v>0.18008601487146192</v>
      </c>
      <c r="BX115" s="435">
        <v>0.26266310925885877</v>
      </c>
      <c r="BY115" s="435">
        <v>0.49312684239842175</v>
      </c>
      <c r="BZ115" s="435">
        <v>4.9674611886466991E-2</v>
      </c>
      <c r="CA115" s="435">
        <v>4.9666003993289895E-2</v>
      </c>
      <c r="CB115" s="435">
        <v>6.6005293624548687E-6</v>
      </c>
      <c r="CC115" s="435">
        <v>3.8920347982372212E-2</v>
      </c>
      <c r="CD115" s="435">
        <v>2.4203456165260316E-3</v>
      </c>
      <c r="CE115" s="435">
        <v>6.2362859452592678E-2</v>
      </c>
      <c r="CF115" s="435">
        <v>5.3239147836589097E-2</v>
      </c>
      <c r="CG115" s="435">
        <v>0.23738949503935877</v>
      </c>
      <c r="CH115" s="435">
        <v>5.5405110965854269E-3</v>
      </c>
      <c r="CI115" s="435">
        <v>0.2418845942511762</v>
      </c>
      <c r="CJ115" s="435">
        <v>0.17862174162270347</v>
      </c>
      <c r="CK115" s="435">
        <v>9.5467989094175684E-2</v>
      </c>
      <c r="CL115" s="435">
        <v>2.2576569121873218E-2</v>
      </c>
      <c r="CM115" s="435">
        <v>9.3770389011752539E-2</v>
      </c>
      <c r="CN115" s="435">
        <v>0</v>
      </c>
      <c r="CO115" s="435">
        <v>3.6370553109077077E-3</v>
      </c>
      <c r="CP115" s="435">
        <v>5.1165259294413665E-2</v>
      </c>
      <c r="CQ115" s="435">
        <v>4.6800281778512039E-2</v>
      </c>
      <c r="CR115" s="435">
        <v>3.1741194742895343E-2</v>
      </c>
      <c r="CS115" s="435">
        <v>1.5217431702225627E-2</v>
      </c>
      <c r="CT115" s="435">
        <v>3.0989629521992124E-2</v>
      </c>
      <c r="CU115" s="435">
        <v>-6.159422036079369E-3</v>
      </c>
      <c r="CV115" s="435">
        <v>0.11213860956264876</v>
      </c>
      <c r="CW115" s="435">
        <v>2.2087221003172498E-2</v>
      </c>
      <c r="CX115" s="435">
        <v>3.4568601169124018E-2</v>
      </c>
      <c r="CY115" s="435">
        <v>0.10685410566551928</v>
      </c>
      <c r="CZ115" s="435">
        <v>5.5221006671899532E-2</v>
      </c>
      <c r="DA115" s="435">
        <v>2.5498494608391153E-2</v>
      </c>
      <c r="DB115" s="435">
        <v>0.18387326450694197</v>
      </c>
      <c r="DC115" s="435">
        <v>0.24420917041422793</v>
      </c>
      <c r="DD115" s="435">
        <v>0.13768081179414282</v>
      </c>
      <c r="DE115" s="435">
        <v>-5.3539496086262839E-5</v>
      </c>
      <c r="DF115" s="435">
        <v>0.33343989421410747</v>
      </c>
      <c r="DG115" s="435">
        <v>8.5221429782219485E-2</v>
      </c>
    </row>
    <row r="116" spans="2:111" x14ac:dyDescent="0.5">
      <c r="B116" s="53" t="s">
        <v>498</v>
      </c>
      <c r="C116" s="53" t="s">
        <v>12</v>
      </c>
      <c r="D116" s="435">
        <v>0.14984874190971192</v>
      </c>
      <c r="E116" s="435">
        <v>0.11976863570288596</v>
      </c>
      <c r="F116" s="435">
        <v>6.4155534713948956E-2</v>
      </c>
      <c r="G116" s="435">
        <v>9.0385307886208133E-2</v>
      </c>
      <c r="H116" s="435">
        <v>0.11699936427209154</v>
      </c>
      <c r="I116" s="435">
        <v>0</v>
      </c>
      <c r="J116" s="435">
        <v>9.3444730077120827E-2</v>
      </c>
      <c r="K116" s="435">
        <v>5.6687154146915712E-2</v>
      </c>
      <c r="L116" s="435">
        <v>7.0525928207360825E-2</v>
      </c>
      <c r="M116" s="435">
        <v>2.362311841487719E-2</v>
      </c>
      <c r="N116" s="435">
        <v>0</v>
      </c>
      <c r="O116" s="435">
        <v>0.17839300838355693</v>
      </c>
      <c r="P116" s="435">
        <v>8.999429300389418E-2</v>
      </c>
      <c r="Q116" s="435">
        <v>7.6709544882226033E-2</v>
      </c>
      <c r="R116" s="435">
        <v>4.3412294076084934E-2</v>
      </c>
      <c r="S116" s="435">
        <v>6.8858867027331988E-2</v>
      </c>
      <c r="T116" s="435">
        <v>6.4615086540945499E-2</v>
      </c>
      <c r="U116" s="435">
        <v>0.11441807356659327</v>
      </c>
      <c r="V116" s="435">
        <v>9.7181263287840339E-2</v>
      </c>
      <c r="W116" s="435">
        <v>0.14917372724353431</v>
      </c>
      <c r="X116" s="435">
        <v>6.2082697285458288E-2</v>
      </c>
      <c r="Y116" s="435">
        <v>0.13012167018201704</v>
      </c>
      <c r="Z116" s="435">
        <v>0.13104500258264462</v>
      </c>
      <c r="AA116" s="435">
        <v>0.11476846666991285</v>
      </c>
      <c r="AB116" s="435">
        <v>0.26250006009066479</v>
      </c>
      <c r="AC116" s="435">
        <v>8.8335832567439015E-2</v>
      </c>
      <c r="AD116" s="435">
        <v>2.2923923026999835E-2</v>
      </c>
      <c r="AE116" s="435">
        <v>8.1880578738761964E-2</v>
      </c>
      <c r="AF116" s="435">
        <v>8.3939813398965779E-2</v>
      </c>
      <c r="AG116" s="435">
        <v>0.15799505147309881</v>
      </c>
      <c r="AH116" s="435">
        <v>4.2193483129831656E-2</v>
      </c>
      <c r="AI116" s="435">
        <v>0.12556884326383744</v>
      </c>
      <c r="AJ116" s="435">
        <v>0.10386997308526484</v>
      </c>
      <c r="AK116" s="435">
        <v>0.12798666032439665</v>
      </c>
      <c r="AL116" s="435">
        <v>9.351320658665048E-2</v>
      </c>
      <c r="AM116" s="435">
        <v>9.314398731435107E-2</v>
      </c>
      <c r="AN116" s="435">
        <v>3.0975438923889553E-2</v>
      </c>
      <c r="AO116" s="435">
        <v>4.948611268446907E-2</v>
      </c>
      <c r="AP116" s="435">
        <v>2.4012547391647852E-2</v>
      </c>
      <c r="AQ116" s="435">
        <v>3.3220408282468389E-2</v>
      </c>
      <c r="AR116" s="435">
        <v>2.6988312715283271E-2</v>
      </c>
      <c r="AS116" s="435">
        <v>6.9177476718130043E-2</v>
      </c>
      <c r="AT116" s="435">
        <v>7.9332286777684252E-2</v>
      </c>
      <c r="AU116" s="435">
        <v>9.663663201129509E-2</v>
      </c>
      <c r="AV116" s="435">
        <v>9.2021546853790284E-2</v>
      </c>
      <c r="AW116" s="435">
        <v>0.14281723812519662</v>
      </c>
      <c r="AX116" s="435">
        <v>0.25149251387837279</v>
      </c>
      <c r="AY116" s="435">
        <v>0.14563186869832367</v>
      </c>
      <c r="AZ116" s="435">
        <v>0.18136358130920358</v>
      </c>
      <c r="BA116" s="435">
        <v>0.19120569326503248</v>
      </c>
      <c r="BB116" s="435">
        <v>0.18183811895922428</v>
      </c>
      <c r="BC116" s="435">
        <v>0.12959607239933416</v>
      </c>
      <c r="BD116" s="435">
        <v>0.18684910548185754</v>
      </c>
      <c r="BE116" s="435">
        <v>0.19444329712389685</v>
      </c>
      <c r="BF116" s="435">
        <v>8.6454107089008095E-2</v>
      </c>
      <c r="BG116" s="435">
        <v>0.10080396149946431</v>
      </c>
      <c r="BH116" s="435">
        <v>9.2140153180676851E-2</v>
      </c>
      <c r="BI116" s="435">
        <v>0.11282433143752167</v>
      </c>
      <c r="BJ116" s="435">
        <v>0.11048263182334708</v>
      </c>
      <c r="BK116" s="435">
        <v>0.1183526251256216</v>
      </c>
      <c r="BL116" s="435">
        <v>2.079424125709144E-2</v>
      </c>
      <c r="BM116" s="435">
        <v>2.7199587054673832E-2</v>
      </c>
      <c r="BN116" s="435">
        <v>2.5142451191142261E-2</v>
      </c>
      <c r="BO116" s="435">
        <v>7.4522459334427693E-2</v>
      </c>
      <c r="BP116" s="435">
        <v>3.8596878440775396E-2</v>
      </c>
      <c r="BQ116" s="435">
        <v>0.17758633993128209</v>
      </c>
      <c r="BR116" s="435">
        <v>0.15758562231034132</v>
      </c>
      <c r="BS116" s="435">
        <v>0.17250097238428627</v>
      </c>
      <c r="BT116" s="435">
        <v>4.5436670743602046E-2</v>
      </c>
      <c r="BU116" s="435">
        <v>8.8106709919309398E-2</v>
      </c>
      <c r="BV116" s="435">
        <v>7.5098142225894587E-2</v>
      </c>
      <c r="BW116" s="435">
        <v>0.2954169640839488</v>
      </c>
      <c r="BX116" s="435">
        <v>0.27534503709350383</v>
      </c>
      <c r="BY116" s="435">
        <v>0.3664035886371737</v>
      </c>
      <c r="BZ116" s="435">
        <v>0.33530461031833153</v>
      </c>
      <c r="CA116" s="435">
        <v>8.2831656525320305E-2</v>
      </c>
      <c r="CB116" s="435">
        <v>0</v>
      </c>
      <c r="CC116" s="435">
        <v>0.10847269277136226</v>
      </c>
      <c r="CD116" s="435">
        <v>0.13918826463426298</v>
      </c>
      <c r="CE116" s="435">
        <v>0.16872618085229241</v>
      </c>
      <c r="CF116" s="435">
        <v>0.21973963233951718</v>
      </c>
      <c r="CG116" s="435">
        <v>9.1983362676605271E-2</v>
      </c>
      <c r="CH116" s="435">
        <v>6.0904120106660027E-2</v>
      </c>
      <c r="CI116" s="435">
        <v>0.18933514200350288</v>
      </c>
      <c r="CJ116" s="435">
        <v>7.2949760509875936E-2</v>
      </c>
      <c r="CK116" s="435">
        <v>8.7656350961614227E-2</v>
      </c>
      <c r="CL116" s="435">
        <v>3.1745854253094632E-2</v>
      </c>
      <c r="CM116" s="435">
        <v>5.5864833032529211E-2</v>
      </c>
      <c r="CN116" s="435">
        <v>0</v>
      </c>
      <c r="CO116" s="435">
        <v>9.8670255689023129E-2</v>
      </c>
      <c r="CP116" s="435">
        <v>7.5425792120774729E-2</v>
      </c>
      <c r="CQ116" s="435">
        <v>7.071497649548919E-2</v>
      </c>
      <c r="CR116" s="435">
        <v>3.3176380383174907E-2</v>
      </c>
      <c r="CS116" s="435">
        <v>2.4961130508576065E-2</v>
      </c>
      <c r="CT116" s="435">
        <v>7.4777279400294466E-2</v>
      </c>
      <c r="CU116" s="435">
        <v>6.2283420166082695E-2</v>
      </c>
      <c r="CV116" s="435">
        <v>0.41670284770625132</v>
      </c>
      <c r="CW116" s="435">
        <v>8.1875596346948978E-2</v>
      </c>
      <c r="CX116" s="435">
        <v>3.6736065177905869E-2</v>
      </c>
      <c r="CY116" s="435">
        <v>8.0795060030247348E-2</v>
      </c>
      <c r="CZ116" s="435">
        <v>0.13429650706436422</v>
      </c>
      <c r="DA116" s="435">
        <v>4.7949236657025066E-2</v>
      </c>
      <c r="DB116" s="435">
        <v>0.13487228551085795</v>
      </c>
      <c r="DC116" s="435">
        <v>0.13688956181781203</v>
      </c>
      <c r="DD116" s="435">
        <v>0.16557802964694832</v>
      </c>
      <c r="DE116" s="435">
        <v>0</v>
      </c>
      <c r="DF116" s="435">
        <v>4.9038590780788524E-2</v>
      </c>
      <c r="DG116" s="435">
        <v>0.10646656331256071</v>
      </c>
    </row>
    <row r="117" spans="2:111" x14ac:dyDescent="0.5">
      <c r="B117" s="53" t="s">
        <v>499</v>
      </c>
      <c r="C117" s="53" t="s">
        <v>500</v>
      </c>
      <c r="D117" s="435">
        <v>0</v>
      </c>
      <c r="E117" s="435">
        <v>0</v>
      </c>
      <c r="F117" s="435">
        <v>0</v>
      </c>
      <c r="G117" s="435">
        <v>0</v>
      </c>
      <c r="H117" s="435">
        <v>0</v>
      </c>
      <c r="I117" s="435">
        <v>0</v>
      </c>
      <c r="J117" s="435">
        <v>0</v>
      </c>
      <c r="K117" s="435">
        <v>0</v>
      </c>
      <c r="L117" s="435">
        <v>0</v>
      </c>
      <c r="M117" s="435">
        <v>0</v>
      </c>
      <c r="N117" s="435">
        <v>0</v>
      </c>
      <c r="O117" s="435">
        <v>0</v>
      </c>
      <c r="P117" s="435">
        <v>0</v>
      </c>
      <c r="Q117" s="435">
        <v>0</v>
      </c>
      <c r="R117" s="435">
        <v>0</v>
      </c>
      <c r="S117" s="435">
        <v>0</v>
      </c>
      <c r="T117" s="435">
        <v>0</v>
      </c>
      <c r="U117" s="435">
        <v>0</v>
      </c>
      <c r="V117" s="435">
        <v>0</v>
      </c>
      <c r="W117" s="435">
        <v>0</v>
      </c>
      <c r="X117" s="435">
        <v>0</v>
      </c>
      <c r="Y117" s="435">
        <v>0</v>
      </c>
      <c r="Z117" s="435">
        <v>0</v>
      </c>
      <c r="AA117" s="435">
        <v>0</v>
      </c>
      <c r="AB117" s="435">
        <v>0</v>
      </c>
      <c r="AC117" s="435">
        <v>0</v>
      </c>
      <c r="AD117" s="435">
        <v>0</v>
      </c>
      <c r="AE117" s="435">
        <v>0</v>
      </c>
      <c r="AF117" s="435">
        <v>0</v>
      </c>
      <c r="AG117" s="435">
        <v>0</v>
      </c>
      <c r="AH117" s="435">
        <v>0</v>
      </c>
      <c r="AI117" s="435">
        <v>0</v>
      </c>
      <c r="AJ117" s="435">
        <v>0</v>
      </c>
      <c r="AK117" s="435">
        <v>0</v>
      </c>
      <c r="AL117" s="435">
        <v>0</v>
      </c>
      <c r="AM117" s="435">
        <v>0</v>
      </c>
      <c r="AN117" s="435">
        <v>0</v>
      </c>
      <c r="AO117" s="435">
        <v>0</v>
      </c>
      <c r="AP117" s="435">
        <v>0</v>
      </c>
      <c r="AQ117" s="435">
        <v>0</v>
      </c>
      <c r="AR117" s="435">
        <v>0</v>
      </c>
      <c r="AS117" s="435">
        <v>0</v>
      </c>
      <c r="AT117" s="435">
        <v>0</v>
      </c>
      <c r="AU117" s="435">
        <v>0</v>
      </c>
      <c r="AV117" s="435">
        <v>0</v>
      </c>
      <c r="AW117" s="435">
        <v>0</v>
      </c>
      <c r="AX117" s="435">
        <v>0</v>
      </c>
      <c r="AY117" s="435">
        <v>0</v>
      </c>
      <c r="AZ117" s="435">
        <v>0</v>
      </c>
      <c r="BA117" s="435">
        <v>0</v>
      </c>
      <c r="BB117" s="435">
        <v>0</v>
      </c>
      <c r="BC117" s="435">
        <v>0</v>
      </c>
      <c r="BD117" s="435">
        <v>0</v>
      </c>
      <c r="BE117" s="435">
        <v>0</v>
      </c>
      <c r="BF117" s="435">
        <v>0</v>
      </c>
      <c r="BG117" s="435">
        <v>0</v>
      </c>
      <c r="BH117" s="435">
        <v>0</v>
      </c>
      <c r="BI117" s="435">
        <v>0</v>
      </c>
      <c r="BJ117" s="435">
        <v>0</v>
      </c>
      <c r="BK117" s="435">
        <v>0</v>
      </c>
      <c r="BL117" s="435">
        <v>0</v>
      </c>
      <c r="BM117" s="435">
        <v>0</v>
      </c>
      <c r="BN117" s="435">
        <v>0</v>
      </c>
      <c r="BO117" s="435">
        <v>0</v>
      </c>
      <c r="BP117" s="435">
        <v>0</v>
      </c>
      <c r="BQ117" s="435">
        <v>0</v>
      </c>
      <c r="BR117" s="435">
        <v>0</v>
      </c>
      <c r="BS117" s="435">
        <v>2.532975768865961E-2</v>
      </c>
      <c r="BT117" s="435">
        <v>4.3674815376755279E-2</v>
      </c>
      <c r="BU117" s="435">
        <v>0</v>
      </c>
      <c r="BV117" s="435">
        <v>0</v>
      </c>
      <c r="BW117" s="435">
        <v>0</v>
      </c>
      <c r="BX117" s="435">
        <v>0</v>
      </c>
      <c r="BY117" s="435">
        <v>0</v>
      </c>
      <c r="BZ117" s="435">
        <v>0</v>
      </c>
      <c r="CA117" s="435">
        <v>0</v>
      </c>
      <c r="CB117" s="435">
        <v>0</v>
      </c>
      <c r="CC117" s="435">
        <v>0</v>
      </c>
      <c r="CD117" s="435">
        <v>0</v>
      </c>
      <c r="CE117" s="435">
        <v>0</v>
      </c>
      <c r="CF117" s="435">
        <v>0</v>
      </c>
      <c r="CG117" s="435">
        <v>6.1111607671793255E-4</v>
      </c>
      <c r="CH117" s="435">
        <v>0</v>
      </c>
      <c r="CI117" s="435">
        <v>0</v>
      </c>
      <c r="CJ117" s="435">
        <v>0</v>
      </c>
      <c r="CK117" s="435">
        <v>0</v>
      </c>
      <c r="CL117" s="435">
        <v>0</v>
      </c>
      <c r="CM117" s="435">
        <v>0</v>
      </c>
      <c r="CN117" s="435">
        <v>0.34170482976575417</v>
      </c>
      <c r="CO117" s="435">
        <v>0.11630507458557167</v>
      </c>
      <c r="CP117" s="435">
        <v>1.256160471326955E-2</v>
      </c>
      <c r="CQ117" s="435">
        <v>0</v>
      </c>
      <c r="CR117" s="435">
        <v>1.7497468765052247E-3</v>
      </c>
      <c r="CS117" s="435">
        <v>3.0021907320266026E-3</v>
      </c>
      <c r="CT117" s="435">
        <v>0</v>
      </c>
      <c r="CU117" s="435">
        <v>0</v>
      </c>
      <c r="CV117" s="435">
        <v>0</v>
      </c>
      <c r="CW117" s="435">
        <v>0</v>
      </c>
      <c r="CX117" s="435">
        <v>0</v>
      </c>
      <c r="CY117" s="435">
        <v>0</v>
      </c>
      <c r="CZ117" s="435">
        <v>0</v>
      </c>
      <c r="DA117" s="435">
        <v>0</v>
      </c>
      <c r="DB117" s="435">
        <v>0</v>
      </c>
      <c r="DC117" s="435">
        <v>0</v>
      </c>
      <c r="DD117" s="435">
        <v>0</v>
      </c>
      <c r="DE117" s="435">
        <v>0</v>
      </c>
      <c r="DF117" s="435">
        <v>0</v>
      </c>
      <c r="DG117" s="435">
        <v>8.5380203648881756E-3</v>
      </c>
    </row>
    <row r="118" spans="2:111" x14ac:dyDescent="0.5">
      <c r="B118" s="53" t="s">
        <v>501</v>
      </c>
      <c r="C118" s="53" t="s">
        <v>502</v>
      </c>
      <c r="D118" s="435">
        <v>5.0251797592437995E-2</v>
      </c>
      <c r="E118" s="435">
        <v>1.7657284010856637E-2</v>
      </c>
      <c r="F118" s="435">
        <v>3.1938353907378772E-2</v>
      </c>
      <c r="G118" s="435">
        <v>2.5207057976233346E-2</v>
      </c>
      <c r="H118" s="435">
        <v>4.2364907819453276E-2</v>
      </c>
      <c r="I118" s="435">
        <v>0</v>
      </c>
      <c r="J118" s="435">
        <v>4.7365038560411313E-2</v>
      </c>
      <c r="K118" s="435">
        <v>2.2404606515523066E-2</v>
      </c>
      <c r="L118" s="435">
        <v>0.32030188015107902</v>
      </c>
      <c r="M118" s="435">
        <v>1.6222613711339505E-2</v>
      </c>
      <c r="N118" s="435">
        <v>0</v>
      </c>
      <c r="O118" s="435">
        <v>4.6870588812922706E-2</v>
      </c>
      <c r="P118" s="435">
        <v>5.1597958909628039E-2</v>
      </c>
      <c r="Q118" s="435">
        <v>3.506343374248036E-2</v>
      </c>
      <c r="R118" s="435">
        <v>2.5443456918671673E-2</v>
      </c>
      <c r="S118" s="435">
        <v>1.3625693877756622E-2</v>
      </c>
      <c r="T118" s="435">
        <v>3.2974129977488283E-2</v>
      </c>
      <c r="U118" s="435">
        <v>3.7377049180327866E-2</v>
      </c>
      <c r="V118" s="435">
        <v>2.6678554282970991E-2</v>
      </c>
      <c r="W118" s="435">
        <v>1.3425388434651582E-2</v>
      </c>
      <c r="X118" s="435">
        <v>2.0508395831950622E-2</v>
      </c>
      <c r="Y118" s="435">
        <v>2.2937661120224981E-2</v>
      </c>
      <c r="Z118" s="435">
        <v>1.0952027376033058E-2</v>
      </c>
      <c r="AA118" s="435">
        <v>2.6245313336904125E-2</v>
      </c>
      <c r="AB118" s="435">
        <v>2.7088871689605276E-2</v>
      </c>
      <c r="AC118" s="435">
        <v>2.011480352795111E-2</v>
      </c>
      <c r="AD118" s="435">
        <v>0.24125250674266055</v>
      </c>
      <c r="AE118" s="435">
        <v>9.1676602326555608E-3</v>
      </c>
      <c r="AF118" s="435">
        <v>3.8660535337231246E-2</v>
      </c>
      <c r="AG118" s="435">
        <v>2.6753850543262191E-2</v>
      </c>
      <c r="AH118" s="435">
        <v>2.6370926956144788E-2</v>
      </c>
      <c r="AI118" s="435">
        <v>2.6272621441422374E-2</v>
      </c>
      <c r="AJ118" s="435">
        <v>4.3455538425357342E-2</v>
      </c>
      <c r="AK118" s="435">
        <v>2.2779900579690447E-2</v>
      </c>
      <c r="AL118" s="435">
        <v>2.5796409061539367E-2</v>
      </c>
      <c r="AM118" s="435">
        <v>3.1091321075160737E-2</v>
      </c>
      <c r="AN118" s="435">
        <v>3.6031444972195853E-3</v>
      </c>
      <c r="AO118" s="435">
        <v>4.1607880292061007E-2</v>
      </c>
      <c r="AP118" s="435">
        <v>1.9774764035173836E-2</v>
      </c>
      <c r="AQ118" s="435">
        <v>1.2455827808767268E-2</v>
      </c>
      <c r="AR118" s="435">
        <v>7.8641219123185592E-3</v>
      </c>
      <c r="AS118" s="435">
        <v>2.8131488600620851E-2</v>
      </c>
      <c r="AT118" s="435">
        <v>2.5603099703373822E-2</v>
      </c>
      <c r="AU118" s="435">
        <v>9.3759466050571168E-3</v>
      </c>
      <c r="AV118" s="435">
        <v>7.5985268059140096E-3</v>
      </c>
      <c r="AW118" s="435">
        <v>1.4953129915067632E-2</v>
      </c>
      <c r="AX118" s="435">
        <v>9.410426487367278E-3</v>
      </c>
      <c r="AY118" s="435">
        <v>1.0845584445040104E-2</v>
      </c>
      <c r="AZ118" s="435">
        <v>4.729978652643691E-3</v>
      </c>
      <c r="BA118" s="435">
        <v>4.6412486677897338E-3</v>
      </c>
      <c r="BB118" s="435">
        <v>4.652474270407444E-3</v>
      </c>
      <c r="BC118" s="435">
        <v>1.1230746539117976E-2</v>
      </c>
      <c r="BD118" s="435">
        <v>2.0624337152494045E-2</v>
      </c>
      <c r="BE118" s="435">
        <v>5.782495559869481E-3</v>
      </c>
      <c r="BF118" s="435">
        <v>-2.0906205081909667E-2</v>
      </c>
      <c r="BG118" s="435">
        <v>-6.7987740951483697E-3</v>
      </c>
      <c r="BH118" s="435">
        <v>1.7242772270597438E-3</v>
      </c>
      <c r="BI118" s="435">
        <v>2.0259079996405232E-2</v>
      </c>
      <c r="BJ118" s="435">
        <v>4.7018283682106303E-2</v>
      </c>
      <c r="BK118" s="435">
        <v>8.0202685781748523E-3</v>
      </c>
      <c r="BL118" s="435">
        <v>6.5510089870625801E-2</v>
      </c>
      <c r="BM118" s="435">
        <v>3.7920234002351491E-2</v>
      </c>
      <c r="BN118" s="435">
        <v>3.4939191377837985E-2</v>
      </c>
      <c r="BO118" s="435">
        <v>4.1191274029656361E-2</v>
      </c>
      <c r="BP118" s="435">
        <v>2.9848687395130809E-2</v>
      </c>
      <c r="BQ118" s="435">
        <v>2.9361055654509298E-2</v>
      </c>
      <c r="BR118" s="435">
        <v>2.122264457141753E-2</v>
      </c>
      <c r="BS118" s="435">
        <v>4.26723167311511E-2</v>
      </c>
      <c r="BT118" s="435">
        <v>1.7367744732238236E-2</v>
      </c>
      <c r="BU118" s="435">
        <v>4.1927625339032819E-2</v>
      </c>
      <c r="BV118" s="435">
        <v>2.0523867248577667E-2</v>
      </c>
      <c r="BW118" s="435">
        <v>8.1140217153474498E-2</v>
      </c>
      <c r="BX118" s="435">
        <v>3.8495039662388778E-2</v>
      </c>
      <c r="BY118" s="435">
        <v>4.2911273302296146E-2</v>
      </c>
      <c r="BZ118" s="435">
        <v>4.8288772149913756E-2</v>
      </c>
      <c r="CA118" s="435">
        <v>8.3779308203493913E-2</v>
      </c>
      <c r="CB118" s="435">
        <v>0</v>
      </c>
      <c r="CC118" s="435">
        <v>1.2065448287067404E-2</v>
      </c>
      <c r="CD118" s="435">
        <v>-8.7397282444769769E-2</v>
      </c>
      <c r="CE118" s="435">
        <v>0.10151287677560919</v>
      </c>
      <c r="CF118" s="435">
        <v>0.12092210035530215</v>
      </c>
      <c r="CG118" s="435">
        <v>6.7035692088956877E-2</v>
      </c>
      <c r="CH118" s="435">
        <v>2.2130917919506957E-2</v>
      </c>
      <c r="CI118" s="435">
        <v>3.7055917098801468E-2</v>
      </c>
      <c r="CJ118" s="435">
        <v>3.7609179321266527E-2</v>
      </c>
      <c r="CK118" s="435">
        <v>3.1881149629380587E-2</v>
      </c>
      <c r="CL118" s="435">
        <v>3.1667579867828109E-2</v>
      </c>
      <c r="CM118" s="435">
        <v>1.9742918393112856E-2</v>
      </c>
      <c r="CN118" s="435">
        <v>1.0205276017967138E-3</v>
      </c>
      <c r="CO118" s="435">
        <v>1.1113624835727295E-2</v>
      </c>
      <c r="CP118" s="435">
        <v>1.4728405705122984E-2</v>
      </c>
      <c r="CQ118" s="435">
        <v>1.6512739615091851E-2</v>
      </c>
      <c r="CR118" s="435">
        <v>2.1537614642825546E-2</v>
      </c>
      <c r="CS118" s="435">
        <v>5.0236107641132904E-3</v>
      </c>
      <c r="CT118" s="435">
        <v>1.5625166946959482E-2</v>
      </c>
      <c r="CU118" s="435">
        <v>3.4937128591188846E-2</v>
      </c>
      <c r="CV118" s="435">
        <v>1.7171133732875384E-2</v>
      </c>
      <c r="CW118" s="435">
        <v>2.4781306043249688E-2</v>
      </c>
      <c r="CX118" s="435">
        <v>2.4333224843477136E-2</v>
      </c>
      <c r="CY118" s="435">
        <v>6.6386056649505781E-2</v>
      </c>
      <c r="CZ118" s="435">
        <v>2.7766875981161697E-2</v>
      </c>
      <c r="DA118" s="435">
        <v>3.2479785163759399E-2</v>
      </c>
      <c r="DB118" s="435">
        <v>5.5931826272694912E-2</v>
      </c>
      <c r="DC118" s="435">
        <v>5.8696978599353689E-2</v>
      </c>
      <c r="DD118" s="435">
        <v>9.60533857158367E-2</v>
      </c>
      <c r="DE118" s="435">
        <v>0</v>
      </c>
      <c r="DF118" s="435">
        <v>1.7502624667148612E-2</v>
      </c>
      <c r="DG118" s="435">
        <v>2.6767982457184359E-2</v>
      </c>
    </row>
    <row r="119" spans="2:111" x14ac:dyDescent="0.5">
      <c r="B119" s="53" t="s">
        <v>503</v>
      </c>
      <c r="C119" s="53" t="s">
        <v>26</v>
      </c>
      <c r="D119" s="435">
        <v>-4.2280451350550724E-2</v>
      </c>
      <c r="E119" s="435">
        <v>-1.2838888719465707E-2</v>
      </c>
      <c r="F119" s="435">
        <v>-5.0695799852982182E-5</v>
      </c>
      <c r="G119" s="435">
        <v>-4.7533309326611449E-2</v>
      </c>
      <c r="H119" s="435">
        <v>-6.6115702479338848E-4</v>
      </c>
      <c r="I119" s="435">
        <v>0</v>
      </c>
      <c r="J119" s="435">
        <v>0</v>
      </c>
      <c r="K119" s="435">
        <v>-4.2986190171298956E-3</v>
      </c>
      <c r="L119" s="435">
        <v>-1.0189265608681254E-4</v>
      </c>
      <c r="M119" s="435">
        <v>-1.2243482046293966E-3</v>
      </c>
      <c r="N119" s="435">
        <v>0</v>
      </c>
      <c r="O119" s="435">
        <v>-1.2274607519424566E-5</v>
      </c>
      <c r="P119" s="435">
        <v>-8.3926413320800314E-6</v>
      </c>
      <c r="Q119" s="435">
        <v>-1.4726347644888853E-5</v>
      </c>
      <c r="R119" s="435">
        <v>-7.437432598267078E-6</v>
      </c>
      <c r="S119" s="435">
        <v>0</v>
      </c>
      <c r="T119" s="435">
        <v>-4.6130567959552719E-6</v>
      </c>
      <c r="U119" s="435">
        <v>-6.5247532827664957E-6</v>
      </c>
      <c r="V119" s="435">
        <v>0</v>
      </c>
      <c r="W119" s="435">
        <v>0</v>
      </c>
      <c r="X119" s="435">
        <v>0</v>
      </c>
      <c r="Y119" s="435">
        <v>0</v>
      </c>
      <c r="Z119" s="435">
        <v>0</v>
      </c>
      <c r="AA119" s="435">
        <v>0</v>
      </c>
      <c r="AB119" s="435">
        <v>-4.807253183603421E-6</v>
      </c>
      <c r="AC119" s="435">
        <v>-2.6873485007282716E-6</v>
      </c>
      <c r="AD119" s="435">
        <v>-4.0781587203205039E-3</v>
      </c>
      <c r="AE119" s="435">
        <v>0</v>
      </c>
      <c r="AF119" s="435">
        <v>-4.1798185819408153E-6</v>
      </c>
      <c r="AG119" s="435">
        <v>-7.0158698977086172E-6</v>
      </c>
      <c r="AH119" s="435">
        <v>-7.224911494834188E-5</v>
      </c>
      <c r="AI119" s="435">
        <v>0</v>
      </c>
      <c r="AJ119" s="435">
        <v>0</v>
      </c>
      <c r="AK119" s="435">
        <v>-1.0454291225190659E-5</v>
      </c>
      <c r="AL119" s="435">
        <v>0</v>
      </c>
      <c r="AM119" s="435">
        <v>-1.0831325927594753E-6</v>
      </c>
      <c r="AN119" s="435">
        <v>-3.5887893398601448E-6</v>
      </c>
      <c r="AO119" s="435">
        <v>-5.1491714983059224E-6</v>
      </c>
      <c r="AP119" s="435">
        <v>-2.3374425573491533E-6</v>
      </c>
      <c r="AQ119" s="435">
        <v>-7.3011886335095355E-6</v>
      </c>
      <c r="AR119" s="435">
        <v>-5.0260685421720659E-6</v>
      </c>
      <c r="AS119" s="435">
        <v>-8.2231770244433938E-6</v>
      </c>
      <c r="AT119" s="435">
        <v>-6.890271281464137E-6</v>
      </c>
      <c r="AU119" s="435">
        <v>-5.1341291233474525E-6</v>
      </c>
      <c r="AV119" s="435">
        <v>-5.5611307295445185E-6</v>
      </c>
      <c r="AW119" s="435">
        <v>-4.1941910454021179E-6</v>
      </c>
      <c r="AX119" s="435">
        <v>-3.4892200546411862E-6</v>
      </c>
      <c r="AY119" s="435">
        <v>-6.872993944892335E-6</v>
      </c>
      <c r="AZ119" s="435">
        <v>-4.4158242956129417E-6</v>
      </c>
      <c r="BA119" s="435">
        <v>-6.875923952281088E-6</v>
      </c>
      <c r="BB119" s="435">
        <v>0</v>
      </c>
      <c r="BC119" s="435">
        <v>0</v>
      </c>
      <c r="BD119" s="435">
        <v>-4.3465410226541718E-6</v>
      </c>
      <c r="BE119" s="435">
        <v>0</v>
      </c>
      <c r="BF119" s="435">
        <v>-1.5220425049395036E-6</v>
      </c>
      <c r="BG119" s="435">
        <v>-2.8723168969786097E-6</v>
      </c>
      <c r="BH119" s="435">
        <v>-3.3859150261359722E-6</v>
      </c>
      <c r="BI119" s="435">
        <v>0</v>
      </c>
      <c r="BJ119" s="435">
        <v>-5.3797743137484377E-5</v>
      </c>
      <c r="BK119" s="435">
        <v>-6.5046784900039356E-6</v>
      </c>
      <c r="BL119" s="435">
        <v>0</v>
      </c>
      <c r="BM119" s="435">
        <v>-1.2107964810430693E-5</v>
      </c>
      <c r="BN119" s="435">
        <v>-3.680909331841338E-5</v>
      </c>
      <c r="BO119" s="435">
        <v>-2.7963940253150819E-3</v>
      </c>
      <c r="BP119" s="435">
        <v>-3.1782418844727135E-2</v>
      </c>
      <c r="BQ119" s="435">
        <v>-5.8356411132587711E-6</v>
      </c>
      <c r="BR119" s="435">
        <v>-1.7484290702897466E-3</v>
      </c>
      <c r="BS119" s="435">
        <v>-4.4327075955154317E-2</v>
      </c>
      <c r="BT119" s="435">
        <v>-3.0964066201173539E-6</v>
      </c>
      <c r="BU119" s="435">
        <v>-5.0144006640716234E-4</v>
      </c>
      <c r="BV119" s="435">
        <v>-1.610002884619199E-2</v>
      </c>
      <c r="BW119" s="435">
        <v>-1.4347768383974978E-5</v>
      </c>
      <c r="BX119" s="435">
        <v>-1.6142156118904723E-3</v>
      </c>
      <c r="BY119" s="435">
        <v>0</v>
      </c>
      <c r="BZ119" s="435">
        <v>-7.646620668025717E-3</v>
      </c>
      <c r="CA119" s="435">
        <v>-2.3330127776651759E-3</v>
      </c>
      <c r="CB119" s="435">
        <v>0</v>
      </c>
      <c r="CC119" s="435">
        <v>-1.5365142789515597E-3</v>
      </c>
      <c r="CD119" s="435">
        <v>-7.3566736064621018E-6</v>
      </c>
      <c r="CE119" s="435">
        <v>0</v>
      </c>
      <c r="CF119" s="435">
        <v>-1.4043563132838064E-5</v>
      </c>
      <c r="CG119" s="435">
        <v>-4.3069133025835241E-3</v>
      </c>
      <c r="CH119" s="435">
        <v>0</v>
      </c>
      <c r="CI119" s="435">
        <v>-6.4390947491328684E-6</v>
      </c>
      <c r="CJ119" s="435">
        <v>0</v>
      </c>
      <c r="CK119" s="435">
        <v>-1.6810519182378374E-5</v>
      </c>
      <c r="CL119" s="435">
        <v>0</v>
      </c>
      <c r="CM119" s="435">
        <v>-3.3893422134099325E-5</v>
      </c>
      <c r="CN119" s="435">
        <v>0</v>
      </c>
      <c r="CO119" s="435">
        <v>-1.4265787471468426E-4</v>
      </c>
      <c r="CP119" s="435">
        <v>-4.0471663938040046E-3</v>
      </c>
      <c r="CQ119" s="435">
        <v>-1.5398109425069695E-2</v>
      </c>
      <c r="CR119" s="435">
        <v>0</v>
      </c>
      <c r="CS119" s="435">
        <v>-8.259121683704547E-6</v>
      </c>
      <c r="CT119" s="435">
        <v>-3.7161057604981592E-3</v>
      </c>
      <c r="CU119" s="435">
        <v>-2.0010892248671003E-2</v>
      </c>
      <c r="CV119" s="435">
        <v>-1.9382699777486606E-6</v>
      </c>
      <c r="CW119" s="435">
        <v>-8.0181102383249638E-6</v>
      </c>
      <c r="CX119" s="435">
        <v>-5.8327879676583576E-6</v>
      </c>
      <c r="CY119" s="435">
        <v>-6.9002463236283765E-5</v>
      </c>
      <c r="CZ119" s="435">
        <v>-1.2264521193092622E-5</v>
      </c>
      <c r="DA119" s="435">
        <v>-4.4363210476815786E-6</v>
      </c>
      <c r="DB119" s="435">
        <v>-8.8999644001423989E-6</v>
      </c>
      <c r="DC119" s="435">
        <v>-4.5196718718221059E-6</v>
      </c>
      <c r="DD119" s="435">
        <v>-7.5745907827329631E-6</v>
      </c>
      <c r="DE119" s="435">
        <v>0</v>
      </c>
      <c r="DF119" s="435">
        <v>-5.0567981603717041E-3</v>
      </c>
      <c r="DG119" s="435">
        <v>-1.8377885145263908E-3</v>
      </c>
    </row>
    <row r="120" spans="2:111" x14ac:dyDescent="0.5">
      <c r="B120" s="54" t="s">
        <v>504</v>
      </c>
      <c r="C120" s="53" t="s">
        <v>13</v>
      </c>
      <c r="D120" s="435">
        <v>0.56239284015116831</v>
      </c>
      <c r="E120" s="435">
        <v>0.26513372571742244</v>
      </c>
      <c r="F120" s="435">
        <v>0.64578844642721356</v>
      </c>
      <c r="G120" s="435">
        <v>0.68167086784299602</v>
      </c>
      <c r="H120" s="435">
        <v>0.44584869675778765</v>
      </c>
      <c r="I120" s="435">
        <v>0</v>
      </c>
      <c r="J120" s="435">
        <v>0.49325192802056556</v>
      </c>
      <c r="K120" s="435">
        <v>0.33401481421342777</v>
      </c>
      <c r="L120" s="435">
        <v>0.58493563394600157</v>
      </c>
      <c r="M120" s="435">
        <v>0.17921056748539285</v>
      </c>
      <c r="N120" s="435">
        <v>0</v>
      </c>
      <c r="O120" s="435">
        <v>0.39368348697050409</v>
      </c>
      <c r="P120" s="435">
        <v>0.41610715724452801</v>
      </c>
      <c r="Q120" s="435">
        <v>0.43203422403192671</v>
      </c>
      <c r="R120" s="435">
        <v>0.39190063590048713</v>
      </c>
      <c r="S120" s="435">
        <v>0.22195524929226987</v>
      </c>
      <c r="T120" s="435">
        <v>0.44064841126323945</v>
      </c>
      <c r="U120" s="435">
        <v>0.53631514558355764</v>
      </c>
      <c r="V120" s="435">
        <v>0.31650778410259928</v>
      </c>
      <c r="W120" s="435">
        <v>0.35978064866734183</v>
      </c>
      <c r="X120" s="435">
        <v>0.12250613924470698</v>
      </c>
      <c r="Y120" s="435">
        <v>0.28348371220998358</v>
      </c>
      <c r="Z120" s="435">
        <v>0.25539127066115702</v>
      </c>
      <c r="AA120" s="435">
        <v>0.34576617811754395</v>
      </c>
      <c r="AB120" s="435">
        <v>0.52826905234617993</v>
      </c>
      <c r="AC120" s="435">
        <v>0.31420209935664878</v>
      </c>
      <c r="AD120" s="435">
        <v>0.31406874931225987</v>
      </c>
      <c r="AE120" s="435">
        <v>0.2010279380014823</v>
      </c>
      <c r="AF120" s="435">
        <v>0.35777226815765439</v>
      </c>
      <c r="AG120" s="435">
        <v>0.46889631012015848</v>
      </c>
      <c r="AH120" s="435">
        <v>0.40416154902102447</v>
      </c>
      <c r="AI120" s="435">
        <v>0.50200197551769143</v>
      </c>
      <c r="AJ120" s="435">
        <v>0.50098861567674446</v>
      </c>
      <c r="AK120" s="435">
        <v>0.47597342519170555</v>
      </c>
      <c r="AL120" s="435">
        <v>0.49585886867816653</v>
      </c>
      <c r="AM120" s="435">
        <v>0.28801470460807932</v>
      </c>
      <c r="AN120" s="435">
        <v>0.23086741636475977</v>
      </c>
      <c r="AO120" s="435">
        <v>0.40732521137348998</v>
      </c>
      <c r="AP120" s="435">
        <v>0.28266926590279046</v>
      </c>
      <c r="AQ120" s="435">
        <v>0.17138810198300283</v>
      </c>
      <c r="AR120" s="435">
        <v>0.16044886142793957</v>
      </c>
      <c r="AS120" s="435">
        <v>0.39056801595296342</v>
      </c>
      <c r="AT120" s="435">
        <v>0.43623226185786979</v>
      </c>
      <c r="AU120" s="435">
        <v>0.4287860351687845</v>
      </c>
      <c r="AV120" s="435">
        <v>0.47101108940023206</v>
      </c>
      <c r="AW120" s="435">
        <v>0.37463269371919888</v>
      </c>
      <c r="AX120" s="435">
        <v>0.40961698831460203</v>
      </c>
      <c r="AY120" s="435">
        <v>0.362144923950322</v>
      </c>
      <c r="AZ120" s="435">
        <v>0.36244328819940347</v>
      </c>
      <c r="BA120" s="435">
        <v>0.33173582700175336</v>
      </c>
      <c r="BB120" s="435">
        <v>0.36980121246299169</v>
      </c>
      <c r="BC120" s="435">
        <v>0.37439684780547422</v>
      </c>
      <c r="BD120" s="435">
        <v>0.37092077125023903</v>
      </c>
      <c r="BE120" s="435">
        <v>0.31101565404155135</v>
      </c>
      <c r="BF120" s="435">
        <v>0.1707351179915888</v>
      </c>
      <c r="BG120" s="435">
        <v>0.20013442443077861</v>
      </c>
      <c r="BH120" s="435">
        <v>0.2594924833156686</v>
      </c>
      <c r="BI120" s="435">
        <v>0.35425145395488566</v>
      </c>
      <c r="BJ120" s="435">
        <v>0.38606204295513835</v>
      </c>
      <c r="BK120" s="435">
        <v>0.41899236025511349</v>
      </c>
      <c r="BL120" s="435">
        <v>0.32659577970174802</v>
      </c>
      <c r="BM120" s="435">
        <v>0.46131091023218618</v>
      </c>
      <c r="BN120" s="435">
        <v>0.44410907270532113</v>
      </c>
      <c r="BO120" s="435">
        <v>0.48958771418105845</v>
      </c>
      <c r="BP120" s="435">
        <v>0.50584257770665975</v>
      </c>
      <c r="BQ120" s="435">
        <v>0.36359545520270098</v>
      </c>
      <c r="BR120" s="435">
        <v>0.31744130446332403</v>
      </c>
      <c r="BS120" s="435">
        <v>0.46589148873740166</v>
      </c>
      <c r="BT120" s="435">
        <v>0.65489309656144046</v>
      </c>
      <c r="BU120" s="435">
        <v>0.7048241573419074</v>
      </c>
      <c r="BV120" s="435">
        <v>0.67576256807049584</v>
      </c>
      <c r="BW120" s="435">
        <v>0.7275705521619098</v>
      </c>
      <c r="BX120" s="435">
        <v>0.74152835511309667</v>
      </c>
      <c r="BY120" s="435">
        <v>0.90244170433789161</v>
      </c>
      <c r="BZ120" s="435">
        <v>0.68050023522032299</v>
      </c>
      <c r="CA120" s="435">
        <v>0.75699796023097254</v>
      </c>
      <c r="CB120" s="435">
        <v>6.6005293624548687E-6</v>
      </c>
      <c r="CC120" s="435">
        <v>0.32820827591463719</v>
      </c>
      <c r="CD120" s="435">
        <v>0.17914971566456511</v>
      </c>
      <c r="CE120" s="435">
        <v>0.68518304654117101</v>
      </c>
      <c r="CF120" s="435">
        <v>0.63759883157554731</v>
      </c>
      <c r="CG120" s="435">
        <v>0.67473658610604736</v>
      </c>
      <c r="CH120" s="435">
        <v>0.78270613502661313</v>
      </c>
      <c r="CI120" s="435">
        <v>0.53826968645901296</v>
      </c>
      <c r="CJ120" s="435">
        <v>0.44194914842558319</v>
      </c>
      <c r="CK120" s="435">
        <v>0.59690476315554453</v>
      </c>
      <c r="CL120" s="435">
        <v>0.2514061434210379</v>
      </c>
      <c r="CM120" s="435">
        <v>0.45099858494962591</v>
      </c>
      <c r="CN120" s="435">
        <v>0.71939734004418632</v>
      </c>
      <c r="CO120" s="435">
        <v>0.82201917091277987</v>
      </c>
      <c r="CP120" s="435">
        <v>0.5834176258982704</v>
      </c>
      <c r="CQ120" s="435">
        <v>0.57359558622657558</v>
      </c>
      <c r="CR120" s="435">
        <v>0.64454580306500608</v>
      </c>
      <c r="CS120" s="435">
        <v>0.71923322314288485</v>
      </c>
      <c r="CT120" s="435">
        <v>0.770926333919562</v>
      </c>
      <c r="CU120" s="435">
        <v>0.60708863687845505</v>
      </c>
      <c r="CV120" s="435">
        <v>0.68055760150719868</v>
      </c>
      <c r="CW120" s="435">
        <v>0.29062442369832664</v>
      </c>
      <c r="CX120" s="435">
        <v>0.36970659909965087</v>
      </c>
      <c r="CY120" s="435">
        <v>0.749260972244707</v>
      </c>
      <c r="CZ120" s="435">
        <v>0.48509860675039246</v>
      </c>
      <c r="DA120" s="435">
        <v>0.40242829426413262</v>
      </c>
      <c r="DB120" s="435">
        <v>0.67923638305446776</v>
      </c>
      <c r="DC120" s="435">
        <v>0.69395493887143789</v>
      </c>
      <c r="DD120" s="435">
        <v>0.69919532597251433</v>
      </c>
      <c r="DE120" s="435">
        <v>-5.3539496086262839E-5</v>
      </c>
      <c r="DF120" s="435">
        <v>0.411762141583083</v>
      </c>
      <c r="DG120" s="435">
        <v>0.47169658309016282</v>
      </c>
    </row>
    <row r="121" spans="2:111" x14ac:dyDescent="0.5">
      <c r="B121" s="54" t="s">
        <v>505</v>
      </c>
      <c r="C121" s="53" t="s">
        <v>314</v>
      </c>
      <c r="D121" s="435">
        <v>1</v>
      </c>
      <c r="E121" s="435">
        <v>1</v>
      </c>
      <c r="F121" s="435">
        <v>1</v>
      </c>
      <c r="G121" s="435">
        <v>1</v>
      </c>
      <c r="H121" s="435">
        <v>1</v>
      </c>
      <c r="I121" s="435">
        <v>0</v>
      </c>
      <c r="J121" s="435">
        <v>1</v>
      </c>
      <c r="K121" s="435">
        <v>1</v>
      </c>
      <c r="L121" s="435">
        <v>1</v>
      </c>
      <c r="M121" s="435">
        <v>1</v>
      </c>
      <c r="N121" s="435">
        <v>0</v>
      </c>
      <c r="O121" s="435">
        <v>1</v>
      </c>
      <c r="P121" s="435">
        <v>1</v>
      </c>
      <c r="Q121" s="435">
        <v>1</v>
      </c>
      <c r="R121" s="435">
        <v>1</v>
      </c>
      <c r="S121" s="435">
        <v>1</v>
      </c>
      <c r="T121" s="435">
        <v>1</v>
      </c>
      <c r="U121" s="435">
        <v>1</v>
      </c>
      <c r="V121" s="435">
        <v>1</v>
      </c>
      <c r="W121" s="435">
        <v>1</v>
      </c>
      <c r="X121" s="435">
        <v>1</v>
      </c>
      <c r="Y121" s="435">
        <v>1</v>
      </c>
      <c r="Z121" s="435">
        <v>1</v>
      </c>
      <c r="AA121" s="435">
        <v>1</v>
      </c>
      <c r="AB121" s="435">
        <v>1</v>
      </c>
      <c r="AC121" s="435">
        <v>1</v>
      </c>
      <c r="AD121" s="435">
        <v>1</v>
      </c>
      <c r="AE121" s="435">
        <v>1</v>
      </c>
      <c r="AF121" s="435">
        <v>1</v>
      </c>
      <c r="AG121" s="435">
        <v>1</v>
      </c>
      <c r="AH121" s="435">
        <v>1</v>
      </c>
      <c r="AI121" s="435">
        <v>1</v>
      </c>
      <c r="AJ121" s="435">
        <v>1</v>
      </c>
      <c r="AK121" s="435">
        <v>1</v>
      </c>
      <c r="AL121" s="435">
        <v>1</v>
      </c>
      <c r="AM121" s="435">
        <v>1</v>
      </c>
      <c r="AN121" s="435">
        <v>1</v>
      </c>
      <c r="AO121" s="435">
        <v>1</v>
      </c>
      <c r="AP121" s="435">
        <v>1</v>
      </c>
      <c r="AQ121" s="435">
        <v>1</v>
      </c>
      <c r="AR121" s="435">
        <v>1</v>
      </c>
      <c r="AS121" s="435">
        <v>1</v>
      </c>
      <c r="AT121" s="435">
        <v>1</v>
      </c>
      <c r="AU121" s="435">
        <v>1</v>
      </c>
      <c r="AV121" s="435">
        <v>1</v>
      </c>
      <c r="AW121" s="435">
        <v>1</v>
      </c>
      <c r="AX121" s="435">
        <v>1</v>
      </c>
      <c r="AY121" s="435">
        <v>1</v>
      </c>
      <c r="AZ121" s="435">
        <v>1</v>
      </c>
      <c r="BA121" s="435">
        <v>1</v>
      </c>
      <c r="BB121" s="435">
        <v>1</v>
      </c>
      <c r="BC121" s="435">
        <v>1</v>
      </c>
      <c r="BD121" s="435">
        <v>1</v>
      </c>
      <c r="BE121" s="435">
        <v>1</v>
      </c>
      <c r="BF121" s="435">
        <v>1</v>
      </c>
      <c r="BG121" s="435">
        <v>1</v>
      </c>
      <c r="BH121" s="435">
        <v>1</v>
      </c>
      <c r="BI121" s="435">
        <v>1</v>
      </c>
      <c r="BJ121" s="435">
        <v>1</v>
      </c>
      <c r="BK121" s="435">
        <v>1</v>
      </c>
      <c r="BL121" s="435">
        <v>1</v>
      </c>
      <c r="BM121" s="435">
        <v>1</v>
      </c>
      <c r="BN121" s="435">
        <v>1</v>
      </c>
      <c r="BO121" s="435">
        <v>1</v>
      </c>
      <c r="BP121" s="435">
        <v>1</v>
      </c>
      <c r="BQ121" s="435">
        <v>1</v>
      </c>
      <c r="BR121" s="435">
        <v>1</v>
      </c>
      <c r="BS121" s="435">
        <v>1</v>
      </c>
      <c r="BT121" s="435">
        <v>1</v>
      </c>
      <c r="BU121" s="435">
        <v>1</v>
      </c>
      <c r="BV121" s="435">
        <v>1</v>
      </c>
      <c r="BW121" s="435">
        <v>1</v>
      </c>
      <c r="BX121" s="435">
        <v>1</v>
      </c>
      <c r="BY121" s="435">
        <v>1</v>
      </c>
      <c r="BZ121" s="435">
        <v>1</v>
      </c>
      <c r="CA121" s="435">
        <v>1</v>
      </c>
      <c r="CB121" s="435">
        <v>1</v>
      </c>
      <c r="CC121" s="435">
        <v>1</v>
      </c>
      <c r="CD121" s="435">
        <v>1</v>
      </c>
      <c r="CE121" s="435">
        <v>1</v>
      </c>
      <c r="CF121" s="435">
        <v>1</v>
      </c>
      <c r="CG121" s="435">
        <v>1</v>
      </c>
      <c r="CH121" s="435">
        <v>1</v>
      </c>
      <c r="CI121" s="435">
        <v>1</v>
      </c>
      <c r="CJ121" s="435">
        <v>1</v>
      </c>
      <c r="CK121" s="435">
        <v>1</v>
      </c>
      <c r="CL121" s="435">
        <v>1</v>
      </c>
      <c r="CM121" s="435">
        <v>1</v>
      </c>
      <c r="CN121" s="435">
        <v>1</v>
      </c>
      <c r="CO121" s="435">
        <v>1</v>
      </c>
      <c r="CP121" s="435">
        <v>1</v>
      </c>
      <c r="CQ121" s="435">
        <v>1</v>
      </c>
      <c r="CR121" s="435">
        <v>1</v>
      </c>
      <c r="CS121" s="435">
        <v>1</v>
      </c>
      <c r="CT121" s="435">
        <v>1</v>
      </c>
      <c r="CU121" s="435">
        <v>1</v>
      </c>
      <c r="CV121" s="435">
        <v>1</v>
      </c>
      <c r="CW121" s="435">
        <v>1</v>
      </c>
      <c r="CX121" s="435">
        <v>1</v>
      </c>
      <c r="CY121" s="435">
        <v>1</v>
      </c>
      <c r="CZ121" s="435">
        <v>1</v>
      </c>
      <c r="DA121" s="435">
        <v>1</v>
      </c>
      <c r="DB121" s="435">
        <v>1</v>
      </c>
      <c r="DC121" s="435">
        <v>1</v>
      </c>
      <c r="DD121" s="435">
        <v>1</v>
      </c>
      <c r="DE121" s="435">
        <v>1</v>
      </c>
      <c r="DF121" s="435">
        <v>1</v>
      </c>
      <c r="DG121" s="435">
        <v>1</v>
      </c>
    </row>
  </sheetData>
  <phoneticPr fontId="2"/>
  <pageMargins left="0.78740157480314965" right="0.78740157480314965" top="0.78740157480314965" bottom="0.78740157480314965" header="0.51181102362204722" footer="0.27559055118110237"/>
  <pageSetup paperSize="8" scale="59" fitToWidth="0"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4" tint="0.79998168889431442"/>
    <pageSetUpPr fitToPage="1"/>
  </sheetPr>
  <dimension ref="A1:DH113"/>
  <sheetViews>
    <sheetView workbookViewId="0">
      <pane xSplit="3" ySplit="4" topLeftCell="D5" activePane="bottomRight" state="frozen"/>
      <selection activeCell="F55" sqref="F55"/>
      <selection pane="topRight" activeCell="F55" sqref="F55"/>
      <selection pane="bottomLeft" activeCell="F55" sqref="F55"/>
      <selection pane="bottomRight" activeCell="D5" sqref="D5"/>
    </sheetView>
  </sheetViews>
  <sheetFormatPr defaultColWidth="9" defaultRowHeight="16.5" x14ac:dyDescent="0.2"/>
  <cols>
    <col min="1" max="1" width="4.453125" style="192" customWidth="1"/>
    <col min="2" max="2" width="3.6328125" style="51" customWidth="1"/>
    <col min="3" max="3" width="24.7265625" style="63" bestFit="1" customWidth="1"/>
    <col min="4" max="43" width="9.1796875" style="24" customWidth="1"/>
    <col min="44" max="44" width="9.26953125" style="24" bestFit="1" customWidth="1"/>
    <col min="45" max="47" width="10.26953125" style="24" bestFit="1" customWidth="1"/>
    <col min="48" max="60" width="9.26953125" style="24" bestFit="1" customWidth="1"/>
    <col min="61" max="61" width="10.26953125" style="24" bestFit="1" customWidth="1"/>
    <col min="62" max="112" width="9.26953125" style="24" bestFit="1" customWidth="1"/>
    <col min="113" max="16384" width="9" style="24"/>
  </cols>
  <sheetData>
    <row r="1" spans="1:112" x14ac:dyDescent="0.2">
      <c r="B1" s="199"/>
    </row>
    <row r="2" spans="1:112" ht="20.5" thickBot="1" x14ac:dyDescent="0.25">
      <c r="B2" s="191" t="s">
        <v>560</v>
      </c>
    </row>
    <row r="3" spans="1:112" s="180" customFormat="1" x14ac:dyDescent="0.2">
      <c r="A3" s="192"/>
      <c r="B3" s="305"/>
      <c r="C3" s="306"/>
      <c r="D3" s="182" t="s">
        <v>341</v>
      </c>
      <c r="E3" s="182" t="s">
        <v>342</v>
      </c>
      <c r="F3" s="182" t="s">
        <v>343</v>
      </c>
      <c r="G3" s="182" t="s">
        <v>344</v>
      </c>
      <c r="H3" s="182" t="s">
        <v>345</v>
      </c>
      <c r="I3" s="182" t="s">
        <v>346</v>
      </c>
      <c r="J3" s="182" t="s">
        <v>347</v>
      </c>
      <c r="K3" s="182" t="s">
        <v>349</v>
      </c>
      <c r="L3" s="182" t="s">
        <v>350</v>
      </c>
      <c r="M3" s="182" t="s">
        <v>352</v>
      </c>
      <c r="N3" s="182" t="s">
        <v>353</v>
      </c>
      <c r="O3" s="182" t="s">
        <v>354</v>
      </c>
      <c r="P3" s="182" t="s">
        <v>355</v>
      </c>
      <c r="Q3" s="182" t="s">
        <v>357</v>
      </c>
      <c r="R3" s="182" t="s">
        <v>359</v>
      </c>
      <c r="S3" s="182" t="s">
        <v>360</v>
      </c>
      <c r="T3" s="182" t="s">
        <v>361</v>
      </c>
      <c r="U3" s="182" t="s">
        <v>362</v>
      </c>
      <c r="V3" s="182" t="s">
        <v>364</v>
      </c>
      <c r="W3" s="182" t="s">
        <v>365</v>
      </c>
      <c r="X3" s="182" t="s">
        <v>367</v>
      </c>
      <c r="Y3" s="182" t="s">
        <v>369</v>
      </c>
      <c r="Z3" s="182" t="s">
        <v>371</v>
      </c>
      <c r="AA3" s="182" t="s">
        <v>372</v>
      </c>
      <c r="AB3" s="182" t="s">
        <v>373</v>
      </c>
      <c r="AC3" s="182" t="s">
        <v>375</v>
      </c>
      <c r="AD3" s="182" t="s">
        <v>377</v>
      </c>
      <c r="AE3" s="182" t="s">
        <v>378</v>
      </c>
      <c r="AF3" s="182" t="s">
        <v>379</v>
      </c>
      <c r="AG3" s="182" t="s">
        <v>380</v>
      </c>
      <c r="AH3" s="182" t="s">
        <v>381</v>
      </c>
      <c r="AI3" s="182" t="s">
        <v>383</v>
      </c>
      <c r="AJ3" s="182" t="s">
        <v>384</v>
      </c>
      <c r="AK3" s="182" t="s">
        <v>385</v>
      </c>
      <c r="AL3" s="182" t="s">
        <v>386</v>
      </c>
      <c r="AM3" s="182" t="s">
        <v>387</v>
      </c>
      <c r="AN3" s="182" t="s">
        <v>388</v>
      </c>
      <c r="AO3" s="182" t="s">
        <v>389</v>
      </c>
      <c r="AP3" s="182" t="s">
        <v>391</v>
      </c>
      <c r="AQ3" s="182" t="s">
        <v>393</v>
      </c>
      <c r="AR3" s="182" t="s">
        <v>394</v>
      </c>
      <c r="AS3" s="182" t="s">
        <v>395</v>
      </c>
      <c r="AT3" s="182" t="s">
        <v>397</v>
      </c>
      <c r="AU3" s="182" t="s">
        <v>398</v>
      </c>
      <c r="AV3" s="182" t="s">
        <v>399</v>
      </c>
      <c r="AW3" s="182" t="s">
        <v>400</v>
      </c>
      <c r="AX3" s="182" t="s">
        <v>401</v>
      </c>
      <c r="AY3" s="182" t="s">
        <v>403</v>
      </c>
      <c r="AZ3" s="182" t="s">
        <v>405</v>
      </c>
      <c r="BA3" s="182" t="s">
        <v>407</v>
      </c>
      <c r="BB3" s="182" t="s">
        <v>409</v>
      </c>
      <c r="BC3" s="182" t="s">
        <v>411</v>
      </c>
      <c r="BD3" s="182" t="s">
        <v>413</v>
      </c>
      <c r="BE3" s="182" t="s">
        <v>415</v>
      </c>
      <c r="BF3" s="182" t="s">
        <v>417</v>
      </c>
      <c r="BG3" s="182" t="s">
        <v>419</v>
      </c>
      <c r="BH3" s="182" t="s">
        <v>421</v>
      </c>
      <c r="BI3" s="182" t="s">
        <v>422</v>
      </c>
      <c r="BJ3" s="182" t="s">
        <v>423</v>
      </c>
      <c r="BK3" s="182" t="s">
        <v>424</v>
      </c>
      <c r="BL3" s="182" t="s">
        <v>425</v>
      </c>
      <c r="BM3" s="182" t="s">
        <v>427</v>
      </c>
      <c r="BN3" s="182" t="s">
        <v>428</v>
      </c>
      <c r="BO3" s="182" t="s">
        <v>429</v>
      </c>
      <c r="BP3" s="182" t="s">
        <v>431</v>
      </c>
      <c r="BQ3" s="182" t="s">
        <v>433</v>
      </c>
      <c r="BR3" s="182" t="s">
        <v>434</v>
      </c>
      <c r="BS3" s="182" t="s">
        <v>435</v>
      </c>
      <c r="BT3" s="182" t="s">
        <v>436</v>
      </c>
      <c r="BU3" s="182" t="s">
        <v>437</v>
      </c>
      <c r="BV3" s="182" t="s">
        <v>438</v>
      </c>
      <c r="BW3" s="182" t="s">
        <v>439</v>
      </c>
      <c r="BX3" s="182" t="s">
        <v>440</v>
      </c>
      <c r="BY3" s="182" t="s">
        <v>441</v>
      </c>
      <c r="BZ3" s="182" t="s">
        <v>443</v>
      </c>
      <c r="CA3" s="182" t="s">
        <v>444</v>
      </c>
      <c r="CB3" s="182" t="s">
        <v>446</v>
      </c>
      <c r="CC3" s="182" t="s">
        <v>447</v>
      </c>
      <c r="CD3" s="182" t="s">
        <v>448</v>
      </c>
      <c r="CE3" s="182" t="s">
        <v>449</v>
      </c>
      <c r="CF3" s="182" t="s">
        <v>451</v>
      </c>
      <c r="CG3" s="182" t="s">
        <v>452</v>
      </c>
      <c r="CH3" s="182" t="s">
        <v>454</v>
      </c>
      <c r="CI3" s="182" t="s">
        <v>456</v>
      </c>
      <c r="CJ3" s="182" t="s">
        <v>458</v>
      </c>
      <c r="CK3" s="182" t="s">
        <v>459</v>
      </c>
      <c r="CL3" s="182" t="s">
        <v>461</v>
      </c>
      <c r="CM3" s="182" t="s">
        <v>463</v>
      </c>
      <c r="CN3" s="182" t="s">
        <v>465</v>
      </c>
      <c r="CO3" s="182" t="s">
        <v>466</v>
      </c>
      <c r="CP3" s="182" t="s">
        <v>467</v>
      </c>
      <c r="CQ3" s="182" t="s">
        <v>468</v>
      </c>
      <c r="CR3" s="182" t="s">
        <v>470</v>
      </c>
      <c r="CS3" s="182" t="s">
        <v>472</v>
      </c>
      <c r="CT3" s="182" t="s">
        <v>474</v>
      </c>
      <c r="CU3" s="182" t="s">
        <v>476</v>
      </c>
      <c r="CV3" s="182" t="s">
        <v>478</v>
      </c>
      <c r="CW3" s="182" t="s">
        <v>479</v>
      </c>
      <c r="CX3" s="182" t="s">
        <v>480</v>
      </c>
      <c r="CY3" s="182" t="s">
        <v>481</v>
      </c>
      <c r="CZ3" s="182" t="s">
        <v>483</v>
      </c>
      <c r="DA3" s="182" t="s">
        <v>485</v>
      </c>
      <c r="DB3" s="182" t="s">
        <v>487</v>
      </c>
      <c r="DC3" s="182" t="s">
        <v>489</v>
      </c>
      <c r="DD3" s="182" t="s">
        <v>491</v>
      </c>
      <c r="DE3" s="182" t="s">
        <v>492</v>
      </c>
      <c r="DF3" s="182" t="s">
        <v>493</v>
      </c>
      <c r="DG3" s="182"/>
      <c r="DH3" s="182"/>
    </row>
    <row r="4" spans="1:112" ht="42" customHeight="1" thickBot="1" x14ac:dyDescent="0.25">
      <c r="B4" s="28"/>
      <c r="C4" s="415">
        <v>107</v>
      </c>
      <c r="D4" s="184" t="s">
        <v>264</v>
      </c>
      <c r="E4" s="184" t="s">
        <v>265</v>
      </c>
      <c r="F4" s="184" t="s">
        <v>266</v>
      </c>
      <c r="G4" s="184" t="s">
        <v>7</v>
      </c>
      <c r="H4" s="184" t="s">
        <v>8</v>
      </c>
      <c r="I4" s="184" t="s">
        <v>267</v>
      </c>
      <c r="J4" s="184" t="s">
        <v>348</v>
      </c>
      <c r="K4" s="184" t="s">
        <v>268</v>
      </c>
      <c r="L4" s="184" t="s">
        <v>351</v>
      </c>
      <c r="M4" s="184" t="s">
        <v>269</v>
      </c>
      <c r="N4" s="184" t="s">
        <v>270</v>
      </c>
      <c r="O4" s="184" t="s">
        <v>271</v>
      </c>
      <c r="P4" s="184" t="s">
        <v>356</v>
      </c>
      <c r="Q4" s="184" t="s">
        <v>358</v>
      </c>
      <c r="R4" s="184" t="s">
        <v>272</v>
      </c>
      <c r="S4" s="184" t="s">
        <v>273</v>
      </c>
      <c r="T4" s="184" t="s">
        <v>274</v>
      </c>
      <c r="U4" s="184" t="s">
        <v>363</v>
      </c>
      <c r="V4" s="184" t="s">
        <v>275</v>
      </c>
      <c r="W4" s="184" t="s">
        <v>366</v>
      </c>
      <c r="X4" s="184" t="s">
        <v>368</v>
      </c>
      <c r="Y4" s="261" t="s">
        <v>370</v>
      </c>
      <c r="Z4" s="184" t="s">
        <v>276</v>
      </c>
      <c r="AA4" s="184" t="s">
        <v>277</v>
      </c>
      <c r="AB4" s="184" t="s">
        <v>374</v>
      </c>
      <c r="AC4" s="184" t="s">
        <v>376</v>
      </c>
      <c r="AD4" s="184" t="s">
        <v>278</v>
      </c>
      <c r="AE4" s="184" t="s">
        <v>279</v>
      </c>
      <c r="AF4" s="184" t="s">
        <v>280</v>
      </c>
      <c r="AG4" s="184" t="s">
        <v>281</v>
      </c>
      <c r="AH4" s="184" t="s">
        <v>382</v>
      </c>
      <c r="AI4" s="184" t="s">
        <v>282</v>
      </c>
      <c r="AJ4" s="184" t="s">
        <v>283</v>
      </c>
      <c r="AK4" s="184" t="s">
        <v>284</v>
      </c>
      <c r="AL4" s="184" t="s">
        <v>285</v>
      </c>
      <c r="AM4" s="184" t="s">
        <v>286</v>
      </c>
      <c r="AN4" s="184" t="s">
        <v>287</v>
      </c>
      <c r="AO4" s="184" t="s">
        <v>390</v>
      </c>
      <c r="AP4" s="184" t="s">
        <v>392</v>
      </c>
      <c r="AQ4" s="184" t="s">
        <v>288</v>
      </c>
      <c r="AR4" s="184" t="s">
        <v>289</v>
      </c>
      <c r="AS4" s="184" t="s">
        <v>396</v>
      </c>
      <c r="AT4" s="184" t="s">
        <v>290</v>
      </c>
      <c r="AU4" s="184" t="s">
        <v>255</v>
      </c>
      <c r="AV4" s="184" t="s">
        <v>256</v>
      </c>
      <c r="AW4" s="184" t="s">
        <v>257</v>
      </c>
      <c r="AX4" s="184" t="s">
        <v>402</v>
      </c>
      <c r="AY4" s="184" t="s">
        <v>404</v>
      </c>
      <c r="AZ4" s="184" t="s">
        <v>406</v>
      </c>
      <c r="BA4" s="184" t="s">
        <v>408</v>
      </c>
      <c r="BB4" s="184" t="s">
        <v>410</v>
      </c>
      <c r="BC4" s="184" t="s">
        <v>412</v>
      </c>
      <c r="BD4" s="184" t="s">
        <v>414</v>
      </c>
      <c r="BE4" s="184" t="s">
        <v>416</v>
      </c>
      <c r="BF4" s="184" t="s">
        <v>418</v>
      </c>
      <c r="BG4" s="184" t="s">
        <v>420</v>
      </c>
      <c r="BH4" s="184" t="s">
        <v>291</v>
      </c>
      <c r="BI4" s="184" t="s">
        <v>292</v>
      </c>
      <c r="BJ4" s="184" t="s">
        <v>293</v>
      </c>
      <c r="BK4" s="184" t="s">
        <v>1</v>
      </c>
      <c r="BL4" s="184" t="s">
        <v>426</v>
      </c>
      <c r="BM4" s="184" t="s">
        <v>294</v>
      </c>
      <c r="BN4" s="184" t="s">
        <v>295</v>
      </c>
      <c r="BO4" s="184" t="s">
        <v>430</v>
      </c>
      <c r="BP4" s="184" t="s">
        <v>432</v>
      </c>
      <c r="BQ4" s="184" t="s">
        <v>296</v>
      </c>
      <c r="BR4" s="184" t="s">
        <v>297</v>
      </c>
      <c r="BS4" s="184" t="s">
        <v>298</v>
      </c>
      <c r="BT4" s="184" t="s">
        <v>299</v>
      </c>
      <c r="BU4" s="184" t="s">
        <v>3</v>
      </c>
      <c r="BV4" s="184" t="s">
        <v>4</v>
      </c>
      <c r="BW4" s="184" t="s">
        <v>300</v>
      </c>
      <c r="BX4" s="184" t="s">
        <v>301</v>
      </c>
      <c r="BY4" s="184" t="s">
        <v>442</v>
      </c>
      <c r="BZ4" s="184" t="s">
        <v>302</v>
      </c>
      <c r="CA4" s="184" t="s">
        <v>445</v>
      </c>
      <c r="CB4" s="184" t="s">
        <v>303</v>
      </c>
      <c r="CC4" s="184" t="s">
        <v>304</v>
      </c>
      <c r="CD4" s="184" t="s">
        <v>305</v>
      </c>
      <c r="CE4" s="184" t="s">
        <v>450</v>
      </c>
      <c r="CF4" s="184" t="s">
        <v>306</v>
      </c>
      <c r="CG4" s="184" t="s">
        <v>453</v>
      </c>
      <c r="CH4" s="184" t="s">
        <v>455</v>
      </c>
      <c r="CI4" s="184" t="s">
        <v>457</v>
      </c>
      <c r="CJ4" s="184" t="s">
        <v>307</v>
      </c>
      <c r="CK4" s="184" t="s">
        <v>460</v>
      </c>
      <c r="CL4" s="184" t="s">
        <v>462</v>
      </c>
      <c r="CM4" s="184" t="s">
        <v>464</v>
      </c>
      <c r="CN4" s="184" t="s">
        <v>5</v>
      </c>
      <c r="CO4" s="184" t="s">
        <v>308</v>
      </c>
      <c r="CP4" s="184" t="s">
        <v>309</v>
      </c>
      <c r="CQ4" s="184" t="s">
        <v>469</v>
      </c>
      <c r="CR4" s="184" t="s">
        <v>471</v>
      </c>
      <c r="CS4" s="184" t="s">
        <v>473</v>
      </c>
      <c r="CT4" s="184" t="s">
        <v>475</v>
      </c>
      <c r="CU4" s="184" t="s">
        <v>477</v>
      </c>
      <c r="CV4" s="184" t="s">
        <v>310</v>
      </c>
      <c r="CW4" s="184" t="s">
        <v>311</v>
      </c>
      <c r="CX4" s="184" t="s">
        <v>312</v>
      </c>
      <c r="CY4" s="184" t="s">
        <v>482</v>
      </c>
      <c r="CZ4" s="184" t="s">
        <v>484</v>
      </c>
      <c r="DA4" s="184" t="s">
        <v>486</v>
      </c>
      <c r="DB4" s="184" t="s">
        <v>488</v>
      </c>
      <c r="DC4" s="184" t="s">
        <v>490</v>
      </c>
      <c r="DD4" s="184" t="s">
        <v>313</v>
      </c>
      <c r="DE4" s="184" t="s">
        <v>317</v>
      </c>
      <c r="DF4" s="184" t="s">
        <v>318</v>
      </c>
      <c r="DG4" s="184" t="s">
        <v>89</v>
      </c>
      <c r="DH4" s="184" t="s">
        <v>558</v>
      </c>
    </row>
    <row r="5" spans="1:112" x14ac:dyDescent="0.2">
      <c r="A5" s="192">
        <v>1</v>
      </c>
      <c r="B5" s="57" t="s">
        <v>341</v>
      </c>
      <c r="C5" s="224" t="s">
        <v>264</v>
      </c>
      <c r="D5" s="436">
        <v>1.017805091564236</v>
      </c>
      <c r="E5" s="436">
        <v>5.0424790727896657E-2</v>
      </c>
      <c r="F5" s="436">
        <v>3.4470050397370925E-3</v>
      </c>
      <c r="G5" s="436">
        <v>1.1243156843336942E-3</v>
      </c>
      <c r="H5" s="436">
        <v>6.9323429299054011E-3</v>
      </c>
      <c r="I5" s="436">
        <v>0</v>
      </c>
      <c r="J5" s="436">
        <v>7.1881744626466984E-5</v>
      </c>
      <c r="K5" s="436">
        <v>3.6165944679633223E-2</v>
      </c>
      <c r="L5" s="436">
        <v>1.0552977434217953E-2</v>
      </c>
      <c r="M5" s="436">
        <v>0.10926142973506378</v>
      </c>
      <c r="N5" s="436">
        <v>0</v>
      </c>
      <c r="O5" s="436">
        <v>6.5911947685985042E-3</v>
      </c>
      <c r="P5" s="436">
        <v>1.8179301763095481E-3</v>
      </c>
      <c r="Q5" s="436">
        <v>6.676710386219965E-5</v>
      </c>
      <c r="R5" s="436">
        <v>3.9534480909254793E-5</v>
      </c>
      <c r="S5" s="436">
        <v>4.2553947719238728E-4</v>
      </c>
      <c r="T5" s="436">
        <v>3.7407092856463935E-5</v>
      </c>
      <c r="U5" s="436">
        <v>2.2198993533499158E-5</v>
      </c>
      <c r="V5" s="436">
        <v>6.6376446832313164E-5</v>
      </c>
      <c r="W5" s="436">
        <v>2.0627777939443489E-5</v>
      </c>
      <c r="X5" s="436">
        <v>4.4365530504767666E-6</v>
      </c>
      <c r="Y5" s="436">
        <v>1.8251320291392124E-4</v>
      </c>
      <c r="Z5" s="436">
        <v>2.6412372091711847E-5</v>
      </c>
      <c r="AA5" s="436">
        <v>6.2157578194356824E-4</v>
      </c>
      <c r="AB5" s="436">
        <v>1.6645097282191963E-3</v>
      </c>
      <c r="AC5" s="436">
        <v>3.05177126468382E-4</v>
      </c>
      <c r="AD5" s="436">
        <v>1.4789571752421728E-6</v>
      </c>
      <c r="AE5" s="436">
        <v>1.0281578102812064E-5</v>
      </c>
      <c r="AF5" s="436">
        <v>1.7439693487310156E-5</v>
      </c>
      <c r="AG5" s="436">
        <v>1.7804798097433822E-2</v>
      </c>
      <c r="AH5" s="436">
        <v>1.6957693296420825E-3</v>
      </c>
      <c r="AI5" s="436">
        <v>2.1103139185602372E-5</v>
      </c>
      <c r="AJ5" s="436">
        <v>2.1882490867795787E-5</v>
      </c>
      <c r="AK5" s="436">
        <v>3.1298330587521466E-5</v>
      </c>
      <c r="AL5" s="436">
        <v>3.0892285046219009E-4</v>
      </c>
      <c r="AM5" s="436">
        <v>1.8161474387055738E-5</v>
      </c>
      <c r="AN5" s="436">
        <v>1.8318838995567051E-5</v>
      </c>
      <c r="AO5" s="436">
        <v>1.951121511554938E-5</v>
      </c>
      <c r="AP5" s="436">
        <v>9.2376811565087622E-6</v>
      </c>
      <c r="AQ5" s="436">
        <v>1.8427871053779996E-5</v>
      </c>
      <c r="AR5" s="436">
        <v>1.6054249534122107E-5</v>
      </c>
      <c r="AS5" s="436">
        <v>3.5958717437738379E-5</v>
      </c>
      <c r="AT5" s="436">
        <v>2.2884454833530254E-5</v>
      </c>
      <c r="AU5" s="436">
        <v>9.1037070213374668E-5</v>
      </c>
      <c r="AV5" s="436">
        <v>5.7345632082287729E-5</v>
      </c>
      <c r="AW5" s="436">
        <v>1.3421380019993341E-4</v>
      </c>
      <c r="AX5" s="436">
        <v>5.9734735826392345E-5</v>
      </c>
      <c r="AY5" s="436">
        <v>1.6611740793681152E-5</v>
      </c>
      <c r="AZ5" s="436">
        <v>9.1501206251321622E-5</v>
      </c>
      <c r="BA5" s="436">
        <v>8.2557896478145721E-5</v>
      </c>
      <c r="BB5" s="436">
        <v>1.8669956106484407E-5</v>
      </c>
      <c r="BC5" s="436">
        <v>5.8652743460245563E-5</v>
      </c>
      <c r="BD5" s="436">
        <v>7.1068546435179445E-5</v>
      </c>
      <c r="BE5" s="436">
        <v>3.3553602121557064E-5</v>
      </c>
      <c r="BF5" s="436">
        <v>1.8080655597596027E-4</v>
      </c>
      <c r="BG5" s="436">
        <v>2.5644246844586951E-4</v>
      </c>
      <c r="BH5" s="436">
        <v>1.7273077934798839E-4</v>
      </c>
      <c r="BI5" s="436">
        <v>8.5789625244543275E-5</v>
      </c>
      <c r="BJ5" s="436">
        <v>8.5455106129531325E-5</v>
      </c>
      <c r="BK5" s="436">
        <v>8.6667881894194601E-4</v>
      </c>
      <c r="BL5" s="436">
        <v>5.591804331867682E-5</v>
      </c>
      <c r="BM5" s="436">
        <v>2.4608675487151378E-4</v>
      </c>
      <c r="BN5" s="436">
        <v>2.7007227588757194E-5</v>
      </c>
      <c r="BO5" s="436">
        <v>9.2409622551038533E-4</v>
      </c>
      <c r="BP5" s="436">
        <v>6.1720431889180207E-4</v>
      </c>
      <c r="BQ5" s="436">
        <v>1.2596777417268325E-5</v>
      </c>
      <c r="BR5" s="436">
        <v>9.0275665009682957E-6</v>
      </c>
      <c r="BS5" s="436">
        <v>3.668997071334918E-5</v>
      </c>
      <c r="BT5" s="436">
        <v>1.1665010077979128E-4</v>
      </c>
      <c r="BU5" s="436">
        <v>4.958943324150022E-5</v>
      </c>
      <c r="BV5" s="436">
        <v>9.7812988405336162E-6</v>
      </c>
      <c r="BW5" s="436">
        <v>7.0407506994017829E-6</v>
      </c>
      <c r="BX5" s="436">
        <v>4.9422577552146494E-6</v>
      </c>
      <c r="BY5" s="436">
        <v>2.7715355789317241E-6</v>
      </c>
      <c r="BZ5" s="436">
        <v>2.1163167971017863E-5</v>
      </c>
      <c r="CA5" s="436">
        <v>3.2494790746526368E-5</v>
      </c>
      <c r="CB5" s="436">
        <v>1.4014199027198284E-4</v>
      </c>
      <c r="CC5" s="436">
        <v>2.4900242346178077E-5</v>
      </c>
      <c r="CD5" s="436">
        <v>3.8412996993617517E-5</v>
      </c>
      <c r="CE5" s="436">
        <v>2.056535224031126E-5</v>
      </c>
      <c r="CF5" s="436">
        <v>1.6386146926564697E-5</v>
      </c>
      <c r="CG5" s="436">
        <v>9.6986429210394856E-5</v>
      </c>
      <c r="CH5" s="436">
        <v>8.5741645692070569E-6</v>
      </c>
      <c r="CI5" s="436">
        <v>1.8882056223836455E-5</v>
      </c>
      <c r="CJ5" s="436">
        <v>4.0140531858512742E-5</v>
      </c>
      <c r="CK5" s="436">
        <v>2.0703491691028765E-5</v>
      </c>
      <c r="CL5" s="436">
        <v>2.7783605742035363E-5</v>
      </c>
      <c r="CM5" s="436">
        <v>4.3513889331101364E-5</v>
      </c>
      <c r="CN5" s="436">
        <v>3.1741494786929052E-5</v>
      </c>
      <c r="CO5" s="436">
        <v>9.3410655282424632E-4</v>
      </c>
      <c r="CP5" s="436">
        <v>3.7680730539853773E-4</v>
      </c>
      <c r="CQ5" s="436">
        <v>4.6735179354161037E-4</v>
      </c>
      <c r="CR5" s="436">
        <v>2.4236653646053729E-5</v>
      </c>
      <c r="CS5" s="436">
        <v>1.608970590868759E-3</v>
      </c>
      <c r="CT5" s="436">
        <v>2.2083762594654228E-3</v>
      </c>
      <c r="CU5" s="436">
        <v>8.5861149998067981E-4</v>
      </c>
      <c r="CV5" s="436">
        <v>7.3939770960864388E-5</v>
      </c>
      <c r="CW5" s="436">
        <v>2.8631346986798046E-5</v>
      </c>
      <c r="CX5" s="436">
        <v>3.2381544547237007E-4</v>
      </c>
      <c r="CY5" s="436">
        <v>1.077422733802234E-5</v>
      </c>
      <c r="CZ5" s="436">
        <v>4.8608120281791525E-3</v>
      </c>
      <c r="DA5" s="436">
        <v>1.095116097850366E-2</v>
      </c>
      <c r="DB5" s="436">
        <v>4.3602693096039268E-5</v>
      </c>
      <c r="DC5" s="436">
        <v>7.9820885276131264E-4</v>
      </c>
      <c r="DD5" s="436">
        <v>2.5690712748720015E-3</v>
      </c>
      <c r="DE5" s="436">
        <v>1.3695499564390589E-4</v>
      </c>
      <c r="DF5" s="436">
        <v>3.7617542284553101E-5</v>
      </c>
      <c r="DG5" s="436">
        <v>1.2991272023003251</v>
      </c>
      <c r="DH5" s="436">
        <v>0.95051423048549466</v>
      </c>
    </row>
    <row r="6" spans="1:112" x14ac:dyDescent="0.2">
      <c r="A6" s="192">
        <v>2</v>
      </c>
      <c r="B6" s="57" t="s">
        <v>342</v>
      </c>
      <c r="C6" s="224" t="s">
        <v>265</v>
      </c>
      <c r="D6" s="436">
        <v>1.6539132764030204E-3</v>
      </c>
      <c r="E6" s="436">
        <v>1.0279954233613144</v>
      </c>
      <c r="F6" s="436">
        <v>4.7058500523921897E-3</v>
      </c>
      <c r="G6" s="436">
        <v>1.0563203129317762E-4</v>
      </c>
      <c r="H6" s="436">
        <v>3.2815228397718472E-4</v>
      </c>
      <c r="I6" s="436">
        <v>0</v>
      </c>
      <c r="J6" s="436">
        <v>5.3285175842303508E-6</v>
      </c>
      <c r="K6" s="436">
        <v>2.4291308320858671E-2</v>
      </c>
      <c r="L6" s="436">
        <v>4.8257666541566752E-4</v>
      </c>
      <c r="M6" s="436">
        <v>2.6528875031032228E-3</v>
      </c>
      <c r="N6" s="436">
        <v>0</v>
      </c>
      <c r="O6" s="436">
        <v>7.3647151675324289E-4</v>
      </c>
      <c r="P6" s="436">
        <v>3.6695697363857508E-4</v>
      </c>
      <c r="Q6" s="436">
        <v>1.1647138470245455E-5</v>
      </c>
      <c r="R6" s="436">
        <v>4.6544185520713492E-6</v>
      </c>
      <c r="S6" s="436">
        <v>3.9492769512141318E-5</v>
      </c>
      <c r="T6" s="436">
        <v>3.2002797493198856E-6</v>
      </c>
      <c r="U6" s="436">
        <v>1.7378410468027345E-6</v>
      </c>
      <c r="V6" s="436">
        <v>2.9949255408232727E-4</v>
      </c>
      <c r="W6" s="436">
        <v>3.1402089941221568E-6</v>
      </c>
      <c r="X6" s="436">
        <v>3.2732992377036476E-7</v>
      </c>
      <c r="Y6" s="436">
        <v>6.2034243654826725E-5</v>
      </c>
      <c r="Z6" s="436">
        <v>6.688147654677638E-6</v>
      </c>
      <c r="AA6" s="436">
        <v>4.9822212018647212E-6</v>
      </c>
      <c r="AB6" s="436">
        <v>9.4409844029859957E-5</v>
      </c>
      <c r="AC6" s="436">
        <v>1.1779119328063021E-4</v>
      </c>
      <c r="AD6" s="436">
        <v>7.9604151934655827E-8</v>
      </c>
      <c r="AE6" s="436">
        <v>5.8466323574393837E-7</v>
      </c>
      <c r="AF6" s="436">
        <v>1.312923684261307E-6</v>
      </c>
      <c r="AG6" s="436">
        <v>3.3046153269681508E-5</v>
      </c>
      <c r="AH6" s="436">
        <v>1.1830470272062977E-2</v>
      </c>
      <c r="AI6" s="436">
        <v>1.6033701988692583E-6</v>
      </c>
      <c r="AJ6" s="436">
        <v>7.7132497868075784E-7</v>
      </c>
      <c r="AK6" s="436">
        <v>1.151087633538125E-5</v>
      </c>
      <c r="AL6" s="436">
        <v>1.0992289109716813E-5</v>
      </c>
      <c r="AM6" s="436">
        <v>1.4454564515913291E-7</v>
      </c>
      <c r="AN6" s="436">
        <v>3.9077441556323088E-7</v>
      </c>
      <c r="AO6" s="436">
        <v>1.1705139027500615E-6</v>
      </c>
      <c r="AP6" s="436">
        <v>2.5390821424555639E-7</v>
      </c>
      <c r="AQ6" s="436">
        <v>4.9025166723900728E-7</v>
      </c>
      <c r="AR6" s="436">
        <v>5.4648945871700329E-7</v>
      </c>
      <c r="AS6" s="436">
        <v>1.3018865518387814E-6</v>
      </c>
      <c r="AT6" s="436">
        <v>5.8185651510022592E-7</v>
      </c>
      <c r="AU6" s="436">
        <v>7.5733534361416943E-7</v>
      </c>
      <c r="AV6" s="436">
        <v>8.207832302558879E-7</v>
      </c>
      <c r="AW6" s="436">
        <v>1.9943645588061906E-6</v>
      </c>
      <c r="AX6" s="436">
        <v>1.5031929641517548E-6</v>
      </c>
      <c r="AY6" s="436">
        <v>1.1808081254786817E-6</v>
      </c>
      <c r="AZ6" s="436">
        <v>9.0834619334890051E-7</v>
      </c>
      <c r="BA6" s="436">
        <v>1.4347897851146517E-6</v>
      </c>
      <c r="BB6" s="436">
        <v>8.9968674014744939E-7</v>
      </c>
      <c r="BC6" s="436">
        <v>7.2818751313451941E-7</v>
      </c>
      <c r="BD6" s="436">
        <v>1.4772156985733907E-6</v>
      </c>
      <c r="BE6" s="436">
        <v>6.3573480535192859E-7</v>
      </c>
      <c r="BF6" s="436">
        <v>1.2402777502490563E-6</v>
      </c>
      <c r="BG6" s="436">
        <v>1.2782125586740258E-6</v>
      </c>
      <c r="BH6" s="436">
        <v>1.2227806576813937E-6</v>
      </c>
      <c r="BI6" s="436">
        <v>1.0373713614688031E-6</v>
      </c>
      <c r="BJ6" s="436">
        <v>6.3435642497185291E-7</v>
      </c>
      <c r="BK6" s="436">
        <v>4.8866548337612054E-5</v>
      </c>
      <c r="BL6" s="436">
        <v>6.7581852880682009E-7</v>
      </c>
      <c r="BM6" s="436">
        <v>1.3840828444569908E-6</v>
      </c>
      <c r="BN6" s="436">
        <v>1.2643115468061603E-6</v>
      </c>
      <c r="BO6" s="436">
        <v>2.2637770300675553E-6</v>
      </c>
      <c r="BP6" s="436">
        <v>1.7303715242786796E-6</v>
      </c>
      <c r="BQ6" s="436">
        <v>3.9309058861689017E-7</v>
      </c>
      <c r="BR6" s="436">
        <v>5.8802502243523319E-6</v>
      </c>
      <c r="BS6" s="436">
        <v>9.5721649586920883E-7</v>
      </c>
      <c r="BT6" s="436">
        <v>1.0041145909583992E-6</v>
      </c>
      <c r="BU6" s="436">
        <v>1.0191858579879063E-6</v>
      </c>
      <c r="BV6" s="436">
        <v>7.2823415845910202E-7</v>
      </c>
      <c r="BW6" s="436">
        <v>4.1882698170233177E-7</v>
      </c>
      <c r="BX6" s="436">
        <v>2.8414368777365547E-7</v>
      </c>
      <c r="BY6" s="436">
        <v>1.1446168389719138E-7</v>
      </c>
      <c r="BZ6" s="436">
        <v>2.6790213838482089E-6</v>
      </c>
      <c r="CA6" s="436">
        <v>8.6697461396457946E-7</v>
      </c>
      <c r="CB6" s="436">
        <v>2.6348797151567902E-6</v>
      </c>
      <c r="CC6" s="436">
        <v>1.2531749347263261E-6</v>
      </c>
      <c r="CD6" s="436">
        <v>4.4059435377487097E-6</v>
      </c>
      <c r="CE6" s="436">
        <v>8.7175385058873951E-7</v>
      </c>
      <c r="CF6" s="436">
        <v>5.8632119943565703E-7</v>
      </c>
      <c r="CG6" s="436">
        <v>1.6030180402840115E-5</v>
      </c>
      <c r="CH6" s="436">
        <v>1.2685033884143937E-6</v>
      </c>
      <c r="CI6" s="436">
        <v>7.4397922079066282E-6</v>
      </c>
      <c r="CJ6" s="436">
        <v>1.8714901358336537E-6</v>
      </c>
      <c r="CK6" s="436">
        <v>1.5474659679195918E-6</v>
      </c>
      <c r="CL6" s="436">
        <v>5.0558936894235838E-6</v>
      </c>
      <c r="CM6" s="436">
        <v>2.1825723324970928E-6</v>
      </c>
      <c r="CN6" s="436">
        <v>3.4881027434699021E-6</v>
      </c>
      <c r="CO6" s="436">
        <v>1.9224029024242316E-4</v>
      </c>
      <c r="CP6" s="436">
        <v>7.6556311443638206E-4</v>
      </c>
      <c r="CQ6" s="436">
        <v>9.33969671564596E-5</v>
      </c>
      <c r="CR6" s="436">
        <v>1.5695763929597119E-6</v>
      </c>
      <c r="CS6" s="436">
        <v>3.7194194830319339E-4</v>
      </c>
      <c r="CT6" s="436">
        <v>5.9640523712771497E-4</v>
      </c>
      <c r="CU6" s="436">
        <v>1.6948163731993957E-5</v>
      </c>
      <c r="CV6" s="436">
        <v>1.9145835468763802E-6</v>
      </c>
      <c r="CW6" s="436">
        <v>1.7383315755935486E-6</v>
      </c>
      <c r="CX6" s="436">
        <v>1.1452481213354499E-6</v>
      </c>
      <c r="CY6" s="436">
        <v>8.4746734127612643E-7</v>
      </c>
      <c r="CZ6" s="436">
        <v>1.23612191080901E-3</v>
      </c>
      <c r="DA6" s="436">
        <v>4.0182954237700892E-3</v>
      </c>
      <c r="DB6" s="436">
        <v>2.0613153417146105E-6</v>
      </c>
      <c r="DC6" s="436">
        <v>7.7907212778881443E-6</v>
      </c>
      <c r="DD6" s="436">
        <v>1.8023259596220125E-4</v>
      </c>
      <c r="DE6" s="436">
        <v>4.6935216207172092E-6</v>
      </c>
      <c r="DF6" s="436">
        <v>4.330130232635693E-6</v>
      </c>
      <c r="DG6" s="436">
        <v>1.0835035068911709</v>
      </c>
      <c r="DH6" s="436">
        <v>0.79275185698321859</v>
      </c>
    </row>
    <row r="7" spans="1:112" x14ac:dyDescent="0.2">
      <c r="A7" s="192">
        <v>3</v>
      </c>
      <c r="B7" s="57" t="s">
        <v>343</v>
      </c>
      <c r="C7" s="224" t="s">
        <v>266</v>
      </c>
      <c r="D7" s="436">
        <v>3.3088910621091087E-2</v>
      </c>
      <c r="E7" s="436">
        <v>4.1200029298198014E-2</v>
      </c>
      <c r="F7" s="436">
        <v>1.0002931784518694</v>
      </c>
      <c r="G7" s="436">
        <v>4.0619117776551355E-5</v>
      </c>
      <c r="H7" s="436">
        <v>2.3762391106928543E-4</v>
      </c>
      <c r="I7" s="436">
        <v>0</v>
      </c>
      <c r="J7" s="436">
        <v>2.7434369860222439E-6</v>
      </c>
      <c r="K7" s="436">
        <v>2.1085629719096236E-3</v>
      </c>
      <c r="L7" s="436">
        <v>3.6117387341501144E-4</v>
      </c>
      <c r="M7" s="436">
        <v>3.6474721384806212E-3</v>
      </c>
      <c r="N7" s="436">
        <v>0</v>
      </c>
      <c r="O7" s="436">
        <v>2.422651853594171E-4</v>
      </c>
      <c r="P7" s="436">
        <v>7.3205693704855808E-5</v>
      </c>
      <c r="Q7" s="436">
        <v>2.6820978514446267E-6</v>
      </c>
      <c r="R7" s="436">
        <v>1.6323802799060641E-6</v>
      </c>
      <c r="S7" s="436">
        <v>1.5419816565470764E-5</v>
      </c>
      <c r="T7" s="436">
        <v>1.4133646252248836E-6</v>
      </c>
      <c r="U7" s="436">
        <v>8.5410779822980991E-7</v>
      </c>
      <c r="V7" s="436">
        <v>1.3786112509503578E-5</v>
      </c>
      <c r="W7" s="436">
        <v>8.932944482295173E-7</v>
      </c>
      <c r="X7" s="436">
        <v>2.2614218816321246E-7</v>
      </c>
      <c r="Y7" s="436">
        <v>8.3919036749749837E-6</v>
      </c>
      <c r="Z7" s="436">
        <v>1.2456615121366814E-6</v>
      </c>
      <c r="AA7" s="436">
        <v>2.0475566736916853E-5</v>
      </c>
      <c r="AB7" s="436">
        <v>5.8010054100127558E-5</v>
      </c>
      <c r="AC7" s="436">
        <v>1.4733025746406834E-5</v>
      </c>
      <c r="AD7" s="436">
        <v>5.9843809343217802E-8</v>
      </c>
      <c r="AE7" s="436">
        <v>3.8123860403643979E-7</v>
      </c>
      <c r="AF7" s="436">
        <v>7.215113862484785E-7</v>
      </c>
      <c r="AG7" s="436">
        <v>5.7908326242855392E-4</v>
      </c>
      <c r="AH7" s="436">
        <v>5.1040360415915682E-4</v>
      </c>
      <c r="AI7" s="436">
        <v>8.8784183019788109E-7</v>
      </c>
      <c r="AJ7" s="436">
        <v>8.4100670267214874E-7</v>
      </c>
      <c r="AK7" s="436">
        <v>1.8852277604856329E-6</v>
      </c>
      <c r="AL7" s="436">
        <v>1.0557559204422376E-5</v>
      </c>
      <c r="AM7" s="436">
        <v>6.3445490390833592E-7</v>
      </c>
      <c r="AN7" s="436">
        <v>6.5695193238975251E-7</v>
      </c>
      <c r="AO7" s="436">
        <v>8.4507325861421381E-7</v>
      </c>
      <c r="AP7" s="436">
        <v>3.4860783703853326E-7</v>
      </c>
      <c r="AQ7" s="436">
        <v>6.6507164886170203E-7</v>
      </c>
      <c r="AR7" s="436">
        <v>6.0229654353014944E-7</v>
      </c>
      <c r="AS7" s="436">
        <v>1.4746429448647355E-6</v>
      </c>
      <c r="AT7" s="436">
        <v>8.631199045861245E-7</v>
      </c>
      <c r="AU7" s="436">
        <v>3.2410850408153862E-6</v>
      </c>
      <c r="AV7" s="436">
        <v>2.0303339533083925E-6</v>
      </c>
      <c r="AW7" s="436">
        <v>4.5966604394953573E-6</v>
      </c>
      <c r="AX7" s="436">
        <v>2.2739805777501869E-6</v>
      </c>
      <c r="AY7" s="436">
        <v>1.044258064112011E-6</v>
      </c>
      <c r="AZ7" s="436">
        <v>3.3148765239987678E-6</v>
      </c>
      <c r="BA7" s="436">
        <v>3.2621448313302897E-6</v>
      </c>
      <c r="BB7" s="436">
        <v>9.1051126997252852E-7</v>
      </c>
      <c r="BC7" s="436">
        <v>2.1062117165547782E-6</v>
      </c>
      <c r="BD7" s="436">
        <v>2.8910584267632215E-6</v>
      </c>
      <c r="BE7" s="436">
        <v>1.3252853910808869E-6</v>
      </c>
      <c r="BF7" s="436">
        <v>6.0424707877970362E-6</v>
      </c>
      <c r="BG7" s="436">
        <v>8.5107843209079335E-6</v>
      </c>
      <c r="BH7" s="436">
        <v>5.7789111252799599E-6</v>
      </c>
      <c r="BI7" s="436">
        <v>3.0578212704279126E-6</v>
      </c>
      <c r="BJ7" s="436">
        <v>2.8837576857089979E-6</v>
      </c>
      <c r="BK7" s="436">
        <v>3.0125480601698867E-5</v>
      </c>
      <c r="BL7" s="436">
        <v>1.9105756126869179E-6</v>
      </c>
      <c r="BM7" s="436">
        <v>8.173011648052014E-6</v>
      </c>
      <c r="BN7" s="436">
        <v>1.0296734039742938E-6</v>
      </c>
      <c r="BO7" s="436">
        <v>3.0194176138733328E-5</v>
      </c>
      <c r="BP7" s="436">
        <v>2.0207894823605463E-5</v>
      </c>
      <c r="BQ7" s="436">
        <v>5.8527573410976308E-7</v>
      </c>
      <c r="BR7" s="436">
        <v>6.9316486720217281E-7</v>
      </c>
      <c r="BS7" s="436">
        <v>1.4122724030836896E-6</v>
      </c>
      <c r="BT7" s="436">
        <v>3.9462540377264119E-6</v>
      </c>
      <c r="BU7" s="436">
        <v>1.8484444752994338E-6</v>
      </c>
      <c r="BV7" s="436">
        <v>6.6153170854121146E-7</v>
      </c>
      <c r="BW7" s="436">
        <v>3.7469160677100208E-7</v>
      </c>
      <c r="BX7" s="436">
        <v>2.8534753752022419E-7</v>
      </c>
      <c r="BY7" s="436">
        <v>1.1633984188882071E-7</v>
      </c>
      <c r="BZ7" s="436">
        <v>2.4943254657711142E-6</v>
      </c>
      <c r="CA7" s="436">
        <v>1.2183644861451501E-6</v>
      </c>
      <c r="CB7" s="436">
        <v>4.8219759925351384E-6</v>
      </c>
      <c r="CC7" s="436">
        <v>9.4791858444634055E-7</v>
      </c>
      <c r="CD7" s="436">
        <v>1.5908999709121727E-6</v>
      </c>
      <c r="CE7" s="436">
        <v>9.3627989304854108E-7</v>
      </c>
      <c r="CF7" s="436">
        <v>7.1767938239493725E-7</v>
      </c>
      <c r="CG7" s="436">
        <v>4.0020526975893994E-6</v>
      </c>
      <c r="CH7" s="436">
        <v>4.7273210790369891E-7</v>
      </c>
      <c r="CI7" s="436">
        <v>2.7691782900244309E-6</v>
      </c>
      <c r="CJ7" s="436">
        <v>1.5695509280618147E-5</v>
      </c>
      <c r="CK7" s="436">
        <v>1.9066747470585125E-6</v>
      </c>
      <c r="CL7" s="436">
        <v>5.3883134044971148E-6</v>
      </c>
      <c r="CM7" s="436">
        <v>1.2821138601456646E-5</v>
      </c>
      <c r="CN7" s="436">
        <v>1.3075853318274403E-6</v>
      </c>
      <c r="CO7" s="436">
        <v>2.7388916977152673E-4</v>
      </c>
      <c r="CP7" s="436">
        <v>4.1929497160218583E-5</v>
      </c>
      <c r="CQ7" s="436">
        <v>1.8862837234389192E-5</v>
      </c>
      <c r="CR7" s="436">
        <v>9.6197886685973765E-7</v>
      </c>
      <c r="CS7" s="436">
        <v>6.665532792767959E-5</v>
      </c>
      <c r="CT7" s="436">
        <v>9.467354550637112E-5</v>
      </c>
      <c r="CU7" s="436">
        <v>2.8792939136219269E-5</v>
      </c>
      <c r="CV7" s="436">
        <v>2.6678228518936542E-6</v>
      </c>
      <c r="CW7" s="436">
        <v>6.9316330297398614E-6</v>
      </c>
      <c r="CX7" s="436">
        <v>1.0635767518943424E-5</v>
      </c>
      <c r="CY7" s="436">
        <v>6.8977994856897908E-7</v>
      </c>
      <c r="CZ7" s="436">
        <v>2.0637129959011371E-4</v>
      </c>
      <c r="DA7" s="436">
        <v>5.1036077478852345E-4</v>
      </c>
      <c r="DB7" s="436">
        <v>1.8850287051037505E-6</v>
      </c>
      <c r="DC7" s="436">
        <v>5.1584342643951314E-4</v>
      </c>
      <c r="DD7" s="436">
        <v>9.1143841096462164E-5</v>
      </c>
      <c r="DE7" s="436">
        <v>4.6847225095021902E-6</v>
      </c>
      <c r="DF7" s="436">
        <v>1.8564464289025991E-6</v>
      </c>
      <c r="DG7" s="436">
        <v>1.0846372202953691</v>
      </c>
      <c r="DH7" s="436">
        <v>0.79358134521352774</v>
      </c>
    </row>
    <row r="8" spans="1:112" x14ac:dyDescent="0.2">
      <c r="A8" s="192">
        <v>4</v>
      </c>
      <c r="B8" s="57" t="s">
        <v>344</v>
      </c>
      <c r="C8" s="224" t="s">
        <v>7</v>
      </c>
      <c r="D8" s="436">
        <v>3.6200886647914661E-5</v>
      </c>
      <c r="E8" s="436">
        <v>1.9354537105712968E-5</v>
      </c>
      <c r="F8" s="436">
        <v>1.3123758040968142E-6</v>
      </c>
      <c r="G8" s="436">
        <v>1.0149938800090559</v>
      </c>
      <c r="H8" s="436">
        <v>2.0313929232919639E-5</v>
      </c>
      <c r="I8" s="436">
        <v>0</v>
      </c>
      <c r="J8" s="436">
        <v>3.4525566950675758E-6</v>
      </c>
      <c r="K8" s="436">
        <v>6.2136064619887121E-5</v>
      </c>
      <c r="L8" s="436">
        <v>3.3039920619763392E-6</v>
      </c>
      <c r="M8" s="436">
        <v>2.6431849045650499E-5</v>
      </c>
      <c r="N8" s="436">
        <v>0</v>
      </c>
      <c r="O8" s="436">
        <v>4.7081253147606E-6</v>
      </c>
      <c r="P8" s="436">
        <v>2.5440871407229145E-6</v>
      </c>
      <c r="Q8" s="436">
        <v>1.2781576873306111E-2</v>
      </c>
      <c r="R8" s="436">
        <v>4.3560421373895272E-4</v>
      </c>
      <c r="S8" s="436">
        <v>3.7240093783128518E-4</v>
      </c>
      <c r="T8" s="436">
        <v>2.5036456597689717E-5</v>
      </c>
      <c r="U8" s="436">
        <v>7.7988419232307516E-6</v>
      </c>
      <c r="V8" s="436">
        <v>2.0699147594150831E-6</v>
      </c>
      <c r="W8" s="436">
        <v>2.6548135264298515E-5</v>
      </c>
      <c r="X8" s="436">
        <v>2.2260505289360788E-7</v>
      </c>
      <c r="Y8" s="436">
        <v>1.9676028604104E-6</v>
      </c>
      <c r="Z8" s="436">
        <v>8.9172858532928587E-7</v>
      </c>
      <c r="AA8" s="436">
        <v>2.2237936708810133E-6</v>
      </c>
      <c r="AB8" s="436">
        <v>1.6698367683705547E-6</v>
      </c>
      <c r="AC8" s="436">
        <v>6.8773609070849284E-5</v>
      </c>
      <c r="AD8" s="436">
        <v>8.1337311260064511E-8</v>
      </c>
      <c r="AE8" s="436">
        <v>4.3242600753450938E-7</v>
      </c>
      <c r="AF8" s="436">
        <v>1.5802037505199884E-6</v>
      </c>
      <c r="AG8" s="436">
        <v>1.8479154727584184E-6</v>
      </c>
      <c r="AH8" s="436">
        <v>6.2878663536077061E-4</v>
      </c>
      <c r="AI8" s="436">
        <v>3.6015308605680486E-5</v>
      </c>
      <c r="AJ8" s="436">
        <v>1.022110585025176E-6</v>
      </c>
      <c r="AK8" s="436">
        <v>8.7186045648262624E-5</v>
      </c>
      <c r="AL8" s="436">
        <v>7.2604588667217109E-6</v>
      </c>
      <c r="AM8" s="436">
        <v>6.8247804336704362E-7</v>
      </c>
      <c r="AN8" s="436">
        <v>7.0954612818177082E-7</v>
      </c>
      <c r="AO8" s="436">
        <v>2.2318856158255414E-6</v>
      </c>
      <c r="AP8" s="436">
        <v>4.8246321903549335E-7</v>
      </c>
      <c r="AQ8" s="436">
        <v>6.4572733156540037E-7</v>
      </c>
      <c r="AR8" s="436">
        <v>4.5023246678011084E-6</v>
      </c>
      <c r="AS8" s="436">
        <v>4.4596927038035176E-6</v>
      </c>
      <c r="AT8" s="436">
        <v>2.5874372177621113E-6</v>
      </c>
      <c r="AU8" s="436">
        <v>1.3496923299176361E-6</v>
      </c>
      <c r="AV8" s="436">
        <v>1.5518711819106901E-6</v>
      </c>
      <c r="AW8" s="436">
        <v>1.063914908412292E-5</v>
      </c>
      <c r="AX8" s="436">
        <v>1.0621255697160341E-6</v>
      </c>
      <c r="AY8" s="436">
        <v>2.2059257235180925E-6</v>
      </c>
      <c r="AZ8" s="436">
        <v>1.6825675822260584E-6</v>
      </c>
      <c r="BA8" s="436">
        <v>2.4486529856568025E-6</v>
      </c>
      <c r="BB8" s="436">
        <v>8.9716245743452868E-7</v>
      </c>
      <c r="BC8" s="436">
        <v>4.2776842801390518E-6</v>
      </c>
      <c r="BD8" s="436">
        <v>1.1568155923089206E-6</v>
      </c>
      <c r="BE8" s="436">
        <v>9.4837707532225427E-7</v>
      </c>
      <c r="BF8" s="436">
        <v>1.4143192267389431E-6</v>
      </c>
      <c r="BG8" s="436">
        <v>2.7788626159079653E-6</v>
      </c>
      <c r="BH8" s="436">
        <v>2.0597678603555756E-6</v>
      </c>
      <c r="BI8" s="436">
        <v>9.0623710630457063E-6</v>
      </c>
      <c r="BJ8" s="436">
        <v>2.5152331602486466E-6</v>
      </c>
      <c r="BK8" s="436">
        <v>1.9465787955366107E-4</v>
      </c>
      <c r="BL8" s="436">
        <v>4.6764778966567039E-7</v>
      </c>
      <c r="BM8" s="436">
        <v>2.8071958675918515E-4</v>
      </c>
      <c r="BN8" s="436">
        <v>6.2885273810583465E-5</v>
      </c>
      <c r="BO8" s="436">
        <v>1.5515910805119093E-5</v>
      </c>
      <c r="BP8" s="436">
        <v>1.9844463600368857E-5</v>
      </c>
      <c r="BQ8" s="436">
        <v>8.9890093783696373E-6</v>
      </c>
      <c r="BR8" s="436">
        <v>8.4373282358884356E-7</v>
      </c>
      <c r="BS8" s="436">
        <v>1.2770700741773442E-6</v>
      </c>
      <c r="BT8" s="436">
        <v>9.2986284260535854E-7</v>
      </c>
      <c r="BU8" s="436">
        <v>3.6060970738972031E-6</v>
      </c>
      <c r="BV8" s="436">
        <v>9.9094905161723425E-7</v>
      </c>
      <c r="BW8" s="436">
        <v>3.6961072799048494E-7</v>
      </c>
      <c r="BX8" s="436">
        <v>3.9597474319735637E-7</v>
      </c>
      <c r="BY8" s="436">
        <v>1.7913260740492209E-7</v>
      </c>
      <c r="BZ8" s="436">
        <v>1.1321902382129685E-6</v>
      </c>
      <c r="CA8" s="436">
        <v>5.9584418511949682E-7</v>
      </c>
      <c r="CB8" s="436">
        <v>2.1372754284206892E-6</v>
      </c>
      <c r="CC8" s="436">
        <v>1.5103454910569118E-6</v>
      </c>
      <c r="CD8" s="436">
        <v>3.3643960490082775E-6</v>
      </c>
      <c r="CE8" s="436">
        <v>7.0024206420130458E-7</v>
      </c>
      <c r="CF8" s="436">
        <v>2.8307012041589542E-6</v>
      </c>
      <c r="CG8" s="436">
        <v>1.1740144712000937E-5</v>
      </c>
      <c r="CH8" s="436">
        <v>4.8897103744550637E-7</v>
      </c>
      <c r="CI8" s="436">
        <v>1.3566962848854312E-6</v>
      </c>
      <c r="CJ8" s="436">
        <v>1.6775993900892016E-6</v>
      </c>
      <c r="CK8" s="436">
        <v>1.3747765841233374E-6</v>
      </c>
      <c r="CL8" s="436">
        <v>1.4834000267301646E-6</v>
      </c>
      <c r="CM8" s="436">
        <v>5.2835828773773618E-6</v>
      </c>
      <c r="CN8" s="436">
        <v>9.1925899540535423E-7</v>
      </c>
      <c r="CO8" s="436">
        <v>1.1380292249554155E-5</v>
      </c>
      <c r="CP8" s="436">
        <v>2.1479935122345538E-6</v>
      </c>
      <c r="CQ8" s="436">
        <v>1.9850393027034754E-6</v>
      </c>
      <c r="CR8" s="436">
        <v>2.5112517981233791E-6</v>
      </c>
      <c r="CS8" s="436">
        <v>1.7118682225224218E-5</v>
      </c>
      <c r="CT8" s="436">
        <v>2.6845405412702075E-5</v>
      </c>
      <c r="CU8" s="436">
        <v>2.8304023776195301E-6</v>
      </c>
      <c r="CV8" s="436">
        <v>9.1421200489043417E-7</v>
      </c>
      <c r="CW8" s="436">
        <v>1.5327137728431522E-6</v>
      </c>
      <c r="CX8" s="436">
        <v>9.6562503441121023E-7</v>
      </c>
      <c r="CY8" s="436">
        <v>1.3801906243530226E-6</v>
      </c>
      <c r="CZ8" s="436">
        <v>1.1390369568379261E-4</v>
      </c>
      <c r="DA8" s="436">
        <v>2.0506275846262929E-4</v>
      </c>
      <c r="DB8" s="436">
        <v>2.2384137454018691E-6</v>
      </c>
      <c r="DC8" s="436">
        <v>3.2597956812487079E-6</v>
      </c>
      <c r="DD8" s="436">
        <v>1.9877884072795419E-5</v>
      </c>
      <c r="DE8" s="436">
        <v>1.3263486642356945E-5</v>
      </c>
      <c r="DF8" s="436">
        <v>1.0212275296428934E-6</v>
      </c>
      <c r="DG8" s="436">
        <v>1.0307834942328207</v>
      </c>
      <c r="DH8" s="436">
        <v>0.75417894266473839</v>
      </c>
    </row>
    <row r="9" spans="1:112" x14ac:dyDescent="0.2">
      <c r="A9" s="192">
        <v>5</v>
      </c>
      <c r="B9" s="57" t="s">
        <v>345</v>
      </c>
      <c r="C9" s="224" t="s">
        <v>8</v>
      </c>
      <c r="D9" s="436">
        <v>5.8010469176838223E-6</v>
      </c>
      <c r="E9" s="436">
        <v>2.7277007438013506E-4</v>
      </c>
      <c r="F9" s="436">
        <v>1.2421331455295897E-5</v>
      </c>
      <c r="G9" s="436">
        <v>2.6434070290935183E-5</v>
      </c>
      <c r="H9" s="436">
        <v>1.0331299188174072</v>
      </c>
      <c r="I9" s="436">
        <v>0</v>
      </c>
      <c r="J9" s="436">
        <v>6.3658212754035836E-7</v>
      </c>
      <c r="K9" s="436">
        <v>5.6828628328107634E-3</v>
      </c>
      <c r="L9" s="436">
        <v>1.0934873844486158E-4</v>
      </c>
      <c r="M9" s="436">
        <v>1.0975621139734085E-3</v>
      </c>
      <c r="N9" s="436">
        <v>0</v>
      </c>
      <c r="O9" s="436">
        <v>1.1829700458584139E-6</v>
      </c>
      <c r="P9" s="436">
        <v>1.0962569197354512E-5</v>
      </c>
      <c r="Q9" s="436">
        <v>2.8025462350296482E-6</v>
      </c>
      <c r="R9" s="436">
        <v>9.476969163205398E-7</v>
      </c>
      <c r="S9" s="436">
        <v>9.0807718862076741E-6</v>
      </c>
      <c r="T9" s="436">
        <v>6.2999801277147241E-7</v>
      </c>
      <c r="U9" s="436">
        <v>4.0119788425780874E-7</v>
      </c>
      <c r="V9" s="436">
        <v>2.4082625326066862E-5</v>
      </c>
      <c r="W9" s="436">
        <v>6.3919909220556499E-7</v>
      </c>
      <c r="X9" s="436">
        <v>6.1628462656503602E-8</v>
      </c>
      <c r="Y9" s="436">
        <v>1.4377605601656904E-5</v>
      </c>
      <c r="Z9" s="436">
        <v>1.4354733404695905E-6</v>
      </c>
      <c r="AA9" s="436">
        <v>6.1683967749565615E-7</v>
      </c>
      <c r="AB9" s="436">
        <v>6.455234332660517E-5</v>
      </c>
      <c r="AC9" s="436">
        <v>2.7454869986676553E-5</v>
      </c>
      <c r="AD9" s="436">
        <v>2.2476799612136638E-8</v>
      </c>
      <c r="AE9" s="436">
        <v>9.8000190435990124E-8</v>
      </c>
      <c r="AF9" s="436">
        <v>2.7068894626568383E-7</v>
      </c>
      <c r="AG9" s="436">
        <v>4.6359249912361403E-7</v>
      </c>
      <c r="AH9" s="436">
        <v>1.6150052871336296E-4</v>
      </c>
      <c r="AI9" s="436">
        <v>5.0615323847575131E-7</v>
      </c>
      <c r="AJ9" s="436">
        <v>1.9180329182561989E-7</v>
      </c>
      <c r="AK9" s="436">
        <v>2.1339047407491238E-6</v>
      </c>
      <c r="AL9" s="436">
        <v>2.4952778319492938E-6</v>
      </c>
      <c r="AM9" s="436">
        <v>6.7613797949115866E-8</v>
      </c>
      <c r="AN9" s="436">
        <v>1.6742294003486205E-7</v>
      </c>
      <c r="AO9" s="436">
        <v>3.7044888875048101E-7</v>
      </c>
      <c r="AP9" s="436">
        <v>9.1066763304738663E-8</v>
      </c>
      <c r="AQ9" s="436">
        <v>1.3238966034219209E-7</v>
      </c>
      <c r="AR9" s="436">
        <v>2.1361143841156184E-7</v>
      </c>
      <c r="AS9" s="436">
        <v>1.9074849489922841E-7</v>
      </c>
      <c r="AT9" s="436">
        <v>1.2949419151482251E-7</v>
      </c>
      <c r="AU9" s="436">
        <v>1.7695614081368356E-7</v>
      </c>
      <c r="AV9" s="436">
        <v>3.6635044046361459E-7</v>
      </c>
      <c r="AW9" s="436">
        <v>2.7726068706074485E-7</v>
      </c>
      <c r="AX9" s="436">
        <v>2.0219467945782855E-7</v>
      </c>
      <c r="AY9" s="436">
        <v>2.8407798814722666E-7</v>
      </c>
      <c r="AZ9" s="436">
        <v>2.454148547533329E-7</v>
      </c>
      <c r="BA9" s="436">
        <v>2.3330861649236807E-7</v>
      </c>
      <c r="BB9" s="436">
        <v>2.7438406650768342E-7</v>
      </c>
      <c r="BC9" s="436">
        <v>2.0826858517207345E-7</v>
      </c>
      <c r="BD9" s="436">
        <v>3.3309121113808884E-7</v>
      </c>
      <c r="BE9" s="436">
        <v>2.2143730633739469E-7</v>
      </c>
      <c r="BF9" s="436">
        <v>1.9167038006695935E-7</v>
      </c>
      <c r="BG9" s="436">
        <v>2.1330000638525629E-7</v>
      </c>
      <c r="BH9" s="436">
        <v>2.0509133137923666E-7</v>
      </c>
      <c r="BI9" s="436">
        <v>1.9784627359325801E-7</v>
      </c>
      <c r="BJ9" s="436">
        <v>1.3626601356625709E-7</v>
      </c>
      <c r="BK9" s="436">
        <v>6.4020101081955236E-4</v>
      </c>
      <c r="BL9" s="436">
        <v>1.7875177157838062E-7</v>
      </c>
      <c r="BM9" s="436">
        <v>3.4825096404534111E-7</v>
      </c>
      <c r="BN9" s="436">
        <v>5.0564588502579954E-7</v>
      </c>
      <c r="BO9" s="436">
        <v>4.8490660051066454E-7</v>
      </c>
      <c r="BP9" s="436">
        <v>4.2011716561904928E-7</v>
      </c>
      <c r="BQ9" s="436">
        <v>9.6503927974119416E-8</v>
      </c>
      <c r="BR9" s="436">
        <v>1.938362164192104E-7</v>
      </c>
      <c r="BS9" s="436">
        <v>3.0012557746946565E-7</v>
      </c>
      <c r="BT9" s="436">
        <v>2.4199291700304599E-7</v>
      </c>
      <c r="BU9" s="436">
        <v>3.4365200843121226E-7</v>
      </c>
      <c r="BV9" s="436">
        <v>2.3098933743898349E-7</v>
      </c>
      <c r="BW9" s="436">
        <v>2.7066082286628593E-7</v>
      </c>
      <c r="BX9" s="436">
        <v>1.6195488028427007E-7</v>
      </c>
      <c r="BY9" s="436">
        <v>6.5828746659133794E-8</v>
      </c>
      <c r="BZ9" s="436">
        <v>8.4852864751517862E-7</v>
      </c>
      <c r="CA9" s="436">
        <v>3.9566064122028482E-7</v>
      </c>
      <c r="CB9" s="436">
        <v>1.2718924946827064E-6</v>
      </c>
      <c r="CC9" s="436">
        <v>4.4079753513047673E-7</v>
      </c>
      <c r="CD9" s="436">
        <v>2.415692671126909E-6</v>
      </c>
      <c r="CE9" s="436">
        <v>3.9717036143734311E-7</v>
      </c>
      <c r="CF9" s="436">
        <v>2.0885084685419834E-7</v>
      </c>
      <c r="CG9" s="436">
        <v>9.074405312301042E-6</v>
      </c>
      <c r="CH9" s="436">
        <v>1.767486774793331E-7</v>
      </c>
      <c r="CI9" s="436">
        <v>7.2713350318548113E-7</v>
      </c>
      <c r="CJ9" s="436">
        <v>9.4280370949959031E-7</v>
      </c>
      <c r="CK9" s="436">
        <v>1.0375602664628121E-6</v>
      </c>
      <c r="CL9" s="436">
        <v>8.7151122309743387E-7</v>
      </c>
      <c r="CM9" s="436">
        <v>1.6529009088758515E-6</v>
      </c>
      <c r="CN9" s="436">
        <v>1.8322483267580657E-6</v>
      </c>
      <c r="CO9" s="436">
        <v>5.205407917447372E-5</v>
      </c>
      <c r="CP9" s="436">
        <v>4.710005525798771E-6</v>
      </c>
      <c r="CQ9" s="436">
        <v>8.3659177801758363E-5</v>
      </c>
      <c r="CR9" s="436">
        <v>3.5589594957245629E-7</v>
      </c>
      <c r="CS9" s="436">
        <v>3.0148791608855541E-4</v>
      </c>
      <c r="CT9" s="436">
        <v>5.7037877379298473E-4</v>
      </c>
      <c r="CU9" s="436">
        <v>3.6425854760840031E-6</v>
      </c>
      <c r="CV9" s="436">
        <v>7.6368473278749117E-7</v>
      </c>
      <c r="CW9" s="436">
        <v>1.1127231386112495E-6</v>
      </c>
      <c r="CX9" s="436">
        <v>2.7156154142924481E-7</v>
      </c>
      <c r="CY9" s="436">
        <v>4.9561209223200295E-7</v>
      </c>
      <c r="CZ9" s="436">
        <v>1.3171350842444793E-3</v>
      </c>
      <c r="DA9" s="436">
        <v>2.3896387120114493E-3</v>
      </c>
      <c r="DB9" s="436">
        <v>7.8577609291106392E-7</v>
      </c>
      <c r="DC9" s="436">
        <v>1.0178494925153694E-5</v>
      </c>
      <c r="DD9" s="436">
        <v>1.8125764437439167E-4</v>
      </c>
      <c r="DE9" s="436">
        <v>8.6292126202911819E-6</v>
      </c>
      <c r="DF9" s="436">
        <v>1.0257127671106727E-6</v>
      </c>
      <c r="DG9" s="436">
        <v>1.0462637168689244</v>
      </c>
      <c r="DH9" s="436">
        <v>0.76550514065416264</v>
      </c>
    </row>
    <row r="10" spans="1:112" x14ac:dyDescent="0.2">
      <c r="A10" s="192">
        <v>6</v>
      </c>
      <c r="B10" s="57" t="s">
        <v>346</v>
      </c>
      <c r="C10" s="224" t="s">
        <v>267</v>
      </c>
      <c r="D10" s="436">
        <v>0</v>
      </c>
      <c r="E10" s="436">
        <v>0</v>
      </c>
      <c r="F10" s="436">
        <v>0</v>
      </c>
      <c r="G10" s="436">
        <v>0</v>
      </c>
      <c r="H10" s="436">
        <v>0</v>
      </c>
      <c r="I10" s="436">
        <v>1</v>
      </c>
      <c r="J10" s="436">
        <v>0</v>
      </c>
      <c r="K10" s="436">
        <v>0</v>
      </c>
      <c r="L10" s="436">
        <v>0</v>
      </c>
      <c r="M10" s="436">
        <v>0</v>
      </c>
      <c r="N10" s="436">
        <v>0</v>
      </c>
      <c r="O10" s="436">
        <v>0</v>
      </c>
      <c r="P10" s="436">
        <v>0</v>
      </c>
      <c r="Q10" s="436">
        <v>0</v>
      </c>
      <c r="R10" s="436">
        <v>0</v>
      </c>
      <c r="S10" s="436">
        <v>0</v>
      </c>
      <c r="T10" s="436">
        <v>0</v>
      </c>
      <c r="U10" s="436">
        <v>0</v>
      </c>
      <c r="V10" s="436">
        <v>0</v>
      </c>
      <c r="W10" s="436">
        <v>0</v>
      </c>
      <c r="X10" s="436">
        <v>0</v>
      </c>
      <c r="Y10" s="436">
        <v>0</v>
      </c>
      <c r="Z10" s="436">
        <v>0</v>
      </c>
      <c r="AA10" s="436">
        <v>0</v>
      </c>
      <c r="AB10" s="436">
        <v>0</v>
      </c>
      <c r="AC10" s="436">
        <v>0</v>
      </c>
      <c r="AD10" s="436">
        <v>0</v>
      </c>
      <c r="AE10" s="436">
        <v>0</v>
      </c>
      <c r="AF10" s="436">
        <v>0</v>
      </c>
      <c r="AG10" s="436">
        <v>0</v>
      </c>
      <c r="AH10" s="436">
        <v>0</v>
      </c>
      <c r="AI10" s="436">
        <v>0</v>
      </c>
      <c r="AJ10" s="436">
        <v>0</v>
      </c>
      <c r="AK10" s="436">
        <v>0</v>
      </c>
      <c r="AL10" s="436">
        <v>0</v>
      </c>
      <c r="AM10" s="436">
        <v>0</v>
      </c>
      <c r="AN10" s="436">
        <v>0</v>
      </c>
      <c r="AO10" s="436">
        <v>0</v>
      </c>
      <c r="AP10" s="436">
        <v>0</v>
      </c>
      <c r="AQ10" s="436">
        <v>0</v>
      </c>
      <c r="AR10" s="436">
        <v>0</v>
      </c>
      <c r="AS10" s="436">
        <v>0</v>
      </c>
      <c r="AT10" s="436">
        <v>0</v>
      </c>
      <c r="AU10" s="436">
        <v>0</v>
      </c>
      <c r="AV10" s="436">
        <v>0</v>
      </c>
      <c r="AW10" s="436">
        <v>0</v>
      </c>
      <c r="AX10" s="436">
        <v>0</v>
      </c>
      <c r="AY10" s="436">
        <v>0</v>
      </c>
      <c r="AZ10" s="436">
        <v>0</v>
      </c>
      <c r="BA10" s="436">
        <v>0</v>
      </c>
      <c r="BB10" s="436">
        <v>0</v>
      </c>
      <c r="BC10" s="436">
        <v>0</v>
      </c>
      <c r="BD10" s="436">
        <v>0</v>
      </c>
      <c r="BE10" s="436">
        <v>0</v>
      </c>
      <c r="BF10" s="436">
        <v>0</v>
      </c>
      <c r="BG10" s="436">
        <v>0</v>
      </c>
      <c r="BH10" s="436">
        <v>0</v>
      </c>
      <c r="BI10" s="436">
        <v>0</v>
      </c>
      <c r="BJ10" s="436">
        <v>0</v>
      </c>
      <c r="BK10" s="436">
        <v>0</v>
      </c>
      <c r="BL10" s="436">
        <v>0</v>
      </c>
      <c r="BM10" s="436">
        <v>0</v>
      </c>
      <c r="BN10" s="436">
        <v>0</v>
      </c>
      <c r="BO10" s="436">
        <v>0</v>
      </c>
      <c r="BP10" s="436">
        <v>0</v>
      </c>
      <c r="BQ10" s="436">
        <v>0</v>
      </c>
      <c r="BR10" s="436">
        <v>0</v>
      </c>
      <c r="BS10" s="436">
        <v>0</v>
      </c>
      <c r="BT10" s="436">
        <v>0</v>
      </c>
      <c r="BU10" s="436">
        <v>0</v>
      </c>
      <c r="BV10" s="436">
        <v>0</v>
      </c>
      <c r="BW10" s="436">
        <v>0</v>
      </c>
      <c r="BX10" s="436">
        <v>0</v>
      </c>
      <c r="BY10" s="436">
        <v>0</v>
      </c>
      <c r="BZ10" s="436">
        <v>0</v>
      </c>
      <c r="CA10" s="436">
        <v>0</v>
      </c>
      <c r="CB10" s="436">
        <v>0</v>
      </c>
      <c r="CC10" s="436">
        <v>0</v>
      </c>
      <c r="CD10" s="436">
        <v>0</v>
      </c>
      <c r="CE10" s="436">
        <v>0</v>
      </c>
      <c r="CF10" s="436">
        <v>0</v>
      </c>
      <c r="CG10" s="436">
        <v>0</v>
      </c>
      <c r="CH10" s="436">
        <v>0</v>
      </c>
      <c r="CI10" s="436">
        <v>0</v>
      </c>
      <c r="CJ10" s="436">
        <v>0</v>
      </c>
      <c r="CK10" s="436">
        <v>0</v>
      </c>
      <c r="CL10" s="436">
        <v>0</v>
      </c>
      <c r="CM10" s="436">
        <v>0</v>
      </c>
      <c r="CN10" s="436">
        <v>0</v>
      </c>
      <c r="CO10" s="436">
        <v>0</v>
      </c>
      <c r="CP10" s="436">
        <v>0</v>
      </c>
      <c r="CQ10" s="436">
        <v>0</v>
      </c>
      <c r="CR10" s="436">
        <v>0</v>
      </c>
      <c r="CS10" s="436">
        <v>0</v>
      </c>
      <c r="CT10" s="436">
        <v>0</v>
      </c>
      <c r="CU10" s="436">
        <v>0</v>
      </c>
      <c r="CV10" s="436">
        <v>0</v>
      </c>
      <c r="CW10" s="436">
        <v>0</v>
      </c>
      <c r="CX10" s="436">
        <v>0</v>
      </c>
      <c r="CY10" s="436">
        <v>0</v>
      </c>
      <c r="CZ10" s="436">
        <v>0</v>
      </c>
      <c r="DA10" s="436">
        <v>0</v>
      </c>
      <c r="DB10" s="436">
        <v>0</v>
      </c>
      <c r="DC10" s="436">
        <v>0</v>
      </c>
      <c r="DD10" s="436">
        <v>0</v>
      </c>
      <c r="DE10" s="436">
        <v>0</v>
      </c>
      <c r="DF10" s="436">
        <v>0</v>
      </c>
      <c r="DG10" s="436">
        <v>1</v>
      </c>
      <c r="DH10" s="436">
        <v>0.73165601397803692</v>
      </c>
    </row>
    <row r="11" spans="1:112" x14ac:dyDescent="0.2">
      <c r="A11" s="192">
        <v>7</v>
      </c>
      <c r="B11" s="57" t="s">
        <v>347</v>
      </c>
      <c r="C11" s="224" t="s">
        <v>348</v>
      </c>
      <c r="D11" s="436">
        <v>1.0083309904272437E-5</v>
      </c>
      <c r="E11" s="436">
        <v>5.2921111229374292E-6</v>
      </c>
      <c r="F11" s="436">
        <v>3.811296103205534E-6</v>
      </c>
      <c r="G11" s="436">
        <v>2.7127288706525446E-5</v>
      </c>
      <c r="H11" s="436">
        <v>1.6960860257914493E-6</v>
      </c>
      <c r="I11" s="436">
        <v>0</v>
      </c>
      <c r="J11" s="436">
        <v>1.0001596776974442</v>
      </c>
      <c r="K11" s="436">
        <v>6.5562328598896064E-6</v>
      </c>
      <c r="L11" s="436">
        <v>2.5007625516123771E-5</v>
      </c>
      <c r="M11" s="436">
        <v>1.3742593079985471E-5</v>
      </c>
      <c r="N11" s="436">
        <v>0</v>
      </c>
      <c r="O11" s="436">
        <v>1.0027434597834753E-5</v>
      </c>
      <c r="P11" s="436">
        <v>4.2320480106116711E-6</v>
      </c>
      <c r="Q11" s="436">
        <v>3.921847388964916E-6</v>
      </c>
      <c r="R11" s="436">
        <v>5.9595108125707953E-5</v>
      </c>
      <c r="S11" s="436">
        <v>1.2424262727524525E-4</v>
      </c>
      <c r="T11" s="436">
        <v>7.03392692646412E-6</v>
      </c>
      <c r="U11" s="436">
        <v>3.0181185204210489E-6</v>
      </c>
      <c r="V11" s="436">
        <v>3.8147816750658855E-4</v>
      </c>
      <c r="W11" s="436">
        <v>2.2237953013145156E-3</v>
      </c>
      <c r="X11" s="436">
        <v>-9.6516183643939721E-6</v>
      </c>
      <c r="Y11" s="436">
        <v>4.8315293407787379E-5</v>
      </c>
      <c r="Z11" s="436">
        <v>2.3326278124281814E-5</v>
      </c>
      <c r="AA11" s="436">
        <v>9.5638747709251893E-6</v>
      </c>
      <c r="AB11" s="436">
        <v>3.8374375827856075E-5</v>
      </c>
      <c r="AC11" s="436">
        <v>5.5522592403767054E-5</v>
      </c>
      <c r="AD11" s="436">
        <v>-8.8424856005361082E-5</v>
      </c>
      <c r="AE11" s="436">
        <v>1.9497589931310858E-3</v>
      </c>
      <c r="AF11" s="436">
        <v>1.2149693412966396E-5</v>
      </c>
      <c r="AG11" s="436">
        <v>4.282781885458703E-5</v>
      </c>
      <c r="AH11" s="436">
        <v>9.3665823763342738E-6</v>
      </c>
      <c r="AI11" s="436">
        <v>3.7681342748010849E-3</v>
      </c>
      <c r="AJ11" s="436">
        <v>3.9092302357541025E-3</v>
      </c>
      <c r="AK11" s="436">
        <v>3.0269111726942389E-3</v>
      </c>
      <c r="AL11" s="436">
        <v>2.4650455484516625E-3</v>
      </c>
      <c r="AM11" s="436">
        <v>1.1596403380411463E-2</v>
      </c>
      <c r="AN11" s="436">
        <v>4.1530954522381314E-3</v>
      </c>
      <c r="AO11" s="436">
        <v>1.5938191165921418E-3</v>
      </c>
      <c r="AP11" s="436">
        <v>6.3101715925764222E-4</v>
      </c>
      <c r="AQ11" s="436">
        <v>3.7073906135112796E-3</v>
      </c>
      <c r="AR11" s="436">
        <v>3.4849800229178296E-4</v>
      </c>
      <c r="AS11" s="436">
        <v>2.610575193504172E-4</v>
      </c>
      <c r="AT11" s="436">
        <v>1.922232969830247E-4</v>
      </c>
      <c r="AU11" s="436">
        <v>9.2932899502050058E-5</v>
      </c>
      <c r="AV11" s="436">
        <v>1.0292435940779921E-4</v>
      </c>
      <c r="AW11" s="436">
        <v>5.1017989619358509E-5</v>
      </c>
      <c r="AX11" s="436">
        <v>3.343765489747521E-5</v>
      </c>
      <c r="AY11" s="436">
        <v>5.4993198291801714E-5</v>
      </c>
      <c r="AZ11" s="436">
        <v>7.4215476454247766E-5</v>
      </c>
      <c r="BA11" s="436">
        <v>5.500507200317347E-5</v>
      </c>
      <c r="BB11" s="436">
        <v>1.6770499099814466E-5</v>
      </c>
      <c r="BC11" s="436">
        <v>6.4516533435683907E-5</v>
      </c>
      <c r="BD11" s="436">
        <v>3.0777020945220656E-5</v>
      </c>
      <c r="BE11" s="436">
        <v>1.4330558242042189E-5</v>
      </c>
      <c r="BF11" s="436">
        <v>8.3092981501930955E-5</v>
      </c>
      <c r="BG11" s="436">
        <v>8.4031093145390173E-5</v>
      </c>
      <c r="BH11" s="436">
        <v>6.7294768960256184E-5</v>
      </c>
      <c r="BI11" s="436">
        <v>1.318182640140728E-4</v>
      </c>
      <c r="BJ11" s="436">
        <v>6.0068595276117402E-5</v>
      </c>
      <c r="BK11" s="436">
        <v>1.3877015753636639E-4</v>
      </c>
      <c r="BL11" s="436">
        <v>3.83338256512834E-7</v>
      </c>
      <c r="BM11" s="436">
        <v>2.2232453137013396E-4</v>
      </c>
      <c r="BN11" s="436">
        <v>9.619649564662258E-5</v>
      </c>
      <c r="BO11" s="436">
        <v>1.1774268155087546E-3</v>
      </c>
      <c r="BP11" s="436">
        <v>1.2164635475099368E-3</v>
      </c>
      <c r="BQ11" s="436">
        <v>9.20673379812426E-6</v>
      </c>
      <c r="BR11" s="436">
        <v>2.2969554686201107E-8</v>
      </c>
      <c r="BS11" s="436">
        <v>1.0780621340970198E-5</v>
      </c>
      <c r="BT11" s="436">
        <v>5.0765707457670433E-6</v>
      </c>
      <c r="BU11" s="436">
        <v>7.1310144391889612E-7</v>
      </c>
      <c r="BV11" s="436">
        <v>4.2008835525744631E-7</v>
      </c>
      <c r="BW11" s="436">
        <v>3.2621745088241492E-7</v>
      </c>
      <c r="BX11" s="436">
        <v>4.3316651647463393E-7</v>
      </c>
      <c r="BY11" s="436">
        <v>3.7275870481058064E-7</v>
      </c>
      <c r="BZ11" s="436">
        <v>2.0664344241229957E-6</v>
      </c>
      <c r="CA11" s="436">
        <v>-8.3892651256452529E-7</v>
      </c>
      <c r="CB11" s="436">
        <v>-6.9751843732721548E-6</v>
      </c>
      <c r="CC11" s="436">
        <v>-1.5033623221277821E-6</v>
      </c>
      <c r="CD11" s="436">
        <v>-4.6777882596992835E-6</v>
      </c>
      <c r="CE11" s="436">
        <v>4.5380122100103081E-8</v>
      </c>
      <c r="CF11" s="436">
        <v>1.8757152466521081E-6</v>
      </c>
      <c r="CG11" s="436">
        <v>1.8689212069470265E-6</v>
      </c>
      <c r="CH11" s="436">
        <v>-9.8331602772391248E-8</v>
      </c>
      <c r="CI11" s="436">
        <v>6.420465196676584E-7</v>
      </c>
      <c r="CJ11" s="436">
        <v>1.2485590805318806E-6</v>
      </c>
      <c r="CK11" s="436">
        <v>7.0264453899880976E-7</v>
      </c>
      <c r="CL11" s="436">
        <v>8.7859162766886069E-7</v>
      </c>
      <c r="CM11" s="436">
        <v>2.2925541512155056E-6</v>
      </c>
      <c r="CN11" s="436">
        <v>1.8420320691159002E-6</v>
      </c>
      <c r="CO11" s="436">
        <v>1.9604860253263513E-6</v>
      </c>
      <c r="CP11" s="436">
        <v>6.9548812399616292E-6</v>
      </c>
      <c r="CQ11" s="436">
        <v>2.3454954599176577E-6</v>
      </c>
      <c r="CR11" s="436">
        <v>1.3498939051632959E-5</v>
      </c>
      <c r="CS11" s="436">
        <v>1.8728815780497018E-6</v>
      </c>
      <c r="CT11" s="436">
        <v>1.4270565460185318E-6</v>
      </c>
      <c r="CU11" s="436">
        <v>1.5294979175842654E-6</v>
      </c>
      <c r="CV11" s="436">
        <v>2.3332587881665353E-6</v>
      </c>
      <c r="CW11" s="436">
        <v>9.2979913156965306E-7</v>
      </c>
      <c r="CX11" s="436">
        <v>1.8643637387485173E-5</v>
      </c>
      <c r="CY11" s="436">
        <v>3.6055140715557338E-7</v>
      </c>
      <c r="CZ11" s="436">
        <v>-8.3293169031194431E-7</v>
      </c>
      <c r="DA11" s="436">
        <v>1.326624128065684E-6</v>
      </c>
      <c r="DB11" s="436">
        <v>2.9594362298322048E-6</v>
      </c>
      <c r="DC11" s="436">
        <v>4.36260695403385E-6</v>
      </c>
      <c r="DD11" s="436">
        <v>9.1718362448694317E-6</v>
      </c>
      <c r="DE11" s="436">
        <v>1.0483513074010713E-5</v>
      </c>
      <c r="DF11" s="436">
        <v>2.7184114149695395E-5</v>
      </c>
      <c r="DG11" s="436">
        <v>1.0448163186687813</v>
      </c>
      <c r="DH11" s="436">
        <v>0.7644461430564069</v>
      </c>
    </row>
    <row r="12" spans="1:112" x14ac:dyDescent="0.2">
      <c r="A12" s="192">
        <v>8</v>
      </c>
      <c r="B12" s="57" t="s">
        <v>349</v>
      </c>
      <c r="C12" s="224" t="s">
        <v>268</v>
      </c>
      <c r="D12" s="436">
        <v>4.9863930135198877E-4</v>
      </c>
      <c r="E12" s="436">
        <v>2.7312378913087625E-2</v>
      </c>
      <c r="F12" s="436">
        <v>1.0955118872920167E-3</v>
      </c>
      <c r="G12" s="436">
        <v>4.5937872859172597E-3</v>
      </c>
      <c r="H12" s="436">
        <v>1.3360617895132239E-2</v>
      </c>
      <c r="I12" s="436">
        <v>0</v>
      </c>
      <c r="J12" s="436">
        <v>3.7067926838217221E-5</v>
      </c>
      <c r="K12" s="436">
        <v>1.0877362794350898</v>
      </c>
      <c r="L12" s="436">
        <v>2.0887272161905997E-2</v>
      </c>
      <c r="M12" s="436">
        <v>9.8321163947917428E-2</v>
      </c>
      <c r="N12" s="436">
        <v>0</v>
      </c>
      <c r="O12" s="436">
        <v>1.8808376353700795E-4</v>
      </c>
      <c r="P12" s="436">
        <v>1.9499469944174691E-3</v>
      </c>
      <c r="Q12" s="436">
        <v>4.9256317361738545E-4</v>
      </c>
      <c r="R12" s="436">
        <v>5.2092456865987447E-5</v>
      </c>
      <c r="S12" s="436">
        <v>1.7181280901487331E-3</v>
      </c>
      <c r="T12" s="436">
        <v>1.0650365485147707E-4</v>
      </c>
      <c r="U12" s="436">
        <v>5.9899400888183852E-5</v>
      </c>
      <c r="V12" s="436">
        <v>9.8366491379489019E-5</v>
      </c>
      <c r="W12" s="436">
        <v>9.6884002574642271E-5</v>
      </c>
      <c r="X12" s="436">
        <v>6.0628686762910417E-6</v>
      </c>
      <c r="Y12" s="436">
        <v>2.7118931817174869E-3</v>
      </c>
      <c r="Z12" s="436">
        <v>2.480418651595137E-4</v>
      </c>
      <c r="AA12" s="436">
        <v>1.007395956846283E-4</v>
      </c>
      <c r="AB12" s="436">
        <v>3.7131107742449203E-3</v>
      </c>
      <c r="AC12" s="436">
        <v>5.2243221164038935E-3</v>
      </c>
      <c r="AD12" s="436">
        <v>2.6557407413316669E-6</v>
      </c>
      <c r="AE12" s="436">
        <v>1.5695564678349267E-5</v>
      </c>
      <c r="AF12" s="436">
        <v>3.5844796801641883E-5</v>
      </c>
      <c r="AG12" s="436">
        <v>6.0830356093772069E-5</v>
      </c>
      <c r="AH12" s="436">
        <v>3.0579286715884994E-2</v>
      </c>
      <c r="AI12" s="436">
        <v>2.9674936714699422E-5</v>
      </c>
      <c r="AJ12" s="436">
        <v>1.4483203969450496E-5</v>
      </c>
      <c r="AK12" s="436">
        <v>3.3121597797345362E-4</v>
      </c>
      <c r="AL12" s="436">
        <v>4.3369289269127708E-4</v>
      </c>
      <c r="AM12" s="436">
        <v>6.909049490303929E-6</v>
      </c>
      <c r="AN12" s="436">
        <v>5.5689278801518998E-6</v>
      </c>
      <c r="AO12" s="436">
        <v>1.8930656409710763E-5</v>
      </c>
      <c r="AP12" s="436">
        <v>3.17374764814912E-6</v>
      </c>
      <c r="AQ12" s="436">
        <v>1.0141180084077018E-5</v>
      </c>
      <c r="AR12" s="436">
        <v>6.7004032680676176E-6</v>
      </c>
      <c r="AS12" s="436">
        <v>1.4731838440057441E-5</v>
      </c>
      <c r="AT12" s="436">
        <v>8.8737281636398936E-6</v>
      </c>
      <c r="AU12" s="436">
        <v>1.091353713126438E-5</v>
      </c>
      <c r="AV12" s="436">
        <v>1.0026163664445549E-5</v>
      </c>
      <c r="AW12" s="436">
        <v>2.2789467872568018E-5</v>
      </c>
      <c r="AX12" s="436">
        <v>1.3716017581978185E-5</v>
      </c>
      <c r="AY12" s="436">
        <v>1.6152233917749161E-5</v>
      </c>
      <c r="AZ12" s="436">
        <v>1.3111393602566478E-5</v>
      </c>
      <c r="BA12" s="436">
        <v>1.5860358221892993E-5</v>
      </c>
      <c r="BB12" s="436">
        <v>9.7988630971881885E-6</v>
      </c>
      <c r="BC12" s="436">
        <v>1.1861295091270733E-5</v>
      </c>
      <c r="BD12" s="436">
        <v>1.6459662668499947E-5</v>
      </c>
      <c r="BE12" s="436">
        <v>1.262321136865514E-5</v>
      </c>
      <c r="BF12" s="436">
        <v>1.3852061822278119E-5</v>
      </c>
      <c r="BG12" s="436">
        <v>1.6818828152830831E-5</v>
      </c>
      <c r="BH12" s="436">
        <v>1.6196082107795513E-5</v>
      </c>
      <c r="BI12" s="436">
        <v>1.4953242469931143E-5</v>
      </c>
      <c r="BJ12" s="436">
        <v>7.3648104001202726E-6</v>
      </c>
      <c r="BK12" s="436">
        <v>1.5356184349320031E-3</v>
      </c>
      <c r="BL12" s="436">
        <v>6.0300863425455907E-6</v>
      </c>
      <c r="BM12" s="436">
        <v>2.4224037998203624E-5</v>
      </c>
      <c r="BN12" s="436">
        <v>1.8459434311296536E-5</v>
      </c>
      <c r="BO12" s="436">
        <v>1.4532020915344693E-5</v>
      </c>
      <c r="BP12" s="436">
        <v>1.1287750058004515E-5</v>
      </c>
      <c r="BQ12" s="436">
        <v>4.6926033610260619E-6</v>
      </c>
      <c r="BR12" s="436">
        <v>2.1519908674037404E-5</v>
      </c>
      <c r="BS12" s="436">
        <v>1.3227626242002139E-5</v>
      </c>
      <c r="BT12" s="436">
        <v>1.076539683402504E-5</v>
      </c>
      <c r="BU12" s="436">
        <v>1.133757257443745E-5</v>
      </c>
      <c r="BV12" s="436">
        <v>7.9338693695495284E-6</v>
      </c>
      <c r="BW12" s="436">
        <v>5.5708144143835298E-6</v>
      </c>
      <c r="BX12" s="436">
        <v>3.8275036548705967E-6</v>
      </c>
      <c r="BY12" s="436">
        <v>1.5159293018060542E-6</v>
      </c>
      <c r="BZ12" s="436">
        <v>3.3041849695006464E-5</v>
      </c>
      <c r="CA12" s="436">
        <v>1.0289701741280411E-5</v>
      </c>
      <c r="CB12" s="436">
        <v>2.9961379601516487E-5</v>
      </c>
      <c r="CC12" s="436">
        <v>1.0942329312425451E-5</v>
      </c>
      <c r="CD12" s="436">
        <v>5.2682903183787825E-5</v>
      </c>
      <c r="CE12" s="436">
        <v>1.0458598712048518E-5</v>
      </c>
      <c r="CF12" s="436">
        <v>8.7570768973408197E-6</v>
      </c>
      <c r="CG12" s="436">
        <v>1.9377546765921553E-4</v>
      </c>
      <c r="CH12" s="436">
        <v>6.7300089612009388E-6</v>
      </c>
      <c r="CI12" s="436">
        <v>4.0159969269024918E-5</v>
      </c>
      <c r="CJ12" s="436">
        <v>2.0615888442427854E-5</v>
      </c>
      <c r="CK12" s="436">
        <v>2.3602854969107066E-5</v>
      </c>
      <c r="CL12" s="436">
        <v>3.8917260995312256E-5</v>
      </c>
      <c r="CM12" s="436">
        <v>4.5510016362608022E-5</v>
      </c>
      <c r="CN12" s="436">
        <v>8.931868810607337E-5</v>
      </c>
      <c r="CO12" s="436">
        <v>2.9817897547053298E-3</v>
      </c>
      <c r="CP12" s="436">
        <v>3.3021473219923349E-4</v>
      </c>
      <c r="CQ12" s="436">
        <v>1.4358566041463594E-3</v>
      </c>
      <c r="CR12" s="436">
        <v>2.1614621676823142E-5</v>
      </c>
      <c r="CS12" s="436">
        <v>5.0554303807078061E-3</v>
      </c>
      <c r="CT12" s="436">
        <v>8.0055632006903257E-3</v>
      </c>
      <c r="CU12" s="436">
        <v>5.5011698084824888E-4</v>
      </c>
      <c r="CV12" s="436">
        <v>1.5342700852984266E-5</v>
      </c>
      <c r="CW12" s="436">
        <v>2.7328343904886786E-5</v>
      </c>
      <c r="CX12" s="436">
        <v>1.1443020017991187E-5</v>
      </c>
      <c r="CY12" s="436">
        <v>1.1692235834184427E-5</v>
      </c>
      <c r="CZ12" s="436">
        <v>1.8214888407390346E-2</v>
      </c>
      <c r="DA12" s="436">
        <v>6.1467016937618406E-2</v>
      </c>
      <c r="DB12" s="436">
        <v>3.4130966045731542E-5</v>
      </c>
      <c r="DC12" s="436">
        <v>7.783747974714138E-5</v>
      </c>
      <c r="DD12" s="436">
        <v>2.6300320939451139E-3</v>
      </c>
      <c r="DE12" s="436">
        <v>7.6485504533297557E-5</v>
      </c>
      <c r="DF12" s="436">
        <v>6.3980799348271609E-5</v>
      </c>
      <c r="DG12" s="436">
        <v>1.4057263358779084</v>
      </c>
      <c r="DH12" s="436">
        <v>1.0285081276523815</v>
      </c>
    </row>
    <row r="13" spans="1:112" x14ac:dyDescent="0.2">
      <c r="A13" s="192">
        <v>9</v>
      </c>
      <c r="B13" s="57" t="s">
        <v>350</v>
      </c>
      <c r="C13" s="224" t="s">
        <v>351</v>
      </c>
      <c r="D13" s="436">
        <v>1.1201934176052451E-5</v>
      </c>
      <c r="E13" s="436">
        <v>9.7116907231509491E-5</v>
      </c>
      <c r="F13" s="436">
        <v>2.6014179109405593E-5</v>
      </c>
      <c r="G13" s="436">
        <v>8.4522096572353319E-6</v>
      </c>
      <c r="H13" s="436">
        <v>3.7343175879672704E-3</v>
      </c>
      <c r="I13" s="436">
        <v>0</v>
      </c>
      <c r="J13" s="436">
        <v>1.9518460640017465E-5</v>
      </c>
      <c r="K13" s="436">
        <v>7.7577816603614509E-4</v>
      </c>
      <c r="L13" s="436">
        <v>1.0140711434652643</v>
      </c>
      <c r="M13" s="436">
        <v>8.9086544516090346E-5</v>
      </c>
      <c r="N13" s="436">
        <v>0</v>
      </c>
      <c r="O13" s="436">
        <v>6.6623630121870113E-6</v>
      </c>
      <c r="P13" s="436">
        <v>8.7790883496225467E-6</v>
      </c>
      <c r="Q13" s="436">
        <v>8.8620360413452377E-6</v>
      </c>
      <c r="R13" s="436">
        <v>7.7630510256913338E-6</v>
      </c>
      <c r="S13" s="436">
        <v>1.1747796577451078E-5</v>
      </c>
      <c r="T13" s="436">
        <v>7.3376400770220655E-6</v>
      </c>
      <c r="U13" s="436">
        <v>6.9468171214090058E-6</v>
      </c>
      <c r="V13" s="436">
        <v>6.4905790722958615E-6</v>
      </c>
      <c r="W13" s="436">
        <v>7.9757687252498416E-6</v>
      </c>
      <c r="X13" s="436">
        <v>1.9060516972718244E-6</v>
      </c>
      <c r="Y13" s="436">
        <v>9.1282400388972991E-6</v>
      </c>
      <c r="Z13" s="436">
        <v>6.4493731188386852E-6</v>
      </c>
      <c r="AA13" s="436">
        <v>1.1573809459677761E-5</v>
      </c>
      <c r="AB13" s="436">
        <v>2.8782068310628523E-5</v>
      </c>
      <c r="AC13" s="436">
        <v>1.1365969847255501E-5</v>
      </c>
      <c r="AD13" s="436">
        <v>7.9190809952426611E-7</v>
      </c>
      <c r="AE13" s="436">
        <v>4.5630929048535992E-6</v>
      </c>
      <c r="AF13" s="436">
        <v>7.351343558524172E-6</v>
      </c>
      <c r="AG13" s="436">
        <v>7.5200432099724247E-6</v>
      </c>
      <c r="AH13" s="436">
        <v>3.0413111078584412E-5</v>
      </c>
      <c r="AI13" s="436">
        <v>1.4853222118447614E-5</v>
      </c>
      <c r="AJ13" s="436">
        <v>1.184182268118614E-5</v>
      </c>
      <c r="AK13" s="436">
        <v>8.8060853502096998E-6</v>
      </c>
      <c r="AL13" s="436">
        <v>1.3773109801247606E-5</v>
      </c>
      <c r="AM13" s="436">
        <v>1.0953817970290502E-5</v>
      </c>
      <c r="AN13" s="436">
        <v>9.8257999355722854E-6</v>
      </c>
      <c r="AO13" s="436">
        <v>1.4263594246754564E-5</v>
      </c>
      <c r="AP13" s="436">
        <v>9.7555563255562526E-6</v>
      </c>
      <c r="AQ13" s="436">
        <v>9.085672394540034E-6</v>
      </c>
      <c r="AR13" s="436">
        <v>8.2938458351989617E-6</v>
      </c>
      <c r="AS13" s="436">
        <v>7.9692189919681661E-6</v>
      </c>
      <c r="AT13" s="436">
        <v>8.4621587853617525E-6</v>
      </c>
      <c r="AU13" s="436">
        <v>9.192123605075527E-6</v>
      </c>
      <c r="AV13" s="436">
        <v>7.3664256917912783E-6</v>
      </c>
      <c r="AW13" s="436">
        <v>5.9832610006212961E-6</v>
      </c>
      <c r="AX13" s="436">
        <v>4.6503093050211457E-6</v>
      </c>
      <c r="AY13" s="436">
        <v>5.8040917063126164E-6</v>
      </c>
      <c r="AZ13" s="436">
        <v>9.6160031556149964E-6</v>
      </c>
      <c r="BA13" s="436">
        <v>4.8061618475245294E-6</v>
      </c>
      <c r="BB13" s="436">
        <v>4.5339063235051841E-6</v>
      </c>
      <c r="BC13" s="436">
        <v>9.7173607845607049E-6</v>
      </c>
      <c r="BD13" s="436">
        <v>4.8757860373151005E-6</v>
      </c>
      <c r="BE13" s="436">
        <v>5.357914962405461E-6</v>
      </c>
      <c r="BF13" s="436">
        <v>4.2637725611913782E-6</v>
      </c>
      <c r="BG13" s="436">
        <v>5.2206155205697991E-6</v>
      </c>
      <c r="BH13" s="436">
        <v>5.8550523210165267E-6</v>
      </c>
      <c r="BI13" s="436">
        <v>1.0865045814313172E-5</v>
      </c>
      <c r="BJ13" s="436">
        <v>7.3333273211972833E-6</v>
      </c>
      <c r="BK13" s="436">
        <v>1.126261088053283E-5</v>
      </c>
      <c r="BL13" s="436">
        <v>6.5982184449445334E-6</v>
      </c>
      <c r="BM13" s="436">
        <v>1.4303281001590718E-5</v>
      </c>
      <c r="BN13" s="436">
        <v>1.6236958241218868E-5</v>
      </c>
      <c r="BO13" s="436">
        <v>7.7072176618576938E-6</v>
      </c>
      <c r="BP13" s="436">
        <v>9.1772173952410847E-6</v>
      </c>
      <c r="BQ13" s="436">
        <v>9.4212695759133414E-6</v>
      </c>
      <c r="BR13" s="436">
        <v>1.4618972037031439E-5</v>
      </c>
      <c r="BS13" s="436">
        <v>2.3900322568601446E-5</v>
      </c>
      <c r="BT13" s="436">
        <v>1.4431780820113457E-5</v>
      </c>
      <c r="BU13" s="436">
        <v>5.1994502901417149E-5</v>
      </c>
      <c r="BV13" s="436">
        <v>6.4487703356371751E-6</v>
      </c>
      <c r="BW13" s="436">
        <v>8.5014118661720698E-6</v>
      </c>
      <c r="BX13" s="436">
        <v>7.5034240191155802E-6</v>
      </c>
      <c r="BY13" s="436">
        <v>5.3923158056608903E-6</v>
      </c>
      <c r="BZ13" s="436">
        <v>2.2185758544139626E-5</v>
      </c>
      <c r="CA13" s="436">
        <v>1.5905884262127914E-5</v>
      </c>
      <c r="CB13" s="436">
        <v>3.8137974299322316E-5</v>
      </c>
      <c r="CC13" s="436">
        <v>1.9003361945524686E-5</v>
      </c>
      <c r="CD13" s="436">
        <v>6.1276803640962263E-5</v>
      </c>
      <c r="CE13" s="436">
        <v>1.8806098983162713E-5</v>
      </c>
      <c r="CF13" s="436">
        <v>1.4824499968339347E-5</v>
      </c>
      <c r="CG13" s="436">
        <v>2.1833433541432561E-4</v>
      </c>
      <c r="CH13" s="436">
        <v>3.6921419223063121E-6</v>
      </c>
      <c r="CI13" s="436">
        <v>7.553532259849785E-6</v>
      </c>
      <c r="CJ13" s="436">
        <v>1.6604997232262238E-5</v>
      </c>
      <c r="CK13" s="436">
        <v>5.4336393858339395E-6</v>
      </c>
      <c r="CL13" s="436">
        <v>1.0543026510485936E-5</v>
      </c>
      <c r="CM13" s="436">
        <v>1.0257716056673696E-5</v>
      </c>
      <c r="CN13" s="436">
        <v>1.555696055629742E-5</v>
      </c>
      <c r="CO13" s="436">
        <v>1.1148613313760632E-4</v>
      </c>
      <c r="CP13" s="436">
        <v>1.2364008540364617E-5</v>
      </c>
      <c r="CQ13" s="436">
        <v>2.0007932654583199E-4</v>
      </c>
      <c r="CR13" s="436">
        <v>1.1032129052568437E-5</v>
      </c>
      <c r="CS13" s="436">
        <v>6.2382426432278679E-4</v>
      </c>
      <c r="CT13" s="436">
        <v>1.0204967124465671E-3</v>
      </c>
      <c r="CU13" s="436">
        <v>8.4201618184333925E-6</v>
      </c>
      <c r="CV13" s="436">
        <v>8.9583434527958441E-6</v>
      </c>
      <c r="CW13" s="436">
        <v>8.6279915729229057E-6</v>
      </c>
      <c r="CX13" s="436">
        <v>6.5036782893818048E-6</v>
      </c>
      <c r="CY13" s="436">
        <v>8.172228555046341E-6</v>
      </c>
      <c r="CZ13" s="436">
        <v>9.2688926906896868E-3</v>
      </c>
      <c r="DA13" s="436">
        <v>2.9779912535785713E-2</v>
      </c>
      <c r="DB13" s="436">
        <v>1.0083150560957434E-5</v>
      </c>
      <c r="DC13" s="436">
        <v>8.4029191029492288E-6</v>
      </c>
      <c r="DD13" s="436">
        <v>7.1104769173398641E-4</v>
      </c>
      <c r="DE13" s="436">
        <v>1.1026800059059626E-5</v>
      </c>
      <c r="DF13" s="436">
        <v>1.1771516739178605E-3</v>
      </c>
      <c r="DG13" s="436">
        <v>1.0629304621124409</v>
      </c>
      <c r="DH13" s="436">
        <v>0.7776994650450213</v>
      </c>
    </row>
    <row r="14" spans="1:112" x14ac:dyDescent="0.2">
      <c r="A14" s="192">
        <v>10</v>
      </c>
      <c r="B14" s="57" t="s">
        <v>352</v>
      </c>
      <c r="C14" s="224" t="s">
        <v>269</v>
      </c>
      <c r="D14" s="436">
        <v>4.7481155005343074E-3</v>
      </c>
      <c r="E14" s="436">
        <v>0.22945309464799424</v>
      </c>
      <c r="F14" s="436">
        <v>1.0841221225889276E-2</v>
      </c>
      <c r="G14" s="436">
        <v>4.1279127137920091E-3</v>
      </c>
      <c r="H14" s="436">
        <v>6.2458683921997923E-2</v>
      </c>
      <c r="I14" s="436">
        <v>0</v>
      </c>
      <c r="J14" s="436">
        <v>2.5866723473675893E-6</v>
      </c>
      <c r="K14" s="436">
        <v>5.9151652229651776E-3</v>
      </c>
      <c r="L14" s="436">
        <v>1.6057780087115687E-4</v>
      </c>
      <c r="M14" s="436">
        <v>1.0309992537039527</v>
      </c>
      <c r="N14" s="436">
        <v>0</v>
      </c>
      <c r="O14" s="436">
        <v>1.8964516685625825E-4</v>
      </c>
      <c r="P14" s="436">
        <v>9.1689373706379463E-5</v>
      </c>
      <c r="Q14" s="436">
        <v>5.5823579252688015E-5</v>
      </c>
      <c r="R14" s="436">
        <v>4.5610167932196927E-6</v>
      </c>
      <c r="S14" s="436">
        <v>1.4427109108934399E-5</v>
      </c>
      <c r="T14" s="436">
        <v>2.5006423257994898E-6</v>
      </c>
      <c r="U14" s="436">
        <v>1.8156931094631732E-6</v>
      </c>
      <c r="V14" s="436">
        <v>3.0958637700481109E-4</v>
      </c>
      <c r="W14" s="436">
        <v>2.2392358410082666E-6</v>
      </c>
      <c r="X14" s="436">
        <v>3.7906922258003107E-7</v>
      </c>
      <c r="Y14" s="436">
        <v>1.7259950594880459E-5</v>
      </c>
      <c r="Z14" s="436">
        <v>3.2038030473618231E-6</v>
      </c>
      <c r="AA14" s="436">
        <v>4.9027377550813358E-6</v>
      </c>
      <c r="AB14" s="436">
        <v>3.3308929576598517E-5</v>
      </c>
      <c r="AC14" s="436">
        <v>3.1099142157631148E-5</v>
      </c>
      <c r="AD14" s="436">
        <v>1.8017467611715194E-7</v>
      </c>
      <c r="AE14" s="436">
        <v>5.2324227378531469E-7</v>
      </c>
      <c r="AF14" s="436">
        <v>1.5823187636814791E-6</v>
      </c>
      <c r="AG14" s="436">
        <v>8.5027273022226434E-5</v>
      </c>
      <c r="AH14" s="436">
        <v>2.6590796329225316E-3</v>
      </c>
      <c r="AI14" s="436">
        <v>1.4666440988597526E-6</v>
      </c>
      <c r="AJ14" s="436">
        <v>9.9004720810154462E-7</v>
      </c>
      <c r="AK14" s="436">
        <v>4.3022958980104444E-6</v>
      </c>
      <c r="AL14" s="436">
        <v>4.8610558432849655E-6</v>
      </c>
      <c r="AM14" s="436">
        <v>3.9019837794985573E-7</v>
      </c>
      <c r="AN14" s="436">
        <v>7.0199510034319575E-7</v>
      </c>
      <c r="AO14" s="436">
        <v>1.1963813618561048E-6</v>
      </c>
      <c r="AP14" s="436">
        <v>1.3783165735756295E-6</v>
      </c>
      <c r="AQ14" s="436">
        <v>1.1561645744366617E-6</v>
      </c>
      <c r="AR14" s="436">
        <v>1.3608195767615117E-6</v>
      </c>
      <c r="AS14" s="436">
        <v>1.641721289805038E-6</v>
      </c>
      <c r="AT14" s="436">
        <v>1.1952607036033618E-6</v>
      </c>
      <c r="AU14" s="436">
        <v>1.5703660159582976E-6</v>
      </c>
      <c r="AV14" s="436">
        <v>1.3636463100151291E-6</v>
      </c>
      <c r="AW14" s="436">
        <v>2.163766413780853E-6</v>
      </c>
      <c r="AX14" s="436">
        <v>1.6398494320395081E-6</v>
      </c>
      <c r="AY14" s="436">
        <v>1.3724361242784652E-6</v>
      </c>
      <c r="AZ14" s="436">
        <v>1.8555296380620759E-6</v>
      </c>
      <c r="BA14" s="436">
        <v>2.0836894866803075E-6</v>
      </c>
      <c r="BB14" s="436">
        <v>1.1632837919526458E-6</v>
      </c>
      <c r="BC14" s="436">
        <v>1.6592897983026686E-6</v>
      </c>
      <c r="BD14" s="436">
        <v>1.8493960191879487E-6</v>
      </c>
      <c r="BE14" s="436">
        <v>1.2178872190811232E-6</v>
      </c>
      <c r="BF14" s="436">
        <v>2.0070234181641021E-6</v>
      </c>
      <c r="BG14" s="436">
        <v>2.3011533707614878E-6</v>
      </c>
      <c r="BH14" s="436">
        <v>2.3639081662496758E-6</v>
      </c>
      <c r="BI14" s="436">
        <v>1.7401419820376321E-6</v>
      </c>
      <c r="BJ14" s="436">
        <v>1.3075264612721069E-6</v>
      </c>
      <c r="BK14" s="436">
        <v>5.5587727742997254E-5</v>
      </c>
      <c r="BL14" s="436">
        <v>6.7030827757079255E-7</v>
      </c>
      <c r="BM14" s="436">
        <v>3.7530092055391417E-6</v>
      </c>
      <c r="BN14" s="436">
        <v>2.1076883097868398E-6</v>
      </c>
      <c r="BO14" s="436">
        <v>5.6562243598370653E-5</v>
      </c>
      <c r="BP14" s="436">
        <v>4.0284947860098645E-6</v>
      </c>
      <c r="BQ14" s="436">
        <v>6.5772739734764501E-7</v>
      </c>
      <c r="BR14" s="436">
        <v>1.9416417467309511E-6</v>
      </c>
      <c r="BS14" s="436">
        <v>1.0395948216777749E-6</v>
      </c>
      <c r="BT14" s="436">
        <v>1.2097662788342787E-6</v>
      </c>
      <c r="BU14" s="436">
        <v>2.206989716982303E-5</v>
      </c>
      <c r="BV14" s="436">
        <v>6.6083118644119642E-7</v>
      </c>
      <c r="BW14" s="436">
        <v>3.3701175554706738E-7</v>
      </c>
      <c r="BX14" s="436">
        <v>2.8959814462466572E-7</v>
      </c>
      <c r="BY14" s="436">
        <v>8.8202989446525448E-8</v>
      </c>
      <c r="BZ14" s="436">
        <v>1.9248945990234619E-6</v>
      </c>
      <c r="CA14" s="436">
        <v>7.3788546930768406E-7</v>
      </c>
      <c r="CB14" s="436">
        <v>3.4811136518832793E-6</v>
      </c>
      <c r="CC14" s="436">
        <v>7.1392104963666561E-7</v>
      </c>
      <c r="CD14" s="436">
        <v>1.7341474660532814E-6</v>
      </c>
      <c r="CE14" s="436">
        <v>6.8836123706791885E-7</v>
      </c>
      <c r="CF14" s="436">
        <v>5.480755239582284E-7</v>
      </c>
      <c r="CG14" s="436">
        <v>4.9671423973070484E-6</v>
      </c>
      <c r="CH14" s="436">
        <v>6.0886405098291931E-7</v>
      </c>
      <c r="CI14" s="436">
        <v>3.2267558940410358E-6</v>
      </c>
      <c r="CJ14" s="436">
        <v>1.5032827992818856E-5</v>
      </c>
      <c r="CK14" s="436">
        <v>1.6248979583988955E-6</v>
      </c>
      <c r="CL14" s="436">
        <v>5.0985338042135825E-6</v>
      </c>
      <c r="CM14" s="436">
        <v>1.2693410444010707E-5</v>
      </c>
      <c r="CN14" s="436">
        <v>1.4056664976476279E-6</v>
      </c>
      <c r="CO14" s="436">
        <v>1.9392860051172528E-4</v>
      </c>
      <c r="CP14" s="436">
        <v>3.1417953581044291E-3</v>
      </c>
      <c r="CQ14" s="436">
        <v>5.2031198767758821E-5</v>
      </c>
      <c r="CR14" s="436">
        <v>9.9459657961444612E-7</v>
      </c>
      <c r="CS14" s="436">
        <v>1.5377055695678488E-4</v>
      </c>
      <c r="CT14" s="436">
        <v>1.9123978147741211E-4</v>
      </c>
      <c r="CU14" s="436">
        <v>8.6764921256521357E-6</v>
      </c>
      <c r="CV14" s="436">
        <v>1.3329315366043515E-6</v>
      </c>
      <c r="CW14" s="436">
        <v>6.669188941613567E-6</v>
      </c>
      <c r="CX14" s="436">
        <v>2.9666878300499436E-6</v>
      </c>
      <c r="CY14" s="436">
        <v>7.1551579501985295E-7</v>
      </c>
      <c r="CZ14" s="436">
        <v>3.7851972579248672E-4</v>
      </c>
      <c r="DA14" s="436">
        <v>1.0904916542423479E-3</v>
      </c>
      <c r="DB14" s="436">
        <v>1.5787634900462407E-6</v>
      </c>
      <c r="DC14" s="436">
        <v>4.9469032438758396E-4</v>
      </c>
      <c r="DD14" s="436">
        <v>6.3772619380788478E-5</v>
      </c>
      <c r="DE14" s="436">
        <v>6.1221359511413663E-6</v>
      </c>
      <c r="DF14" s="436">
        <v>2.0458873926983539E-6</v>
      </c>
      <c r="DG14" s="436">
        <v>1.3582605779333201</v>
      </c>
      <c r="DH14" s="436">
        <v>0.99377952039419781</v>
      </c>
    </row>
    <row r="15" spans="1:112" x14ac:dyDescent="0.2">
      <c r="A15" s="192">
        <v>11</v>
      </c>
      <c r="B15" s="57" t="s">
        <v>353</v>
      </c>
      <c r="C15" s="224" t="s">
        <v>270</v>
      </c>
      <c r="D15" s="436">
        <v>0</v>
      </c>
      <c r="E15" s="436">
        <v>0</v>
      </c>
      <c r="F15" s="436">
        <v>0</v>
      </c>
      <c r="G15" s="436">
        <v>0</v>
      </c>
      <c r="H15" s="436">
        <v>0</v>
      </c>
      <c r="I15" s="436">
        <v>0</v>
      </c>
      <c r="J15" s="436">
        <v>0</v>
      </c>
      <c r="K15" s="436">
        <v>0</v>
      </c>
      <c r="L15" s="436">
        <v>0</v>
      </c>
      <c r="M15" s="436">
        <v>0</v>
      </c>
      <c r="N15" s="436">
        <v>1</v>
      </c>
      <c r="O15" s="436">
        <v>0</v>
      </c>
      <c r="P15" s="436">
        <v>0</v>
      </c>
      <c r="Q15" s="436">
        <v>0</v>
      </c>
      <c r="R15" s="436">
        <v>0</v>
      </c>
      <c r="S15" s="436">
        <v>0</v>
      </c>
      <c r="T15" s="436">
        <v>0</v>
      </c>
      <c r="U15" s="436">
        <v>0</v>
      </c>
      <c r="V15" s="436">
        <v>0</v>
      </c>
      <c r="W15" s="436">
        <v>0</v>
      </c>
      <c r="X15" s="436">
        <v>0</v>
      </c>
      <c r="Y15" s="436">
        <v>0</v>
      </c>
      <c r="Z15" s="436">
        <v>0</v>
      </c>
      <c r="AA15" s="436">
        <v>0</v>
      </c>
      <c r="AB15" s="436">
        <v>0</v>
      </c>
      <c r="AC15" s="436">
        <v>0</v>
      </c>
      <c r="AD15" s="436">
        <v>0</v>
      </c>
      <c r="AE15" s="436">
        <v>0</v>
      </c>
      <c r="AF15" s="436">
        <v>0</v>
      </c>
      <c r="AG15" s="436">
        <v>0</v>
      </c>
      <c r="AH15" s="436">
        <v>0</v>
      </c>
      <c r="AI15" s="436">
        <v>0</v>
      </c>
      <c r="AJ15" s="436">
        <v>0</v>
      </c>
      <c r="AK15" s="436">
        <v>0</v>
      </c>
      <c r="AL15" s="436">
        <v>0</v>
      </c>
      <c r="AM15" s="436">
        <v>0</v>
      </c>
      <c r="AN15" s="436">
        <v>0</v>
      </c>
      <c r="AO15" s="436">
        <v>0</v>
      </c>
      <c r="AP15" s="436">
        <v>0</v>
      </c>
      <c r="AQ15" s="436">
        <v>0</v>
      </c>
      <c r="AR15" s="436">
        <v>0</v>
      </c>
      <c r="AS15" s="436">
        <v>0</v>
      </c>
      <c r="AT15" s="436">
        <v>0</v>
      </c>
      <c r="AU15" s="436">
        <v>0</v>
      </c>
      <c r="AV15" s="436">
        <v>0</v>
      </c>
      <c r="AW15" s="436">
        <v>0</v>
      </c>
      <c r="AX15" s="436">
        <v>0</v>
      </c>
      <c r="AY15" s="436">
        <v>0</v>
      </c>
      <c r="AZ15" s="436">
        <v>0</v>
      </c>
      <c r="BA15" s="436">
        <v>0</v>
      </c>
      <c r="BB15" s="436">
        <v>0</v>
      </c>
      <c r="BC15" s="436">
        <v>0</v>
      </c>
      <c r="BD15" s="436">
        <v>0</v>
      </c>
      <c r="BE15" s="436">
        <v>0</v>
      </c>
      <c r="BF15" s="436">
        <v>0</v>
      </c>
      <c r="BG15" s="436">
        <v>0</v>
      </c>
      <c r="BH15" s="436">
        <v>0</v>
      </c>
      <c r="BI15" s="436">
        <v>0</v>
      </c>
      <c r="BJ15" s="436">
        <v>0</v>
      </c>
      <c r="BK15" s="436">
        <v>0</v>
      </c>
      <c r="BL15" s="436">
        <v>0</v>
      </c>
      <c r="BM15" s="436">
        <v>0</v>
      </c>
      <c r="BN15" s="436">
        <v>0</v>
      </c>
      <c r="BO15" s="436">
        <v>0</v>
      </c>
      <c r="BP15" s="436">
        <v>0</v>
      </c>
      <c r="BQ15" s="436">
        <v>0</v>
      </c>
      <c r="BR15" s="436">
        <v>0</v>
      </c>
      <c r="BS15" s="436">
        <v>0</v>
      </c>
      <c r="BT15" s="436">
        <v>0</v>
      </c>
      <c r="BU15" s="436">
        <v>0</v>
      </c>
      <c r="BV15" s="436">
        <v>0</v>
      </c>
      <c r="BW15" s="436">
        <v>0</v>
      </c>
      <c r="BX15" s="436">
        <v>0</v>
      </c>
      <c r="BY15" s="436">
        <v>0</v>
      </c>
      <c r="BZ15" s="436">
        <v>0</v>
      </c>
      <c r="CA15" s="436">
        <v>0</v>
      </c>
      <c r="CB15" s="436">
        <v>0</v>
      </c>
      <c r="CC15" s="436">
        <v>0</v>
      </c>
      <c r="CD15" s="436">
        <v>0</v>
      </c>
      <c r="CE15" s="436">
        <v>0</v>
      </c>
      <c r="CF15" s="436">
        <v>0</v>
      </c>
      <c r="CG15" s="436">
        <v>0</v>
      </c>
      <c r="CH15" s="436">
        <v>0</v>
      </c>
      <c r="CI15" s="436">
        <v>0</v>
      </c>
      <c r="CJ15" s="436">
        <v>0</v>
      </c>
      <c r="CK15" s="436">
        <v>0</v>
      </c>
      <c r="CL15" s="436">
        <v>0</v>
      </c>
      <c r="CM15" s="436">
        <v>0</v>
      </c>
      <c r="CN15" s="436">
        <v>0</v>
      </c>
      <c r="CO15" s="436">
        <v>0</v>
      </c>
      <c r="CP15" s="436">
        <v>0</v>
      </c>
      <c r="CQ15" s="436">
        <v>0</v>
      </c>
      <c r="CR15" s="436">
        <v>0</v>
      </c>
      <c r="CS15" s="436">
        <v>0</v>
      </c>
      <c r="CT15" s="436">
        <v>0</v>
      </c>
      <c r="CU15" s="436">
        <v>0</v>
      </c>
      <c r="CV15" s="436">
        <v>0</v>
      </c>
      <c r="CW15" s="436">
        <v>0</v>
      </c>
      <c r="CX15" s="436">
        <v>0</v>
      </c>
      <c r="CY15" s="436">
        <v>0</v>
      </c>
      <c r="CZ15" s="436">
        <v>0</v>
      </c>
      <c r="DA15" s="436">
        <v>0</v>
      </c>
      <c r="DB15" s="436">
        <v>0</v>
      </c>
      <c r="DC15" s="436">
        <v>0</v>
      </c>
      <c r="DD15" s="436">
        <v>0</v>
      </c>
      <c r="DE15" s="436">
        <v>0</v>
      </c>
      <c r="DF15" s="436">
        <v>0</v>
      </c>
      <c r="DG15" s="436">
        <v>1</v>
      </c>
      <c r="DH15" s="436">
        <v>0.73165601397803692</v>
      </c>
    </row>
    <row r="16" spans="1:112" x14ac:dyDescent="0.2">
      <c r="A16" s="192">
        <v>12</v>
      </c>
      <c r="B16" s="57" t="s">
        <v>354</v>
      </c>
      <c r="C16" s="224" t="s">
        <v>271</v>
      </c>
      <c r="D16" s="436">
        <v>7.1287070451114137E-5</v>
      </c>
      <c r="E16" s="436">
        <v>3.4894314295533943E-5</v>
      </c>
      <c r="F16" s="436">
        <v>7.3099289599582907E-5</v>
      </c>
      <c r="G16" s="436">
        <v>2.6209339218957354E-4</v>
      </c>
      <c r="H16" s="436">
        <v>1.9354099985497782E-3</v>
      </c>
      <c r="I16" s="436">
        <v>0</v>
      </c>
      <c r="J16" s="436">
        <v>5.2470999783415748E-5</v>
      </c>
      <c r="K16" s="436">
        <v>4.1643059707622595E-5</v>
      </c>
      <c r="L16" s="436">
        <v>4.1609945791886101E-5</v>
      </c>
      <c r="M16" s="436">
        <v>2.4883771918845086E-5</v>
      </c>
      <c r="N16" s="436">
        <v>0</v>
      </c>
      <c r="O16" s="436">
        <v>1.0417817262156055</v>
      </c>
      <c r="P16" s="436">
        <v>4.1783537174251865E-2</v>
      </c>
      <c r="Q16" s="436">
        <v>9.8215605582619147E-5</v>
      </c>
      <c r="R16" s="436">
        <v>2.1991693714108426E-3</v>
      </c>
      <c r="S16" s="436">
        <v>3.4155005911505663E-4</v>
      </c>
      <c r="T16" s="436">
        <v>5.5501694252839363E-4</v>
      </c>
      <c r="U16" s="436">
        <v>1.1820555346553596E-4</v>
      </c>
      <c r="V16" s="436">
        <v>2.4196709629364295E-4</v>
      </c>
      <c r="W16" s="436">
        <v>2.3723837422923059E-5</v>
      </c>
      <c r="X16" s="436">
        <v>4.737002603609186E-6</v>
      </c>
      <c r="Y16" s="436">
        <v>1.5415399767828728E-5</v>
      </c>
      <c r="Z16" s="436">
        <v>1.6021512592726316E-5</v>
      </c>
      <c r="AA16" s="436">
        <v>1.9473617507206897E-3</v>
      </c>
      <c r="AB16" s="436">
        <v>3.2242532353840651E-5</v>
      </c>
      <c r="AC16" s="436">
        <v>4.1657658637600119E-5</v>
      </c>
      <c r="AD16" s="436">
        <v>2.7629610867464107E-6</v>
      </c>
      <c r="AE16" s="436">
        <v>1.2189527295989568E-5</v>
      </c>
      <c r="AF16" s="436">
        <v>1.6372008055441206E-4</v>
      </c>
      <c r="AG16" s="436">
        <v>3.5981529748660541E-3</v>
      </c>
      <c r="AH16" s="436">
        <v>6.2522468546399703E-3</v>
      </c>
      <c r="AI16" s="436">
        <v>7.0999140909361108E-4</v>
      </c>
      <c r="AJ16" s="436">
        <v>2.7680582640219358E-5</v>
      </c>
      <c r="AK16" s="436">
        <v>5.0623598903295785E-5</v>
      </c>
      <c r="AL16" s="436">
        <v>4.6016592144130928E-4</v>
      </c>
      <c r="AM16" s="436">
        <v>1.5193850381242671E-5</v>
      </c>
      <c r="AN16" s="436">
        <v>1.346128486809614E-5</v>
      </c>
      <c r="AO16" s="436">
        <v>2.8185079219038669E-5</v>
      </c>
      <c r="AP16" s="436">
        <v>1.5224499042381441E-5</v>
      </c>
      <c r="AQ16" s="436">
        <v>2.4151198708816924E-5</v>
      </c>
      <c r="AR16" s="436">
        <v>7.4857487803705515E-5</v>
      </c>
      <c r="AS16" s="436">
        <v>5.2779362081479339E-5</v>
      </c>
      <c r="AT16" s="436">
        <v>8.7768310472648666E-5</v>
      </c>
      <c r="AU16" s="436">
        <v>6.1088234053618021E-5</v>
      </c>
      <c r="AV16" s="436">
        <v>5.6423909352892708E-5</v>
      </c>
      <c r="AW16" s="436">
        <v>7.6760316301175373E-5</v>
      </c>
      <c r="AX16" s="436">
        <v>4.4026885777232166E-4</v>
      </c>
      <c r="AY16" s="436">
        <v>5.4639980171911907E-5</v>
      </c>
      <c r="AZ16" s="436">
        <v>4.9117923153389158E-5</v>
      </c>
      <c r="BA16" s="436">
        <v>5.7083478945739257E-4</v>
      </c>
      <c r="BB16" s="436">
        <v>4.0134340874490295E-5</v>
      </c>
      <c r="BC16" s="436">
        <v>6.4358076533164378E-5</v>
      </c>
      <c r="BD16" s="436">
        <v>9.9463141910216007E-5</v>
      </c>
      <c r="BE16" s="436">
        <v>5.3204088946998483E-5</v>
      </c>
      <c r="BF16" s="436">
        <v>2.8007607213396507E-4</v>
      </c>
      <c r="BG16" s="436">
        <v>1.4616079835504879E-4</v>
      </c>
      <c r="BH16" s="436">
        <v>2.4167894910638355E-4</v>
      </c>
      <c r="BI16" s="436">
        <v>3.7061501953815872E-4</v>
      </c>
      <c r="BJ16" s="436">
        <v>1.0176563108507873E-4</v>
      </c>
      <c r="BK16" s="436">
        <v>5.6607050975191744E-4</v>
      </c>
      <c r="BL16" s="436">
        <v>5.3745882144561765E-5</v>
      </c>
      <c r="BM16" s="436">
        <v>1.2977161417738014E-4</v>
      </c>
      <c r="BN16" s="436">
        <v>5.7859074531106994E-4</v>
      </c>
      <c r="BO16" s="436">
        <v>6.2534477359791474E-5</v>
      </c>
      <c r="BP16" s="436">
        <v>4.0958887100149791E-5</v>
      </c>
      <c r="BQ16" s="436">
        <v>1.2695886530176389E-5</v>
      </c>
      <c r="BR16" s="436">
        <v>1.64344421715584E-5</v>
      </c>
      <c r="BS16" s="436">
        <v>6.2512415086927463E-5</v>
      </c>
      <c r="BT16" s="436">
        <v>6.2163081916392392E-5</v>
      </c>
      <c r="BU16" s="436">
        <v>9.1877318110086085E-5</v>
      </c>
      <c r="BV16" s="436">
        <v>3.7030538273786108E-5</v>
      </c>
      <c r="BW16" s="436">
        <v>1.6444590021100432E-5</v>
      </c>
      <c r="BX16" s="436">
        <v>1.1215501104044329E-5</v>
      </c>
      <c r="BY16" s="436">
        <v>3.5867929278474056E-6</v>
      </c>
      <c r="BZ16" s="436">
        <v>1.1594414792489569E-4</v>
      </c>
      <c r="CA16" s="436">
        <v>3.6427405243106564E-5</v>
      </c>
      <c r="CB16" s="436">
        <v>7.0169297133301415E-5</v>
      </c>
      <c r="CC16" s="436">
        <v>4.8293238766758417E-4</v>
      </c>
      <c r="CD16" s="436">
        <v>6.3696127293542102E-5</v>
      </c>
      <c r="CE16" s="436">
        <v>1.4573580986097453E-4</v>
      </c>
      <c r="CF16" s="436">
        <v>9.2089874916679462E-5</v>
      </c>
      <c r="CG16" s="436">
        <v>1.0608837740891809E-4</v>
      </c>
      <c r="CH16" s="436">
        <v>3.271540771462631E-5</v>
      </c>
      <c r="CI16" s="436">
        <v>3.7645826006244336E-5</v>
      </c>
      <c r="CJ16" s="436">
        <v>5.0323346031002516E-5</v>
      </c>
      <c r="CK16" s="436">
        <v>1.0823369326794707E-4</v>
      </c>
      <c r="CL16" s="436">
        <v>4.7327441677758084E-5</v>
      </c>
      <c r="CM16" s="436">
        <v>7.9355573731136196E-5</v>
      </c>
      <c r="CN16" s="436">
        <v>5.3964902486290337E-5</v>
      </c>
      <c r="CO16" s="436">
        <v>1.6251719327313207E-5</v>
      </c>
      <c r="CP16" s="436">
        <v>5.0854675650844895E-5</v>
      </c>
      <c r="CQ16" s="436">
        <v>4.4169409197751147E-5</v>
      </c>
      <c r="CR16" s="436">
        <v>5.0946400086188679E-4</v>
      </c>
      <c r="CS16" s="436">
        <v>7.4622522535078227E-5</v>
      </c>
      <c r="CT16" s="436">
        <v>6.1080967064661455E-5</v>
      </c>
      <c r="CU16" s="436">
        <v>1.650270902061028E-4</v>
      </c>
      <c r="CV16" s="436">
        <v>6.8933563873968702E-5</v>
      </c>
      <c r="CW16" s="436">
        <v>3.8099747542696658E-5</v>
      </c>
      <c r="CX16" s="436">
        <v>1.0725688328483948E-4</v>
      </c>
      <c r="CY16" s="436">
        <v>8.9311635980005082E-5</v>
      </c>
      <c r="CZ16" s="436">
        <v>1.9292649029503336E-4</v>
      </c>
      <c r="DA16" s="436">
        <v>3.1783666513789422E-5</v>
      </c>
      <c r="DB16" s="436">
        <v>7.688663238296256E-5</v>
      </c>
      <c r="DC16" s="436">
        <v>4.7269661509820175E-4</v>
      </c>
      <c r="DD16" s="436">
        <v>1.3003018808068427E-4</v>
      </c>
      <c r="DE16" s="436">
        <v>3.3471711927786424E-3</v>
      </c>
      <c r="DF16" s="436">
        <v>6.0733519746490695E-5</v>
      </c>
      <c r="DG16" s="436">
        <v>1.1148392674872563</v>
      </c>
      <c r="DH16" s="436">
        <v>0.81567885467592038</v>
      </c>
    </row>
    <row r="17" spans="1:112" x14ac:dyDescent="0.2">
      <c r="A17" s="192">
        <v>13</v>
      </c>
      <c r="B17" s="57" t="s">
        <v>355</v>
      </c>
      <c r="C17" s="224" t="s">
        <v>356</v>
      </c>
      <c r="D17" s="436">
        <v>5.4031987687852936E-4</v>
      </c>
      <c r="E17" s="436">
        <v>1.5867754982385113E-4</v>
      </c>
      <c r="F17" s="436">
        <v>5.208637223534674E-4</v>
      </c>
      <c r="G17" s="436">
        <v>2.2139124628739735E-5</v>
      </c>
      <c r="H17" s="436">
        <v>5.2860731959461103E-4</v>
      </c>
      <c r="I17" s="436">
        <v>0</v>
      </c>
      <c r="J17" s="436">
        <v>4.4351253192099739E-4</v>
      </c>
      <c r="K17" s="436">
        <v>2.0411642129458218E-4</v>
      </c>
      <c r="L17" s="436">
        <v>8.5375763396357157E-5</v>
      </c>
      <c r="M17" s="436">
        <v>1.2117629996969609E-4</v>
      </c>
      <c r="N17" s="436">
        <v>0</v>
      </c>
      <c r="O17" s="436">
        <v>2.7234965187824292E-4</v>
      </c>
      <c r="P17" s="436">
        <v>1.0013707946418502</v>
      </c>
      <c r="Q17" s="436">
        <v>2.2484470255734219E-4</v>
      </c>
      <c r="R17" s="436">
        <v>2.7089629217131087E-4</v>
      </c>
      <c r="S17" s="436">
        <v>1.920435311420085E-4</v>
      </c>
      <c r="T17" s="436">
        <v>1.8321544798484543E-4</v>
      </c>
      <c r="U17" s="436">
        <v>7.5067340199489122E-5</v>
      </c>
      <c r="V17" s="436">
        <v>5.3459186443022885E-4</v>
      </c>
      <c r="W17" s="436">
        <v>1.1484090741153215E-4</v>
      </c>
      <c r="X17" s="436">
        <v>1.4700064084192829E-5</v>
      </c>
      <c r="Y17" s="436">
        <v>9.2702559522987846E-5</v>
      </c>
      <c r="Z17" s="436">
        <v>9.8774386657835253E-5</v>
      </c>
      <c r="AA17" s="436">
        <v>1.0921510277771683E-4</v>
      </c>
      <c r="AB17" s="436">
        <v>1.4125158965691914E-4</v>
      </c>
      <c r="AC17" s="436">
        <v>1.332952605421379E-4</v>
      </c>
      <c r="AD17" s="436">
        <v>6.519034463862077E-6</v>
      </c>
      <c r="AE17" s="436">
        <v>4.6495372176457853E-5</v>
      </c>
      <c r="AF17" s="436">
        <v>7.7088291633321446E-5</v>
      </c>
      <c r="AG17" s="436">
        <v>2.5853048650369999E-4</v>
      </c>
      <c r="AH17" s="436">
        <v>2.1618497832772343E-4</v>
      </c>
      <c r="AI17" s="436">
        <v>5.6793567743399431E-4</v>
      </c>
      <c r="AJ17" s="436">
        <v>1.4997662746765364E-4</v>
      </c>
      <c r="AK17" s="436">
        <v>4.9193357645987382E-4</v>
      </c>
      <c r="AL17" s="436">
        <v>2.4168029464274193E-4</v>
      </c>
      <c r="AM17" s="436">
        <v>4.011674438660776E-5</v>
      </c>
      <c r="AN17" s="436">
        <v>6.4768515094124418E-5</v>
      </c>
      <c r="AO17" s="436">
        <v>1.6022230854097815E-4</v>
      </c>
      <c r="AP17" s="436">
        <v>8.8056608780780085E-5</v>
      </c>
      <c r="AQ17" s="436">
        <v>8.7730622020356218E-5</v>
      </c>
      <c r="AR17" s="436">
        <v>1.3375894722742141E-4</v>
      </c>
      <c r="AS17" s="436">
        <v>1.4612373193448786E-4</v>
      </c>
      <c r="AT17" s="436">
        <v>1.3598335735790811E-4</v>
      </c>
      <c r="AU17" s="436">
        <v>1.5871801750705266E-4</v>
      </c>
      <c r="AV17" s="436">
        <v>1.3924756172390801E-4</v>
      </c>
      <c r="AW17" s="436">
        <v>1.620680594044578E-4</v>
      </c>
      <c r="AX17" s="436">
        <v>3.1027891464367475E-4</v>
      </c>
      <c r="AY17" s="436">
        <v>3.4726894833361679E-4</v>
      </c>
      <c r="AZ17" s="436">
        <v>2.319516288384166E-4</v>
      </c>
      <c r="BA17" s="436">
        <v>5.7472292131032063E-4</v>
      </c>
      <c r="BB17" s="436">
        <v>1.3004913709394357E-4</v>
      </c>
      <c r="BC17" s="436">
        <v>1.3138738833478553E-4</v>
      </c>
      <c r="BD17" s="436">
        <v>2.0344263347111329E-4</v>
      </c>
      <c r="BE17" s="436">
        <v>1.8851544784140767E-4</v>
      </c>
      <c r="BF17" s="436">
        <v>2.6848999750715078E-4</v>
      </c>
      <c r="BG17" s="436">
        <v>1.2606259690953807E-4</v>
      </c>
      <c r="BH17" s="436">
        <v>1.048128498328443E-4</v>
      </c>
      <c r="BI17" s="436">
        <v>1.1562312163267209E-4</v>
      </c>
      <c r="BJ17" s="436">
        <v>8.1238292686520958E-5</v>
      </c>
      <c r="BK17" s="436">
        <v>3.5037705012422153E-4</v>
      </c>
      <c r="BL17" s="436">
        <v>2.1033314622441763E-4</v>
      </c>
      <c r="BM17" s="436">
        <v>3.6500683611430076E-4</v>
      </c>
      <c r="BN17" s="436">
        <v>2.3234467488154911E-4</v>
      </c>
      <c r="BO17" s="436">
        <v>1.8289673842853497E-4</v>
      </c>
      <c r="BP17" s="436">
        <v>2.0285141467367196E-4</v>
      </c>
      <c r="BQ17" s="436">
        <v>3.646362598598796E-5</v>
      </c>
      <c r="BR17" s="436">
        <v>6.5526619823472884E-5</v>
      </c>
      <c r="BS17" s="436">
        <v>1.6432832817141806E-4</v>
      </c>
      <c r="BT17" s="436">
        <v>2.2455988913263047E-4</v>
      </c>
      <c r="BU17" s="436">
        <v>4.0310731507958454E-4</v>
      </c>
      <c r="BV17" s="436">
        <v>1.818152342245328E-4</v>
      </c>
      <c r="BW17" s="436">
        <v>4.6544738037750618E-5</v>
      </c>
      <c r="BX17" s="436">
        <v>2.8721366211708692E-5</v>
      </c>
      <c r="BY17" s="436">
        <v>1.2591040706763156E-5</v>
      </c>
      <c r="BZ17" s="436">
        <v>1.5413991395708286E-4</v>
      </c>
      <c r="CA17" s="436">
        <v>1.376496051914898E-4</v>
      </c>
      <c r="CB17" s="436">
        <v>1.8108173372738414E-4</v>
      </c>
      <c r="CC17" s="436">
        <v>1.9295679016460157E-4</v>
      </c>
      <c r="CD17" s="436">
        <v>2.596620409192822E-4</v>
      </c>
      <c r="CE17" s="436">
        <v>5.7798136470749792E-5</v>
      </c>
      <c r="CF17" s="436">
        <v>1.4308919960059972E-4</v>
      </c>
      <c r="CG17" s="436">
        <v>1.9535390712363421E-4</v>
      </c>
      <c r="CH17" s="436">
        <v>1.8561279136377517E-4</v>
      </c>
      <c r="CI17" s="436">
        <v>9.4823237121308588E-5</v>
      </c>
      <c r="CJ17" s="436">
        <v>1.4596269297474236E-4</v>
      </c>
      <c r="CK17" s="436">
        <v>1.4997564446023062E-4</v>
      </c>
      <c r="CL17" s="436">
        <v>1.7460540598904985E-4</v>
      </c>
      <c r="CM17" s="436">
        <v>2.2143671178762779E-4</v>
      </c>
      <c r="CN17" s="436">
        <v>4.0551368931734797E-4</v>
      </c>
      <c r="CO17" s="436">
        <v>3.1175243123841235E-5</v>
      </c>
      <c r="CP17" s="436">
        <v>1.2533162283342401E-4</v>
      </c>
      <c r="CQ17" s="436">
        <v>2.4816362562226339E-4</v>
      </c>
      <c r="CR17" s="436">
        <v>4.8348387271596595E-4</v>
      </c>
      <c r="CS17" s="436">
        <v>5.7811033959654821E-4</v>
      </c>
      <c r="CT17" s="436">
        <v>3.1070120467766179E-4</v>
      </c>
      <c r="CU17" s="436">
        <v>2.2855295815030372E-3</v>
      </c>
      <c r="CV17" s="436">
        <v>3.6100888399781013E-4</v>
      </c>
      <c r="CW17" s="436">
        <v>1.2413483965234266E-4</v>
      </c>
      <c r="CX17" s="436">
        <v>1.4647364219147851E-4</v>
      </c>
      <c r="CY17" s="436">
        <v>1.9099797649584408E-4</v>
      </c>
      <c r="CZ17" s="436">
        <v>9.7883588093143257E-4</v>
      </c>
      <c r="DA17" s="436">
        <v>1.4425708815474759E-4</v>
      </c>
      <c r="DB17" s="436">
        <v>6.1120917182386192E-4</v>
      </c>
      <c r="DC17" s="436">
        <v>4.9762080819398466E-4</v>
      </c>
      <c r="DD17" s="436">
        <v>5.6436640426919121E-4</v>
      </c>
      <c r="DE17" s="436">
        <v>3.8393954505621162E-4</v>
      </c>
      <c r="DF17" s="436">
        <v>1.8045919408189156E-4</v>
      </c>
      <c r="DG17" s="436">
        <v>1.0262932830871618</v>
      </c>
      <c r="DH17" s="436">
        <v>0.75089365267598585</v>
      </c>
    </row>
    <row r="18" spans="1:112" x14ac:dyDescent="0.2">
      <c r="A18" s="192">
        <v>14</v>
      </c>
      <c r="B18" s="57" t="s">
        <v>357</v>
      </c>
      <c r="C18" s="224" t="s">
        <v>358</v>
      </c>
      <c r="D18" s="436">
        <v>1.0460198892867765E-4</v>
      </c>
      <c r="E18" s="436">
        <v>1.1554191119848673E-3</v>
      </c>
      <c r="F18" s="436">
        <v>7.6022473234179679E-5</v>
      </c>
      <c r="G18" s="436">
        <v>1.1533814050825285E-3</v>
      </c>
      <c r="H18" s="436">
        <v>4.0734857541692047E-4</v>
      </c>
      <c r="I18" s="436">
        <v>0</v>
      </c>
      <c r="J18" s="436">
        <v>2.4893675868669431E-4</v>
      </c>
      <c r="K18" s="436">
        <v>1.914707898425856E-4</v>
      </c>
      <c r="L18" s="436">
        <v>1.4175911038178681E-4</v>
      </c>
      <c r="M18" s="436">
        <v>6.4625040732372782E-4</v>
      </c>
      <c r="N18" s="436">
        <v>0</v>
      </c>
      <c r="O18" s="436">
        <v>1.1854748834964893E-4</v>
      </c>
      <c r="P18" s="436">
        <v>1.4616718950929823E-4</v>
      </c>
      <c r="Q18" s="436">
        <v>1.0566927034949323</v>
      </c>
      <c r="R18" s="436">
        <v>3.5841717505379296E-2</v>
      </c>
      <c r="S18" s="436">
        <v>2.6691127783691333E-2</v>
      </c>
      <c r="T18" s="436">
        <v>1.8799281274389796E-3</v>
      </c>
      <c r="U18" s="436">
        <v>5.4132814453179061E-4</v>
      </c>
      <c r="V18" s="436">
        <v>1.1355213695228828E-4</v>
      </c>
      <c r="W18" s="436">
        <v>7.556273560430851E-5</v>
      </c>
      <c r="X18" s="436">
        <v>8.9348299650741007E-6</v>
      </c>
      <c r="Y18" s="436">
        <v>1.1914391954879027E-4</v>
      </c>
      <c r="Z18" s="436">
        <v>4.8997065397810782E-5</v>
      </c>
      <c r="AA18" s="436">
        <v>1.4560980894708886E-4</v>
      </c>
      <c r="AB18" s="436">
        <v>8.2953050874744755E-5</v>
      </c>
      <c r="AC18" s="436">
        <v>1.5840352510038664E-4</v>
      </c>
      <c r="AD18" s="436">
        <v>5.9065534958185031E-6</v>
      </c>
      <c r="AE18" s="436">
        <v>2.0200817561541737E-5</v>
      </c>
      <c r="AF18" s="436">
        <v>1.1710044836809698E-4</v>
      </c>
      <c r="AG18" s="436">
        <v>6.8486997560399975E-5</v>
      </c>
      <c r="AH18" s="436">
        <v>2.6529023854983088E-4</v>
      </c>
      <c r="AI18" s="436">
        <v>2.9550477804398808E-3</v>
      </c>
      <c r="AJ18" s="436">
        <v>7.3362610483118464E-5</v>
      </c>
      <c r="AK18" s="436">
        <v>7.1748119392497428E-3</v>
      </c>
      <c r="AL18" s="436">
        <v>5.6985242484694032E-4</v>
      </c>
      <c r="AM18" s="436">
        <v>4.879688228869465E-5</v>
      </c>
      <c r="AN18" s="436">
        <v>5.1858446101744734E-5</v>
      </c>
      <c r="AO18" s="436">
        <v>1.5029891907773006E-4</v>
      </c>
      <c r="AP18" s="436">
        <v>3.729223576922912E-5</v>
      </c>
      <c r="AQ18" s="436">
        <v>4.5465899453405798E-5</v>
      </c>
      <c r="AR18" s="436">
        <v>3.6662600916168703E-4</v>
      </c>
      <c r="AS18" s="436">
        <v>3.5327541848550808E-4</v>
      </c>
      <c r="AT18" s="436">
        <v>2.0578365251424638E-4</v>
      </c>
      <c r="AU18" s="436">
        <v>1.0400987434670041E-4</v>
      </c>
      <c r="AV18" s="436">
        <v>1.1925205985056149E-4</v>
      </c>
      <c r="AW18" s="436">
        <v>8.5726297920068128E-4</v>
      </c>
      <c r="AX18" s="436">
        <v>7.4371882757931135E-5</v>
      </c>
      <c r="AY18" s="436">
        <v>1.6931179342101509E-4</v>
      </c>
      <c r="AZ18" s="436">
        <v>1.284252282968673E-4</v>
      </c>
      <c r="BA18" s="436">
        <v>1.9232108171981862E-4</v>
      </c>
      <c r="BB18" s="436">
        <v>6.5294069319999395E-5</v>
      </c>
      <c r="BC18" s="436">
        <v>3.4240551782888589E-4</v>
      </c>
      <c r="BD18" s="436">
        <v>8.0714003847524323E-5</v>
      </c>
      <c r="BE18" s="436">
        <v>6.6498078529093112E-5</v>
      </c>
      <c r="BF18" s="436">
        <v>1.0384868726181389E-4</v>
      </c>
      <c r="BG18" s="436">
        <v>2.1320475192370271E-4</v>
      </c>
      <c r="BH18" s="436">
        <v>1.5445864626287357E-4</v>
      </c>
      <c r="BI18" s="436">
        <v>7.3574279315795008E-4</v>
      </c>
      <c r="BJ18" s="436">
        <v>2.0106809557750527E-4</v>
      </c>
      <c r="BK18" s="436">
        <v>1.2275260226760945E-2</v>
      </c>
      <c r="BL18" s="436">
        <v>3.5111994721001244E-5</v>
      </c>
      <c r="BM18" s="436">
        <v>2.3085074456342627E-2</v>
      </c>
      <c r="BN18" s="436">
        <v>4.818208670925592E-3</v>
      </c>
      <c r="BO18" s="436">
        <v>5.8350225323775798E-4</v>
      </c>
      <c r="BP18" s="436">
        <v>1.3707637308986134E-3</v>
      </c>
      <c r="BQ18" s="436">
        <v>7.4015187233413091E-4</v>
      </c>
      <c r="BR18" s="436">
        <v>4.0556550104780165E-5</v>
      </c>
      <c r="BS18" s="436">
        <v>9.2723131850488304E-5</v>
      </c>
      <c r="BT18" s="436">
        <v>6.6256483545094059E-5</v>
      </c>
      <c r="BU18" s="436">
        <v>2.9279837651931148E-4</v>
      </c>
      <c r="BV18" s="436">
        <v>7.6033836139836156E-5</v>
      </c>
      <c r="BW18" s="436">
        <v>2.6983414511047606E-5</v>
      </c>
      <c r="BX18" s="436">
        <v>2.9968828957316773E-5</v>
      </c>
      <c r="BY18" s="436">
        <v>1.3441496546810309E-5</v>
      </c>
      <c r="BZ18" s="436">
        <v>8.2774942265118677E-5</v>
      </c>
      <c r="CA18" s="436">
        <v>4.5918900881761303E-5</v>
      </c>
      <c r="CB18" s="436">
        <v>1.7008498583158239E-4</v>
      </c>
      <c r="CC18" s="436">
        <v>1.2215706496720882E-4</v>
      </c>
      <c r="CD18" s="436">
        <v>2.7312492099565574E-4</v>
      </c>
      <c r="CE18" s="436">
        <v>5.327150154779769E-5</v>
      </c>
      <c r="CF18" s="436">
        <v>2.2685969121574609E-4</v>
      </c>
      <c r="CG18" s="436">
        <v>9.6235863171903187E-4</v>
      </c>
      <c r="CH18" s="436">
        <v>3.3973944426142822E-5</v>
      </c>
      <c r="CI18" s="436">
        <v>7.6027916314375961E-5</v>
      </c>
      <c r="CJ18" s="436">
        <v>1.2160322101912701E-4</v>
      </c>
      <c r="CK18" s="436">
        <v>9.7912571993228343E-5</v>
      </c>
      <c r="CL18" s="436">
        <v>9.5302193131042805E-5</v>
      </c>
      <c r="CM18" s="436">
        <v>3.7556218427526835E-4</v>
      </c>
      <c r="CN18" s="436">
        <v>4.956846373210605E-5</v>
      </c>
      <c r="CO18" s="436">
        <v>5.585493381075951E-5</v>
      </c>
      <c r="CP18" s="436">
        <v>1.4457024962599591E-4</v>
      </c>
      <c r="CQ18" s="436">
        <v>4.9758773003388621E-5</v>
      </c>
      <c r="CR18" s="436">
        <v>1.8656335262958726E-4</v>
      </c>
      <c r="CS18" s="436">
        <v>1.1215663773896865E-4</v>
      </c>
      <c r="CT18" s="436">
        <v>7.3406313436875191E-5</v>
      </c>
      <c r="CU18" s="436">
        <v>2.0609724724683645E-4</v>
      </c>
      <c r="CV18" s="436">
        <v>6.20703313740451E-5</v>
      </c>
      <c r="CW18" s="436">
        <v>1.0334030886861853E-4</v>
      </c>
      <c r="CX18" s="436">
        <v>6.940154754994032E-5</v>
      </c>
      <c r="CY18" s="436">
        <v>1.0439122586276996E-4</v>
      </c>
      <c r="CZ18" s="436">
        <v>2.118024574131731E-4</v>
      </c>
      <c r="DA18" s="436">
        <v>3.5432383134515215E-4</v>
      </c>
      <c r="DB18" s="436">
        <v>1.5249543176847302E-4</v>
      </c>
      <c r="DC18" s="436">
        <v>2.521348442064942E-4</v>
      </c>
      <c r="DD18" s="436">
        <v>2.8157998828568881E-4</v>
      </c>
      <c r="DE18" s="436">
        <v>9.4068284587452687E-4</v>
      </c>
      <c r="DF18" s="436">
        <v>6.4242562874932535E-5</v>
      </c>
      <c r="DG18" s="436">
        <v>1.1926657235844427</v>
      </c>
      <c r="DH18" s="436">
        <v>0.87262104932602447</v>
      </c>
    </row>
    <row r="19" spans="1:112" x14ac:dyDescent="0.2">
      <c r="A19" s="192">
        <v>15</v>
      </c>
      <c r="B19" s="57" t="s">
        <v>359</v>
      </c>
      <c r="C19" s="224" t="s">
        <v>272</v>
      </c>
      <c r="D19" s="436">
        <v>6.070844010023655E-5</v>
      </c>
      <c r="E19" s="436">
        <v>5.9393520897382884E-5</v>
      </c>
      <c r="F19" s="436">
        <v>7.6561704389970154E-5</v>
      </c>
      <c r="G19" s="436">
        <v>2.557790812030681E-5</v>
      </c>
      <c r="H19" s="436">
        <v>1.8101137182724745E-4</v>
      </c>
      <c r="I19" s="436">
        <v>0</v>
      </c>
      <c r="J19" s="436">
        <v>4.1835492714925002E-4</v>
      </c>
      <c r="K19" s="436">
        <v>1.6070620577826237E-4</v>
      </c>
      <c r="L19" s="436">
        <v>1.406765583082824E-4</v>
      </c>
      <c r="M19" s="436">
        <v>7.7242231131859139E-5</v>
      </c>
      <c r="N19" s="436">
        <v>0</v>
      </c>
      <c r="O19" s="436">
        <v>2.3256744970560949E-4</v>
      </c>
      <c r="P19" s="436">
        <v>1.992904276966512E-4</v>
      </c>
      <c r="Q19" s="436">
        <v>1.0634191019663404E-4</v>
      </c>
      <c r="R19" s="436">
        <v>1.0072607254690513</v>
      </c>
      <c r="S19" s="436">
        <v>2.544456117514601E-4</v>
      </c>
      <c r="T19" s="436">
        <v>2.4798651713641258E-4</v>
      </c>
      <c r="U19" s="436">
        <v>1.528961987865431E-4</v>
      </c>
      <c r="V19" s="436">
        <v>2.9885467980270104E-4</v>
      </c>
      <c r="W19" s="436">
        <v>2.6735977870007062E-4</v>
      </c>
      <c r="X19" s="436">
        <v>2.9397053751939267E-5</v>
      </c>
      <c r="Y19" s="436">
        <v>2.1083003521406884E-4</v>
      </c>
      <c r="Z19" s="436">
        <v>2.1199293518804784E-4</v>
      </c>
      <c r="AA19" s="436">
        <v>1.9574001948995581E-4</v>
      </c>
      <c r="AB19" s="436">
        <v>4.2627032497225784E-4</v>
      </c>
      <c r="AC19" s="436">
        <v>1.88440952955416E-4</v>
      </c>
      <c r="AD19" s="436">
        <v>1.0947059835576468E-5</v>
      </c>
      <c r="AE19" s="436">
        <v>5.5500383009825631E-5</v>
      </c>
      <c r="AF19" s="436">
        <v>2.6019269047438624E-4</v>
      </c>
      <c r="AG19" s="436">
        <v>3.2427768069392542E-4</v>
      </c>
      <c r="AH19" s="436">
        <v>6.5986109529193388E-5</v>
      </c>
      <c r="AI19" s="436">
        <v>2.1350941828230833E-4</v>
      </c>
      <c r="AJ19" s="436">
        <v>2.2223683330999173E-4</v>
      </c>
      <c r="AK19" s="436">
        <v>1.0959287700614262E-3</v>
      </c>
      <c r="AL19" s="436">
        <v>3.4242371895122555E-4</v>
      </c>
      <c r="AM19" s="436">
        <v>7.5875067918125498E-5</v>
      </c>
      <c r="AN19" s="436">
        <v>8.8249243840409725E-5</v>
      </c>
      <c r="AO19" s="436">
        <v>2.8148246007694019E-4</v>
      </c>
      <c r="AP19" s="436">
        <v>5.1766929899036969E-5</v>
      </c>
      <c r="AQ19" s="436">
        <v>9.2324590760880257E-5</v>
      </c>
      <c r="AR19" s="436">
        <v>2.0527141973217031E-4</v>
      </c>
      <c r="AS19" s="436">
        <v>1.2713929533437774E-4</v>
      </c>
      <c r="AT19" s="436">
        <v>1.1126033076799337E-4</v>
      </c>
      <c r="AU19" s="436">
        <v>1.5684656772734924E-4</v>
      </c>
      <c r="AV19" s="436">
        <v>1.4511855470249698E-4</v>
      </c>
      <c r="AW19" s="436">
        <v>1.4950461503404481E-4</v>
      </c>
      <c r="AX19" s="436">
        <v>2.9236266354105316E-4</v>
      </c>
      <c r="AY19" s="436">
        <v>3.0285311420017168E-4</v>
      </c>
      <c r="AZ19" s="436">
        <v>2.4605137441305233E-4</v>
      </c>
      <c r="BA19" s="436">
        <v>3.3680092227605945E-4</v>
      </c>
      <c r="BB19" s="436">
        <v>2.2225505045861155E-4</v>
      </c>
      <c r="BC19" s="436">
        <v>1.6532128285474016E-4</v>
      </c>
      <c r="BD19" s="436">
        <v>5.1081398529089167E-4</v>
      </c>
      <c r="BE19" s="436">
        <v>3.8084546955293954E-4</v>
      </c>
      <c r="BF19" s="436">
        <v>1.4169682357621796E-4</v>
      </c>
      <c r="BG19" s="436">
        <v>1.5596372445805768E-4</v>
      </c>
      <c r="BH19" s="436">
        <v>1.5078408927982867E-4</v>
      </c>
      <c r="BI19" s="436">
        <v>8.4391888892028962E-4</v>
      </c>
      <c r="BJ19" s="436">
        <v>1.6475772029939849E-4</v>
      </c>
      <c r="BK19" s="436">
        <v>1.1570440605791405E-3</v>
      </c>
      <c r="BL19" s="436">
        <v>1.0926202333676241E-4</v>
      </c>
      <c r="BM19" s="436">
        <v>2.5820179380857075E-3</v>
      </c>
      <c r="BN19" s="436">
        <v>5.2098867590066296E-3</v>
      </c>
      <c r="BO19" s="436">
        <v>1.1546370226059523E-4</v>
      </c>
      <c r="BP19" s="436">
        <v>1.0896170685825256E-4</v>
      </c>
      <c r="BQ19" s="436">
        <v>1.9100647044419594E-4</v>
      </c>
      <c r="BR19" s="436">
        <v>1.4935260185804089E-4</v>
      </c>
      <c r="BS19" s="436">
        <v>9.1794294716888048E-4</v>
      </c>
      <c r="BT19" s="436">
        <v>6.7585911359272215E-4</v>
      </c>
      <c r="BU19" s="436">
        <v>3.4635748802872241E-4</v>
      </c>
      <c r="BV19" s="436">
        <v>6.410153755550636E-4</v>
      </c>
      <c r="BW19" s="436">
        <v>1.8780465086759717E-4</v>
      </c>
      <c r="BX19" s="436">
        <v>3.1832291015455747E-4</v>
      </c>
      <c r="BY19" s="436">
        <v>7.8309310158145734E-5</v>
      </c>
      <c r="BZ19" s="436">
        <v>1.7858140771030034E-4</v>
      </c>
      <c r="CA19" s="436">
        <v>1.404736247554472E-4</v>
      </c>
      <c r="CB19" s="436">
        <v>2.0508080738748858E-4</v>
      </c>
      <c r="CC19" s="436">
        <v>2.3077721722921152E-4</v>
      </c>
      <c r="CD19" s="436">
        <v>3.5856060213879624E-4</v>
      </c>
      <c r="CE19" s="436">
        <v>1.5480686447322438E-4</v>
      </c>
      <c r="CF19" s="436">
        <v>5.8426802570535157E-4</v>
      </c>
      <c r="CG19" s="436">
        <v>5.9097566815274297E-4</v>
      </c>
      <c r="CH19" s="436">
        <v>1.0155642364192457E-4</v>
      </c>
      <c r="CI19" s="436">
        <v>8.0258601927783149E-4</v>
      </c>
      <c r="CJ19" s="436">
        <v>3.6633633217020636E-4</v>
      </c>
      <c r="CK19" s="436">
        <v>9.1154705776367857E-4</v>
      </c>
      <c r="CL19" s="436">
        <v>8.9861233358029091E-4</v>
      </c>
      <c r="CM19" s="436">
        <v>5.2479796775812149E-4</v>
      </c>
      <c r="CN19" s="436">
        <v>3.094345178424771E-4</v>
      </c>
      <c r="CO19" s="436">
        <v>4.9287880902224414E-4</v>
      </c>
      <c r="CP19" s="436">
        <v>9.9169141723903895E-4</v>
      </c>
      <c r="CQ19" s="436">
        <v>4.2840738815302172E-4</v>
      </c>
      <c r="CR19" s="436">
        <v>2.4633427476161804E-4</v>
      </c>
      <c r="CS19" s="436">
        <v>1.5068282254781969E-3</v>
      </c>
      <c r="CT19" s="436">
        <v>8.0775198342349845E-4</v>
      </c>
      <c r="CU19" s="436">
        <v>3.0795834529986545E-3</v>
      </c>
      <c r="CV19" s="436">
        <v>3.9131471970356169E-4</v>
      </c>
      <c r="CW19" s="436">
        <v>3.3366282656137607E-4</v>
      </c>
      <c r="CX19" s="436">
        <v>1.29045692579243E-4</v>
      </c>
      <c r="CY19" s="436">
        <v>4.4539605051979812E-4</v>
      </c>
      <c r="CZ19" s="436">
        <v>7.9513112372580784E-4</v>
      </c>
      <c r="DA19" s="436">
        <v>6.466379582838952E-4</v>
      </c>
      <c r="DB19" s="436">
        <v>2.8702771857965197E-4</v>
      </c>
      <c r="DC19" s="436">
        <v>1.1889247554431783E-3</v>
      </c>
      <c r="DD19" s="436">
        <v>8.1461813973312993E-4</v>
      </c>
      <c r="DE19" s="436">
        <v>1.2912052252244985E-4</v>
      </c>
      <c r="DF19" s="436">
        <v>2.5598423119672215E-4</v>
      </c>
      <c r="DG19" s="436">
        <v>1.0515909802986314</v>
      </c>
      <c r="DH19" s="436">
        <v>0.76940286498055299</v>
      </c>
    </row>
    <row r="20" spans="1:112" x14ac:dyDescent="0.2">
      <c r="A20" s="192">
        <v>16</v>
      </c>
      <c r="B20" s="57" t="s">
        <v>360</v>
      </c>
      <c r="C20" s="224" t="s">
        <v>273</v>
      </c>
      <c r="D20" s="436">
        <v>9.0040784123091532E-4</v>
      </c>
      <c r="E20" s="436">
        <v>3.6337283349188444E-4</v>
      </c>
      <c r="F20" s="436">
        <v>5.4662850712097429E-4</v>
      </c>
      <c r="G20" s="436">
        <v>1.4157793283469717E-4</v>
      </c>
      <c r="H20" s="436">
        <v>1.5033725582537253E-4</v>
      </c>
      <c r="I20" s="436">
        <v>0</v>
      </c>
      <c r="J20" s="436">
        <v>1.3072195903385554E-4</v>
      </c>
      <c r="K20" s="436">
        <v>6.0394102926751819E-4</v>
      </c>
      <c r="L20" s="436">
        <v>6.7955309142664897E-4</v>
      </c>
      <c r="M20" s="436">
        <v>2.5172234298748175E-4</v>
      </c>
      <c r="N20" s="436">
        <v>0</v>
      </c>
      <c r="O20" s="436">
        <v>3.4209086491281755E-4</v>
      </c>
      <c r="P20" s="436">
        <v>9.9606139004787195E-4</v>
      </c>
      <c r="Q20" s="436">
        <v>1.5830121934972024E-3</v>
      </c>
      <c r="R20" s="436">
        <v>1.8177261859087109E-3</v>
      </c>
      <c r="S20" s="436">
        <v>1.0501895178179217</v>
      </c>
      <c r="T20" s="436">
        <v>4.3816171431648537E-2</v>
      </c>
      <c r="U20" s="436">
        <v>1.9409820709627719E-2</v>
      </c>
      <c r="V20" s="436">
        <v>2.0865604281599149E-4</v>
      </c>
      <c r="W20" s="436">
        <v>2.2990072957976705E-4</v>
      </c>
      <c r="X20" s="436">
        <v>1.8764843277071251E-5</v>
      </c>
      <c r="Y20" s="436">
        <v>7.9015908829593046E-5</v>
      </c>
      <c r="Z20" s="436">
        <v>3.3922822833963795E-4</v>
      </c>
      <c r="AA20" s="436">
        <v>3.7221152773217439E-3</v>
      </c>
      <c r="AB20" s="436">
        <v>9.0667803160059623E-4</v>
      </c>
      <c r="AC20" s="436">
        <v>6.5080028560001444E-4</v>
      </c>
      <c r="AD20" s="436">
        <v>1.0553389928896608E-5</v>
      </c>
      <c r="AE20" s="436">
        <v>3.7308029549437878E-5</v>
      </c>
      <c r="AF20" s="436">
        <v>7.2385862857432396E-4</v>
      </c>
      <c r="AG20" s="436">
        <v>5.9884856100235657E-4</v>
      </c>
      <c r="AH20" s="436">
        <v>4.1224102001061864E-4</v>
      </c>
      <c r="AI20" s="436">
        <v>1.0668530729126631E-3</v>
      </c>
      <c r="AJ20" s="436">
        <v>1.0158559511179982E-4</v>
      </c>
      <c r="AK20" s="436">
        <v>2.8396037561642853E-3</v>
      </c>
      <c r="AL20" s="436">
        <v>2.5530114341294268E-3</v>
      </c>
      <c r="AM20" s="436">
        <v>5.7776261808854066E-5</v>
      </c>
      <c r="AN20" s="436">
        <v>5.5070146975695083E-5</v>
      </c>
      <c r="AO20" s="436">
        <v>8.2212059352313257E-5</v>
      </c>
      <c r="AP20" s="436">
        <v>1.0399161844192999E-4</v>
      </c>
      <c r="AQ20" s="436">
        <v>1.0633873718469501E-4</v>
      </c>
      <c r="AR20" s="436">
        <v>1.3702271647679035E-4</v>
      </c>
      <c r="AS20" s="436">
        <v>1.0570195281220982E-4</v>
      </c>
      <c r="AT20" s="436">
        <v>2.7510340660064894E-4</v>
      </c>
      <c r="AU20" s="436">
        <v>1.9492171084485395E-4</v>
      </c>
      <c r="AV20" s="436">
        <v>1.8592719040553499E-4</v>
      </c>
      <c r="AW20" s="436">
        <v>1.8547935882725958E-4</v>
      </c>
      <c r="AX20" s="436">
        <v>3.2592451157259527E-4</v>
      </c>
      <c r="AY20" s="436">
        <v>7.2649483599908761E-4</v>
      </c>
      <c r="AZ20" s="436">
        <v>7.1087454254834686E-4</v>
      </c>
      <c r="BA20" s="436">
        <v>6.032872397201942E-4</v>
      </c>
      <c r="BB20" s="436">
        <v>1.5822150913229351E-4</v>
      </c>
      <c r="BC20" s="436">
        <v>4.8989065177936896E-4</v>
      </c>
      <c r="BD20" s="436">
        <v>4.1029349068992977E-4</v>
      </c>
      <c r="BE20" s="436">
        <v>5.1766948478098815E-4</v>
      </c>
      <c r="BF20" s="436">
        <v>1.4852292545092469E-4</v>
      </c>
      <c r="BG20" s="436">
        <v>1.335384647007736E-4</v>
      </c>
      <c r="BH20" s="436">
        <v>2.063570901041332E-4</v>
      </c>
      <c r="BI20" s="436">
        <v>1.0086801528670631E-4</v>
      </c>
      <c r="BJ20" s="436">
        <v>1.2366774677726548E-4</v>
      </c>
      <c r="BK20" s="436">
        <v>2.5542676746905181E-3</v>
      </c>
      <c r="BL20" s="436">
        <v>1.4629097302944604E-4</v>
      </c>
      <c r="BM20" s="436">
        <v>8.3180483568260808E-4</v>
      </c>
      <c r="BN20" s="436">
        <v>5.6132091992250972E-4</v>
      </c>
      <c r="BO20" s="436">
        <v>1.722947772123654E-4</v>
      </c>
      <c r="BP20" s="436">
        <v>9.9607007941362232E-5</v>
      </c>
      <c r="BQ20" s="436">
        <v>6.2986722675911961E-5</v>
      </c>
      <c r="BR20" s="436">
        <v>9.1558058963019708E-5</v>
      </c>
      <c r="BS20" s="436">
        <v>2.214590822781619E-4</v>
      </c>
      <c r="BT20" s="436">
        <v>2.1402232861619978E-4</v>
      </c>
      <c r="BU20" s="436">
        <v>2.6690001523236537E-4</v>
      </c>
      <c r="BV20" s="436">
        <v>4.558360012508339E-4</v>
      </c>
      <c r="BW20" s="436">
        <v>1.3274472094216576E-4</v>
      </c>
      <c r="BX20" s="436">
        <v>9.362231398801188E-5</v>
      </c>
      <c r="BY20" s="436">
        <v>4.1605348732615531E-5</v>
      </c>
      <c r="BZ20" s="436">
        <v>1.5412890469215551E-4</v>
      </c>
      <c r="CA20" s="436">
        <v>1.6608356919218384E-4</v>
      </c>
      <c r="CB20" s="436">
        <v>1.9901206607631601E-4</v>
      </c>
      <c r="CC20" s="436">
        <v>1.3460682805112014E-4</v>
      </c>
      <c r="CD20" s="436">
        <v>3.1426833004444076E-4</v>
      </c>
      <c r="CE20" s="436">
        <v>4.5120539896345211E-4</v>
      </c>
      <c r="CF20" s="436">
        <v>7.8445268334278312E-4</v>
      </c>
      <c r="CG20" s="436">
        <v>7.1946921296782234E-4</v>
      </c>
      <c r="CH20" s="436">
        <v>2.2918790568758577E-4</v>
      </c>
      <c r="CI20" s="436">
        <v>3.7692195504654196E-4</v>
      </c>
      <c r="CJ20" s="436">
        <v>1.4240644877270925E-3</v>
      </c>
      <c r="CK20" s="436">
        <v>1.1725138184042823E-3</v>
      </c>
      <c r="CL20" s="436">
        <v>6.2224276037183078E-4</v>
      </c>
      <c r="CM20" s="436">
        <v>1.0964200131223451E-2</v>
      </c>
      <c r="CN20" s="436">
        <v>2.7025427630713244E-4</v>
      </c>
      <c r="CO20" s="436">
        <v>4.0534024005459005E-4</v>
      </c>
      <c r="CP20" s="436">
        <v>1.2706949571021392E-3</v>
      </c>
      <c r="CQ20" s="436">
        <v>1.5887836110720853E-4</v>
      </c>
      <c r="CR20" s="436">
        <v>6.8205058484409125E-4</v>
      </c>
      <c r="CS20" s="436">
        <v>6.0758925139358744E-4</v>
      </c>
      <c r="CT20" s="436">
        <v>4.2245322833264347E-4</v>
      </c>
      <c r="CU20" s="436">
        <v>9.9211324217240949E-4</v>
      </c>
      <c r="CV20" s="436">
        <v>1.3543239099360181E-4</v>
      </c>
      <c r="CW20" s="436">
        <v>1.9734015454843058E-3</v>
      </c>
      <c r="CX20" s="436">
        <v>1.7663273560217382E-4</v>
      </c>
      <c r="CY20" s="436">
        <v>4.4924643285608516E-4</v>
      </c>
      <c r="CZ20" s="436">
        <v>3.8787959116915171E-4</v>
      </c>
      <c r="DA20" s="436">
        <v>2.4053253293884302E-4</v>
      </c>
      <c r="DB20" s="436">
        <v>3.3908872350204579E-4</v>
      </c>
      <c r="DC20" s="436">
        <v>4.4283244757178225E-4</v>
      </c>
      <c r="DD20" s="436">
        <v>2.2307003477788014E-4</v>
      </c>
      <c r="DE20" s="436">
        <v>2.4032827052503949E-2</v>
      </c>
      <c r="DF20" s="436">
        <v>2.7885425132946829E-4</v>
      </c>
      <c r="DG20" s="436">
        <v>1.1997146926027971</v>
      </c>
      <c r="DH20" s="436">
        <v>0.87777846990064834</v>
      </c>
    </row>
    <row r="21" spans="1:112" x14ac:dyDescent="0.2">
      <c r="A21" s="192">
        <v>17</v>
      </c>
      <c r="B21" s="57" t="s">
        <v>361</v>
      </c>
      <c r="C21" s="224" t="s">
        <v>274</v>
      </c>
      <c r="D21" s="436">
        <v>1.8773209469491067E-2</v>
      </c>
      <c r="E21" s="436">
        <v>6.7006805175983753E-3</v>
      </c>
      <c r="F21" s="436">
        <v>9.4407225900155784E-3</v>
      </c>
      <c r="G21" s="436">
        <v>1.7605774804274347E-3</v>
      </c>
      <c r="H21" s="436">
        <v>1.192634462456344E-3</v>
      </c>
      <c r="I21" s="436">
        <v>0</v>
      </c>
      <c r="J21" s="436">
        <v>5.420206807455573E-4</v>
      </c>
      <c r="K21" s="436">
        <v>8.7810342543002805E-3</v>
      </c>
      <c r="L21" s="436">
        <v>1.2179704428739984E-2</v>
      </c>
      <c r="M21" s="436">
        <v>3.752445250109925E-3</v>
      </c>
      <c r="N21" s="436">
        <v>0</v>
      </c>
      <c r="O21" s="436">
        <v>1.4367915725124803E-3</v>
      </c>
      <c r="P21" s="436">
        <v>2.8738818020097204E-3</v>
      </c>
      <c r="Q21" s="436">
        <v>1.0817178921706835E-3</v>
      </c>
      <c r="R21" s="436">
        <v>5.6074852357401008E-3</v>
      </c>
      <c r="S21" s="436">
        <v>9.0236646071694337E-4</v>
      </c>
      <c r="T21" s="436">
        <v>1.0025414985291536</v>
      </c>
      <c r="U21" s="436">
        <v>9.9772212878321146E-4</v>
      </c>
      <c r="V21" s="436">
        <v>2.3814309159948211E-3</v>
      </c>
      <c r="W21" s="436">
        <v>8.8182237329453611E-4</v>
      </c>
      <c r="X21" s="436">
        <v>8.935153032791703E-5</v>
      </c>
      <c r="Y21" s="436">
        <v>9.7311135579907545E-4</v>
      </c>
      <c r="Z21" s="436">
        <v>1.9509371107539306E-3</v>
      </c>
      <c r="AA21" s="436">
        <v>4.0673904835807654E-3</v>
      </c>
      <c r="AB21" s="436">
        <v>1.0311392461063603E-2</v>
      </c>
      <c r="AC21" s="436">
        <v>8.4814507834582858E-3</v>
      </c>
      <c r="AD21" s="436">
        <v>4.2380442745035869E-5</v>
      </c>
      <c r="AE21" s="436">
        <v>1.9620367863276873E-4</v>
      </c>
      <c r="AF21" s="436">
        <v>1.4759204582873574E-3</v>
      </c>
      <c r="AG21" s="436">
        <v>1.0838942313767441E-3</v>
      </c>
      <c r="AH21" s="436">
        <v>4.1214995118736232E-3</v>
      </c>
      <c r="AI21" s="436">
        <v>3.0737619767604793E-3</v>
      </c>
      <c r="AJ21" s="436">
        <v>5.7524496645103707E-4</v>
      </c>
      <c r="AK21" s="436">
        <v>1.2172321981253276E-2</v>
      </c>
      <c r="AL21" s="436">
        <v>2.0840852430817321E-3</v>
      </c>
      <c r="AM21" s="436">
        <v>1.7603253021366424E-4</v>
      </c>
      <c r="AN21" s="436">
        <v>1.6534603666783565E-4</v>
      </c>
      <c r="AO21" s="436">
        <v>2.6987808826683783E-4</v>
      </c>
      <c r="AP21" s="436">
        <v>6.476733193221632E-4</v>
      </c>
      <c r="AQ21" s="436">
        <v>3.7034046401262686E-4</v>
      </c>
      <c r="AR21" s="436">
        <v>4.1473355900699648E-4</v>
      </c>
      <c r="AS21" s="436">
        <v>4.4067085347662498E-4</v>
      </c>
      <c r="AT21" s="436">
        <v>2.5013282367679968E-3</v>
      </c>
      <c r="AU21" s="436">
        <v>6.3920944750623212E-4</v>
      </c>
      <c r="AV21" s="436">
        <v>7.9401856573348649E-4</v>
      </c>
      <c r="AW21" s="436">
        <v>1.0155672598190385E-3</v>
      </c>
      <c r="AX21" s="436">
        <v>8.1539945261891302E-4</v>
      </c>
      <c r="AY21" s="436">
        <v>1.6372153863733953E-3</v>
      </c>
      <c r="AZ21" s="436">
        <v>1.5550442099426581E-3</v>
      </c>
      <c r="BA21" s="436">
        <v>3.3690218226652031E-3</v>
      </c>
      <c r="BB21" s="436">
        <v>6.7335519089471458E-4</v>
      </c>
      <c r="BC21" s="436">
        <v>4.143548303312615E-3</v>
      </c>
      <c r="BD21" s="436">
        <v>1.1441092138809237E-3</v>
      </c>
      <c r="BE21" s="436">
        <v>8.3058868730977327E-4</v>
      </c>
      <c r="BF21" s="436">
        <v>4.3982554054968219E-4</v>
      </c>
      <c r="BG21" s="436">
        <v>4.0654187932423968E-4</v>
      </c>
      <c r="BH21" s="436">
        <v>6.0582495142812544E-4</v>
      </c>
      <c r="BI21" s="436">
        <v>4.3431543494071192E-4</v>
      </c>
      <c r="BJ21" s="436">
        <v>4.464384122803177E-4</v>
      </c>
      <c r="BK21" s="436">
        <v>2.8022320320012103E-3</v>
      </c>
      <c r="BL21" s="436">
        <v>8.0618608277388201E-4</v>
      </c>
      <c r="BM21" s="436">
        <v>5.0371183976361358E-4</v>
      </c>
      <c r="BN21" s="436">
        <v>1.5537945767138571E-3</v>
      </c>
      <c r="BO21" s="436">
        <v>7.0565034506000785E-4</v>
      </c>
      <c r="BP21" s="436">
        <v>3.3856083968457731E-4</v>
      </c>
      <c r="BQ21" s="436">
        <v>1.5449815634290814E-4</v>
      </c>
      <c r="BR21" s="436">
        <v>1.7983195547725296E-4</v>
      </c>
      <c r="BS21" s="436">
        <v>5.0600916442291775E-4</v>
      </c>
      <c r="BT21" s="436">
        <v>9.4582884513390677E-4</v>
      </c>
      <c r="BU21" s="436">
        <v>3.4984368107257979E-3</v>
      </c>
      <c r="BV21" s="436">
        <v>1.3852255113278253E-3</v>
      </c>
      <c r="BW21" s="436">
        <v>3.9114736380506013E-4</v>
      </c>
      <c r="BX21" s="436">
        <v>2.4063667480300668E-4</v>
      </c>
      <c r="BY21" s="436">
        <v>9.1990443882556734E-5</v>
      </c>
      <c r="BZ21" s="436">
        <v>5.9765203207244166E-4</v>
      </c>
      <c r="CA21" s="436">
        <v>6.0077899641207367E-4</v>
      </c>
      <c r="CB21" s="436">
        <v>8.7316380217414063E-4</v>
      </c>
      <c r="CC21" s="436">
        <v>6.4038860069438592E-4</v>
      </c>
      <c r="CD21" s="436">
        <v>1.1189276475543186E-3</v>
      </c>
      <c r="CE21" s="436">
        <v>1.1484356220797139E-3</v>
      </c>
      <c r="CF21" s="436">
        <v>1.2911497901633643E-3</v>
      </c>
      <c r="CG21" s="436">
        <v>2.1184519035254631E-3</v>
      </c>
      <c r="CH21" s="436">
        <v>8.2285450766666503E-4</v>
      </c>
      <c r="CI21" s="436">
        <v>8.2435692716450613E-4</v>
      </c>
      <c r="CJ21" s="436">
        <v>8.5972958867269018E-4</v>
      </c>
      <c r="CK21" s="436">
        <v>8.5903909790166477E-4</v>
      </c>
      <c r="CL21" s="436">
        <v>9.0410862046473985E-4</v>
      </c>
      <c r="CM21" s="436">
        <v>1.0274973089874576E-3</v>
      </c>
      <c r="CN21" s="436">
        <v>7.2682742303859687E-4</v>
      </c>
      <c r="CO21" s="436">
        <v>6.5248890678636724E-4</v>
      </c>
      <c r="CP21" s="436">
        <v>1.9126841288277974E-3</v>
      </c>
      <c r="CQ21" s="436">
        <v>1.0957717359940731E-3</v>
      </c>
      <c r="CR21" s="436">
        <v>2.0340070154797568E-3</v>
      </c>
      <c r="CS21" s="436">
        <v>4.1706443581534542E-3</v>
      </c>
      <c r="CT21" s="436">
        <v>3.0400046771503629E-3</v>
      </c>
      <c r="CU21" s="436">
        <v>1.8800334647850199E-3</v>
      </c>
      <c r="CV21" s="436">
        <v>3.8153870469797684E-4</v>
      </c>
      <c r="CW21" s="436">
        <v>8.8980408537502889E-4</v>
      </c>
      <c r="CX21" s="436">
        <v>5.6347712277971277E-4</v>
      </c>
      <c r="CY21" s="436">
        <v>8.0726226713653912E-4</v>
      </c>
      <c r="CZ21" s="436">
        <v>1.4421476692272114E-3</v>
      </c>
      <c r="DA21" s="436">
        <v>2.9596491464479787E-3</v>
      </c>
      <c r="DB21" s="436">
        <v>9.8433294935329181E-4</v>
      </c>
      <c r="DC21" s="436">
        <v>8.0746268725856733E-4</v>
      </c>
      <c r="DD21" s="436">
        <v>1.3567335328145817E-3</v>
      </c>
      <c r="DE21" s="436">
        <v>0.14676975692229968</v>
      </c>
      <c r="DF21" s="436">
        <v>6.4477870603766771E-4</v>
      </c>
      <c r="DG21" s="436">
        <v>1.3573723996971161</v>
      </c>
      <c r="DH21" s="436">
        <v>0.99312967944619468</v>
      </c>
    </row>
    <row r="22" spans="1:112" x14ac:dyDescent="0.2">
      <c r="A22" s="192">
        <v>18</v>
      </c>
      <c r="B22" s="57" t="s">
        <v>362</v>
      </c>
      <c r="C22" s="224" t="s">
        <v>363</v>
      </c>
      <c r="D22" s="436">
        <v>6.4233870107696948E-4</v>
      </c>
      <c r="E22" s="436">
        <v>5.3594582502590829E-4</v>
      </c>
      <c r="F22" s="436">
        <v>6.369810311259896E-4</v>
      </c>
      <c r="G22" s="436">
        <v>2.4730486571286902E-4</v>
      </c>
      <c r="H22" s="436">
        <v>7.1800657600926945E-4</v>
      </c>
      <c r="I22" s="436">
        <v>0</v>
      </c>
      <c r="J22" s="436">
        <v>9.8467115843692493E-4</v>
      </c>
      <c r="K22" s="436">
        <v>5.0611852553392421E-3</v>
      </c>
      <c r="L22" s="436">
        <v>1.4758090777218652E-3</v>
      </c>
      <c r="M22" s="436">
        <v>9.4658300201849114E-4</v>
      </c>
      <c r="N22" s="436">
        <v>0</v>
      </c>
      <c r="O22" s="436">
        <v>5.7996036935692408E-4</v>
      </c>
      <c r="P22" s="436">
        <v>1.4360609690264451E-3</v>
      </c>
      <c r="Q22" s="436">
        <v>8.1058006318879999E-4</v>
      </c>
      <c r="R22" s="436">
        <v>2.3144985809199865E-3</v>
      </c>
      <c r="S22" s="436">
        <v>5.6270182515286366E-4</v>
      </c>
      <c r="T22" s="436">
        <v>4.7951182804569859E-3</v>
      </c>
      <c r="U22" s="436">
        <v>1.0195898887010673</v>
      </c>
      <c r="V22" s="436">
        <v>6.7442016651338729E-4</v>
      </c>
      <c r="W22" s="436">
        <v>5.5317590353427966E-4</v>
      </c>
      <c r="X22" s="436">
        <v>1.1580556856879521E-4</v>
      </c>
      <c r="Y22" s="436">
        <v>4.0562451269179277E-4</v>
      </c>
      <c r="Z22" s="436">
        <v>3.111143745813118E-4</v>
      </c>
      <c r="AA22" s="436">
        <v>2.0254827724210753E-3</v>
      </c>
      <c r="AB22" s="436">
        <v>2.2093271893753028E-3</v>
      </c>
      <c r="AC22" s="436">
        <v>3.1684181384637271E-3</v>
      </c>
      <c r="AD22" s="436">
        <v>6.7154012088126901E-5</v>
      </c>
      <c r="AE22" s="436">
        <v>2.5750718695914042E-4</v>
      </c>
      <c r="AF22" s="436">
        <v>5.6117652624643134E-4</v>
      </c>
      <c r="AG22" s="436">
        <v>8.7347066608575014E-4</v>
      </c>
      <c r="AH22" s="436">
        <v>1.0057635203148331E-3</v>
      </c>
      <c r="AI22" s="436">
        <v>2.795310212182127E-3</v>
      </c>
      <c r="AJ22" s="436">
        <v>4.2831262123517189E-4</v>
      </c>
      <c r="AK22" s="436">
        <v>1.3366144735089921E-3</v>
      </c>
      <c r="AL22" s="436">
        <v>5.5031704996829495E-4</v>
      </c>
      <c r="AM22" s="436">
        <v>2.7594195626295915E-4</v>
      </c>
      <c r="AN22" s="436">
        <v>2.8215291734679453E-4</v>
      </c>
      <c r="AO22" s="436">
        <v>1.0220667550915924E-3</v>
      </c>
      <c r="AP22" s="436">
        <v>3.402686030742808E-4</v>
      </c>
      <c r="AQ22" s="436">
        <v>5.9992988766397609E-4</v>
      </c>
      <c r="AR22" s="436">
        <v>1.0348067183406006E-3</v>
      </c>
      <c r="AS22" s="436">
        <v>6.4564094356697722E-4</v>
      </c>
      <c r="AT22" s="436">
        <v>3.5121029242070455E-3</v>
      </c>
      <c r="AU22" s="436">
        <v>1.0899237804413838E-3</v>
      </c>
      <c r="AV22" s="436">
        <v>9.7635817026206354E-4</v>
      </c>
      <c r="AW22" s="436">
        <v>1.8063756062371573E-3</v>
      </c>
      <c r="AX22" s="436">
        <v>2.7822905990359456E-3</v>
      </c>
      <c r="AY22" s="436">
        <v>1.2569259690258137E-3</v>
      </c>
      <c r="AZ22" s="436">
        <v>1.1239588981113505E-3</v>
      </c>
      <c r="BA22" s="436">
        <v>5.4300941670983463E-3</v>
      </c>
      <c r="BB22" s="436">
        <v>1.1898757174015266E-3</v>
      </c>
      <c r="BC22" s="436">
        <v>7.1748275609350212E-4</v>
      </c>
      <c r="BD22" s="436">
        <v>4.3962475813791859E-3</v>
      </c>
      <c r="BE22" s="436">
        <v>2.2044308139922159E-3</v>
      </c>
      <c r="BF22" s="436">
        <v>1.05285327851335E-3</v>
      </c>
      <c r="BG22" s="436">
        <v>8.6259948545812392E-4</v>
      </c>
      <c r="BH22" s="436">
        <v>6.5985682925413379E-4</v>
      </c>
      <c r="BI22" s="436">
        <v>1.0813301827085038E-3</v>
      </c>
      <c r="BJ22" s="436">
        <v>1.5506913324007572E-3</v>
      </c>
      <c r="BK22" s="436">
        <v>3.8004786944071758E-3</v>
      </c>
      <c r="BL22" s="436">
        <v>1.4738227979544159E-3</v>
      </c>
      <c r="BM22" s="436">
        <v>7.8516934566554974E-4</v>
      </c>
      <c r="BN22" s="436">
        <v>1.0240265856403018E-3</v>
      </c>
      <c r="BO22" s="436">
        <v>7.676478937921296E-4</v>
      </c>
      <c r="BP22" s="436">
        <v>6.1799984350754012E-4</v>
      </c>
      <c r="BQ22" s="436">
        <v>8.2282302723762077E-4</v>
      </c>
      <c r="BR22" s="436">
        <v>1.8360646397095268E-3</v>
      </c>
      <c r="BS22" s="436">
        <v>2.2406215939462259E-3</v>
      </c>
      <c r="BT22" s="436">
        <v>1.8207745130084441E-3</v>
      </c>
      <c r="BU22" s="436">
        <v>2.7215899045828838E-3</v>
      </c>
      <c r="BV22" s="436">
        <v>7.3101141909742958E-3</v>
      </c>
      <c r="BW22" s="436">
        <v>1.0702214272671311E-3</v>
      </c>
      <c r="BX22" s="436">
        <v>8.1660527525551389E-4</v>
      </c>
      <c r="BY22" s="436">
        <v>4.4276975756826829E-4</v>
      </c>
      <c r="BZ22" s="436">
        <v>1.350701708594939E-3</v>
      </c>
      <c r="CA22" s="436">
        <v>1.0183885572841017E-3</v>
      </c>
      <c r="CB22" s="436">
        <v>1.2281523873679673E-3</v>
      </c>
      <c r="CC22" s="436">
        <v>8.1839297574985118E-4</v>
      </c>
      <c r="CD22" s="436">
        <v>1.6609902149545997E-3</v>
      </c>
      <c r="CE22" s="436">
        <v>1.3170154251972899E-3</v>
      </c>
      <c r="CF22" s="436">
        <v>9.8657305160129174E-4</v>
      </c>
      <c r="CG22" s="436">
        <v>3.4141160403213908E-3</v>
      </c>
      <c r="CH22" s="436">
        <v>3.1581276409791475E-3</v>
      </c>
      <c r="CI22" s="436">
        <v>4.4940051044568829E-3</v>
      </c>
      <c r="CJ22" s="436">
        <v>6.0932586492545666E-3</v>
      </c>
      <c r="CK22" s="436">
        <v>3.7849756470682652E-3</v>
      </c>
      <c r="CL22" s="436">
        <v>5.8184158076859888E-3</v>
      </c>
      <c r="CM22" s="436">
        <v>3.7659219389059168E-2</v>
      </c>
      <c r="CN22" s="436">
        <v>3.3847113687679076E-3</v>
      </c>
      <c r="CO22" s="436">
        <v>2.3663205638998729E-3</v>
      </c>
      <c r="CP22" s="436">
        <v>9.9285187775174245E-3</v>
      </c>
      <c r="CQ22" s="436">
        <v>1.4103442659004948E-3</v>
      </c>
      <c r="CR22" s="436">
        <v>3.0888737975349051E-3</v>
      </c>
      <c r="CS22" s="436">
        <v>3.1420384780185507E-3</v>
      </c>
      <c r="CT22" s="436">
        <v>1.0803586450894675E-3</v>
      </c>
      <c r="CU22" s="436">
        <v>1.7369934776663262E-2</v>
      </c>
      <c r="CV22" s="436">
        <v>1.1476632424456687E-3</v>
      </c>
      <c r="CW22" s="436">
        <v>2.2630664524896975E-2</v>
      </c>
      <c r="CX22" s="436">
        <v>1.0000060103208842E-3</v>
      </c>
      <c r="CY22" s="436">
        <v>1.6648101006647279E-3</v>
      </c>
      <c r="CZ22" s="436">
        <v>1.2426566814245541E-3</v>
      </c>
      <c r="DA22" s="436">
        <v>1.282539398501937E-3</v>
      </c>
      <c r="DB22" s="436">
        <v>1.4898963017688422E-3</v>
      </c>
      <c r="DC22" s="436">
        <v>3.8042163151139874E-3</v>
      </c>
      <c r="DD22" s="436">
        <v>2.2268970397766397E-3</v>
      </c>
      <c r="DE22" s="436">
        <v>1.2814231548654907E-3</v>
      </c>
      <c r="DF22" s="436">
        <v>1.6951227449713599E-3</v>
      </c>
      <c r="DG22" s="436">
        <v>1.2761608933275788</v>
      </c>
      <c r="DH22" s="436">
        <v>0.93371079240670707</v>
      </c>
    </row>
    <row r="23" spans="1:112" x14ac:dyDescent="0.2">
      <c r="A23" s="192">
        <v>19</v>
      </c>
      <c r="B23" s="57" t="s">
        <v>364</v>
      </c>
      <c r="C23" s="224" t="s">
        <v>275</v>
      </c>
      <c r="D23" s="436">
        <v>1.889515967566277E-2</v>
      </c>
      <c r="E23" s="436">
        <v>9.4873462917313754E-4</v>
      </c>
      <c r="F23" s="436">
        <v>2.4228146386058103E-4</v>
      </c>
      <c r="G23" s="436">
        <v>1.1728599887470471E-4</v>
      </c>
      <c r="H23" s="436">
        <v>1.3836284442290977E-4</v>
      </c>
      <c r="I23" s="436">
        <v>0</v>
      </c>
      <c r="J23" s="436">
        <v>1.2662526657178175E-5</v>
      </c>
      <c r="K23" s="436">
        <v>6.8227641591005824E-4</v>
      </c>
      <c r="L23" s="436">
        <v>2.0753296830035262E-4</v>
      </c>
      <c r="M23" s="436">
        <v>2.0392094889311995E-3</v>
      </c>
      <c r="N23" s="436">
        <v>0</v>
      </c>
      <c r="O23" s="436">
        <v>1.6090841544450499E-4</v>
      </c>
      <c r="P23" s="436">
        <v>4.776015655523378E-5</v>
      </c>
      <c r="Q23" s="436">
        <v>1.8376871924268336E-5</v>
      </c>
      <c r="R23" s="436">
        <v>9.8912564449949177E-6</v>
      </c>
      <c r="S23" s="436">
        <v>3.173701086040868E-5</v>
      </c>
      <c r="T23" s="436">
        <v>1.1136104427551338E-5</v>
      </c>
      <c r="U23" s="436">
        <v>1.292649974974795E-5</v>
      </c>
      <c r="V23" s="436">
        <v>1.0940917567355559</v>
      </c>
      <c r="W23" s="436">
        <v>2.6166925619808268E-3</v>
      </c>
      <c r="X23" s="436">
        <v>8.7379965835400276E-6</v>
      </c>
      <c r="Y23" s="436">
        <v>4.2741398523811324E-3</v>
      </c>
      <c r="Z23" s="436">
        <v>3.4671276393449407E-3</v>
      </c>
      <c r="AA23" s="436">
        <v>3.6335649510936768E-4</v>
      </c>
      <c r="AB23" s="436">
        <v>6.5456820085218863E-4</v>
      </c>
      <c r="AC23" s="436">
        <v>1.0059313966607831E-3</v>
      </c>
      <c r="AD23" s="436">
        <v>1.8989371198228574E-6</v>
      </c>
      <c r="AE23" s="436">
        <v>-1.256956847412441E-3</v>
      </c>
      <c r="AF23" s="436">
        <v>1.0851041786995643E-4</v>
      </c>
      <c r="AG23" s="436">
        <v>4.3777370408785781E-4</v>
      </c>
      <c r="AH23" s="436">
        <v>4.6819867321148522E-5</v>
      </c>
      <c r="AI23" s="436">
        <v>4.6251976956285925E-5</v>
      </c>
      <c r="AJ23" s="436">
        <v>8.5433834369991599E-6</v>
      </c>
      <c r="AK23" s="436">
        <v>1.8276346741514091E-5</v>
      </c>
      <c r="AL23" s="436">
        <v>7.1258022774735373E-5</v>
      </c>
      <c r="AM23" s="436">
        <v>-9.8383777493525008E-4</v>
      </c>
      <c r="AN23" s="436">
        <v>-1.8579402195212569E-4</v>
      </c>
      <c r="AO23" s="436">
        <v>-1.1964586877432212E-4</v>
      </c>
      <c r="AP23" s="436">
        <v>-2.5882706835521449E-5</v>
      </c>
      <c r="AQ23" s="436">
        <v>1.2566505666127927E-5</v>
      </c>
      <c r="AR23" s="436">
        <v>7.5104853883094273E-6</v>
      </c>
      <c r="AS23" s="436">
        <v>-2.1834116558394988E-6</v>
      </c>
      <c r="AT23" s="436">
        <v>-6.4045788240663961E-7</v>
      </c>
      <c r="AU23" s="436">
        <v>5.4798683089550352E-6</v>
      </c>
      <c r="AV23" s="436">
        <v>1.5187273658782852E-5</v>
      </c>
      <c r="AW23" s="436">
        <v>9.7835885368844029E-6</v>
      </c>
      <c r="AX23" s="436">
        <v>1.6267691019577739E-5</v>
      </c>
      <c r="AY23" s="436">
        <v>8.1841320049641765E-6</v>
      </c>
      <c r="AZ23" s="436">
        <v>9.1344738490993399E-6</v>
      </c>
      <c r="BA23" s="436">
        <v>1.0346457591390183E-5</v>
      </c>
      <c r="BB23" s="436">
        <v>4.8281784466700502E-6</v>
      </c>
      <c r="BC23" s="436">
        <v>3.6887557380837829E-5</v>
      </c>
      <c r="BD23" s="436">
        <v>1.0307793344801902E-5</v>
      </c>
      <c r="BE23" s="436">
        <v>7.9141279840025183E-6</v>
      </c>
      <c r="BF23" s="436">
        <v>8.0548061728795644E-6</v>
      </c>
      <c r="BG23" s="436">
        <v>9.6957657791384035E-6</v>
      </c>
      <c r="BH23" s="436">
        <v>9.7174750248660935E-6</v>
      </c>
      <c r="BI23" s="436">
        <v>4.6449365366047567E-6</v>
      </c>
      <c r="BJ23" s="436">
        <v>5.6227836828727519E-6</v>
      </c>
      <c r="BK23" s="436">
        <v>4.7010800417897468E-5</v>
      </c>
      <c r="BL23" s="436">
        <v>5.2670527798935993E-6</v>
      </c>
      <c r="BM23" s="436">
        <v>1.2021783350443294E-5</v>
      </c>
      <c r="BN23" s="436">
        <v>9.8938411242198776E-6</v>
      </c>
      <c r="BO23" s="436">
        <v>1.9585491676829593E-4</v>
      </c>
      <c r="BP23" s="436">
        <v>1.0837101322020019E-4</v>
      </c>
      <c r="BQ23" s="436">
        <v>6.7307529431444294E-5</v>
      </c>
      <c r="BR23" s="436">
        <v>5.977007229487929E-5</v>
      </c>
      <c r="BS23" s="436">
        <v>2.2585773143041496E-5</v>
      </c>
      <c r="BT23" s="436">
        <v>1.706385800852544E-5</v>
      </c>
      <c r="BU23" s="436">
        <v>7.1651983943211885E-6</v>
      </c>
      <c r="BV23" s="436">
        <v>3.8880953569346185E-6</v>
      </c>
      <c r="BW23" s="436">
        <v>7.6953786248638106E-6</v>
      </c>
      <c r="BX23" s="436">
        <v>4.6196056257306677E-6</v>
      </c>
      <c r="BY23" s="436">
        <v>3.1155239809692511E-6</v>
      </c>
      <c r="BZ23" s="436">
        <v>8.9174439149859296E-6</v>
      </c>
      <c r="CA23" s="436">
        <v>6.6156773747729984E-6</v>
      </c>
      <c r="CB23" s="436">
        <v>9.9369413519736147E-6</v>
      </c>
      <c r="CC23" s="436">
        <v>7.2572265298098556E-6</v>
      </c>
      <c r="CD23" s="436">
        <v>6.6130463313066688E-6</v>
      </c>
      <c r="CE23" s="436">
        <v>8.633844100172946E-6</v>
      </c>
      <c r="CF23" s="436">
        <v>1.3819513781475244E-5</v>
      </c>
      <c r="CG23" s="436">
        <v>1.0139714548547094E-5</v>
      </c>
      <c r="CH23" s="436">
        <v>1.9323640542368242E-6</v>
      </c>
      <c r="CI23" s="436">
        <v>4.3849563926239784E-6</v>
      </c>
      <c r="CJ23" s="436">
        <v>1.1854857632383444E-5</v>
      </c>
      <c r="CK23" s="436">
        <v>3.2936323055423648E-6</v>
      </c>
      <c r="CL23" s="436">
        <v>6.3631335856283065E-6</v>
      </c>
      <c r="CM23" s="436">
        <v>8.8560989277398551E-6</v>
      </c>
      <c r="CN23" s="436">
        <v>7.4364162739418072E-6</v>
      </c>
      <c r="CO23" s="436">
        <v>2.4487757901021525E-5</v>
      </c>
      <c r="CP23" s="436">
        <v>2.2145502657792301E-5</v>
      </c>
      <c r="CQ23" s="436">
        <v>2.4335737563529772E-5</v>
      </c>
      <c r="CR23" s="436">
        <v>1.7663944672281379E-5</v>
      </c>
      <c r="CS23" s="436">
        <v>3.7615404625702022E-5</v>
      </c>
      <c r="CT23" s="436">
        <v>4.5494613367057952E-5</v>
      </c>
      <c r="CU23" s="436">
        <v>2.0528141168179164E-5</v>
      </c>
      <c r="CV23" s="436">
        <v>6.1127129344086744E-6</v>
      </c>
      <c r="CW23" s="436">
        <v>7.0479800229889557E-6</v>
      </c>
      <c r="CX23" s="436">
        <v>1.2551207252963837E-5</v>
      </c>
      <c r="CY23" s="436">
        <v>3.1681783639550377E-6</v>
      </c>
      <c r="CZ23" s="436">
        <v>9.7478524801276835E-5</v>
      </c>
      <c r="DA23" s="436">
        <v>2.0863603881555992E-4</v>
      </c>
      <c r="DB23" s="436">
        <v>1.3498607154719237E-5</v>
      </c>
      <c r="DC23" s="436">
        <v>7.7809020125985324E-5</v>
      </c>
      <c r="DD23" s="436">
        <v>4.134360448493419E-4</v>
      </c>
      <c r="DE23" s="436">
        <v>1.0303679076881815E-5</v>
      </c>
      <c r="DF23" s="436">
        <v>6.6626919222063507E-4</v>
      </c>
      <c r="DG23" s="436">
        <v>1.1308113462701062</v>
      </c>
      <c r="DH23" s="436">
        <v>0.82736492217312352</v>
      </c>
    </row>
    <row r="24" spans="1:112" x14ac:dyDescent="0.2">
      <c r="A24" s="192">
        <v>20</v>
      </c>
      <c r="B24" s="57" t="s">
        <v>365</v>
      </c>
      <c r="C24" s="224" t="s">
        <v>366</v>
      </c>
      <c r="D24" s="436">
        <v>7.1362124845701516E-4</v>
      </c>
      <c r="E24" s="436">
        <v>4.0540025302946841E-4</v>
      </c>
      <c r="F24" s="436">
        <v>8.344032651847799E-4</v>
      </c>
      <c r="G24" s="436">
        <v>3.9162578033663424E-5</v>
      </c>
      <c r="H24" s="436">
        <v>6.7046805205957954E-4</v>
      </c>
      <c r="I24" s="436">
        <v>0</v>
      </c>
      <c r="J24" s="436">
        <v>1.6852759499159367E-4</v>
      </c>
      <c r="K24" s="436">
        <v>1.6027163920573847E-3</v>
      </c>
      <c r="L24" s="436">
        <v>8.3306567605138232E-4</v>
      </c>
      <c r="M24" s="436">
        <v>8.4433249995958842E-4</v>
      </c>
      <c r="N24" s="436">
        <v>0</v>
      </c>
      <c r="O24" s="436">
        <v>4.2996495731195059E-3</v>
      </c>
      <c r="P24" s="436">
        <v>4.6789688610530505E-4</v>
      </c>
      <c r="Q24" s="436">
        <v>2.0736501791033014E-4</v>
      </c>
      <c r="R24" s="436">
        <v>2.6673982699073511E-4</v>
      </c>
      <c r="S24" s="436">
        <v>3.1359692766433351E-3</v>
      </c>
      <c r="T24" s="436">
        <v>4.4403057676980411E-4</v>
      </c>
      <c r="U24" s="436">
        <v>1.827217380526023E-4</v>
      </c>
      <c r="V24" s="436">
        <v>2.433538609108956E-2</v>
      </c>
      <c r="W24" s="436">
        <v>1.0378937723816968</v>
      </c>
      <c r="X24" s="436">
        <v>2.448675802127113E-3</v>
      </c>
      <c r="Y24" s="436">
        <v>9.2514539635007546E-3</v>
      </c>
      <c r="Z24" s="436">
        <v>5.2273770680534119E-3</v>
      </c>
      <c r="AA24" s="436">
        <v>3.5322328143204559E-3</v>
      </c>
      <c r="AB24" s="436">
        <v>7.2024192053828451E-3</v>
      </c>
      <c r="AC24" s="436">
        <v>1.691194464832476E-2</v>
      </c>
      <c r="AD24" s="436">
        <v>1.5544222434054725E-5</v>
      </c>
      <c r="AE24" s="436">
        <v>9.4458216153137106E-5</v>
      </c>
      <c r="AF24" s="436">
        <v>1.3474502906156173E-3</v>
      </c>
      <c r="AG24" s="436">
        <v>9.3600229948706832E-3</v>
      </c>
      <c r="AH24" s="436">
        <v>5.9183816440339587E-4</v>
      </c>
      <c r="AI24" s="436">
        <v>6.2328240001738892E-3</v>
      </c>
      <c r="AJ24" s="436">
        <v>3.8907429350625017E-4</v>
      </c>
      <c r="AK24" s="436">
        <v>4.4780406692613755E-3</v>
      </c>
      <c r="AL24" s="436">
        <v>8.6173872562331428E-4</v>
      </c>
      <c r="AM24" s="436">
        <v>2.3869101579133568E-3</v>
      </c>
      <c r="AN24" s="436">
        <v>1.5320448563568496E-3</v>
      </c>
      <c r="AO24" s="436">
        <v>7.4995816279516245E-4</v>
      </c>
      <c r="AP24" s="436">
        <v>2.9695731263413259E-4</v>
      </c>
      <c r="AQ24" s="436">
        <v>2.7383994708902134E-3</v>
      </c>
      <c r="AR24" s="436">
        <v>4.2789093044422069E-4</v>
      </c>
      <c r="AS24" s="436">
        <v>1.5124745063131971E-3</v>
      </c>
      <c r="AT24" s="436">
        <v>3.5636263951654588E-4</v>
      </c>
      <c r="AU24" s="436">
        <v>5.8950417023439388E-4</v>
      </c>
      <c r="AV24" s="436">
        <v>2.8725842832493637E-4</v>
      </c>
      <c r="AW24" s="436">
        <v>3.9411285665800089E-4</v>
      </c>
      <c r="AX24" s="436">
        <v>2.5457208648446599E-3</v>
      </c>
      <c r="AY24" s="436">
        <v>8.0529314861206005E-4</v>
      </c>
      <c r="AZ24" s="436">
        <v>3.946075410269182E-4</v>
      </c>
      <c r="BA24" s="436">
        <v>4.5577922605739032E-4</v>
      </c>
      <c r="BB24" s="436">
        <v>5.8824902621615132E-4</v>
      </c>
      <c r="BC24" s="436">
        <v>1.1268557485482945E-3</v>
      </c>
      <c r="BD24" s="436">
        <v>1.2327883854419601E-3</v>
      </c>
      <c r="BE24" s="436">
        <v>4.810946476058214E-4</v>
      </c>
      <c r="BF24" s="436">
        <v>2.7195623393402629E-4</v>
      </c>
      <c r="BG24" s="436">
        <v>2.6860339501726956E-4</v>
      </c>
      <c r="BH24" s="436">
        <v>2.5979590215577457E-4</v>
      </c>
      <c r="BI24" s="436">
        <v>4.5427533907534253E-4</v>
      </c>
      <c r="BJ24" s="436">
        <v>2.5131155212265228E-4</v>
      </c>
      <c r="BK24" s="436">
        <v>1.2204604157045396E-3</v>
      </c>
      <c r="BL24" s="436">
        <v>1.8814058763232225E-4</v>
      </c>
      <c r="BM24" s="436">
        <v>1.783566797611691E-4</v>
      </c>
      <c r="BN24" s="436">
        <v>2.6146521239194735E-4</v>
      </c>
      <c r="BO24" s="436">
        <v>2.6295656470405067E-4</v>
      </c>
      <c r="BP24" s="436">
        <v>3.5873758457082244E-4</v>
      </c>
      <c r="BQ24" s="436">
        <v>3.7980766258195674E-5</v>
      </c>
      <c r="BR24" s="436">
        <v>3.3502417409431664E-5</v>
      </c>
      <c r="BS24" s="436">
        <v>2.240778796879889E-3</v>
      </c>
      <c r="BT24" s="436">
        <v>1.875171532440005E-3</v>
      </c>
      <c r="BU24" s="436">
        <v>2.6736940280299229E-5</v>
      </c>
      <c r="BV24" s="436">
        <v>2.5649376342071409E-5</v>
      </c>
      <c r="BW24" s="436">
        <v>1.4517616121274798E-5</v>
      </c>
      <c r="BX24" s="436">
        <v>9.8648240228488389E-6</v>
      </c>
      <c r="BY24" s="436">
        <v>4.0533347215163859E-6</v>
      </c>
      <c r="BZ24" s="436">
        <v>8.5643318193094845E-5</v>
      </c>
      <c r="CA24" s="436">
        <v>4.832414608962875E-5</v>
      </c>
      <c r="CB24" s="436">
        <v>1.4268959257858181E-4</v>
      </c>
      <c r="CC24" s="436">
        <v>2.5486280880046726E-5</v>
      </c>
      <c r="CD24" s="436">
        <v>4.736806192068082E-5</v>
      </c>
      <c r="CE24" s="436">
        <v>3.2851849295088149E-5</v>
      </c>
      <c r="CF24" s="436">
        <v>2.6434639722645414E-4</v>
      </c>
      <c r="CG24" s="436">
        <v>7.8668574932919279E-5</v>
      </c>
      <c r="CH24" s="436">
        <v>1.4480176625925989E-5</v>
      </c>
      <c r="CI24" s="436">
        <v>5.0548834354058511E-5</v>
      </c>
      <c r="CJ24" s="436">
        <v>5.88894976913547E-5</v>
      </c>
      <c r="CK24" s="436">
        <v>3.0103490094874954E-5</v>
      </c>
      <c r="CL24" s="436">
        <v>3.9734158923527898E-5</v>
      </c>
      <c r="CM24" s="436">
        <v>1.4662038762560141E-4</v>
      </c>
      <c r="CN24" s="436">
        <v>1.3541881854335335E-4</v>
      </c>
      <c r="CO24" s="436">
        <v>5.1874002582820803E-5</v>
      </c>
      <c r="CP24" s="436">
        <v>1.7977819713975132E-3</v>
      </c>
      <c r="CQ24" s="436">
        <v>3.0882891607322886E-4</v>
      </c>
      <c r="CR24" s="436">
        <v>3.1581177180721467E-3</v>
      </c>
      <c r="CS24" s="436">
        <v>1.8079886782469982E-4</v>
      </c>
      <c r="CT24" s="436">
        <v>1.539596915004145E-4</v>
      </c>
      <c r="CU24" s="436">
        <v>5.6295081237481872E-5</v>
      </c>
      <c r="CV24" s="436">
        <v>5.7997000347464801E-5</v>
      </c>
      <c r="CW24" s="436">
        <v>1.2396518594746508E-4</v>
      </c>
      <c r="CX24" s="436">
        <v>3.5387445776401556E-4</v>
      </c>
      <c r="CY24" s="436">
        <v>2.2819395133811416E-5</v>
      </c>
      <c r="CZ24" s="436">
        <v>2.171899496203583E-4</v>
      </c>
      <c r="DA24" s="436">
        <v>2.7492182077583474E-4</v>
      </c>
      <c r="DB24" s="436">
        <v>9.6971016047113045E-4</v>
      </c>
      <c r="DC24" s="436">
        <v>2.0686550412693419E-4</v>
      </c>
      <c r="DD24" s="436">
        <v>1.0519483282767689E-4</v>
      </c>
      <c r="DE24" s="436">
        <v>2.5394166412141686E-4</v>
      </c>
      <c r="DF24" s="436">
        <v>3.7037986049631803E-4</v>
      </c>
      <c r="DG24" s="436">
        <v>1.182302590824228</v>
      </c>
      <c r="DH24" s="436">
        <v>0.86503880091836061</v>
      </c>
    </row>
    <row r="25" spans="1:112" x14ac:dyDescent="0.2">
      <c r="A25" s="192">
        <v>21</v>
      </c>
      <c r="B25" s="57" t="s">
        <v>367</v>
      </c>
      <c r="C25" s="224" t="s">
        <v>368</v>
      </c>
      <c r="D25" s="436">
        <v>1.4305371206180578E-5</v>
      </c>
      <c r="E25" s="436">
        <v>1.7152615016226483E-6</v>
      </c>
      <c r="F25" s="436">
        <v>1.9778755052459556E-6</v>
      </c>
      <c r="G25" s="436">
        <v>4.8928236873265662E-7</v>
      </c>
      <c r="H25" s="436">
        <v>1.210392171175517E-6</v>
      </c>
      <c r="I25" s="436">
        <v>0</v>
      </c>
      <c r="J25" s="436">
        <v>4.1138358921645214E-6</v>
      </c>
      <c r="K25" s="436">
        <v>4.0131813423826101E-6</v>
      </c>
      <c r="L25" s="436">
        <v>3.2848558561818834E-6</v>
      </c>
      <c r="M25" s="436">
        <v>2.8934961483132158E-6</v>
      </c>
      <c r="N25" s="436">
        <v>0</v>
      </c>
      <c r="O25" s="436">
        <v>2.0127072774975261E-5</v>
      </c>
      <c r="P25" s="436">
        <v>7.341825578098814E-6</v>
      </c>
      <c r="Q25" s="436">
        <v>7.093973649272774E-6</v>
      </c>
      <c r="R25" s="436">
        <v>6.4594183773387069E-6</v>
      </c>
      <c r="S25" s="436">
        <v>1.0472617816320365E-5</v>
      </c>
      <c r="T25" s="436">
        <v>5.5510125220777561E-6</v>
      </c>
      <c r="U25" s="436">
        <v>7.0334622402343282E-6</v>
      </c>
      <c r="V25" s="436">
        <v>4.3617053041305321E-4</v>
      </c>
      <c r="W25" s="436">
        <v>2.8530608492045048E-4</v>
      </c>
      <c r="X25" s="436">
        <v>1.0083849346029654</v>
      </c>
      <c r="Y25" s="436">
        <v>4.4207952339173021E-3</v>
      </c>
      <c r="Z25" s="436">
        <v>8.2542157466513439E-4</v>
      </c>
      <c r="AA25" s="436">
        <v>1.8013439401240889E-4</v>
      </c>
      <c r="AB25" s="436">
        <v>4.767536660935839E-5</v>
      </c>
      <c r="AC25" s="436">
        <v>1.0949353533612942E-3</v>
      </c>
      <c r="AD25" s="436">
        <v>3.2880057770487076E-6</v>
      </c>
      <c r="AE25" s="436">
        <v>3.1944422018673054E-6</v>
      </c>
      <c r="AF25" s="436">
        <v>4.13591207582418E-5</v>
      </c>
      <c r="AG25" s="436">
        <v>7.2096315115739338E-5</v>
      </c>
      <c r="AH25" s="436">
        <v>5.512945233513846E-6</v>
      </c>
      <c r="AI25" s="436">
        <v>2.4565011604231339E-5</v>
      </c>
      <c r="AJ25" s="436">
        <v>1.9655167661939131E-6</v>
      </c>
      <c r="AK25" s="436">
        <v>2.4573220314471353E-6</v>
      </c>
      <c r="AL25" s="436">
        <v>2.4951570156260158E-5</v>
      </c>
      <c r="AM25" s="436">
        <v>7.6038716712429403E-7</v>
      </c>
      <c r="AN25" s="436">
        <v>8.0440551200878941E-7</v>
      </c>
      <c r="AO25" s="436">
        <v>1.5401957945026614E-6</v>
      </c>
      <c r="AP25" s="436">
        <v>2.3217802212675457E-7</v>
      </c>
      <c r="AQ25" s="436">
        <v>1.3478100005377671E-6</v>
      </c>
      <c r="AR25" s="436">
        <v>1.0861187365100729E-6</v>
      </c>
      <c r="AS25" s="436">
        <v>2.1149166418924445E-6</v>
      </c>
      <c r="AT25" s="436">
        <v>1.4687524430644969E-6</v>
      </c>
      <c r="AU25" s="436">
        <v>2.6004797555858659E-6</v>
      </c>
      <c r="AV25" s="436">
        <v>1.2476671800329296E-6</v>
      </c>
      <c r="AW25" s="436">
        <v>5.150253009010137E-6</v>
      </c>
      <c r="AX25" s="436">
        <v>5.8710382643638236E-6</v>
      </c>
      <c r="AY25" s="436">
        <v>6.66708092847436E-6</v>
      </c>
      <c r="AZ25" s="436">
        <v>2.8427904969638963E-6</v>
      </c>
      <c r="BA25" s="436">
        <v>4.9956567783652465E-6</v>
      </c>
      <c r="BB25" s="436">
        <v>1.6925271270799901E-6</v>
      </c>
      <c r="BC25" s="436">
        <v>4.4865218147301948E-6</v>
      </c>
      <c r="BD25" s="436">
        <v>3.0756613885895885E-6</v>
      </c>
      <c r="BE25" s="436">
        <v>2.9376740138880509E-6</v>
      </c>
      <c r="BF25" s="436">
        <v>3.6969727850767134E-6</v>
      </c>
      <c r="BG25" s="436">
        <v>4.2825693970270408E-6</v>
      </c>
      <c r="BH25" s="436">
        <v>4.450835132828088E-6</v>
      </c>
      <c r="BI25" s="436">
        <v>2.9640226902680582E-6</v>
      </c>
      <c r="BJ25" s="436">
        <v>1.6756869967670876E-6</v>
      </c>
      <c r="BK25" s="436">
        <v>1.625024617300974E-5</v>
      </c>
      <c r="BL25" s="436">
        <v>5.033479856511315E-7</v>
      </c>
      <c r="BM25" s="436">
        <v>1.842377312359543E-6</v>
      </c>
      <c r="BN25" s="436">
        <v>2.2384595864363003E-6</v>
      </c>
      <c r="BO25" s="436">
        <v>1.0903904877394886E-6</v>
      </c>
      <c r="BP25" s="436">
        <v>1.2767424948848532E-6</v>
      </c>
      <c r="BQ25" s="436">
        <v>2.8964395113614671E-7</v>
      </c>
      <c r="BR25" s="436">
        <v>6.5715496109600372E-6</v>
      </c>
      <c r="BS25" s="436">
        <v>2.102688758318785E-6</v>
      </c>
      <c r="BT25" s="436">
        <v>1.6206698202924521E-6</v>
      </c>
      <c r="BU25" s="436">
        <v>3.1644593230557187E-7</v>
      </c>
      <c r="BV25" s="436">
        <v>2.9204018063815561E-7</v>
      </c>
      <c r="BW25" s="436">
        <v>1.5596362196672313E-7</v>
      </c>
      <c r="BX25" s="436">
        <v>1.255583749423344E-7</v>
      </c>
      <c r="BY25" s="436">
        <v>4.3832653361778576E-8</v>
      </c>
      <c r="BZ25" s="436">
        <v>2.3483958208716932E-7</v>
      </c>
      <c r="CA25" s="436">
        <v>3.9742079767017019E-7</v>
      </c>
      <c r="CB25" s="436">
        <v>1.4889505879081731E-6</v>
      </c>
      <c r="CC25" s="436">
        <v>2.7449724626714487E-7</v>
      </c>
      <c r="CD25" s="436">
        <v>7.0098169454248577E-7</v>
      </c>
      <c r="CE25" s="436">
        <v>2.7830302173996105E-7</v>
      </c>
      <c r="CF25" s="436">
        <v>4.6541384872882142E-7</v>
      </c>
      <c r="CG25" s="436">
        <v>4.6664696022627283E-7</v>
      </c>
      <c r="CH25" s="436">
        <v>1.3499948722136271E-7</v>
      </c>
      <c r="CI25" s="436">
        <v>2.8068877298997198E-7</v>
      </c>
      <c r="CJ25" s="436">
        <v>5.9944366921897257E-7</v>
      </c>
      <c r="CK25" s="436">
        <v>6.1461753326776859E-7</v>
      </c>
      <c r="CL25" s="436">
        <v>4.1649779918369928E-7</v>
      </c>
      <c r="CM25" s="436">
        <v>2.3034075693845907E-6</v>
      </c>
      <c r="CN25" s="436">
        <v>4.2765414579904816E-7</v>
      </c>
      <c r="CO25" s="436">
        <v>4.3770614941241846E-7</v>
      </c>
      <c r="CP25" s="436">
        <v>4.4637743077934186E-5</v>
      </c>
      <c r="CQ25" s="436">
        <v>3.3547009588359484E-6</v>
      </c>
      <c r="CR25" s="436">
        <v>4.7000664717634851E-6</v>
      </c>
      <c r="CS25" s="436">
        <v>1.0684203558107114E-6</v>
      </c>
      <c r="CT25" s="436">
        <v>9.1955301895966746E-7</v>
      </c>
      <c r="CU25" s="436">
        <v>9.6388853517627689E-7</v>
      </c>
      <c r="CV25" s="436">
        <v>9.4798156117542613E-7</v>
      </c>
      <c r="CW25" s="436">
        <v>1.5217141755419967E-6</v>
      </c>
      <c r="CX25" s="436">
        <v>3.0882787125396629E-6</v>
      </c>
      <c r="CY25" s="436">
        <v>7.5401155503893894E-7</v>
      </c>
      <c r="CZ25" s="436">
        <v>1.2023276444628394E-6</v>
      </c>
      <c r="DA25" s="436">
        <v>1.1565140800078303E-6</v>
      </c>
      <c r="DB25" s="436">
        <v>5.2706150913134308E-6</v>
      </c>
      <c r="DC25" s="436">
        <v>1.0634076571019751E-6</v>
      </c>
      <c r="DD25" s="436">
        <v>1.8890145501669795E-6</v>
      </c>
      <c r="DE25" s="436">
        <v>4.0298360473940625E-6</v>
      </c>
      <c r="DF25" s="436">
        <v>1.2515506405645713E-6</v>
      </c>
      <c r="DG25" s="436">
        <v>1.0161429001774782</v>
      </c>
      <c r="DH25" s="436">
        <v>0.74346706397593598</v>
      </c>
    </row>
    <row r="26" spans="1:112" x14ac:dyDescent="0.2">
      <c r="A26" s="192">
        <v>22</v>
      </c>
      <c r="B26" s="57" t="s">
        <v>369</v>
      </c>
      <c r="C26" s="262" t="s">
        <v>370</v>
      </c>
      <c r="D26" s="436">
        <v>2.2931444699219309E-4</v>
      </c>
      <c r="E26" s="436">
        <v>1.1383294982959614E-4</v>
      </c>
      <c r="F26" s="436">
        <v>2.2213981874212807E-4</v>
      </c>
      <c r="G26" s="436">
        <v>4.901298002464905E-5</v>
      </c>
      <c r="H26" s="436">
        <v>8.8143905360988192E-5</v>
      </c>
      <c r="I26" s="436">
        <v>0</v>
      </c>
      <c r="J26" s="436">
        <v>2.3944396677750516E-4</v>
      </c>
      <c r="K26" s="436">
        <v>5.3204535419305323E-4</v>
      </c>
      <c r="L26" s="436">
        <v>5.0138507879108609E-4</v>
      </c>
      <c r="M26" s="436">
        <v>2.5925260722598549E-4</v>
      </c>
      <c r="N26" s="436">
        <v>0</v>
      </c>
      <c r="O26" s="436">
        <v>2.9471826818266295E-3</v>
      </c>
      <c r="P26" s="436">
        <v>8.2391061806955828E-4</v>
      </c>
      <c r="Q26" s="436">
        <v>4.328183602107903E-4</v>
      </c>
      <c r="R26" s="436">
        <v>4.4948062715177668E-4</v>
      </c>
      <c r="S26" s="436">
        <v>1.3944973425862512E-3</v>
      </c>
      <c r="T26" s="436">
        <v>4.2444649468261186E-4</v>
      </c>
      <c r="U26" s="436">
        <v>3.2985522730354572E-4</v>
      </c>
      <c r="V26" s="436">
        <v>9.2130411677258028E-4</v>
      </c>
      <c r="W26" s="436">
        <v>4.5673956206661983E-3</v>
      </c>
      <c r="X26" s="436">
        <v>2.7089620118019855E-4</v>
      </c>
      <c r="Y26" s="436">
        <v>1.031824726430639</v>
      </c>
      <c r="Z26" s="436">
        <v>6.1770695549147644E-2</v>
      </c>
      <c r="AA26" s="436">
        <v>2.9968289371099643E-2</v>
      </c>
      <c r="AB26" s="436">
        <v>7.755934817904815E-3</v>
      </c>
      <c r="AC26" s="436">
        <v>1.9529443649573531E-2</v>
      </c>
      <c r="AD26" s="436">
        <v>3.0986399794029158E-5</v>
      </c>
      <c r="AE26" s="436">
        <v>2.7594695133951818E-4</v>
      </c>
      <c r="AF26" s="436">
        <v>6.1505518775391435E-3</v>
      </c>
      <c r="AG26" s="436">
        <v>1.4018476487138659E-2</v>
      </c>
      <c r="AH26" s="436">
        <v>8.2813097756326759E-4</v>
      </c>
      <c r="AI26" s="436">
        <v>2.7618416909011741E-3</v>
      </c>
      <c r="AJ26" s="436">
        <v>8.6879157624789109E-5</v>
      </c>
      <c r="AK26" s="436">
        <v>1.7466981137260974E-4</v>
      </c>
      <c r="AL26" s="436">
        <v>3.9564770468748251E-3</v>
      </c>
      <c r="AM26" s="436">
        <v>6.9994575379506323E-5</v>
      </c>
      <c r="AN26" s="436">
        <v>4.2283645720707185E-5</v>
      </c>
      <c r="AO26" s="436">
        <v>6.3339893031012811E-5</v>
      </c>
      <c r="AP26" s="436">
        <v>1.2566308195080238E-5</v>
      </c>
      <c r="AQ26" s="436">
        <v>9.8731146847586636E-5</v>
      </c>
      <c r="AR26" s="436">
        <v>1.1482789474630529E-4</v>
      </c>
      <c r="AS26" s="436">
        <v>8.7022238038881637E-5</v>
      </c>
      <c r="AT26" s="436">
        <v>9.4799657870264515E-5</v>
      </c>
      <c r="AU26" s="436">
        <v>2.6898978775459275E-4</v>
      </c>
      <c r="AV26" s="436">
        <v>8.8957154349514759E-5</v>
      </c>
      <c r="AW26" s="436">
        <v>4.945967264474967E-4</v>
      </c>
      <c r="AX26" s="436">
        <v>8.6872416426785417E-4</v>
      </c>
      <c r="AY26" s="436">
        <v>2.5140255188372022E-4</v>
      </c>
      <c r="AZ26" s="436">
        <v>3.3896250598972191E-4</v>
      </c>
      <c r="BA26" s="436">
        <v>7.919934336479581E-4</v>
      </c>
      <c r="BB26" s="436">
        <v>1.6977563932060266E-4</v>
      </c>
      <c r="BC26" s="436">
        <v>5.190753179515707E-4</v>
      </c>
      <c r="BD26" s="436">
        <v>2.840519633656312E-4</v>
      </c>
      <c r="BE26" s="436">
        <v>2.3761850714069122E-4</v>
      </c>
      <c r="BF26" s="436">
        <v>3.3901474586286453E-4</v>
      </c>
      <c r="BG26" s="436">
        <v>3.5370159453961512E-4</v>
      </c>
      <c r="BH26" s="436">
        <v>3.7802089595246019E-4</v>
      </c>
      <c r="BI26" s="436">
        <v>1.5695648027443058E-4</v>
      </c>
      <c r="BJ26" s="436">
        <v>1.5512757707243128E-4</v>
      </c>
      <c r="BK26" s="436">
        <v>6.1378434542298224E-4</v>
      </c>
      <c r="BL26" s="436">
        <v>5.4330978013486606E-5</v>
      </c>
      <c r="BM26" s="436">
        <v>1.030940148200379E-4</v>
      </c>
      <c r="BN26" s="436">
        <v>1.4702491109249753E-4</v>
      </c>
      <c r="BO26" s="436">
        <v>7.990795419994137E-5</v>
      </c>
      <c r="BP26" s="436">
        <v>1.0479243859601318E-4</v>
      </c>
      <c r="BQ26" s="436">
        <v>1.6515170399666854E-5</v>
      </c>
      <c r="BR26" s="436">
        <v>1.6045950030981672E-5</v>
      </c>
      <c r="BS26" s="436">
        <v>1.8145895149882419E-4</v>
      </c>
      <c r="BT26" s="436">
        <v>1.2192919858570726E-4</v>
      </c>
      <c r="BU26" s="436">
        <v>2.6294543042352977E-5</v>
      </c>
      <c r="BV26" s="436">
        <v>2.0988395355261773E-5</v>
      </c>
      <c r="BW26" s="436">
        <v>8.6175493092098356E-6</v>
      </c>
      <c r="BX26" s="436">
        <v>9.0825357810546378E-6</v>
      </c>
      <c r="BY26" s="436">
        <v>3.2767950709641842E-6</v>
      </c>
      <c r="BZ26" s="436">
        <v>1.6776364739118265E-5</v>
      </c>
      <c r="CA26" s="436">
        <v>3.1843316521319164E-5</v>
      </c>
      <c r="CB26" s="436">
        <v>1.3434890627470549E-4</v>
      </c>
      <c r="CC26" s="436">
        <v>2.0348963619812198E-5</v>
      </c>
      <c r="CD26" s="436">
        <v>3.3999695599407628E-5</v>
      </c>
      <c r="CE26" s="436">
        <v>2.472059796526511E-5</v>
      </c>
      <c r="CF26" s="436">
        <v>3.1900678632050955E-5</v>
      </c>
      <c r="CG26" s="436">
        <v>4.4471421254696973E-5</v>
      </c>
      <c r="CH26" s="436">
        <v>9.8771486920836351E-6</v>
      </c>
      <c r="CI26" s="436">
        <v>1.6895284641183812E-5</v>
      </c>
      <c r="CJ26" s="436">
        <v>2.9934134931266147E-5</v>
      </c>
      <c r="CK26" s="436">
        <v>4.7004472398376092E-5</v>
      </c>
      <c r="CL26" s="436">
        <v>2.3925079564697996E-5</v>
      </c>
      <c r="CM26" s="436">
        <v>1.0385189997515236E-4</v>
      </c>
      <c r="CN26" s="436">
        <v>2.955763807567392E-5</v>
      </c>
      <c r="CO26" s="436">
        <v>6.5294399370183654E-5</v>
      </c>
      <c r="CP26" s="436">
        <v>7.1181679824356184E-4</v>
      </c>
      <c r="CQ26" s="436">
        <v>2.2700010507301267E-4</v>
      </c>
      <c r="CR26" s="436">
        <v>1.8462040686674443E-4</v>
      </c>
      <c r="CS26" s="436">
        <v>5.0383791018238326E-5</v>
      </c>
      <c r="CT26" s="436">
        <v>4.7780091328214549E-5</v>
      </c>
      <c r="CU26" s="436">
        <v>6.717732087297661E-5</v>
      </c>
      <c r="CV26" s="436">
        <v>5.8452910792961892E-5</v>
      </c>
      <c r="CW26" s="436">
        <v>5.7712363224369655E-5</v>
      </c>
      <c r="CX26" s="436">
        <v>3.6643324115591674E-4</v>
      </c>
      <c r="CY26" s="436">
        <v>2.3069042366849987E-5</v>
      </c>
      <c r="CZ26" s="436">
        <v>6.213886506775527E-5</v>
      </c>
      <c r="DA26" s="436">
        <v>7.1062341310899064E-5</v>
      </c>
      <c r="DB26" s="436">
        <v>2.3489004669288545E-4</v>
      </c>
      <c r="DC26" s="436">
        <v>5.6846766386954452E-5</v>
      </c>
      <c r="DD26" s="436">
        <v>5.9536703729460082E-5</v>
      </c>
      <c r="DE26" s="436">
        <v>3.1638628165889184E-4</v>
      </c>
      <c r="DF26" s="436">
        <v>8.593634489981197E-5</v>
      </c>
      <c r="DG26" s="436">
        <v>1.2050630801767137</v>
      </c>
      <c r="DH26" s="436">
        <v>0.88169164983418991</v>
      </c>
    </row>
    <row r="27" spans="1:112" x14ac:dyDescent="0.2">
      <c r="A27" s="192">
        <v>23</v>
      </c>
      <c r="B27" s="57" t="s">
        <v>371</v>
      </c>
      <c r="C27" s="224" t="s">
        <v>276</v>
      </c>
      <c r="D27" s="436">
        <v>2.9443378038412812E-4</v>
      </c>
      <c r="E27" s="436">
        <v>7.0253028487275357E-5</v>
      </c>
      <c r="F27" s="436">
        <v>4.4966980825723872E-5</v>
      </c>
      <c r="G27" s="436">
        <v>1.0785674220721598E-4</v>
      </c>
      <c r="H27" s="436">
        <v>1.3850726857686559E-4</v>
      </c>
      <c r="I27" s="436">
        <v>0</v>
      </c>
      <c r="J27" s="436">
        <v>4.6365575844214611E-5</v>
      </c>
      <c r="K27" s="436">
        <v>2.3838250134390393E-4</v>
      </c>
      <c r="L27" s="436">
        <v>3.7823081744583819E-4</v>
      </c>
      <c r="M27" s="436">
        <v>7.2238740594123688E-5</v>
      </c>
      <c r="N27" s="436">
        <v>0</v>
      </c>
      <c r="O27" s="436">
        <v>5.034874121719687E-4</v>
      </c>
      <c r="P27" s="436">
        <v>3.8567396105349244E-4</v>
      </c>
      <c r="Q27" s="436">
        <v>6.0941817413664838E-4</v>
      </c>
      <c r="R27" s="436">
        <v>5.6175100754268694E-4</v>
      </c>
      <c r="S27" s="436">
        <v>2.2910787457962821E-4</v>
      </c>
      <c r="T27" s="436">
        <v>6.532624800948295E-4</v>
      </c>
      <c r="U27" s="436">
        <v>6.3754116585446378E-4</v>
      </c>
      <c r="V27" s="436">
        <v>1.3990209547576755E-4</v>
      </c>
      <c r="W27" s="436">
        <v>1.1226632371696984E-4</v>
      </c>
      <c r="X27" s="436">
        <v>7.2998789846230251E-6</v>
      </c>
      <c r="Y27" s="436">
        <v>4.9052621746942068E-5</v>
      </c>
      <c r="Z27" s="436">
        <v>1.0001936400183404</v>
      </c>
      <c r="AA27" s="436">
        <v>8.8909255652987462E-3</v>
      </c>
      <c r="AB27" s="436">
        <v>4.2538912026354297E-4</v>
      </c>
      <c r="AC27" s="436">
        <v>5.1271077144045924E-3</v>
      </c>
      <c r="AD27" s="436">
        <v>3.5614235782533277E-6</v>
      </c>
      <c r="AE27" s="436">
        <v>1.9273946404674633E-5</v>
      </c>
      <c r="AF27" s="436">
        <v>2.3471582249581291E-2</v>
      </c>
      <c r="AG27" s="436">
        <v>5.5643186386981891E-4</v>
      </c>
      <c r="AH27" s="436">
        <v>2.1920565134616243E-3</v>
      </c>
      <c r="AI27" s="436">
        <v>4.1237678032801254E-4</v>
      </c>
      <c r="AJ27" s="436">
        <v>3.4415976476631936E-5</v>
      </c>
      <c r="AK27" s="436">
        <v>5.2052393623780403E-5</v>
      </c>
      <c r="AL27" s="436">
        <v>4.3825504913233852E-4</v>
      </c>
      <c r="AM27" s="436">
        <v>1.2786886749074993E-5</v>
      </c>
      <c r="AN27" s="436">
        <v>1.2845290324961596E-5</v>
      </c>
      <c r="AO27" s="436">
        <v>2.3258863027570151E-5</v>
      </c>
      <c r="AP27" s="436">
        <v>9.9177751983884249E-6</v>
      </c>
      <c r="AQ27" s="436">
        <v>2.4675217804578501E-5</v>
      </c>
      <c r="AR27" s="436">
        <v>1.7194549581009197E-4</v>
      </c>
      <c r="AS27" s="436">
        <v>5.0280042305869514E-5</v>
      </c>
      <c r="AT27" s="436">
        <v>1.071617775953216E-4</v>
      </c>
      <c r="AU27" s="436">
        <v>1.2638528522282145E-4</v>
      </c>
      <c r="AV27" s="436">
        <v>8.8345823646094574E-5</v>
      </c>
      <c r="AW27" s="436">
        <v>3.7447041059283606E-4</v>
      </c>
      <c r="AX27" s="436">
        <v>7.1977742758318945E-4</v>
      </c>
      <c r="AY27" s="436">
        <v>4.8522012548356469E-4</v>
      </c>
      <c r="AZ27" s="436">
        <v>8.1968257492531121E-4</v>
      </c>
      <c r="BA27" s="436">
        <v>1.2600259871249069E-3</v>
      </c>
      <c r="BB27" s="436">
        <v>1.2906315189904194E-4</v>
      </c>
      <c r="BC27" s="436">
        <v>1.6887603985516421E-3</v>
      </c>
      <c r="BD27" s="436">
        <v>8.3783641970509566E-4</v>
      </c>
      <c r="BE27" s="436">
        <v>6.6163481767742157E-4</v>
      </c>
      <c r="BF27" s="436">
        <v>6.7930316958968336E-4</v>
      </c>
      <c r="BG27" s="436">
        <v>4.7944445852224078E-4</v>
      </c>
      <c r="BH27" s="436">
        <v>1.0260823626288284E-3</v>
      </c>
      <c r="BI27" s="436">
        <v>1.548784002851252E-4</v>
      </c>
      <c r="BJ27" s="436">
        <v>2.7293590098092791E-4</v>
      </c>
      <c r="BK27" s="436">
        <v>1.3653470535044583E-3</v>
      </c>
      <c r="BL27" s="436">
        <v>3.7891271675127714E-5</v>
      </c>
      <c r="BM27" s="436">
        <v>1.6331454473761864E-4</v>
      </c>
      <c r="BN27" s="436">
        <v>2.2122922614534088E-4</v>
      </c>
      <c r="BO27" s="436">
        <v>1.157512109278879E-4</v>
      </c>
      <c r="BP27" s="436">
        <v>1.5020428577248006E-4</v>
      </c>
      <c r="BQ27" s="436">
        <v>1.2609295998262184E-5</v>
      </c>
      <c r="BR27" s="436">
        <v>1.4252085555352977E-5</v>
      </c>
      <c r="BS27" s="436">
        <v>4.8750298271197712E-4</v>
      </c>
      <c r="BT27" s="436">
        <v>4.5625877605195693E-5</v>
      </c>
      <c r="BU27" s="436">
        <v>6.1691162782263352E-5</v>
      </c>
      <c r="BV27" s="436">
        <v>4.9579530590070436E-5</v>
      </c>
      <c r="BW27" s="436">
        <v>1.68828092087421E-5</v>
      </c>
      <c r="BX27" s="436">
        <v>2.2867568548577263E-5</v>
      </c>
      <c r="BY27" s="436">
        <v>8.894775222073592E-6</v>
      </c>
      <c r="BZ27" s="436">
        <v>1.995055738500068E-5</v>
      </c>
      <c r="CA27" s="436">
        <v>1.9369830283424733E-5</v>
      </c>
      <c r="CB27" s="436">
        <v>6.3626853172327861E-5</v>
      </c>
      <c r="CC27" s="436">
        <v>1.1806890837057179E-5</v>
      </c>
      <c r="CD27" s="436">
        <v>3.9533659910928815E-5</v>
      </c>
      <c r="CE27" s="436">
        <v>3.470641474067481E-5</v>
      </c>
      <c r="CF27" s="436">
        <v>5.5007691865956457E-5</v>
      </c>
      <c r="CG27" s="436">
        <v>3.6495094537359856E-5</v>
      </c>
      <c r="CH27" s="436">
        <v>8.4650195810312505E-6</v>
      </c>
      <c r="CI27" s="436">
        <v>2.0838526317549093E-5</v>
      </c>
      <c r="CJ27" s="436">
        <v>3.484581839918756E-5</v>
      </c>
      <c r="CK27" s="436">
        <v>1.1891907853177291E-4</v>
      </c>
      <c r="CL27" s="436">
        <v>2.9081054278889368E-5</v>
      </c>
      <c r="CM27" s="436">
        <v>8.3386954645638816E-5</v>
      </c>
      <c r="CN27" s="436">
        <v>2.8268789758180935E-5</v>
      </c>
      <c r="CO27" s="436">
        <v>1.7351450295623245E-5</v>
      </c>
      <c r="CP27" s="436">
        <v>1.5153203802712595E-4</v>
      </c>
      <c r="CQ27" s="436">
        <v>5.6789979882193637E-5</v>
      </c>
      <c r="CR27" s="436">
        <v>5.8525992336434554E-5</v>
      </c>
      <c r="CS27" s="436">
        <v>2.718854080206523E-5</v>
      </c>
      <c r="CT27" s="436">
        <v>2.5823043876888132E-5</v>
      </c>
      <c r="CU27" s="436">
        <v>6.0927882741164136E-5</v>
      </c>
      <c r="CV27" s="436">
        <v>3.7387839579786505E-5</v>
      </c>
      <c r="CW27" s="436">
        <v>8.8664612491579146E-5</v>
      </c>
      <c r="CX27" s="436">
        <v>1.9859901800165571E-4</v>
      </c>
      <c r="CY27" s="436">
        <v>2.873229022817101E-5</v>
      </c>
      <c r="CZ27" s="436">
        <v>5.3848543224535074E-5</v>
      </c>
      <c r="DA27" s="436">
        <v>5.9300209716246686E-5</v>
      </c>
      <c r="DB27" s="436">
        <v>8.6089777654890334E-5</v>
      </c>
      <c r="DC27" s="436">
        <v>8.1945955612718001E-5</v>
      </c>
      <c r="DD27" s="436">
        <v>3.6667714501880187E-5</v>
      </c>
      <c r="DE27" s="436">
        <v>5.4873550005437005E-4</v>
      </c>
      <c r="DF27" s="436">
        <v>2.6408616829309427E-4</v>
      </c>
      <c r="DG27" s="436">
        <v>1.0625739275816168</v>
      </c>
      <c r="DH27" s="436">
        <v>0.77743860441135304</v>
      </c>
    </row>
    <row r="28" spans="1:112" x14ac:dyDescent="0.2">
      <c r="A28" s="192">
        <v>24</v>
      </c>
      <c r="B28" s="57" t="s">
        <v>372</v>
      </c>
      <c r="C28" s="224" t="s">
        <v>277</v>
      </c>
      <c r="D28" s="436">
        <v>1.3860341955284667E-5</v>
      </c>
      <c r="E28" s="436">
        <v>5.4844493913818209E-6</v>
      </c>
      <c r="F28" s="436">
        <v>1.1670781336383798E-5</v>
      </c>
      <c r="G28" s="436">
        <v>7.1746259351317725E-6</v>
      </c>
      <c r="H28" s="436">
        <v>5.5297503386714341E-5</v>
      </c>
      <c r="I28" s="436">
        <v>0</v>
      </c>
      <c r="J28" s="436">
        <v>9.4932108738896734E-6</v>
      </c>
      <c r="K28" s="436">
        <v>5.8108560387353081E-6</v>
      </c>
      <c r="L28" s="436">
        <v>4.6998934944353504E-6</v>
      </c>
      <c r="M28" s="436">
        <v>5.121080774436559E-6</v>
      </c>
      <c r="N28" s="436">
        <v>0</v>
      </c>
      <c r="O28" s="436">
        <v>2.4285746929067677E-2</v>
      </c>
      <c r="P28" s="436">
        <v>1.6545783653901861E-2</v>
      </c>
      <c r="Q28" s="436">
        <v>3.428148347393508E-5</v>
      </c>
      <c r="R28" s="436">
        <v>3.4057147895512433E-4</v>
      </c>
      <c r="S28" s="436">
        <v>2.2625400040181587E-4</v>
      </c>
      <c r="T28" s="436">
        <v>2.8997829539055967E-5</v>
      </c>
      <c r="U28" s="436">
        <v>1.0011362185320378E-5</v>
      </c>
      <c r="V28" s="436">
        <v>1.8380424064990954E-5</v>
      </c>
      <c r="W28" s="436">
        <v>1.3784406171886451E-5</v>
      </c>
      <c r="X28" s="436">
        <v>4.8372064797460316E-7</v>
      </c>
      <c r="Y28" s="436">
        <v>2.9676377533949031E-6</v>
      </c>
      <c r="Z28" s="436">
        <v>2.9871244150976603E-6</v>
      </c>
      <c r="AA28" s="436">
        <v>1.0000661950581788</v>
      </c>
      <c r="AB28" s="436">
        <v>6.0271717556045873E-6</v>
      </c>
      <c r="AC28" s="436">
        <v>5.1487473281899574E-6</v>
      </c>
      <c r="AD28" s="436">
        <v>2.1871730942887305E-7</v>
      </c>
      <c r="AE28" s="436">
        <v>7.8047566513018849E-5</v>
      </c>
      <c r="AF28" s="436">
        <v>8.4208110813919175E-5</v>
      </c>
      <c r="AG28" s="436">
        <v>1.1969687363843517E-4</v>
      </c>
      <c r="AH28" s="436">
        <v>2.48388712743655E-4</v>
      </c>
      <c r="AI28" s="436">
        <v>7.5450055584211581E-5</v>
      </c>
      <c r="AJ28" s="436">
        <v>1.5490432791193538E-5</v>
      </c>
      <c r="AK28" s="436">
        <v>2.8330337965011179E-5</v>
      </c>
      <c r="AL28" s="436">
        <v>2.2237896978290202E-3</v>
      </c>
      <c r="AM28" s="436">
        <v>2.0377300078453657E-5</v>
      </c>
      <c r="AN28" s="436">
        <v>9.3363838037409165E-6</v>
      </c>
      <c r="AO28" s="436">
        <v>1.7414129101278428E-5</v>
      </c>
      <c r="AP28" s="436">
        <v>3.2213769992938602E-6</v>
      </c>
      <c r="AQ28" s="436">
        <v>3.7401591601095887E-5</v>
      </c>
      <c r="AR28" s="436">
        <v>1.0746515205802786E-5</v>
      </c>
      <c r="AS28" s="436">
        <v>7.2755102553416241E-6</v>
      </c>
      <c r="AT28" s="436">
        <v>7.0363105216953889E-6</v>
      </c>
      <c r="AU28" s="436">
        <v>1.0318885946504628E-5</v>
      </c>
      <c r="AV28" s="436">
        <v>1.0279740051288215E-5</v>
      </c>
      <c r="AW28" s="436">
        <v>4.7990940378219243E-5</v>
      </c>
      <c r="AX28" s="436">
        <v>2.384330548158235E-5</v>
      </c>
      <c r="AY28" s="436">
        <v>1.0450270501875214E-5</v>
      </c>
      <c r="AZ28" s="436">
        <v>1.0209817499532502E-5</v>
      </c>
      <c r="BA28" s="436">
        <v>2.6001551633541574E-5</v>
      </c>
      <c r="BB28" s="436">
        <v>5.3838167680911355E-6</v>
      </c>
      <c r="BC28" s="436">
        <v>1.0398623201865272E-5</v>
      </c>
      <c r="BD28" s="436">
        <v>9.6757151527818845E-6</v>
      </c>
      <c r="BE28" s="436">
        <v>7.9969057084337457E-6</v>
      </c>
      <c r="BF28" s="436">
        <v>1.5152608470998481E-5</v>
      </c>
      <c r="BG28" s="436">
        <v>8.405086837018543E-6</v>
      </c>
      <c r="BH28" s="436">
        <v>1.1494219768087065E-5</v>
      </c>
      <c r="BI28" s="436">
        <v>1.2872612170057664E-5</v>
      </c>
      <c r="BJ28" s="436">
        <v>5.8127734336237179E-6</v>
      </c>
      <c r="BK28" s="436">
        <v>2.3109204728747786E-3</v>
      </c>
      <c r="BL28" s="436">
        <v>5.0813063809318479E-6</v>
      </c>
      <c r="BM28" s="436">
        <v>1.7937211131378363E-5</v>
      </c>
      <c r="BN28" s="436">
        <v>3.3000222881908942E-5</v>
      </c>
      <c r="BO28" s="436">
        <v>1.0480749795641626E-5</v>
      </c>
      <c r="BP28" s="436">
        <v>1.5066542676717956E-5</v>
      </c>
      <c r="BQ28" s="436">
        <v>1.7604980843136906E-6</v>
      </c>
      <c r="BR28" s="436">
        <v>2.0600242173121505E-6</v>
      </c>
      <c r="BS28" s="436">
        <v>1.0823367635725681E-5</v>
      </c>
      <c r="BT28" s="436">
        <v>6.2648021535243119E-6</v>
      </c>
      <c r="BU28" s="436">
        <v>9.3585082134150541E-6</v>
      </c>
      <c r="BV28" s="436">
        <v>4.6167271026314347E-6</v>
      </c>
      <c r="BW28" s="436">
        <v>1.6042163916715924E-6</v>
      </c>
      <c r="BX28" s="436">
        <v>1.1871037008589148E-6</v>
      </c>
      <c r="BY28" s="436">
        <v>5.0791157196507216E-7</v>
      </c>
      <c r="BZ28" s="436">
        <v>5.7940547238952752E-6</v>
      </c>
      <c r="CA28" s="436">
        <v>3.6069628424365041E-6</v>
      </c>
      <c r="CB28" s="436">
        <v>5.7589885169702505E-6</v>
      </c>
      <c r="CC28" s="436">
        <v>1.4858583557211016E-5</v>
      </c>
      <c r="CD28" s="436">
        <v>6.4099599209572141E-6</v>
      </c>
      <c r="CE28" s="436">
        <v>5.2148456453996461E-6</v>
      </c>
      <c r="CF28" s="436">
        <v>5.4959055250091554E-6</v>
      </c>
      <c r="CG28" s="436">
        <v>6.6226299900491504E-6</v>
      </c>
      <c r="CH28" s="436">
        <v>4.0192415370820222E-6</v>
      </c>
      <c r="CI28" s="436">
        <v>3.5550846316557063E-6</v>
      </c>
      <c r="CJ28" s="436">
        <v>5.2519780931488168E-6</v>
      </c>
      <c r="CK28" s="436">
        <v>7.5130974346810627E-6</v>
      </c>
      <c r="CL28" s="436">
        <v>5.2563393296763819E-6</v>
      </c>
      <c r="CM28" s="436">
        <v>9.9909270091816203E-6</v>
      </c>
      <c r="CN28" s="436">
        <v>8.7513722803200048E-6</v>
      </c>
      <c r="CO28" s="436">
        <v>2.8903671081682347E-6</v>
      </c>
      <c r="CP28" s="436">
        <v>7.2583854820657038E-6</v>
      </c>
      <c r="CQ28" s="436">
        <v>5.7136061459864905E-6</v>
      </c>
      <c r="CR28" s="436">
        <v>2.0475428125476896E-5</v>
      </c>
      <c r="CS28" s="436">
        <v>1.2726590057366476E-5</v>
      </c>
      <c r="CT28" s="436">
        <v>7.5582802656422399E-6</v>
      </c>
      <c r="CU28" s="436">
        <v>4.2194293503870157E-5</v>
      </c>
      <c r="CV28" s="436">
        <v>9.3651871913117822E-6</v>
      </c>
      <c r="CW28" s="436">
        <v>4.7892664442052851E-6</v>
      </c>
      <c r="CX28" s="436">
        <v>7.2640426697335787E-6</v>
      </c>
      <c r="CY28" s="436">
        <v>6.3477698365641518E-6</v>
      </c>
      <c r="CZ28" s="436">
        <v>2.1173550309005612E-5</v>
      </c>
      <c r="DA28" s="436">
        <v>4.2817805111014571E-6</v>
      </c>
      <c r="DB28" s="436">
        <v>1.2917343293052983E-5</v>
      </c>
      <c r="DC28" s="436">
        <v>2.1735235412213575E-5</v>
      </c>
      <c r="DD28" s="436">
        <v>1.4987966104507021E-5</v>
      </c>
      <c r="DE28" s="436">
        <v>1.2463959088687658E-4</v>
      </c>
      <c r="DF28" s="436">
        <v>3.449043494760324E-5</v>
      </c>
      <c r="DG28" s="436">
        <v>1.04780852902093</v>
      </c>
      <c r="DH28" s="436">
        <v>0.76663541175564387</v>
      </c>
    </row>
    <row r="29" spans="1:112" x14ac:dyDescent="0.2">
      <c r="A29" s="192">
        <v>25</v>
      </c>
      <c r="B29" s="57" t="s">
        <v>373</v>
      </c>
      <c r="C29" s="224" t="s">
        <v>374</v>
      </c>
      <c r="D29" s="436">
        <v>2.2599635365774456E-4</v>
      </c>
      <c r="E29" s="436">
        <v>1.6366985262882827E-3</v>
      </c>
      <c r="F29" s="436">
        <v>6.6779110214046792E-3</v>
      </c>
      <c r="G29" s="436">
        <v>2.3963094655573127E-6</v>
      </c>
      <c r="H29" s="436">
        <v>8.8366696119253449E-4</v>
      </c>
      <c r="I29" s="436">
        <v>0</v>
      </c>
      <c r="J29" s="436">
        <v>4.4548249987946553E-6</v>
      </c>
      <c r="K29" s="436">
        <v>8.0125324290208005E-5</v>
      </c>
      <c r="L29" s="436">
        <v>4.8921149174507417E-6</v>
      </c>
      <c r="M29" s="436">
        <v>2.7086262266034226E-4</v>
      </c>
      <c r="N29" s="436">
        <v>0</v>
      </c>
      <c r="O29" s="436">
        <v>4.3350979155031845E-6</v>
      </c>
      <c r="P29" s="436">
        <v>9.8823203670993613E-6</v>
      </c>
      <c r="Q29" s="436">
        <v>2.1851819950428021E-6</v>
      </c>
      <c r="R29" s="436">
        <v>1.8714986135564915E-6</v>
      </c>
      <c r="S29" s="436">
        <v>2.9353234959200881E-6</v>
      </c>
      <c r="T29" s="436">
        <v>1.8848619675915032E-6</v>
      </c>
      <c r="U29" s="436">
        <v>2.0714272785876793E-6</v>
      </c>
      <c r="V29" s="436">
        <v>5.4291692601207432E-6</v>
      </c>
      <c r="W29" s="436">
        <v>4.7962564070259176E-6</v>
      </c>
      <c r="X29" s="436">
        <v>1.4855730091827607E-6</v>
      </c>
      <c r="Y29" s="436">
        <v>1.7163336756944061E-6</v>
      </c>
      <c r="Z29" s="436">
        <v>1.8303626381626764E-6</v>
      </c>
      <c r="AA29" s="436">
        <v>4.7477483036511412E-6</v>
      </c>
      <c r="AB29" s="436">
        <v>1.004133366299145</v>
      </c>
      <c r="AC29" s="436">
        <v>1.2423819876589986E-4</v>
      </c>
      <c r="AD29" s="436">
        <v>3.4414453395074614E-7</v>
      </c>
      <c r="AE29" s="436">
        <v>1.2794987568606779E-6</v>
      </c>
      <c r="AF29" s="436">
        <v>1.4472245415426674E-6</v>
      </c>
      <c r="AG29" s="436">
        <v>5.5580920416242188E-6</v>
      </c>
      <c r="AH29" s="436">
        <v>2.1412032786212067E-5</v>
      </c>
      <c r="AI29" s="436">
        <v>3.8852569445810083E-6</v>
      </c>
      <c r="AJ29" s="436">
        <v>4.3778217983872892E-6</v>
      </c>
      <c r="AK29" s="436">
        <v>2.0348118775327915E-6</v>
      </c>
      <c r="AL29" s="436">
        <v>4.3613094924322962E-6</v>
      </c>
      <c r="AM29" s="436">
        <v>2.657979870188875E-6</v>
      </c>
      <c r="AN29" s="436">
        <v>2.137926968560809E-6</v>
      </c>
      <c r="AO29" s="436">
        <v>3.1670073130695305E-6</v>
      </c>
      <c r="AP29" s="436">
        <v>1.6773240781580455E-6</v>
      </c>
      <c r="AQ29" s="436">
        <v>2.2365019692024273E-6</v>
      </c>
      <c r="AR29" s="436">
        <v>1.7678931870957384E-6</v>
      </c>
      <c r="AS29" s="436">
        <v>1.6456307174541464E-6</v>
      </c>
      <c r="AT29" s="436">
        <v>1.6802183903578399E-6</v>
      </c>
      <c r="AU29" s="436">
        <v>1.9131411965180173E-6</v>
      </c>
      <c r="AV29" s="436">
        <v>1.4106170542065737E-6</v>
      </c>
      <c r="AW29" s="436">
        <v>1.8464766182714873E-6</v>
      </c>
      <c r="AX29" s="436">
        <v>1.376311590519009E-6</v>
      </c>
      <c r="AY29" s="436">
        <v>1.4727306872015743E-6</v>
      </c>
      <c r="AZ29" s="436">
        <v>1.8376587417624111E-6</v>
      </c>
      <c r="BA29" s="436">
        <v>8.1997711945700656E-7</v>
      </c>
      <c r="BB29" s="436">
        <v>9.8106502511718329E-7</v>
      </c>
      <c r="BC29" s="436">
        <v>2.1215950965289862E-6</v>
      </c>
      <c r="BD29" s="436">
        <v>1.0515735269862724E-6</v>
      </c>
      <c r="BE29" s="436">
        <v>1.3049562843946666E-6</v>
      </c>
      <c r="BF29" s="436">
        <v>9.6303121405683175E-7</v>
      </c>
      <c r="BG29" s="436">
        <v>1.3426537950352587E-6</v>
      </c>
      <c r="BH29" s="436">
        <v>1.1713994707777085E-6</v>
      </c>
      <c r="BI29" s="436">
        <v>2.559683410872106E-6</v>
      </c>
      <c r="BJ29" s="436">
        <v>2.3425734978690132E-6</v>
      </c>
      <c r="BK29" s="436">
        <v>2.791401396430278E-6</v>
      </c>
      <c r="BL29" s="436">
        <v>5.9965029022252005E-6</v>
      </c>
      <c r="BM29" s="436">
        <v>2.9396148671686129E-6</v>
      </c>
      <c r="BN29" s="436">
        <v>3.1659635000831481E-6</v>
      </c>
      <c r="BO29" s="436">
        <v>4.0951228391095437E-6</v>
      </c>
      <c r="BP29" s="436">
        <v>4.999652120057166E-6</v>
      </c>
      <c r="BQ29" s="436">
        <v>6.8963050459689031E-6</v>
      </c>
      <c r="BR29" s="436">
        <v>4.5161560887437034E-6</v>
      </c>
      <c r="BS29" s="436">
        <v>9.4936998161287427E-6</v>
      </c>
      <c r="BT29" s="436">
        <v>5.5688910625862384E-4</v>
      </c>
      <c r="BU29" s="436">
        <v>3.0131630665565327E-6</v>
      </c>
      <c r="BV29" s="436">
        <v>4.1406554111345683E-6</v>
      </c>
      <c r="BW29" s="436">
        <v>1.8941494182686781E-6</v>
      </c>
      <c r="BX29" s="436">
        <v>1.7005635994988732E-6</v>
      </c>
      <c r="BY29" s="436">
        <v>1.1837043468843728E-6</v>
      </c>
      <c r="BZ29" s="436">
        <v>1.5735711693970413E-5</v>
      </c>
      <c r="CA29" s="436">
        <v>5.082723719896065E-6</v>
      </c>
      <c r="CB29" s="436">
        <v>3.1128208391467616E-6</v>
      </c>
      <c r="CC29" s="436">
        <v>4.9359279927429855E-6</v>
      </c>
      <c r="CD29" s="436">
        <v>3.9431613451254427E-6</v>
      </c>
      <c r="CE29" s="436">
        <v>5.2910216769416593E-6</v>
      </c>
      <c r="CF29" s="436">
        <v>4.3379245296342042E-5</v>
      </c>
      <c r="CG29" s="436">
        <v>8.2144198421424322E-6</v>
      </c>
      <c r="CH29" s="436">
        <v>9.5290975406576368E-5</v>
      </c>
      <c r="CI29" s="436">
        <v>1.0042428386230663E-5</v>
      </c>
      <c r="CJ29" s="436">
        <v>9.1205344901079608E-6</v>
      </c>
      <c r="CK29" s="436">
        <v>1.0625838397243385E-6</v>
      </c>
      <c r="CL29" s="436">
        <v>5.6333397211421655E-6</v>
      </c>
      <c r="CM29" s="436">
        <v>3.7265728996119212E-6</v>
      </c>
      <c r="CN29" s="436">
        <v>4.770067869810618E-5</v>
      </c>
      <c r="CO29" s="436">
        <v>8.3108920320132986E-6</v>
      </c>
      <c r="CP29" s="436">
        <v>6.9048009679952525E-5</v>
      </c>
      <c r="CQ29" s="436">
        <v>1.9630516803946091E-2</v>
      </c>
      <c r="CR29" s="436">
        <v>1.8293478991249991E-3</v>
      </c>
      <c r="CS29" s="436">
        <v>9.1883703823178941E-4</v>
      </c>
      <c r="CT29" s="436">
        <v>4.0118851494474577E-4</v>
      </c>
      <c r="CU29" s="436">
        <v>2.1851614088571902E-6</v>
      </c>
      <c r="CV29" s="436">
        <v>1.8688906751093176E-6</v>
      </c>
      <c r="CW29" s="436">
        <v>3.310843120932603E-6</v>
      </c>
      <c r="CX29" s="436">
        <v>1.6038793914428162E-6</v>
      </c>
      <c r="CY29" s="436">
        <v>1.1344270024767906E-6</v>
      </c>
      <c r="CZ29" s="436">
        <v>3.4823126451077692E-5</v>
      </c>
      <c r="DA29" s="436">
        <v>2.2772507744454233E-5</v>
      </c>
      <c r="DB29" s="436">
        <v>1.1606001587180511E-5</v>
      </c>
      <c r="DC29" s="436">
        <v>1.4001722961612821E-5</v>
      </c>
      <c r="DD29" s="436">
        <v>1.2231901221498613E-5</v>
      </c>
      <c r="DE29" s="436">
        <v>1.4137206303593467E-6</v>
      </c>
      <c r="DF29" s="436">
        <v>2.297670216397649E-4</v>
      </c>
      <c r="DG29" s="436">
        <v>1.0382459220996292</v>
      </c>
      <c r="DH29" s="436">
        <v>0.75963887289236609</v>
      </c>
    </row>
    <row r="30" spans="1:112" x14ac:dyDescent="0.2">
      <c r="A30" s="192">
        <v>26</v>
      </c>
      <c r="B30" s="57" t="s">
        <v>375</v>
      </c>
      <c r="C30" s="224" t="s">
        <v>376</v>
      </c>
      <c r="D30" s="436">
        <v>5.6114445765928517E-3</v>
      </c>
      <c r="E30" s="436">
        <v>6.7266722223652167E-4</v>
      </c>
      <c r="F30" s="436">
        <v>5.6122843480387746E-4</v>
      </c>
      <c r="G30" s="436">
        <v>1.2390512862653122E-4</v>
      </c>
      <c r="H30" s="436">
        <v>4.3954092827657836E-4</v>
      </c>
      <c r="I30" s="436">
        <v>0</v>
      </c>
      <c r="J30" s="436">
        <v>2.8737850592844829E-3</v>
      </c>
      <c r="K30" s="436">
        <v>8.7220704000637002E-4</v>
      </c>
      <c r="L30" s="436">
        <v>5.4256802871811079E-4</v>
      </c>
      <c r="M30" s="436">
        <v>7.0195303914877586E-4</v>
      </c>
      <c r="N30" s="436">
        <v>0</v>
      </c>
      <c r="O30" s="436">
        <v>3.2822406534877614E-3</v>
      </c>
      <c r="P30" s="436">
        <v>2.634745655323927E-3</v>
      </c>
      <c r="Q30" s="436">
        <v>4.8534596152397021E-3</v>
      </c>
      <c r="R30" s="436">
        <v>4.0735753398407314E-3</v>
      </c>
      <c r="S30" s="436">
        <v>1.2914268787878225E-3</v>
      </c>
      <c r="T30" s="436">
        <v>3.046821700129656E-3</v>
      </c>
      <c r="U30" s="436">
        <v>4.7889696344115785E-3</v>
      </c>
      <c r="V30" s="436">
        <v>7.4903200673890745E-4</v>
      </c>
      <c r="W30" s="436">
        <v>1.6932926278524333E-3</v>
      </c>
      <c r="X30" s="436">
        <v>6.2312686974218116E-4</v>
      </c>
      <c r="Y30" s="436">
        <v>1.9388887606895538E-3</v>
      </c>
      <c r="Z30" s="436">
        <v>1.9178120752581266E-3</v>
      </c>
      <c r="AA30" s="436">
        <v>2.2266872244355662E-3</v>
      </c>
      <c r="AB30" s="436">
        <v>2.5321407254268861E-3</v>
      </c>
      <c r="AC30" s="436">
        <v>1.0127697646342817</v>
      </c>
      <c r="AD30" s="436">
        <v>1.1560444325261399E-4</v>
      </c>
      <c r="AE30" s="436">
        <v>2.2897015836003615E-3</v>
      </c>
      <c r="AF30" s="436">
        <v>1.0535670078448468E-3</v>
      </c>
      <c r="AG30" s="436">
        <v>1.8250351181958902E-3</v>
      </c>
      <c r="AH30" s="436">
        <v>4.8354780260692935E-4</v>
      </c>
      <c r="AI30" s="436">
        <v>4.3477155821257537E-4</v>
      </c>
      <c r="AJ30" s="436">
        <v>1.4147684669406652E-3</v>
      </c>
      <c r="AK30" s="436">
        <v>3.0670844291970953E-4</v>
      </c>
      <c r="AL30" s="436">
        <v>2.2945015012174152E-3</v>
      </c>
      <c r="AM30" s="436">
        <v>1.5056393539551432E-4</v>
      </c>
      <c r="AN30" s="436">
        <v>2.2025580938157298E-4</v>
      </c>
      <c r="AO30" s="436">
        <v>8.942838393362902E-4</v>
      </c>
      <c r="AP30" s="436">
        <v>8.3352864800021075E-5</v>
      </c>
      <c r="AQ30" s="436">
        <v>1.003022138510503E-4</v>
      </c>
      <c r="AR30" s="436">
        <v>3.313513015503696E-4</v>
      </c>
      <c r="AS30" s="436">
        <v>1.2857155426933028E-3</v>
      </c>
      <c r="AT30" s="436">
        <v>8.4119070176807531E-4</v>
      </c>
      <c r="AU30" s="436">
        <v>5.5557097152074311E-4</v>
      </c>
      <c r="AV30" s="436">
        <v>6.3376187043532586E-4</v>
      </c>
      <c r="AW30" s="436">
        <v>2.587969599011013E-3</v>
      </c>
      <c r="AX30" s="436">
        <v>4.8610767239515594E-4</v>
      </c>
      <c r="AY30" s="436">
        <v>7.4468029300244225E-4</v>
      </c>
      <c r="AZ30" s="436">
        <v>7.3342940990632163E-4</v>
      </c>
      <c r="BA30" s="436">
        <v>6.738800297400447E-4</v>
      </c>
      <c r="BB30" s="436">
        <v>5.3835410238319719E-4</v>
      </c>
      <c r="BC30" s="436">
        <v>8.75998410372965E-4</v>
      </c>
      <c r="BD30" s="436">
        <v>9.0456831595778025E-4</v>
      </c>
      <c r="BE30" s="436">
        <v>1.2775000618082217E-3</v>
      </c>
      <c r="BF30" s="436">
        <v>1.6382895735667913E-3</v>
      </c>
      <c r="BG30" s="436">
        <v>2.2620730498972416E-3</v>
      </c>
      <c r="BH30" s="436">
        <v>2.0641278536726259E-3</v>
      </c>
      <c r="BI30" s="436">
        <v>1.7082979893644583E-3</v>
      </c>
      <c r="BJ30" s="436">
        <v>6.8164329311634555E-4</v>
      </c>
      <c r="BK30" s="436">
        <v>5.9677233960311023E-3</v>
      </c>
      <c r="BL30" s="436">
        <v>1.2351680669338435E-4</v>
      </c>
      <c r="BM30" s="436">
        <v>1.2034970529734494E-3</v>
      </c>
      <c r="BN30" s="436">
        <v>1.3441671715208429E-3</v>
      </c>
      <c r="BO30" s="436">
        <v>4.776843980746746E-4</v>
      </c>
      <c r="BP30" s="436">
        <v>5.430058673312648E-4</v>
      </c>
      <c r="BQ30" s="436">
        <v>1.1122468874692778E-4</v>
      </c>
      <c r="BR30" s="436">
        <v>4.4325591062088326E-4</v>
      </c>
      <c r="BS30" s="436">
        <v>4.0270920776242056E-4</v>
      </c>
      <c r="BT30" s="436">
        <v>4.8732886291153089E-4</v>
      </c>
      <c r="BU30" s="436">
        <v>1.0936542549552375E-4</v>
      </c>
      <c r="BV30" s="436">
        <v>1.4307568592187119E-4</v>
      </c>
      <c r="BW30" s="436">
        <v>7.9810940170504095E-5</v>
      </c>
      <c r="BX30" s="436">
        <v>5.9703993024088435E-5</v>
      </c>
      <c r="BY30" s="436">
        <v>2.023429552776521E-5</v>
      </c>
      <c r="BZ30" s="436">
        <v>1.0531451948023746E-4</v>
      </c>
      <c r="CA30" s="436">
        <v>1.4024820628111355E-4</v>
      </c>
      <c r="CB30" s="436">
        <v>3.5125102685400249E-4</v>
      </c>
      <c r="CC30" s="436">
        <v>7.1521207733247889E-5</v>
      </c>
      <c r="CD30" s="436">
        <v>2.089834519744714E-4</v>
      </c>
      <c r="CE30" s="436">
        <v>8.8557791260670727E-5</v>
      </c>
      <c r="CF30" s="436">
        <v>1.7476092965134629E-4</v>
      </c>
      <c r="CG30" s="436">
        <v>2.0868748677743633E-4</v>
      </c>
      <c r="CH30" s="436">
        <v>5.3765251907231576E-5</v>
      </c>
      <c r="CI30" s="436">
        <v>1.5268516475552707E-4</v>
      </c>
      <c r="CJ30" s="436">
        <v>3.6318488519018782E-4</v>
      </c>
      <c r="CK30" s="436">
        <v>3.0591645637805258E-4</v>
      </c>
      <c r="CL30" s="436">
        <v>2.4822596773890423E-4</v>
      </c>
      <c r="CM30" s="436">
        <v>1.3993698660640615E-3</v>
      </c>
      <c r="CN30" s="436">
        <v>1.9292131402041734E-4</v>
      </c>
      <c r="CO30" s="436">
        <v>7.6991680235987054E-5</v>
      </c>
      <c r="CP30" s="436">
        <v>1.5640224449185423E-3</v>
      </c>
      <c r="CQ30" s="436">
        <v>4.2141575736425097E-4</v>
      </c>
      <c r="CR30" s="436">
        <v>1.5416228527101266E-3</v>
      </c>
      <c r="CS30" s="436">
        <v>7.0547272754809497E-4</v>
      </c>
      <c r="CT30" s="436">
        <v>5.8444370469141224E-4</v>
      </c>
      <c r="CU30" s="436">
        <v>5.5894953288768373E-4</v>
      </c>
      <c r="CV30" s="436">
        <v>6.1766487698487499E-4</v>
      </c>
      <c r="CW30" s="436">
        <v>1.1173129733271191E-3</v>
      </c>
      <c r="CX30" s="436">
        <v>1.0650811316235348E-3</v>
      </c>
      <c r="CY30" s="436">
        <v>6.1072173726084466E-4</v>
      </c>
      <c r="CZ30" s="436">
        <v>6.6334732439863307E-4</v>
      </c>
      <c r="DA30" s="436">
        <v>5.4078471608698365E-4</v>
      </c>
      <c r="DB30" s="436">
        <v>3.915499078916568E-3</v>
      </c>
      <c r="DC30" s="436">
        <v>6.3080477182022936E-4</v>
      </c>
      <c r="DD30" s="436">
        <v>1.3636987084922881E-3</v>
      </c>
      <c r="DE30" s="436">
        <v>2.0487729994163543E-3</v>
      </c>
      <c r="DF30" s="436">
        <v>3.1367456535573229E-4</v>
      </c>
      <c r="DG30" s="436">
        <v>1.1272347373019715</v>
      </c>
      <c r="DH30" s="436">
        <v>0.82474807471194012</v>
      </c>
    </row>
    <row r="31" spans="1:112" x14ac:dyDescent="0.2">
      <c r="A31" s="192">
        <v>27</v>
      </c>
      <c r="B31" s="57" t="s">
        <v>377</v>
      </c>
      <c r="C31" s="224" t="s">
        <v>278</v>
      </c>
      <c r="D31" s="436">
        <v>1.3341468881795935E-2</v>
      </c>
      <c r="E31" s="436">
        <v>4.9397442332373897E-3</v>
      </c>
      <c r="F31" s="436">
        <v>3.8450698922879219E-3</v>
      </c>
      <c r="G31" s="436">
        <v>7.9119728112834169E-3</v>
      </c>
      <c r="H31" s="436">
        <v>2.1587162034372481E-2</v>
      </c>
      <c r="I31" s="436">
        <v>0</v>
      </c>
      <c r="J31" s="436">
        <v>4.271118925691509E-2</v>
      </c>
      <c r="K31" s="436">
        <v>5.4531625227982371E-3</v>
      </c>
      <c r="L31" s="436">
        <v>2.7315510359826518E-3</v>
      </c>
      <c r="M31" s="436">
        <v>5.3485700766013125E-3</v>
      </c>
      <c r="N31" s="436">
        <v>0</v>
      </c>
      <c r="O31" s="436">
        <v>7.6835129705854245E-3</v>
      </c>
      <c r="P31" s="436">
        <v>3.1262814452156936E-3</v>
      </c>
      <c r="Q31" s="436">
        <v>4.1946825342615603E-3</v>
      </c>
      <c r="R31" s="436">
        <v>2.9047091386159131E-3</v>
      </c>
      <c r="S31" s="436">
        <v>4.6964196368169996E-3</v>
      </c>
      <c r="T31" s="436">
        <v>2.7137423880791941E-3</v>
      </c>
      <c r="U31" s="436">
        <v>2.8752016726010031E-3</v>
      </c>
      <c r="V31" s="436">
        <v>2.6971265823873054E-2</v>
      </c>
      <c r="W31" s="436">
        <v>8.2289638341296843E-3</v>
      </c>
      <c r="X31" s="436">
        <v>0.17846865646538099</v>
      </c>
      <c r="Y31" s="436">
        <v>4.9450782776110135E-3</v>
      </c>
      <c r="Z31" s="436">
        <v>1.8560315527770327E-3</v>
      </c>
      <c r="AA31" s="436">
        <v>5.2737844838381884E-3</v>
      </c>
      <c r="AB31" s="436">
        <v>2.3755878951471033E-3</v>
      </c>
      <c r="AC31" s="436">
        <v>3.4054429513135486E-3</v>
      </c>
      <c r="AD31" s="436">
        <v>1.0217853487347399</v>
      </c>
      <c r="AE31" s="436">
        <v>5.9814060407839272E-2</v>
      </c>
      <c r="AF31" s="436">
        <v>1.6308816727427552E-3</v>
      </c>
      <c r="AG31" s="436">
        <v>3.5544627232657394E-3</v>
      </c>
      <c r="AH31" s="436">
        <v>3.443812025481312E-3</v>
      </c>
      <c r="AI31" s="436">
        <v>1.2297945156841574E-2</v>
      </c>
      <c r="AJ31" s="436">
        <v>8.6809494206820919E-3</v>
      </c>
      <c r="AK31" s="436">
        <v>2.0169913724731446E-2</v>
      </c>
      <c r="AL31" s="436">
        <v>1.1743283637116327E-2</v>
      </c>
      <c r="AM31" s="436">
        <v>4.1903627934833185E-3</v>
      </c>
      <c r="AN31" s="436">
        <v>3.8507519571112812E-3</v>
      </c>
      <c r="AO31" s="436">
        <v>4.2964818875896125E-3</v>
      </c>
      <c r="AP31" s="436">
        <v>2.5238249434773904E-3</v>
      </c>
      <c r="AQ31" s="436">
        <v>5.1450597732534539E-3</v>
      </c>
      <c r="AR31" s="436">
        <v>3.2000216775355137E-3</v>
      </c>
      <c r="AS31" s="436">
        <v>3.6533412814287649E-3</v>
      </c>
      <c r="AT31" s="436">
        <v>3.4646209028889817E-3</v>
      </c>
      <c r="AU31" s="436">
        <v>2.0874727536322312E-3</v>
      </c>
      <c r="AV31" s="436">
        <v>2.203730371817079E-3</v>
      </c>
      <c r="AW31" s="436">
        <v>2.2967388673874566E-3</v>
      </c>
      <c r="AX31" s="436">
        <v>2.1842419612620257E-3</v>
      </c>
      <c r="AY31" s="436">
        <v>1.6421413765004078E-3</v>
      </c>
      <c r="AZ31" s="436">
        <v>1.8274700920792766E-3</v>
      </c>
      <c r="BA31" s="436">
        <v>1.520710086124604E-3</v>
      </c>
      <c r="BB31" s="436">
        <v>1.1796358337983282E-3</v>
      </c>
      <c r="BC31" s="436">
        <v>1.6795470256945103E-3</v>
      </c>
      <c r="BD31" s="436">
        <v>1.0496879508550504E-3</v>
      </c>
      <c r="BE31" s="436">
        <v>1.5111688613890311E-3</v>
      </c>
      <c r="BF31" s="436">
        <v>1.8321352144571193E-3</v>
      </c>
      <c r="BG31" s="436">
        <v>1.8972681542055489E-3</v>
      </c>
      <c r="BH31" s="436">
        <v>2.3597805188221655E-3</v>
      </c>
      <c r="BI31" s="436">
        <v>3.8371622556807789E-3</v>
      </c>
      <c r="BJ31" s="436">
        <v>3.3264882574073275E-3</v>
      </c>
      <c r="BK31" s="436">
        <v>6.3842700223723436E-3</v>
      </c>
      <c r="BL31" s="436">
        <v>1.0256641108519123E-2</v>
      </c>
      <c r="BM31" s="436">
        <v>4.4072341237818618E-3</v>
      </c>
      <c r="BN31" s="436">
        <v>5.393399790566647E-3</v>
      </c>
      <c r="BO31" s="436">
        <v>8.850653959191079E-3</v>
      </c>
      <c r="BP31" s="436">
        <v>5.2908273601500007E-3</v>
      </c>
      <c r="BQ31" s="436">
        <v>1.634043420930294E-2</v>
      </c>
      <c r="BR31" s="436">
        <v>1.296244866410122E-2</v>
      </c>
      <c r="BS31" s="436">
        <v>8.4937159124080439E-3</v>
      </c>
      <c r="BT31" s="436">
        <v>8.7546734803298255E-3</v>
      </c>
      <c r="BU31" s="436">
        <v>6.1115257577476854E-3</v>
      </c>
      <c r="BV31" s="436">
        <v>1.9978435863681285E-3</v>
      </c>
      <c r="BW31" s="436">
        <v>1.8391738471302409E-3</v>
      </c>
      <c r="BX31" s="436">
        <v>1.1973057424554453E-3</v>
      </c>
      <c r="BY31" s="436">
        <v>2.8770906613626371E-4</v>
      </c>
      <c r="BZ31" s="436">
        <v>2.6579207544710323E-3</v>
      </c>
      <c r="CA31" s="436">
        <v>2.4851256057311973E-2</v>
      </c>
      <c r="CB31" s="436">
        <v>0.13718890769672815</v>
      </c>
      <c r="CC31" s="436">
        <v>2.8938029224286264E-2</v>
      </c>
      <c r="CD31" s="436">
        <v>9.797762826809521E-2</v>
      </c>
      <c r="CE31" s="436">
        <v>1.1606053573629312E-2</v>
      </c>
      <c r="CF31" s="436">
        <v>1.7949428704103173E-3</v>
      </c>
      <c r="CG31" s="436">
        <v>2.0091634327562735E-3</v>
      </c>
      <c r="CH31" s="436">
        <v>5.0783244926483513E-3</v>
      </c>
      <c r="CI31" s="436">
        <v>2.3351977260537486E-3</v>
      </c>
      <c r="CJ31" s="436">
        <v>2.7342016108725686E-3</v>
      </c>
      <c r="CK31" s="436">
        <v>3.0400645167578629E-3</v>
      </c>
      <c r="CL31" s="436">
        <v>1.9543188165509172E-3</v>
      </c>
      <c r="CM31" s="436">
        <v>3.9054529364092516E-3</v>
      </c>
      <c r="CN31" s="436">
        <v>5.8456027442703876E-3</v>
      </c>
      <c r="CO31" s="436">
        <v>2.4886000332436024E-3</v>
      </c>
      <c r="CP31" s="436">
        <v>3.7931398807809174E-3</v>
      </c>
      <c r="CQ31" s="436">
        <v>2.278261253121092E-3</v>
      </c>
      <c r="CR31" s="436">
        <v>2.9525782155451616E-3</v>
      </c>
      <c r="CS31" s="436">
        <v>2.4672252013249246E-3</v>
      </c>
      <c r="CT31" s="436">
        <v>2.8901214278566241E-3</v>
      </c>
      <c r="CU31" s="436">
        <v>3.8987946457703063E-3</v>
      </c>
      <c r="CV31" s="436">
        <v>3.1992212162796204E-3</v>
      </c>
      <c r="CW31" s="436">
        <v>3.4487541379677874E-3</v>
      </c>
      <c r="CX31" s="436">
        <v>3.5079809489022536E-3</v>
      </c>
      <c r="CY31" s="436">
        <v>1.956687714226434E-3</v>
      </c>
      <c r="CZ31" s="436">
        <v>6.8330828555666452E-3</v>
      </c>
      <c r="DA31" s="436">
        <v>3.7825997688577251E-3</v>
      </c>
      <c r="DB31" s="436">
        <v>6.4624770382590273E-3</v>
      </c>
      <c r="DC31" s="436">
        <v>7.751087756351094E-3</v>
      </c>
      <c r="DD31" s="436">
        <v>5.891321206429029E-3</v>
      </c>
      <c r="DE31" s="436">
        <v>2.1946725697250097E-3</v>
      </c>
      <c r="DF31" s="436">
        <v>1.2175392537542816E-2</v>
      </c>
      <c r="DG31" s="436">
        <v>2.081926673876406</v>
      </c>
      <c r="DH31" s="436">
        <v>1.5232541716029635</v>
      </c>
    </row>
    <row r="32" spans="1:112" x14ac:dyDescent="0.2">
      <c r="A32" s="192">
        <v>28</v>
      </c>
      <c r="B32" s="57" t="s">
        <v>378</v>
      </c>
      <c r="C32" s="224" t="s">
        <v>279</v>
      </c>
      <c r="D32" s="436">
        <v>5.9178587663970141E-5</v>
      </c>
      <c r="E32" s="436">
        <v>3.264330246270599E-5</v>
      </c>
      <c r="F32" s="436">
        <v>4.2002289767042767E-5</v>
      </c>
      <c r="G32" s="436">
        <v>1.1555761973738424E-5</v>
      </c>
      <c r="H32" s="436">
        <v>5.488759993876504E-5</v>
      </c>
      <c r="I32" s="436">
        <v>0</v>
      </c>
      <c r="J32" s="436">
        <v>1.3656898911614213E-4</v>
      </c>
      <c r="K32" s="436">
        <v>3.5860624629147429E-5</v>
      </c>
      <c r="L32" s="436">
        <v>3.0778548506710445E-5</v>
      </c>
      <c r="M32" s="436">
        <v>2.8974913768236943E-5</v>
      </c>
      <c r="N32" s="436">
        <v>0</v>
      </c>
      <c r="O32" s="436">
        <v>7.1297586802296768E-5</v>
      </c>
      <c r="P32" s="436">
        <v>3.8162330316310123E-5</v>
      </c>
      <c r="Q32" s="436">
        <v>4.5311554705319479E-5</v>
      </c>
      <c r="R32" s="436">
        <v>9.6867778434364134E-5</v>
      </c>
      <c r="S32" s="436">
        <v>1.5769061523877907E-4</v>
      </c>
      <c r="T32" s="436">
        <v>3.3698746196443558E-5</v>
      </c>
      <c r="U32" s="436">
        <v>4.8314925585188557E-5</v>
      </c>
      <c r="V32" s="436">
        <v>1.3971936300782044E-3</v>
      </c>
      <c r="W32" s="436">
        <v>4.3304378267783821E-4</v>
      </c>
      <c r="X32" s="436">
        <v>1.5326116592356251E-4</v>
      </c>
      <c r="Y32" s="436">
        <v>1.9010884130915178E-3</v>
      </c>
      <c r="Z32" s="436">
        <v>1.4461103235416915E-4</v>
      </c>
      <c r="AA32" s="436">
        <v>1.8585120612384912E-4</v>
      </c>
      <c r="AB32" s="436">
        <v>4.2481425774439579E-5</v>
      </c>
      <c r="AC32" s="436">
        <v>1.0173228234741789E-4</v>
      </c>
      <c r="AD32" s="436">
        <v>1.3284909922342077E-5</v>
      </c>
      <c r="AE32" s="436">
        <v>1.0084147617771051</v>
      </c>
      <c r="AF32" s="436">
        <v>8.8302830037787251E-5</v>
      </c>
      <c r="AG32" s="436">
        <v>9.0300400244400854E-5</v>
      </c>
      <c r="AH32" s="436">
        <v>2.8181161676813335E-5</v>
      </c>
      <c r="AI32" s="436">
        <v>7.1752734064389894E-5</v>
      </c>
      <c r="AJ32" s="436">
        <v>1.2021769514057084E-4</v>
      </c>
      <c r="AK32" s="436">
        <v>9.4949337593968719E-5</v>
      </c>
      <c r="AL32" s="436">
        <v>2.0622098365994882E-3</v>
      </c>
      <c r="AM32" s="436">
        <v>1.3852504719591995E-2</v>
      </c>
      <c r="AN32" s="436">
        <v>7.0637066199664093E-3</v>
      </c>
      <c r="AO32" s="436">
        <v>5.1410939623214667E-3</v>
      </c>
      <c r="AP32" s="436">
        <v>1.0960415434131694E-3</v>
      </c>
      <c r="AQ32" s="436">
        <v>6.1443208388618092E-4</v>
      </c>
      <c r="AR32" s="436">
        <v>1.4414471108582617E-4</v>
      </c>
      <c r="AS32" s="436">
        <v>4.7658564066991411E-4</v>
      </c>
      <c r="AT32" s="436">
        <v>3.6468913787824199E-4</v>
      </c>
      <c r="AU32" s="436">
        <v>2.0494948067491177E-4</v>
      </c>
      <c r="AV32" s="436">
        <v>2.2606890777304405E-4</v>
      </c>
      <c r="AW32" s="436">
        <v>8.8903283944742324E-5</v>
      </c>
      <c r="AX32" s="436">
        <v>7.7444612059618007E-5</v>
      </c>
      <c r="AY32" s="436">
        <v>7.7656798448067093E-5</v>
      </c>
      <c r="AZ32" s="436">
        <v>1.3211792272769062E-4</v>
      </c>
      <c r="BA32" s="436">
        <v>1.0246667084344337E-4</v>
      </c>
      <c r="BB32" s="436">
        <v>3.410475324954247E-5</v>
      </c>
      <c r="BC32" s="436">
        <v>1.0880916295786444E-4</v>
      </c>
      <c r="BD32" s="436">
        <v>5.0982951807982691E-5</v>
      </c>
      <c r="BE32" s="436">
        <v>3.8572956478006955E-5</v>
      </c>
      <c r="BF32" s="436">
        <v>1.5177984354134233E-4</v>
      </c>
      <c r="BG32" s="436">
        <v>1.7133337532291112E-4</v>
      </c>
      <c r="BH32" s="436">
        <v>1.8164565499578431E-4</v>
      </c>
      <c r="BI32" s="436">
        <v>3.1212364867312312E-4</v>
      </c>
      <c r="BJ32" s="436">
        <v>1.5763209421913732E-4</v>
      </c>
      <c r="BK32" s="436">
        <v>4.7697958156873722E-5</v>
      </c>
      <c r="BL32" s="436">
        <v>1.0033450615956303E-4</v>
      </c>
      <c r="BM32" s="436">
        <v>2.3039303722458438E-4</v>
      </c>
      <c r="BN32" s="436">
        <v>9.4100369908591859E-5</v>
      </c>
      <c r="BO32" s="436">
        <v>7.68701257552912E-3</v>
      </c>
      <c r="BP32" s="436">
        <v>3.6222714780308968E-3</v>
      </c>
      <c r="BQ32" s="436">
        <v>5.3901838864392829E-3</v>
      </c>
      <c r="BR32" s="436">
        <v>3.1209210045355531E-5</v>
      </c>
      <c r="BS32" s="436">
        <v>9.6943276345789252E-5</v>
      </c>
      <c r="BT32" s="436">
        <v>1.7616183443473998E-4</v>
      </c>
      <c r="BU32" s="436">
        <v>3.0693600515359619E-5</v>
      </c>
      <c r="BV32" s="436">
        <v>1.3479796461024619E-5</v>
      </c>
      <c r="BW32" s="436">
        <v>2.8034437513523128E-5</v>
      </c>
      <c r="BX32" s="436">
        <v>1.3291074281079214E-5</v>
      </c>
      <c r="BY32" s="436">
        <v>1.4142035719724208E-6</v>
      </c>
      <c r="BZ32" s="436">
        <v>1.0631472118893206E-4</v>
      </c>
      <c r="CA32" s="436">
        <v>1.240778150341527E-5</v>
      </c>
      <c r="CB32" s="436">
        <v>2.1563625951331387E-5</v>
      </c>
      <c r="CC32" s="436">
        <v>7.1880560046640966E-6</v>
      </c>
      <c r="CD32" s="436">
        <v>2.1445235158935651E-5</v>
      </c>
      <c r="CE32" s="436">
        <v>1.2167701880489491E-5</v>
      </c>
      <c r="CF32" s="436">
        <v>8.641221937594662E-5</v>
      </c>
      <c r="CG32" s="436">
        <v>2.2409569721234251E-5</v>
      </c>
      <c r="CH32" s="436">
        <v>1.2316394460531164E-5</v>
      </c>
      <c r="CI32" s="436">
        <v>2.5158082210278544E-5</v>
      </c>
      <c r="CJ32" s="436">
        <v>1.97714790148257E-5</v>
      </c>
      <c r="CK32" s="436">
        <v>9.4715853146241709E-6</v>
      </c>
      <c r="CL32" s="436">
        <v>1.7141000424543722E-5</v>
      </c>
      <c r="CM32" s="436">
        <v>2.0506685364734956E-5</v>
      </c>
      <c r="CN32" s="436">
        <v>2.6399037732445602E-5</v>
      </c>
      <c r="CO32" s="436">
        <v>3.7794211572168338E-5</v>
      </c>
      <c r="CP32" s="436">
        <v>2.0155079166077593E-5</v>
      </c>
      <c r="CQ32" s="436">
        <v>1.9186172621715108E-5</v>
      </c>
      <c r="CR32" s="436">
        <v>2.7401029815672057E-5</v>
      </c>
      <c r="CS32" s="436">
        <v>3.4892105493171806E-5</v>
      </c>
      <c r="CT32" s="436">
        <v>3.1183721122108244E-5</v>
      </c>
      <c r="CU32" s="436">
        <v>6.9231237193406912E-5</v>
      </c>
      <c r="CV32" s="436">
        <v>1.6634759339824553E-5</v>
      </c>
      <c r="CW32" s="436">
        <v>1.8617659021208422E-5</v>
      </c>
      <c r="CX32" s="436">
        <v>4.0074833648602742E-5</v>
      </c>
      <c r="CY32" s="436">
        <v>1.0098052728201537E-5</v>
      </c>
      <c r="CZ32" s="436">
        <v>8.3556768034279496E-5</v>
      </c>
      <c r="DA32" s="436">
        <v>1.752207167924672E-4</v>
      </c>
      <c r="DB32" s="436">
        <v>5.6070811899397658E-5</v>
      </c>
      <c r="DC32" s="436">
        <v>6.3685281513758266E-5</v>
      </c>
      <c r="DD32" s="436">
        <v>6.0949638288038677E-5</v>
      </c>
      <c r="DE32" s="436">
        <v>2.0978451431607869E-5</v>
      </c>
      <c r="DF32" s="436">
        <v>3.9129673983231744E-5</v>
      </c>
      <c r="DG32" s="436">
        <v>1.0659455629359811</v>
      </c>
      <c r="DH32" s="436">
        <v>0.7799054816953146</v>
      </c>
    </row>
    <row r="33" spans="1:112" x14ac:dyDescent="0.2">
      <c r="A33" s="192">
        <v>29</v>
      </c>
      <c r="B33" s="57" t="s">
        <v>379</v>
      </c>
      <c r="C33" s="224" t="s">
        <v>280</v>
      </c>
      <c r="D33" s="436">
        <v>1.2408269009691648E-2</v>
      </c>
      <c r="E33" s="436">
        <v>2.953219008377066E-3</v>
      </c>
      <c r="F33" s="436">
        <v>1.7402988096409608E-3</v>
      </c>
      <c r="G33" s="436">
        <v>4.9886118834202384E-3</v>
      </c>
      <c r="H33" s="436">
        <v>6.3516758443341887E-3</v>
      </c>
      <c r="I33" s="436">
        <v>0</v>
      </c>
      <c r="J33" s="436">
        <v>1.2031545479891056E-3</v>
      </c>
      <c r="K33" s="436">
        <v>1.042148428585541E-2</v>
      </c>
      <c r="L33" s="436">
        <v>1.7765096350735136E-2</v>
      </c>
      <c r="M33" s="436">
        <v>2.9774405306613044E-3</v>
      </c>
      <c r="N33" s="436">
        <v>0</v>
      </c>
      <c r="O33" s="436">
        <v>2.4035405245683805E-3</v>
      </c>
      <c r="P33" s="436">
        <v>1.002780521661149E-2</v>
      </c>
      <c r="Q33" s="436">
        <v>6.1733926975211318E-3</v>
      </c>
      <c r="R33" s="436">
        <v>1.8872508936649417E-2</v>
      </c>
      <c r="S33" s="436">
        <v>2.046732425307559E-3</v>
      </c>
      <c r="T33" s="436">
        <v>1.2944619260040547E-2</v>
      </c>
      <c r="U33" s="436">
        <v>2.5913700668350564E-2</v>
      </c>
      <c r="V33" s="436">
        <v>6.3873023231479165E-3</v>
      </c>
      <c r="W33" s="436">
        <v>4.7746806977068609E-3</v>
      </c>
      <c r="X33" s="436">
        <v>1.6879225615680347E-4</v>
      </c>
      <c r="Y33" s="436">
        <v>1.8027496912870443E-3</v>
      </c>
      <c r="Z33" s="436">
        <v>1.5509931917037573E-3</v>
      </c>
      <c r="AA33" s="436">
        <v>3.916313681847073E-3</v>
      </c>
      <c r="AB33" s="436">
        <v>1.9623619028868881E-2</v>
      </c>
      <c r="AC33" s="436">
        <v>1.2731232624747768E-2</v>
      </c>
      <c r="AD33" s="436">
        <v>1.3208973120059755E-4</v>
      </c>
      <c r="AE33" s="436">
        <v>2.7517372254089113E-4</v>
      </c>
      <c r="AF33" s="436">
        <v>1.1307006897223564</v>
      </c>
      <c r="AG33" s="436">
        <v>2.2538536767585788E-2</v>
      </c>
      <c r="AH33" s="436">
        <v>3.6897897591462066E-2</v>
      </c>
      <c r="AI33" s="436">
        <v>1.8111326522649521E-2</v>
      </c>
      <c r="AJ33" s="436">
        <v>1.0625124423832438E-3</v>
      </c>
      <c r="AK33" s="436">
        <v>1.769997101564938E-3</v>
      </c>
      <c r="AL33" s="436">
        <v>2.2959966724200747E-3</v>
      </c>
      <c r="AM33" s="436">
        <v>3.0484354911072852E-4</v>
      </c>
      <c r="AN33" s="436">
        <v>3.2340620034517387E-4</v>
      </c>
      <c r="AO33" s="436">
        <v>6.2472066818014093E-4</v>
      </c>
      <c r="AP33" s="436">
        <v>3.4612751522271242E-4</v>
      </c>
      <c r="AQ33" s="436">
        <v>7.5451645875135287E-4</v>
      </c>
      <c r="AR33" s="436">
        <v>2.0546922290936831E-3</v>
      </c>
      <c r="AS33" s="436">
        <v>1.6850215942635005E-3</v>
      </c>
      <c r="AT33" s="436">
        <v>3.8203225602722293E-3</v>
      </c>
      <c r="AU33" s="436">
        <v>5.3129761246675303E-3</v>
      </c>
      <c r="AV33" s="436">
        <v>2.8142882579889734E-3</v>
      </c>
      <c r="AW33" s="436">
        <v>1.0428472669988859E-2</v>
      </c>
      <c r="AX33" s="436">
        <v>1.2359524722366962E-2</v>
      </c>
      <c r="AY33" s="436">
        <v>7.9494221103692097E-3</v>
      </c>
      <c r="AZ33" s="436">
        <v>1.2459341453251879E-2</v>
      </c>
      <c r="BA33" s="436">
        <v>2.1354650146745514E-2</v>
      </c>
      <c r="BB33" s="436">
        <v>4.2205938373110858E-3</v>
      </c>
      <c r="BC33" s="436">
        <v>6.7420847504115464E-2</v>
      </c>
      <c r="BD33" s="436">
        <v>1.963077463504042E-2</v>
      </c>
      <c r="BE33" s="436">
        <v>2.4143906350690355E-2</v>
      </c>
      <c r="BF33" s="436">
        <v>2.0924939674954065E-2</v>
      </c>
      <c r="BG33" s="436">
        <v>1.1986558393247438E-2</v>
      </c>
      <c r="BH33" s="436">
        <v>2.0585475537733301E-2</v>
      </c>
      <c r="BI33" s="436">
        <v>4.5497583988066822E-3</v>
      </c>
      <c r="BJ33" s="436">
        <v>1.1221107228306569E-2</v>
      </c>
      <c r="BK33" s="436">
        <v>4.3789401737863991E-2</v>
      </c>
      <c r="BL33" s="436">
        <v>1.6736994292319161E-3</v>
      </c>
      <c r="BM33" s="436">
        <v>6.7980798556547071E-3</v>
      </c>
      <c r="BN33" s="436">
        <v>9.7733987963252028E-3</v>
      </c>
      <c r="BO33" s="436">
        <v>5.2530151392037932E-3</v>
      </c>
      <c r="BP33" s="436">
        <v>6.7682531601499247E-3</v>
      </c>
      <c r="BQ33" s="436">
        <v>4.0727318472774508E-4</v>
      </c>
      <c r="BR33" s="436">
        <v>4.0590032891027049E-4</v>
      </c>
      <c r="BS33" s="436">
        <v>2.3031120889073494E-2</v>
      </c>
      <c r="BT33" s="436">
        <v>1.8364234086883176E-3</v>
      </c>
      <c r="BU33" s="436">
        <v>2.7451719932562683E-3</v>
      </c>
      <c r="BV33" s="436">
        <v>2.2220665849992413E-3</v>
      </c>
      <c r="BW33" s="436">
        <v>7.0168307989614388E-4</v>
      </c>
      <c r="BX33" s="436">
        <v>1.007488176205768E-3</v>
      </c>
      <c r="BY33" s="436">
        <v>3.7331600071923761E-4</v>
      </c>
      <c r="BZ33" s="436">
        <v>7.5348917328485129E-4</v>
      </c>
      <c r="CA33" s="436">
        <v>6.840354950838482E-4</v>
      </c>
      <c r="CB33" s="436">
        <v>2.2037413521117741E-3</v>
      </c>
      <c r="CC33" s="436">
        <v>4.0707339351446985E-4</v>
      </c>
      <c r="CD33" s="436">
        <v>1.6009342546320004E-3</v>
      </c>
      <c r="CE33" s="436">
        <v>1.4492345481683727E-3</v>
      </c>
      <c r="CF33" s="436">
        <v>2.3820759118492471E-3</v>
      </c>
      <c r="CG33" s="436">
        <v>1.4736245957340391E-3</v>
      </c>
      <c r="CH33" s="436">
        <v>3.2251018751823214E-4</v>
      </c>
      <c r="CI33" s="436">
        <v>8.0711156501020237E-4</v>
      </c>
      <c r="CJ33" s="436">
        <v>1.3228196686272148E-3</v>
      </c>
      <c r="CK33" s="436">
        <v>5.5056088841841785E-3</v>
      </c>
      <c r="CL33" s="436">
        <v>1.144618776783137E-3</v>
      </c>
      <c r="CM33" s="436">
        <v>3.135137959830231E-3</v>
      </c>
      <c r="CN33" s="436">
        <v>1.1357086856395892E-3</v>
      </c>
      <c r="CO33" s="436">
        <v>6.6758676631039347E-4</v>
      </c>
      <c r="CP33" s="436">
        <v>6.6677472871693533E-3</v>
      </c>
      <c r="CQ33" s="436">
        <v>1.5315316616326012E-3</v>
      </c>
      <c r="CR33" s="436">
        <v>7.6937914772354904E-4</v>
      </c>
      <c r="CS33" s="436">
        <v>9.1132671502827472E-4</v>
      </c>
      <c r="CT33" s="436">
        <v>8.7621535449548241E-4</v>
      </c>
      <c r="CU33" s="436">
        <v>2.5479336675119828E-3</v>
      </c>
      <c r="CV33" s="436">
        <v>1.2283680900329588E-3</v>
      </c>
      <c r="CW33" s="436">
        <v>3.7815983002408441E-3</v>
      </c>
      <c r="CX33" s="436">
        <v>6.1841299209297361E-3</v>
      </c>
      <c r="CY33" s="436">
        <v>1.1529194664581068E-3</v>
      </c>
      <c r="CZ33" s="436">
        <v>2.2743746802422063E-3</v>
      </c>
      <c r="DA33" s="436">
        <v>2.5542914028524517E-3</v>
      </c>
      <c r="DB33" s="436">
        <v>3.0873918099120889E-3</v>
      </c>
      <c r="DC33" s="436">
        <v>3.6322046840318906E-3</v>
      </c>
      <c r="DD33" s="436">
        <v>1.2682107764609967E-3</v>
      </c>
      <c r="DE33" s="436">
        <v>2.2602975428786566E-2</v>
      </c>
      <c r="DF33" s="436">
        <v>2.611506986893154E-3</v>
      </c>
      <c r="DG33" s="436">
        <v>1.8666714499537975</v>
      </c>
      <c r="DH33" s="436">
        <v>1.3657613924797982</v>
      </c>
    </row>
    <row r="34" spans="1:112" x14ac:dyDescent="0.2">
      <c r="A34" s="192">
        <v>30</v>
      </c>
      <c r="B34" s="57" t="s">
        <v>380</v>
      </c>
      <c r="C34" s="224" t="s">
        <v>281</v>
      </c>
      <c r="D34" s="436">
        <v>1.5711505613230155E-3</v>
      </c>
      <c r="E34" s="436">
        <v>8.1061652788588714E-4</v>
      </c>
      <c r="F34" s="436">
        <v>4.3322925198625416E-3</v>
      </c>
      <c r="G34" s="436">
        <v>9.3003479081040289E-4</v>
      </c>
      <c r="H34" s="436">
        <v>7.4725642676460463E-4</v>
      </c>
      <c r="I34" s="436">
        <v>0</v>
      </c>
      <c r="J34" s="436">
        <v>3.510081269779346E-3</v>
      </c>
      <c r="K34" s="436">
        <v>4.4357091550594011E-4</v>
      </c>
      <c r="L34" s="436">
        <v>3.0975884425840986E-4</v>
      </c>
      <c r="M34" s="436">
        <v>3.4750048288423189E-4</v>
      </c>
      <c r="N34" s="436">
        <v>0</v>
      </c>
      <c r="O34" s="436">
        <v>4.4866966315849753E-4</v>
      </c>
      <c r="P34" s="436">
        <v>2.7077239652970098E-3</v>
      </c>
      <c r="Q34" s="436">
        <v>5.6715723339532812E-4</v>
      </c>
      <c r="R34" s="436">
        <v>8.2001587861878656E-4</v>
      </c>
      <c r="S34" s="436">
        <v>3.015832628204617E-4</v>
      </c>
      <c r="T34" s="436">
        <v>4.2324948497887336E-4</v>
      </c>
      <c r="U34" s="436">
        <v>4.7916874374562312E-4</v>
      </c>
      <c r="V34" s="436">
        <v>1.0274580062335787E-3</v>
      </c>
      <c r="W34" s="436">
        <v>5.5965036764703518E-4</v>
      </c>
      <c r="X34" s="436">
        <v>1.7036902845692149E-4</v>
      </c>
      <c r="Y34" s="436">
        <v>5.9422262033239899E-4</v>
      </c>
      <c r="Z34" s="436">
        <v>5.7897873291537245E-4</v>
      </c>
      <c r="AA34" s="436">
        <v>2.6078191051845775E-4</v>
      </c>
      <c r="AB34" s="436">
        <v>9.1699228564823829E-4</v>
      </c>
      <c r="AC34" s="436">
        <v>3.5683960448311484E-4</v>
      </c>
      <c r="AD34" s="436">
        <v>4.9569989371733993E-5</v>
      </c>
      <c r="AE34" s="436">
        <v>3.8949850394068872E-4</v>
      </c>
      <c r="AF34" s="436">
        <v>6.200352740866825E-4</v>
      </c>
      <c r="AG34" s="436">
        <v>1.0203298580448699</v>
      </c>
      <c r="AH34" s="436">
        <v>5.6069738374644401E-3</v>
      </c>
      <c r="AI34" s="436">
        <v>5.4804360357713403E-4</v>
      </c>
      <c r="AJ34" s="436">
        <v>8.9526601745371645E-4</v>
      </c>
      <c r="AK34" s="436">
        <v>6.3468502450948121E-4</v>
      </c>
      <c r="AL34" s="436">
        <v>1.2299313127144876E-3</v>
      </c>
      <c r="AM34" s="436">
        <v>7.5850815505951316E-4</v>
      </c>
      <c r="AN34" s="436">
        <v>8.3664787351196495E-4</v>
      </c>
      <c r="AO34" s="436">
        <v>7.5021769790016189E-4</v>
      </c>
      <c r="AP34" s="436">
        <v>2.9278071942343193E-4</v>
      </c>
      <c r="AQ34" s="436">
        <v>5.9250600218670971E-4</v>
      </c>
      <c r="AR34" s="436">
        <v>5.1735499294748772E-4</v>
      </c>
      <c r="AS34" s="436">
        <v>1.7265343144879301E-3</v>
      </c>
      <c r="AT34" s="436">
        <v>1.0383441016164952E-3</v>
      </c>
      <c r="AU34" s="436">
        <v>4.8466383232220354E-3</v>
      </c>
      <c r="AV34" s="436">
        <v>2.9454886329360946E-3</v>
      </c>
      <c r="AW34" s="436">
        <v>7.3171992373002826E-3</v>
      </c>
      <c r="AX34" s="436">
        <v>2.9272968409628829E-3</v>
      </c>
      <c r="AY34" s="436">
        <v>5.9764085242151605E-4</v>
      </c>
      <c r="AZ34" s="436">
        <v>4.8842185635961256E-3</v>
      </c>
      <c r="BA34" s="436">
        <v>4.1604213799522477E-3</v>
      </c>
      <c r="BB34" s="436">
        <v>8.1156750744475258E-4</v>
      </c>
      <c r="BC34" s="436">
        <v>3.0400310777907217E-3</v>
      </c>
      <c r="BD34" s="436">
        <v>3.6965521680799424E-3</v>
      </c>
      <c r="BE34" s="436">
        <v>1.6537426738542416E-3</v>
      </c>
      <c r="BF34" s="436">
        <v>1.0033310210711039E-2</v>
      </c>
      <c r="BG34" s="436">
        <v>1.4426193053481707E-2</v>
      </c>
      <c r="BH34" s="436">
        <v>9.5498113376494432E-3</v>
      </c>
      <c r="BI34" s="436">
        <v>4.5040432898084916E-3</v>
      </c>
      <c r="BJ34" s="436">
        <v>4.6461640137764959E-3</v>
      </c>
      <c r="BK34" s="436">
        <v>3.3130970466605934E-3</v>
      </c>
      <c r="BL34" s="436">
        <v>2.9051394927524844E-3</v>
      </c>
      <c r="BM34" s="436">
        <v>5.2020574054229126E-4</v>
      </c>
      <c r="BN34" s="436">
        <v>6.7835082921121476E-4</v>
      </c>
      <c r="BO34" s="436">
        <v>2.0926140914046352E-3</v>
      </c>
      <c r="BP34" s="436">
        <v>2.5737098389138169E-3</v>
      </c>
      <c r="BQ34" s="436">
        <v>5.5991833702464437E-4</v>
      </c>
      <c r="BR34" s="436">
        <v>1.820661850597605E-4</v>
      </c>
      <c r="BS34" s="436">
        <v>1.4990006783536509E-3</v>
      </c>
      <c r="BT34" s="436">
        <v>6.37141733023611E-3</v>
      </c>
      <c r="BU34" s="436">
        <v>3.891318690081008E-4</v>
      </c>
      <c r="BV34" s="436">
        <v>2.3020249575503852E-4</v>
      </c>
      <c r="BW34" s="436">
        <v>1.3398262694114268E-4</v>
      </c>
      <c r="BX34" s="436">
        <v>9.4890004937609154E-5</v>
      </c>
      <c r="BY34" s="436">
        <v>2.3821171566580568E-5</v>
      </c>
      <c r="BZ34" s="436">
        <v>4.3510662845277213E-4</v>
      </c>
      <c r="CA34" s="436">
        <v>1.4988743555917434E-3</v>
      </c>
      <c r="CB34" s="436">
        <v>6.8989097597320151E-3</v>
      </c>
      <c r="CC34" s="436">
        <v>8.9642088913482554E-4</v>
      </c>
      <c r="CD34" s="436">
        <v>6.3990679192904977E-4</v>
      </c>
      <c r="CE34" s="436">
        <v>7.9672902070162535E-4</v>
      </c>
      <c r="CF34" s="436">
        <v>5.4905226432712731E-4</v>
      </c>
      <c r="CG34" s="436">
        <v>3.3720614380769904E-4</v>
      </c>
      <c r="CH34" s="436">
        <v>3.2536692097909068E-4</v>
      </c>
      <c r="CI34" s="436">
        <v>4.1098620438906862E-4</v>
      </c>
      <c r="CJ34" s="436">
        <v>4.5269160755998178E-4</v>
      </c>
      <c r="CK34" s="436">
        <v>4.6206061729371444E-4</v>
      </c>
      <c r="CL34" s="436">
        <v>5.5818739654887623E-4</v>
      </c>
      <c r="CM34" s="436">
        <v>3.1727862109694497E-4</v>
      </c>
      <c r="CN34" s="436">
        <v>1.0643531366850069E-3</v>
      </c>
      <c r="CO34" s="436">
        <v>2.2666318350538176E-4</v>
      </c>
      <c r="CP34" s="436">
        <v>5.687319321719766E-4</v>
      </c>
      <c r="CQ34" s="436">
        <v>7.0078540259251802E-4</v>
      </c>
      <c r="CR34" s="436">
        <v>7.4998353822838479E-4</v>
      </c>
      <c r="CS34" s="436">
        <v>1.0129485046495828E-3</v>
      </c>
      <c r="CT34" s="436">
        <v>9.4230389863558231E-4</v>
      </c>
      <c r="CU34" s="436">
        <v>2.544172476590134E-3</v>
      </c>
      <c r="CV34" s="436">
        <v>2.2649714025396992E-3</v>
      </c>
      <c r="CW34" s="436">
        <v>3.108493001218952E-4</v>
      </c>
      <c r="CX34" s="436">
        <v>1.8186777424384886E-2</v>
      </c>
      <c r="CY34" s="436">
        <v>1.9063542000347986E-4</v>
      </c>
      <c r="CZ34" s="436">
        <v>1.2657010457991398E-3</v>
      </c>
      <c r="DA34" s="436">
        <v>4.0501502223356151E-4</v>
      </c>
      <c r="DB34" s="436">
        <v>6.9357818151547705E-4</v>
      </c>
      <c r="DC34" s="436">
        <v>1.2475195786222659E-3</v>
      </c>
      <c r="DD34" s="436">
        <v>7.1679975665798741E-4</v>
      </c>
      <c r="DE34" s="436">
        <v>4.9291370611053136E-3</v>
      </c>
      <c r="DF34" s="436">
        <v>7.3672557609782096E-4</v>
      </c>
      <c r="DG34" s="436">
        <v>1.2149761745574859</v>
      </c>
      <c r="DH34" s="436">
        <v>0.8889446249550137</v>
      </c>
    </row>
    <row r="35" spans="1:112" x14ac:dyDescent="0.2">
      <c r="A35" s="192">
        <v>31</v>
      </c>
      <c r="B35" s="57" t="s">
        <v>381</v>
      </c>
      <c r="C35" s="224" t="s">
        <v>382</v>
      </c>
      <c r="D35" s="436">
        <v>1.5575049641254685E-5</v>
      </c>
      <c r="E35" s="436">
        <v>5.6066215165195026E-6</v>
      </c>
      <c r="F35" s="436">
        <v>1.0836407300858206E-5</v>
      </c>
      <c r="G35" s="436">
        <v>2.8773975447744771E-6</v>
      </c>
      <c r="H35" s="436">
        <v>3.1141347447270491E-5</v>
      </c>
      <c r="I35" s="436">
        <v>0</v>
      </c>
      <c r="J35" s="436">
        <v>3.466254882777857E-4</v>
      </c>
      <c r="K35" s="436">
        <v>1.3178914727282602E-5</v>
      </c>
      <c r="L35" s="436">
        <v>8.9108019200669E-6</v>
      </c>
      <c r="M35" s="436">
        <v>8.1954918987693623E-6</v>
      </c>
      <c r="N35" s="436">
        <v>0</v>
      </c>
      <c r="O35" s="436">
        <v>2.9119579408063032E-5</v>
      </c>
      <c r="P35" s="436">
        <v>3.5411993351642287E-4</v>
      </c>
      <c r="Q35" s="436">
        <v>3.1263894551379866E-5</v>
      </c>
      <c r="R35" s="436">
        <v>1.5577767276222761E-4</v>
      </c>
      <c r="S35" s="436">
        <v>1.3787513668441422E-5</v>
      </c>
      <c r="T35" s="436">
        <v>2.4854671656922811E-5</v>
      </c>
      <c r="U35" s="436">
        <v>1.7746507737283006E-5</v>
      </c>
      <c r="V35" s="436">
        <v>3.1820766786694073E-5</v>
      </c>
      <c r="W35" s="436">
        <v>1.1104914107772035E-5</v>
      </c>
      <c r="X35" s="436">
        <v>1.183099892595687E-5</v>
      </c>
      <c r="Y35" s="436">
        <v>5.8999377686489872E-6</v>
      </c>
      <c r="Z35" s="436">
        <v>5.2528877817834205E-6</v>
      </c>
      <c r="AA35" s="436">
        <v>1.5972792663742521E-5</v>
      </c>
      <c r="AB35" s="436">
        <v>1.5214654276990317E-5</v>
      </c>
      <c r="AC35" s="436">
        <v>4.1697624610898116E-5</v>
      </c>
      <c r="AD35" s="436">
        <v>5.327030787277805E-7</v>
      </c>
      <c r="AE35" s="436">
        <v>4.6539022644515728E-5</v>
      </c>
      <c r="AF35" s="436">
        <v>2.3096766349062839E-5</v>
      </c>
      <c r="AG35" s="436">
        <v>2.8521206731985778E-5</v>
      </c>
      <c r="AH35" s="436">
        <v>1.018481589314304</v>
      </c>
      <c r="AI35" s="436">
        <v>1.0556764212629973E-5</v>
      </c>
      <c r="AJ35" s="436">
        <v>2.1288836108112304E-5</v>
      </c>
      <c r="AK35" s="436">
        <v>1.2390420826987052E-4</v>
      </c>
      <c r="AL35" s="436">
        <v>3.0814597931400024E-5</v>
      </c>
      <c r="AM35" s="436">
        <v>1.4641052627533132E-5</v>
      </c>
      <c r="AN35" s="436">
        <v>1.8664871082681016E-5</v>
      </c>
      <c r="AO35" s="436">
        <v>5.1589062542929084E-5</v>
      </c>
      <c r="AP35" s="436">
        <v>8.4664404069628666E-6</v>
      </c>
      <c r="AQ35" s="436">
        <v>1.1439719900560749E-5</v>
      </c>
      <c r="AR35" s="436">
        <v>1.9366010675409057E-5</v>
      </c>
      <c r="AS35" s="436">
        <v>6.1345154210035627E-5</v>
      </c>
      <c r="AT35" s="436">
        <v>1.551745791734105E-5</v>
      </c>
      <c r="AU35" s="436">
        <v>1.1015658285709357E-5</v>
      </c>
      <c r="AV35" s="436">
        <v>2.9698914507905207E-5</v>
      </c>
      <c r="AW35" s="436">
        <v>9.6942092395104447E-5</v>
      </c>
      <c r="AX35" s="436">
        <v>4.9902038767147618E-5</v>
      </c>
      <c r="AY35" s="436">
        <v>3.6011467449925357E-5</v>
      </c>
      <c r="AZ35" s="436">
        <v>1.5835283911567477E-5</v>
      </c>
      <c r="BA35" s="436">
        <v>9.3392914094740998E-6</v>
      </c>
      <c r="BB35" s="436">
        <v>3.9275948183786362E-5</v>
      </c>
      <c r="BC35" s="436">
        <v>1.5804848937272981E-5</v>
      </c>
      <c r="BD35" s="436">
        <v>5.2816954328438598E-5</v>
      </c>
      <c r="BE35" s="436">
        <v>7.7848645946649733E-6</v>
      </c>
      <c r="BF35" s="436">
        <v>2.6966073572970167E-5</v>
      </c>
      <c r="BG35" s="436">
        <v>2.4428142380169463E-5</v>
      </c>
      <c r="BH35" s="436">
        <v>2.7630509131016062E-5</v>
      </c>
      <c r="BI35" s="436">
        <v>1.217612048036852E-5</v>
      </c>
      <c r="BJ35" s="436">
        <v>1.6477047650909885E-5</v>
      </c>
      <c r="BK35" s="436">
        <v>2.3930949132118368E-4</v>
      </c>
      <c r="BL35" s="436">
        <v>1.9335957642458653E-5</v>
      </c>
      <c r="BM35" s="436">
        <v>1.1728775929977637E-5</v>
      </c>
      <c r="BN35" s="436">
        <v>2.0946758253624611E-5</v>
      </c>
      <c r="BO35" s="436">
        <v>1.3626417717582623E-5</v>
      </c>
      <c r="BP35" s="436">
        <v>2.188317672524749E-5</v>
      </c>
      <c r="BQ35" s="436">
        <v>1.1998328869373202E-5</v>
      </c>
      <c r="BR35" s="436">
        <v>4.7896131454267297E-4</v>
      </c>
      <c r="BS35" s="436">
        <v>3.3892710432803989E-5</v>
      </c>
      <c r="BT35" s="436">
        <v>3.2166069226385844E-5</v>
      </c>
      <c r="BU35" s="436">
        <v>2.5221088599296497E-5</v>
      </c>
      <c r="BV35" s="436">
        <v>2.8614562239926807E-5</v>
      </c>
      <c r="BW35" s="436">
        <v>8.6997529859738991E-6</v>
      </c>
      <c r="BX35" s="436">
        <v>7.0266389863074649E-6</v>
      </c>
      <c r="BY35" s="436">
        <v>2.5806814192350192E-6</v>
      </c>
      <c r="BZ35" s="436">
        <v>3.6923802256268089E-5</v>
      </c>
      <c r="CA35" s="436">
        <v>1.0658499695755289E-5</v>
      </c>
      <c r="CB35" s="436">
        <v>1.7721947038446445E-5</v>
      </c>
      <c r="CC35" s="436">
        <v>1.0009782791404734E-5</v>
      </c>
      <c r="CD35" s="436">
        <v>1.4171981923291272E-5</v>
      </c>
      <c r="CE35" s="436">
        <v>8.1765544783342231E-6</v>
      </c>
      <c r="CF35" s="436">
        <v>1.118979973399907E-5</v>
      </c>
      <c r="CG35" s="436">
        <v>1.4063662154278366E-5</v>
      </c>
      <c r="CH35" s="436">
        <v>8.266785152295321E-5</v>
      </c>
      <c r="CI35" s="436">
        <v>5.0586207258075883E-4</v>
      </c>
      <c r="CJ35" s="436">
        <v>6.7520319329975213E-5</v>
      </c>
      <c r="CK35" s="436">
        <v>1.0611710226602436E-5</v>
      </c>
      <c r="CL35" s="436">
        <v>2.6873838361978793E-4</v>
      </c>
      <c r="CM35" s="436">
        <v>2.0313590324614529E-5</v>
      </c>
      <c r="CN35" s="436">
        <v>4.8893760921810222E-5</v>
      </c>
      <c r="CO35" s="436">
        <v>1.534127208405327E-5</v>
      </c>
      <c r="CP35" s="436">
        <v>5.0909660208443867E-5</v>
      </c>
      <c r="CQ35" s="436">
        <v>1.1560318525002707E-5</v>
      </c>
      <c r="CR35" s="436">
        <v>4.1716331767721163E-5</v>
      </c>
      <c r="CS35" s="436">
        <v>2.0087668039166024E-5</v>
      </c>
      <c r="CT35" s="436">
        <v>1.5243519519846532E-5</v>
      </c>
      <c r="CU35" s="436">
        <v>2.013010438030612E-4</v>
      </c>
      <c r="CV35" s="436">
        <v>9.3215916535473365E-5</v>
      </c>
      <c r="CW35" s="436">
        <v>3.3584435026654676E-5</v>
      </c>
      <c r="CX35" s="436">
        <v>1.3356250277935198E-5</v>
      </c>
      <c r="CY35" s="436">
        <v>2.1104278351387898E-5</v>
      </c>
      <c r="CZ35" s="436">
        <v>8.0442650104458249E-5</v>
      </c>
      <c r="DA35" s="436">
        <v>1.988009427165177E-5</v>
      </c>
      <c r="DB35" s="436">
        <v>5.8192807266518628E-5</v>
      </c>
      <c r="DC35" s="436">
        <v>3.6949521715301319E-5</v>
      </c>
      <c r="DD35" s="436">
        <v>1.8157717382986002E-4</v>
      </c>
      <c r="DE35" s="436">
        <v>1.3367742780437937E-5</v>
      </c>
      <c r="DF35" s="436">
        <v>1.8397261397860704E-4</v>
      </c>
      <c r="DG35" s="436">
        <v>1.023823709057053</v>
      </c>
      <c r="DH35" s="436">
        <v>0.74908677398489276</v>
      </c>
    </row>
    <row r="36" spans="1:112" x14ac:dyDescent="0.2">
      <c r="A36" s="192">
        <v>32</v>
      </c>
      <c r="B36" s="57" t="s">
        <v>383</v>
      </c>
      <c r="C36" s="224" t="s">
        <v>282</v>
      </c>
      <c r="D36" s="436">
        <v>6.8254243752760408E-5</v>
      </c>
      <c r="E36" s="436">
        <v>4.7156212821134875E-5</v>
      </c>
      <c r="F36" s="436">
        <v>7.2113821691507552E-5</v>
      </c>
      <c r="G36" s="436">
        <v>1.8799627888897667E-4</v>
      </c>
      <c r="H36" s="436">
        <v>5.5912886460743598E-5</v>
      </c>
      <c r="I36" s="436">
        <v>0</v>
      </c>
      <c r="J36" s="436">
        <v>1.102792286431771E-4</v>
      </c>
      <c r="K36" s="436">
        <v>3.6923628720835004E-4</v>
      </c>
      <c r="L36" s="436">
        <v>4.5617897916541235E-3</v>
      </c>
      <c r="M36" s="436">
        <v>5.9523572318540764E-5</v>
      </c>
      <c r="N36" s="436">
        <v>0</v>
      </c>
      <c r="O36" s="436">
        <v>1.8845384710368564E-4</v>
      </c>
      <c r="P36" s="436">
        <v>5.4758113292019427E-4</v>
      </c>
      <c r="Q36" s="436">
        <v>8.5051127310186694E-5</v>
      </c>
      <c r="R36" s="436">
        <v>4.8899453893354091E-3</v>
      </c>
      <c r="S36" s="436">
        <v>3.747689105063429E-5</v>
      </c>
      <c r="T36" s="436">
        <v>3.9173940679222443E-5</v>
      </c>
      <c r="U36" s="436">
        <v>6.5366706669692026E-5</v>
      </c>
      <c r="V36" s="436">
        <v>8.2779885112854823E-5</v>
      </c>
      <c r="W36" s="436">
        <v>6.2663315414148628E-4</v>
      </c>
      <c r="X36" s="436">
        <v>1.5580495710129571E-5</v>
      </c>
      <c r="Y36" s="436">
        <v>3.6317979543088499E-4</v>
      </c>
      <c r="Z36" s="436">
        <v>7.0580811907127296E-5</v>
      </c>
      <c r="AA36" s="436">
        <v>4.4242713842162716E-5</v>
      </c>
      <c r="AB36" s="436">
        <v>3.8394028343445956E-3</v>
      </c>
      <c r="AC36" s="436">
        <v>2.4226869788392161E-3</v>
      </c>
      <c r="AD36" s="436">
        <v>4.4975884655958596E-6</v>
      </c>
      <c r="AE36" s="436">
        <v>2.3924276847060874E-5</v>
      </c>
      <c r="AF36" s="436">
        <v>1.5177100301887174E-3</v>
      </c>
      <c r="AG36" s="436">
        <v>3.296802372022915E-4</v>
      </c>
      <c r="AH36" s="436">
        <v>8.4042774835927115E-5</v>
      </c>
      <c r="AI36" s="436">
        <v>1.0173346582729896</v>
      </c>
      <c r="AJ36" s="436">
        <v>6.3607261018198066E-5</v>
      </c>
      <c r="AK36" s="436">
        <v>5.1732973808490421E-5</v>
      </c>
      <c r="AL36" s="436">
        <v>1.0290320826618592E-3</v>
      </c>
      <c r="AM36" s="436">
        <v>3.3998252019221439E-5</v>
      </c>
      <c r="AN36" s="436">
        <v>2.6238097886363036E-5</v>
      </c>
      <c r="AO36" s="436">
        <v>4.3441420818606225E-5</v>
      </c>
      <c r="AP36" s="436">
        <v>1.4931072008665799E-5</v>
      </c>
      <c r="AQ36" s="436">
        <v>4.6999164711973893E-5</v>
      </c>
      <c r="AR36" s="436">
        <v>1.0851169454706273E-4</v>
      </c>
      <c r="AS36" s="436">
        <v>1.7111433147809995E-4</v>
      </c>
      <c r="AT36" s="436">
        <v>4.816571645675868E-4</v>
      </c>
      <c r="AU36" s="436">
        <v>3.9928312662058967E-4</v>
      </c>
      <c r="AV36" s="436">
        <v>7.4623782299905201E-5</v>
      </c>
      <c r="AW36" s="436">
        <v>2.1481225214259416E-3</v>
      </c>
      <c r="AX36" s="436">
        <v>1.3918020276840735E-3</v>
      </c>
      <c r="AY36" s="436">
        <v>3.2743561264680426E-3</v>
      </c>
      <c r="AZ36" s="436">
        <v>1.6987142479268E-4</v>
      </c>
      <c r="BA36" s="436">
        <v>9.7405396816947331E-4</v>
      </c>
      <c r="BB36" s="436">
        <v>4.9704763172364488E-4</v>
      </c>
      <c r="BC36" s="436">
        <v>2.5046358512191484E-3</v>
      </c>
      <c r="BD36" s="436">
        <v>6.8510685556245074E-4</v>
      </c>
      <c r="BE36" s="436">
        <v>2.663992020524638E-4</v>
      </c>
      <c r="BF36" s="436">
        <v>4.2937578551675891E-3</v>
      </c>
      <c r="BG36" s="436">
        <v>1.529771912635649E-3</v>
      </c>
      <c r="BH36" s="436">
        <v>8.9700628666018696E-5</v>
      </c>
      <c r="BI36" s="436">
        <v>1.9770084505625916E-4</v>
      </c>
      <c r="BJ36" s="436">
        <v>3.1231552703162861E-3</v>
      </c>
      <c r="BK36" s="436">
        <v>4.6827173249154898E-3</v>
      </c>
      <c r="BL36" s="436">
        <v>4.0421803804967144E-5</v>
      </c>
      <c r="BM36" s="436">
        <v>1.4944092642545741E-3</v>
      </c>
      <c r="BN36" s="436">
        <v>8.74131719469076E-4</v>
      </c>
      <c r="BO36" s="436">
        <v>6.6467462190639479E-5</v>
      </c>
      <c r="BP36" s="436">
        <v>8.417503856036993E-5</v>
      </c>
      <c r="BQ36" s="436">
        <v>4.3462448358829534E-5</v>
      </c>
      <c r="BR36" s="436">
        <v>2.1110996705425221E-5</v>
      </c>
      <c r="BS36" s="436">
        <v>1.0629704625582322E-4</v>
      </c>
      <c r="BT36" s="436">
        <v>9.3778838826563069E-5</v>
      </c>
      <c r="BU36" s="436">
        <v>5.3156078785610012E-5</v>
      </c>
      <c r="BV36" s="436">
        <v>2.4302880516059583E-5</v>
      </c>
      <c r="BW36" s="436">
        <v>1.4074502806140583E-5</v>
      </c>
      <c r="BX36" s="436">
        <v>1.3200387322248939E-5</v>
      </c>
      <c r="BY36" s="436">
        <v>5.6366324264582229E-6</v>
      </c>
      <c r="BZ36" s="436">
        <v>8.075204581473745E-5</v>
      </c>
      <c r="CA36" s="436">
        <v>6.655990805031098E-5</v>
      </c>
      <c r="CB36" s="436">
        <v>3.0909855259033807E-4</v>
      </c>
      <c r="CC36" s="436">
        <v>2.8301761967340351E-5</v>
      </c>
      <c r="CD36" s="436">
        <v>1.9295666322264926E-4</v>
      </c>
      <c r="CE36" s="436">
        <v>3.4644547323273897E-5</v>
      </c>
      <c r="CF36" s="436">
        <v>6.681797261125371E-5</v>
      </c>
      <c r="CG36" s="436">
        <v>3.5789923994691685E-5</v>
      </c>
      <c r="CH36" s="436">
        <v>1.1832812741789048E-5</v>
      </c>
      <c r="CI36" s="436">
        <v>2.8031836443634455E-5</v>
      </c>
      <c r="CJ36" s="436">
        <v>4.7751052666520305E-5</v>
      </c>
      <c r="CK36" s="436">
        <v>4.9903234442058492E-5</v>
      </c>
      <c r="CL36" s="436">
        <v>3.9544681749467771E-5</v>
      </c>
      <c r="CM36" s="436">
        <v>4.6292438338027737E-5</v>
      </c>
      <c r="CN36" s="436">
        <v>8.2105431563210407E-5</v>
      </c>
      <c r="CO36" s="436">
        <v>1.5419095479877112E-4</v>
      </c>
      <c r="CP36" s="436">
        <v>5.8323094814110373E-4</v>
      </c>
      <c r="CQ36" s="436">
        <v>2.4945377634644087E-4</v>
      </c>
      <c r="CR36" s="436">
        <v>1.6714992922535511E-3</v>
      </c>
      <c r="CS36" s="436">
        <v>1.4548406243257005E-4</v>
      </c>
      <c r="CT36" s="436">
        <v>1.3171154233289378E-4</v>
      </c>
      <c r="CU36" s="436">
        <v>1.4333155207633656E-4</v>
      </c>
      <c r="CV36" s="436">
        <v>1.6485675843159296E-4</v>
      </c>
      <c r="CW36" s="436">
        <v>4.5783794488747888E-5</v>
      </c>
      <c r="CX36" s="436">
        <v>1.4009615042426364E-3</v>
      </c>
      <c r="CY36" s="436">
        <v>2.301053110641751E-5</v>
      </c>
      <c r="CZ36" s="436">
        <v>3.7648884447171192E-4</v>
      </c>
      <c r="DA36" s="436">
        <v>3.4730904647257553E-4</v>
      </c>
      <c r="DB36" s="436">
        <v>7.5861045272602898E-5</v>
      </c>
      <c r="DC36" s="436">
        <v>2.4341099657209855E-4</v>
      </c>
      <c r="DD36" s="436">
        <v>6.5154030993921439E-5</v>
      </c>
      <c r="DE36" s="436">
        <v>1.5831364365896894E-4</v>
      </c>
      <c r="DF36" s="436">
        <v>5.4745208803201714E-4</v>
      </c>
      <c r="DG36" s="436">
        <v>1.0771007934545949</v>
      </c>
      <c r="DH36" s="436">
        <v>0.78806727319156977</v>
      </c>
    </row>
    <row r="37" spans="1:112" x14ac:dyDescent="0.2">
      <c r="A37" s="192">
        <v>33</v>
      </c>
      <c r="B37" s="57" t="s">
        <v>384</v>
      </c>
      <c r="C37" s="224" t="s">
        <v>283</v>
      </c>
      <c r="D37" s="436">
        <v>4.7811869747881934E-6</v>
      </c>
      <c r="E37" s="436">
        <v>3.0789792623483555E-6</v>
      </c>
      <c r="F37" s="436">
        <v>1.9997058544852219E-6</v>
      </c>
      <c r="G37" s="436">
        <v>9.0295041625359023E-7</v>
      </c>
      <c r="H37" s="436">
        <v>2.4348517055830045E-6</v>
      </c>
      <c r="I37" s="436">
        <v>0</v>
      </c>
      <c r="J37" s="436">
        <v>1.8450968752125141E-5</v>
      </c>
      <c r="K37" s="436">
        <v>1.9755522550455309E-6</v>
      </c>
      <c r="L37" s="436">
        <v>1.9450142602488312E-6</v>
      </c>
      <c r="M37" s="436">
        <v>2.7554677471711563E-6</v>
      </c>
      <c r="N37" s="436">
        <v>0</v>
      </c>
      <c r="O37" s="436">
        <v>3.9730774947281493E-6</v>
      </c>
      <c r="P37" s="436">
        <v>2.6215525060424875E-6</v>
      </c>
      <c r="Q37" s="436">
        <v>3.7684471843123178E-6</v>
      </c>
      <c r="R37" s="436">
        <v>3.4781588280567183E-6</v>
      </c>
      <c r="S37" s="436">
        <v>6.5816278334888764E-6</v>
      </c>
      <c r="T37" s="436">
        <v>3.810304395577871E-6</v>
      </c>
      <c r="U37" s="436">
        <v>2.5500579042811748E-6</v>
      </c>
      <c r="V37" s="436">
        <v>4.4124161870496859E-6</v>
      </c>
      <c r="W37" s="436">
        <v>7.177664213603541E-6</v>
      </c>
      <c r="X37" s="436">
        <v>1.7353284629147393E-6</v>
      </c>
      <c r="Y37" s="436">
        <v>4.3853940749754506E-6</v>
      </c>
      <c r="Z37" s="436">
        <v>5.6415405168688628E-6</v>
      </c>
      <c r="AA37" s="436">
        <v>9.1521829198740463E-6</v>
      </c>
      <c r="AB37" s="436">
        <v>2.6774801955069505E-6</v>
      </c>
      <c r="AC37" s="436">
        <v>1.1387651471877815E-5</v>
      </c>
      <c r="AD37" s="436">
        <v>5.3432671027834966E-7</v>
      </c>
      <c r="AE37" s="436">
        <v>1.7224054074938012E-5</v>
      </c>
      <c r="AF37" s="436">
        <v>4.3949999808621031E-6</v>
      </c>
      <c r="AG37" s="436">
        <v>2.8245619276190312E-6</v>
      </c>
      <c r="AH37" s="436">
        <v>1.9120453265406276E-6</v>
      </c>
      <c r="AI37" s="436">
        <v>5.8335421414261215E-6</v>
      </c>
      <c r="AJ37" s="436">
        <v>1.0206978169134642</v>
      </c>
      <c r="AK37" s="436">
        <v>6.166292686853958E-6</v>
      </c>
      <c r="AL37" s="436">
        <v>1.3064298181487638E-4</v>
      </c>
      <c r="AM37" s="436">
        <v>1.1953212325919124E-5</v>
      </c>
      <c r="AN37" s="436">
        <v>7.8489733684534588E-6</v>
      </c>
      <c r="AO37" s="436">
        <v>1.1000512539344513E-5</v>
      </c>
      <c r="AP37" s="436">
        <v>3.9130897535476011E-6</v>
      </c>
      <c r="AQ37" s="436">
        <v>6.6588534643498912E-6</v>
      </c>
      <c r="AR37" s="436">
        <v>4.4096109784839454E-6</v>
      </c>
      <c r="AS37" s="436">
        <v>6.5088811946547707E-6</v>
      </c>
      <c r="AT37" s="436">
        <v>1.3015676687668917E-5</v>
      </c>
      <c r="AU37" s="436">
        <v>4.933009500739194E-6</v>
      </c>
      <c r="AV37" s="436">
        <v>3.2076271998368013E-6</v>
      </c>
      <c r="AW37" s="436">
        <v>2.6016499435976679E-6</v>
      </c>
      <c r="AX37" s="436">
        <v>2.8216476089815368E-6</v>
      </c>
      <c r="AY37" s="436">
        <v>5.2431113038177763E-6</v>
      </c>
      <c r="AZ37" s="436">
        <v>3.667314018891876E-6</v>
      </c>
      <c r="BA37" s="436">
        <v>2.1222823602138406E-6</v>
      </c>
      <c r="BB37" s="436">
        <v>2.1946024547216398E-6</v>
      </c>
      <c r="BC37" s="436">
        <v>2.8268060747364689E-6</v>
      </c>
      <c r="BD37" s="436">
        <v>2.4701560295456448E-6</v>
      </c>
      <c r="BE37" s="436">
        <v>2.3434011327517461E-6</v>
      </c>
      <c r="BF37" s="436">
        <v>1.5881068194555501E-6</v>
      </c>
      <c r="BG37" s="436">
        <v>2.1060915129866911E-6</v>
      </c>
      <c r="BH37" s="436">
        <v>2.0293614928525193E-6</v>
      </c>
      <c r="BI37" s="436">
        <v>3.3270360952858247E-6</v>
      </c>
      <c r="BJ37" s="436">
        <v>3.0311460190904617E-6</v>
      </c>
      <c r="BK37" s="436">
        <v>1.1796296943034719E-4</v>
      </c>
      <c r="BL37" s="436">
        <v>1.744902402343488E-6</v>
      </c>
      <c r="BM37" s="436">
        <v>5.1387048684629925E-3</v>
      </c>
      <c r="BN37" s="436">
        <v>6.3246346089946195E-3</v>
      </c>
      <c r="BO37" s="436">
        <v>1.040146915603023E-2</v>
      </c>
      <c r="BP37" s="436">
        <v>6.8759399575865458E-3</v>
      </c>
      <c r="BQ37" s="436">
        <v>1.1900303179009861E-5</v>
      </c>
      <c r="BR37" s="436">
        <v>2.307270222552082E-5</v>
      </c>
      <c r="BS37" s="436">
        <v>2.911408540824935E-5</v>
      </c>
      <c r="BT37" s="436">
        <v>3.3836698258333877E-5</v>
      </c>
      <c r="BU37" s="436">
        <v>4.3424652284945419E-6</v>
      </c>
      <c r="BV37" s="436">
        <v>3.6082628403643437E-6</v>
      </c>
      <c r="BW37" s="436">
        <v>4.6542545282532136E-6</v>
      </c>
      <c r="BX37" s="436">
        <v>1.5995390944196566E-5</v>
      </c>
      <c r="BY37" s="436">
        <v>2.666318153789426E-5</v>
      </c>
      <c r="BZ37" s="436">
        <v>1.4755690491425854E-5</v>
      </c>
      <c r="CA37" s="436">
        <v>2.5004015453758736E-6</v>
      </c>
      <c r="CB37" s="436">
        <v>1.2676862900461924E-5</v>
      </c>
      <c r="CC37" s="436">
        <v>3.6151213523899887E-6</v>
      </c>
      <c r="CD37" s="436">
        <v>4.3982558447129716E-6</v>
      </c>
      <c r="CE37" s="436">
        <v>6.1698206609651794E-6</v>
      </c>
      <c r="CF37" s="436">
        <v>1.1896035361449802E-5</v>
      </c>
      <c r="CG37" s="436">
        <v>1.2737161521732806E-5</v>
      </c>
      <c r="CH37" s="436">
        <v>1.8899650218431429E-6</v>
      </c>
      <c r="CI37" s="436">
        <v>5.6234961379888088E-6</v>
      </c>
      <c r="CJ37" s="436">
        <v>1.5141839709089943E-5</v>
      </c>
      <c r="CK37" s="436">
        <v>1.5881219440398449E-6</v>
      </c>
      <c r="CL37" s="436">
        <v>9.3723991873098903E-6</v>
      </c>
      <c r="CM37" s="436">
        <v>3.7477943760276254E-6</v>
      </c>
      <c r="CN37" s="436">
        <v>1.0966109125194252E-5</v>
      </c>
      <c r="CO37" s="436">
        <v>7.5542903016789123E-6</v>
      </c>
      <c r="CP37" s="436">
        <v>1.103281725257232E-5</v>
      </c>
      <c r="CQ37" s="436">
        <v>2.7562434766463163E-6</v>
      </c>
      <c r="CR37" s="436">
        <v>3.3323458780506933E-6</v>
      </c>
      <c r="CS37" s="436">
        <v>5.1449180602077869E-6</v>
      </c>
      <c r="CT37" s="436">
        <v>3.270901888506712E-6</v>
      </c>
      <c r="CU37" s="436">
        <v>2.6088807256595134E-6</v>
      </c>
      <c r="CV37" s="436">
        <v>2.6726396660451233E-6</v>
      </c>
      <c r="CW37" s="436">
        <v>4.8827420917858553E-6</v>
      </c>
      <c r="CX37" s="436">
        <v>1.8878711827633351E-6</v>
      </c>
      <c r="CY37" s="436">
        <v>1.9439129599078197E-6</v>
      </c>
      <c r="CZ37" s="436">
        <v>5.9144468440833927E-6</v>
      </c>
      <c r="DA37" s="436">
        <v>3.5046937670444447E-6</v>
      </c>
      <c r="DB37" s="436">
        <v>4.6771956685097383E-6</v>
      </c>
      <c r="DC37" s="436">
        <v>5.0383154125940641E-6</v>
      </c>
      <c r="DD37" s="436">
        <v>4.8341223280993245E-6</v>
      </c>
      <c r="DE37" s="436">
        <v>3.4240261181477241E-6</v>
      </c>
      <c r="DF37" s="436">
        <v>1.2714005278807139E-4</v>
      </c>
      <c r="DG37" s="436">
        <v>1.0504231927380732</v>
      </c>
      <c r="DH37" s="436">
        <v>0.76854844618882179</v>
      </c>
    </row>
    <row r="38" spans="1:112" x14ac:dyDescent="0.2">
      <c r="A38" s="192">
        <v>34</v>
      </c>
      <c r="B38" s="57" t="s">
        <v>385</v>
      </c>
      <c r="C38" s="224" t="s">
        <v>284</v>
      </c>
      <c r="D38" s="436">
        <v>4.8728929514875522E-5</v>
      </c>
      <c r="E38" s="436">
        <v>4.3746695581380576E-6</v>
      </c>
      <c r="F38" s="436">
        <v>2.2999987334319948E-6</v>
      </c>
      <c r="G38" s="436">
        <v>2.533576063986626E-6</v>
      </c>
      <c r="H38" s="436">
        <v>2.4979514915679152E-6</v>
      </c>
      <c r="I38" s="436">
        <v>0</v>
      </c>
      <c r="J38" s="436">
        <v>6.6865479290389974E-6</v>
      </c>
      <c r="K38" s="436">
        <v>3.5308400014406671E-6</v>
      </c>
      <c r="L38" s="436">
        <v>1.7176514700944933E-5</v>
      </c>
      <c r="M38" s="436">
        <v>7.3680900779052759E-6</v>
      </c>
      <c r="N38" s="436">
        <v>0</v>
      </c>
      <c r="O38" s="436">
        <v>2.0448804410716588E-6</v>
      </c>
      <c r="P38" s="436">
        <v>1.6985411922470103E-6</v>
      </c>
      <c r="Q38" s="436">
        <v>3.2999244780583381E-6</v>
      </c>
      <c r="R38" s="436">
        <v>1.6963310904730415E-4</v>
      </c>
      <c r="S38" s="436">
        <v>2.1780844293529897E-6</v>
      </c>
      <c r="T38" s="436">
        <v>1.4603298134797773E-6</v>
      </c>
      <c r="U38" s="436">
        <v>2.5481671658221749E-6</v>
      </c>
      <c r="V38" s="436">
        <v>2.7281525715945654E-6</v>
      </c>
      <c r="W38" s="436">
        <v>2.2013171948128225E-5</v>
      </c>
      <c r="X38" s="436">
        <v>8.7963485346545988E-7</v>
      </c>
      <c r="Y38" s="436">
        <v>2.631479629358044E-6</v>
      </c>
      <c r="Z38" s="436">
        <v>1.5397456236987917E-6</v>
      </c>
      <c r="AA38" s="436">
        <v>2.1898832003469117E-6</v>
      </c>
      <c r="AB38" s="436">
        <v>2.3584894304569069E-6</v>
      </c>
      <c r="AC38" s="436">
        <v>5.501817428310749E-6</v>
      </c>
      <c r="AD38" s="436">
        <v>2.8156632419346291E-7</v>
      </c>
      <c r="AE38" s="436">
        <v>1.3289030926304946E-6</v>
      </c>
      <c r="AF38" s="436">
        <v>7.6595003751173194E-6</v>
      </c>
      <c r="AG38" s="436">
        <v>3.9102491518799482E-6</v>
      </c>
      <c r="AH38" s="436">
        <v>2.2991760067631317E-6</v>
      </c>
      <c r="AI38" s="436">
        <v>3.085307944419202E-6</v>
      </c>
      <c r="AJ38" s="436">
        <v>1.0082293233846446E-5</v>
      </c>
      <c r="AK38" s="436">
        <v>1.0005395524311056</v>
      </c>
      <c r="AL38" s="436">
        <v>3.2595386191648304E-6</v>
      </c>
      <c r="AM38" s="436">
        <v>2.2603598307102614E-6</v>
      </c>
      <c r="AN38" s="436">
        <v>1.8837679750985055E-6</v>
      </c>
      <c r="AO38" s="436">
        <v>3.754691759790865E-6</v>
      </c>
      <c r="AP38" s="436">
        <v>1.4682338906405294E-6</v>
      </c>
      <c r="AQ38" s="436">
        <v>2.8920189846730141E-6</v>
      </c>
      <c r="AR38" s="436">
        <v>2.3391678932720935E-6</v>
      </c>
      <c r="AS38" s="436">
        <v>3.750177981605071E-6</v>
      </c>
      <c r="AT38" s="436">
        <v>6.0318382783181705E-5</v>
      </c>
      <c r="AU38" s="436">
        <v>2.395884910637903E-5</v>
      </c>
      <c r="AV38" s="436">
        <v>2.1798393214555633E-5</v>
      </c>
      <c r="AW38" s="436">
        <v>8.2188426684176753E-5</v>
      </c>
      <c r="AX38" s="436">
        <v>6.0683214193346646E-4</v>
      </c>
      <c r="AY38" s="436">
        <v>4.3718968460201594E-3</v>
      </c>
      <c r="AZ38" s="436">
        <v>2.8058320970996911E-4</v>
      </c>
      <c r="BA38" s="436">
        <v>5.3871923513356005E-5</v>
      </c>
      <c r="BB38" s="436">
        <v>2.2100445047143821E-4</v>
      </c>
      <c r="BC38" s="436">
        <v>7.4191601909838711E-5</v>
      </c>
      <c r="BD38" s="436">
        <v>2.1614262524497692E-4</v>
      </c>
      <c r="BE38" s="436">
        <v>1.2404022487666049E-4</v>
      </c>
      <c r="BF38" s="436">
        <v>1.8353153756171432E-5</v>
      </c>
      <c r="BG38" s="436">
        <v>1.5962875973429498E-5</v>
      </c>
      <c r="BH38" s="436">
        <v>3.6367918566963886E-5</v>
      </c>
      <c r="BI38" s="436">
        <v>6.0084302144150229E-6</v>
      </c>
      <c r="BJ38" s="436">
        <v>7.64841583315485E-6</v>
      </c>
      <c r="BK38" s="436">
        <v>4.2891105692908249E-5</v>
      </c>
      <c r="BL38" s="436">
        <v>8.87817912303758E-6</v>
      </c>
      <c r="BM38" s="436">
        <v>4.8630912054086552E-4</v>
      </c>
      <c r="BN38" s="436">
        <v>7.9812976156021928E-5</v>
      </c>
      <c r="BO38" s="436">
        <v>2.4184932781752847E-5</v>
      </c>
      <c r="BP38" s="436">
        <v>3.9862608984350963E-5</v>
      </c>
      <c r="BQ38" s="436">
        <v>3.0782310314653845E-6</v>
      </c>
      <c r="BR38" s="436">
        <v>2.1971825813524361E-6</v>
      </c>
      <c r="BS38" s="436">
        <v>5.6505498044081151E-6</v>
      </c>
      <c r="BT38" s="436">
        <v>2.4623833019621637E-5</v>
      </c>
      <c r="BU38" s="436">
        <v>6.921152043576736E-6</v>
      </c>
      <c r="BV38" s="436">
        <v>1.9012578662912393E-6</v>
      </c>
      <c r="BW38" s="436">
        <v>1.2846179069756796E-6</v>
      </c>
      <c r="BX38" s="436">
        <v>1.170246032381878E-6</v>
      </c>
      <c r="BY38" s="436">
        <v>6.752272240433651E-7</v>
      </c>
      <c r="BZ38" s="436">
        <v>2.5706715038504536E-6</v>
      </c>
      <c r="CA38" s="436">
        <v>5.514448670058368E-6</v>
      </c>
      <c r="CB38" s="436">
        <v>1.6642379997008365E-5</v>
      </c>
      <c r="CC38" s="436">
        <v>7.0168417027965449E-6</v>
      </c>
      <c r="CD38" s="436">
        <v>3.0759658997326313E-6</v>
      </c>
      <c r="CE38" s="436">
        <v>2.9109225730586316E-6</v>
      </c>
      <c r="CF38" s="436">
        <v>3.01041487980775E-6</v>
      </c>
      <c r="CG38" s="436">
        <v>3.3344067814419404E-6</v>
      </c>
      <c r="CH38" s="436">
        <v>9.2556919123031167E-7</v>
      </c>
      <c r="CI38" s="436">
        <v>2.3534523428963401E-6</v>
      </c>
      <c r="CJ38" s="436">
        <v>6.7518144408770325E-6</v>
      </c>
      <c r="CK38" s="436">
        <v>3.5673686146324717E-6</v>
      </c>
      <c r="CL38" s="436">
        <v>3.6337480583086962E-6</v>
      </c>
      <c r="CM38" s="436">
        <v>6.6047348193605945E-6</v>
      </c>
      <c r="CN38" s="436">
        <v>9.7922364913732734E-6</v>
      </c>
      <c r="CO38" s="436">
        <v>1.0448908546851741E-5</v>
      </c>
      <c r="CP38" s="436">
        <v>8.8409585511300075E-6</v>
      </c>
      <c r="CQ38" s="436">
        <v>1.6680789850318786E-5</v>
      </c>
      <c r="CR38" s="436">
        <v>2.2220854374369074E-5</v>
      </c>
      <c r="CS38" s="436">
        <v>1.0168370447688477E-4</v>
      </c>
      <c r="CT38" s="436">
        <v>6.5407313556279525E-5</v>
      </c>
      <c r="CU38" s="436">
        <v>1.7162408583694855E-5</v>
      </c>
      <c r="CV38" s="436">
        <v>8.6538939529868971E-6</v>
      </c>
      <c r="CW38" s="436">
        <v>3.1415186509620075E-6</v>
      </c>
      <c r="CX38" s="436">
        <v>7.0963732811628482E-5</v>
      </c>
      <c r="CY38" s="436">
        <v>1.5127226447749734E-6</v>
      </c>
      <c r="CZ38" s="436">
        <v>9.5332582219852667E-5</v>
      </c>
      <c r="DA38" s="436">
        <v>1.0459149177012685E-4</v>
      </c>
      <c r="DB38" s="436">
        <v>2.6334465904544856E-6</v>
      </c>
      <c r="DC38" s="436">
        <v>3.4802889077729303E-6</v>
      </c>
      <c r="DD38" s="436">
        <v>1.9086931282785605E-5</v>
      </c>
      <c r="DE38" s="436">
        <v>4.4115417660518218E-5</v>
      </c>
      <c r="DF38" s="436">
        <v>1.0360955536668285E-4</v>
      </c>
      <c r="DG38" s="436">
        <v>1.0086355904998587</v>
      </c>
      <c r="DH38" s="436">
        <v>0.73797429570151019</v>
      </c>
    </row>
    <row r="39" spans="1:112" x14ac:dyDescent="0.2">
      <c r="A39" s="192">
        <v>35</v>
      </c>
      <c r="B39" s="57" t="s">
        <v>386</v>
      </c>
      <c r="C39" s="224" t="s">
        <v>285</v>
      </c>
      <c r="D39" s="436">
        <v>1.1029376167580659E-3</v>
      </c>
      <c r="E39" s="436">
        <v>7.3805694883216253E-4</v>
      </c>
      <c r="F39" s="436">
        <v>5.2377002840637372E-4</v>
      </c>
      <c r="G39" s="436">
        <v>2.126088255504076E-5</v>
      </c>
      <c r="H39" s="436">
        <v>8.3857453305548338E-5</v>
      </c>
      <c r="I39" s="436">
        <v>0</v>
      </c>
      <c r="J39" s="436">
        <v>5.9438714768211269E-5</v>
      </c>
      <c r="K39" s="436">
        <v>1.9877961439932794E-4</v>
      </c>
      <c r="L39" s="436">
        <v>8.2182987951317143E-5</v>
      </c>
      <c r="M39" s="436">
        <v>8.9678330124957895E-4</v>
      </c>
      <c r="N39" s="436">
        <v>0</v>
      </c>
      <c r="O39" s="436">
        <v>4.804218841511085E-5</v>
      </c>
      <c r="P39" s="436">
        <v>2.4216862455920022E-5</v>
      </c>
      <c r="Q39" s="436">
        <v>8.1550687158025485E-5</v>
      </c>
      <c r="R39" s="436">
        <v>2.7438385717445626E-4</v>
      </c>
      <c r="S39" s="436">
        <v>3.6865101304065184E-4</v>
      </c>
      <c r="T39" s="436">
        <v>3.7239331871927624E-5</v>
      </c>
      <c r="U39" s="436">
        <v>2.7285039111945294E-5</v>
      </c>
      <c r="V39" s="436">
        <v>1.6173858003640429E-3</v>
      </c>
      <c r="W39" s="436">
        <v>4.9106725360659569E-3</v>
      </c>
      <c r="X39" s="436">
        <v>1.9878915721285632E-5</v>
      </c>
      <c r="Y39" s="436">
        <v>1.9805300310926698E-4</v>
      </c>
      <c r="Z39" s="436">
        <v>2.7979374508925285E-4</v>
      </c>
      <c r="AA39" s="436">
        <v>8.7251587649866169E-5</v>
      </c>
      <c r="AB39" s="436">
        <v>4.4324593875918984E-4</v>
      </c>
      <c r="AC39" s="436">
        <v>2.6506319408629847E-4</v>
      </c>
      <c r="AD39" s="436">
        <v>7.6852734438021726E-6</v>
      </c>
      <c r="AE39" s="436">
        <v>1.5118529602872878E-3</v>
      </c>
      <c r="AF39" s="436">
        <v>8.7342932342353364E-5</v>
      </c>
      <c r="AG39" s="436">
        <v>1.8557212433684302E-4</v>
      </c>
      <c r="AH39" s="436">
        <v>6.5998812628104375E-5</v>
      </c>
      <c r="AI39" s="436">
        <v>3.013633653156861E-3</v>
      </c>
      <c r="AJ39" s="436">
        <v>5.508601630302856E-3</v>
      </c>
      <c r="AK39" s="436">
        <v>7.855236258654627E-3</v>
      </c>
      <c r="AL39" s="436">
        <v>1.0179345911330571</v>
      </c>
      <c r="AM39" s="436">
        <v>8.3102275925087555E-3</v>
      </c>
      <c r="AN39" s="436">
        <v>3.1574099028974251E-3</v>
      </c>
      <c r="AO39" s="436">
        <v>5.8395063679100908E-3</v>
      </c>
      <c r="AP39" s="436">
        <v>4.8748988076614114E-4</v>
      </c>
      <c r="AQ39" s="436">
        <v>1.6171010290676174E-2</v>
      </c>
      <c r="AR39" s="436">
        <v>2.7961047783576012E-3</v>
      </c>
      <c r="AS39" s="436">
        <v>1.4977338616781999E-3</v>
      </c>
      <c r="AT39" s="436">
        <v>1.0017543322707835E-3</v>
      </c>
      <c r="AU39" s="436">
        <v>2.5050928123443728E-3</v>
      </c>
      <c r="AV39" s="436">
        <v>2.4419698522377873E-3</v>
      </c>
      <c r="AW39" s="436">
        <v>5.4395441446456394E-4</v>
      </c>
      <c r="AX39" s="436">
        <v>3.3838044555723713E-3</v>
      </c>
      <c r="AY39" s="436">
        <v>1.0915803530439333E-3</v>
      </c>
      <c r="AZ39" s="436">
        <v>1.7224439346134755E-3</v>
      </c>
      <c r="BA39" s="436">
        <v>7.8282486623395468E-4</v>
      </c>
      <c r="BB39" s="436">
        <v>6.2560572250869003E-4</v>
      </c>
      <c r="BC39" s="436">
        <v>6.2457337055813681E-4</v>
      </c>
      <c r="BD39" s="436">
        <v>8.7071950166517321E-4</v>
      </c>
      <c r="BE39" s="436">
        <v>6.6864212993254877E-4</v>
      </c>
      <c r="BF39" s="436">
        <v>9.8568286172789356E-4</v>
      </c>
      <c r="BG39" s="436">
        <v>6.024743754073276E-4</v>
      </c>
      <c r="BH39" s="436">
        <v>9.6647718707295151E-4</v>
      </c>
      <c r="BI39" s="436">
        <v>5.8596181199373329E-4</v>
      </c>
      <c r="BJ39" s="436">
        <v>3.270507840492273E-4</v>
      </c>
      <c r="BK39" s="436">
        <v>8.7093324007558404E-4</v>
      </c>
      <c r="BL39" s="436">
        <v>1.8022498275297502E-5</v>
      </c>
      <c r="BM39" s="436">
        <v>2.9792310189327505E-3</v>
      </c>
      <c r="BN39" s="436">
        <v>5.5246862625889211E-3</v>
      </c>
      <c r="BO39" s="436">
        <v>1.8752998437605811E-3</v>
      </c>
      <c r="BP39" s="436">
        <v>4.1508345713260272E-3</v>
      </c>
      <c r="BQ39" s="436">
        <v>4.3364092354254039E-5</v>
      </c>
      <c r="BR39" s="436">
        <v>5.5149139627179688E-5</v>
      </c>
      <c r="BS39" s="436">
        <v>1.8021742630748637E-3</v>
      </c>
      <c r="BT39" s="436">
        <v>5.1821218389853162E-5</v>
      </c>
      <c r="BU39" s="436">
        <v>4.3864975566679556E-5</v>
      </c>
      <c r="BV39" s="436">
        <v>1.8996745085195662E-5</v>
      </c>
      <c r="BW39" s="436">
        <v>1.6034968144174681E-5</v>
      </c>
      <c r="BX39" s="436">
        <v>1.5922013409695606E-5</v>
      </c>
      <c r="BY39" s="436">
        <v>1.0914948247752959E-5</v>
      </c>
      <c r="BZ39" s="436">
        <v>4.4770148628610856E-5</v>
      </c>
      <c r="CA39" s="436">
        <v>2.3340752827967497E-5</v>
      </c>
      <c r="CB39" s="436">
        <v>1.0171185681517819E-4</v>
      </c>
      <c r="CC39" s="436">
        <v>1.7789100572712639E-5</v>
      </c>
      <c r="CD39" s="436">
        <v>3.6154968124225447E-5</v>
      </c>
      <c r="CE39" s="436">
        <v>2.9715827966732331E-5</v>
      </c>
      <c r="CF39" s="436">
        <v>3.0823091350887263E-5</v>
      </c>
      <c r="CG39" s="436">
        <v>3.5277977793526154E-5</v>
      </c>
      <c r="CH39" s="436">
        <v>1.3118673851944666E-5</v>
      </c>
      <c r="CI39" s="436">
        <v>3.0332059693152877E-5</v>
      </c>
      <c r="CJ39" s="436">
        <v>4.3630898882977424E-5</v>
      </c>
      <c r="CK39" s="436">
        <v>1.6380780232021362E-5</v>
      </c>
      <c r="CL39" s="436">
        <v>3.1491337545253447E-5</v>
      </c>
      <c r="CM39" s="436">
        <v>5.2419170754096871E-5</v>
      </c>
      <c r="CN39" s="436">
        <v>5.4535135047340043E-5</v>
      </c>
      <c r="CO39" s="436">
        <v>3.6782799290414539E-4</v>
      </c>
      <c r="CP39" s="436">
        <v>7.5367930652557932E-5</v>
      </c>
      <c r="CQ39" s="436">
        <v>4.5695716939503298E-5</v>
      </c>
      <c r="CR39" s="436">
        <v>4.5589690991388674E-5</v>
      </c>
      <c r="CS39" s="436">
        <v>3.7496398852569375E-5</v>
      </c>
      <c r="CT39" s="436">
        <v>3.9577379849925064E-5</v>
      </c>
      <c r="CU39" s="436">
        <v>2.8685422953491038E-5</v>
      </c>
      <c r="CV39" s="436">
        <v>4.1937385798907681E-5</v>
      </c>
      <c r="CW39" s="436">
        <v>2.5013007693192745E-5</v>
      </c>
      <c r="CX39" s="436">
        <v>2.9037238297618641E-4</v>
      </c>
      <c r="CY39" s="436">
        <v>1.3196153523628796E-5</v>
      </c>
      <c r="CZ39" s="436">
        <v>6.6028087808798656E-5</v>
      </c>
      <c r="DA39" s="436">
        <v>8.3396332351192492E-5</v>
      </c>
      <c r="DB39" s="436">
        <v>6.8255340051068375E-5</v>
      </c>
      <c r="DC39" s="436">
        <v>2.4854604560770098E-4</v>
      </c>
      <c r="DD39" s="436">
        <v>2.4082460800225089E-4</v>
      </c>
      <c r="DE39" s="436">
        <v>1.6607194865476788E-3</v>
      </c>
      <c r="DF39" s="436">
        <v>5.5274890022211619E-4</v>
      </c>
      <c r="DG39" s="436">
        <v>1.1285204113096712</v>
      </c>
      <c r="DH39" s="436">
        <v>0.82568874583168872</v>
      </c>
    </row>
    <row r="40" spans="1:112" x14ac:dyDescent="0.2">
      <c r="A40" s="192">
        <v>36</v>
      </c>
      <c r="B40" s="57" t="s">
        <v>387</v>
      </c>
      <c r="C40" s="224" t="s">
        <v>286</v>
      </c>
      <c r="D40" s="436">
        <v>7.3160274615782152E-5</v>
      </c>
      <c r="E40" s="436">
        <v>5.4206708525491006E-5</v>
      </c>
      <c r="F40" s="436">
        <v>4.2062837951919392E-5</v>
      </c>
      <c r="G40" s="436">
        <v>4.9855125761825043E-5</v>
      </c>
      <c r="H40" s="436">
        <v>1.0211669872749451E-4</v>
      </c>
      <c r="I40" s="436">
        <v>0</v>
      </c>
      <c r="J40" s="436">
        <v>5.1653117725796447E-4</v>
      </c>
      <c r="K40" s="436">
        <v>8.5247063665794091E-5</v>
      </c>
      <c r="L40" s="436">
        <v>7.1605054852320004E-4</v>
      </c>
      <c r="M40" s="436">
        <v>5.38438207835241E-5</v>
      </c>
      <c r="N40" s="436">
        <v>0</v>
      </c>
      <c r="O40" s="436">
        <v>4.1569606783009107E-5</v>
      </c>
      <c r="P40" s="436">
        <v>1.2256267550364033E-4</v>
      </c>
      <c r="Q40" s="436">
        <v>2.9980780841289123E-4</v>
      </c>
      <c r="R40" s="436">
        <v>4.9813654446004031E-3</v>
      </c>
      <c r="S40" s="436">
        <v>5.6329074116653579E-5</v>
      </c>
      <c r="T40" s="436">
        <v>4.3650935120114098E-5</v>
      </c>
      <c r="U40" s="436">
        <v>3.5872639569478715E-5</v>
      </c>
      <c r="V40" s="436">
        <v>4.4629484903161728E-5</v>
      </c>
      <c r="W40" s="436">
        <v>4.7965908457973933E-4</v>
      </c>
      <c r="X40" s="436">
        <v>2.0564765039869049E-5</v>
      </c>
      <c r="Y40" s="436">
        <v>1.4481987165420809E-4</v>
      </c>
      <c r="Z40" s="436">
        <v>6.8206051911131444E-5</v>
      </c>
      <c r="AA40" s="436">
        <v>4.5369287295579415E-5</v>
      </c>
      <c r="AB40" s="436">
        <v>2.1121453132117696E-4</v>
      </c>
      <c r="AC40" s="436">
        <v>2.9240259828440941E-4</v>
      </c>
      <c r="AD40" s="436">
        <v>1.0019716803752229E-5</v>
      </c>
      <c r="AE40" s="436">
        <v>3.4143275045145752E-5</v>
      </c>
      <c r="AF40" s="436">
        <v>3.0399377307890467E-4</v>
      </c>
      <c r="AG40" s="436">
        <v>9.182088895505232E-4</v>
      </c>
      <c r="AH40" s="436">
        <v>2.5323635506895742E-4</v>
      </c>
      <c r="AI40" s="436">
        <v>2.5195156388993311E-4</v>
      </c>
      <c r="AJ40" s="436">
        <v>2.528745362420399E-3</v>
      </c>
      <c r="AK40" s="436">
        <v>6.2268922229118335E-4</v>
      </c>
      <c r="AL40" s="436">
        <v>4.8420996217314854E-4</v>
      </c>
      <c r="AM40" s="436">
        <v>1.5262253171278943</v>
      </c>
      <c r="AN40" s="436">
        <v>0.54493159073953079</v>
      </c>
      <c r="AO40" s="436">
        <v>0.20459004713562909</v>
      </c>
      <c r="AP40" s="436">
        <v>8.2794476810523182E-2</v>
      </c>
      <c r="AQ40" s="436">
        <v>9.4644365187564769E-5</v>
      </c>
      <c r="AR40" s="436">
        <v>1.813591916570995E-4</v>
      </c>
      <c r="AS40" s="436">
        <v>3.1950424395115071E-2</v>
      </c>
      <c r="AT40" s="436">
        <v>2.2584671024223599E-2</v>
      </c>
      <c r="AU40" s="436">
        <v>1.032907770687029E-2</v>
      </c>
      <c r="AV40" s="436">
        <v>1.1735950847811965E-2</v>
      </c>
      <c r="AW40" s="436">
        <v>4.2710681941724778E-3</v>
      </c>
      <c r="AX40" s="436">
        <v>3.5553083547905183E-4</v>
      </c>
      <c r="AY40" s="436">
        <v>1.3094425186441895E-3</v>
      </c>
      <c r="AZ40" s="436">
        <v>7.0306233677389762E-3</v>
      </c>
      <c r="BA40" s="436">
        <v>5.7322689314032249E-3</v>
      </c>
      <c r="BB40" s="436">
        <v>1.0444406183436248E-3</v>
      </c>
      <c r="BC40" s="436">
        <v>5.665494980723264E-3</v>
      </c>
      <c r="BD40" s="436">
        <v>1.950819223488279E-3</v>
      </c>
      <c r="BE40" s="436">
        <v>1.0324815145323642E-3</v>
      </c>
      <c r="BF40" s="436">
        <v>7.897276046042281E-3</v>
      </c>
      <c r="BG40" s="436">
        <v>9.5867788559871811E-3</v>
      </c>
      <c r="BH40" s="436">
        <v>7.2620125494361224E-3</v>
      </c>
      <c r="BI40" s="436">
        <v>1.6561816891342965E-2</v>
      </c>
      <c r="BJ40" s="436">
        <v>5.934866877772298E-3</v>
      </c>
      <c r="BK40" s="436">
        <v>1.5017637461262659E-3</v>
      </c>
      <c r="BL40" s="436">
        <v>3.864629134082179E-5</v>
      </c>
      <c r="BM40" s="436">
        <v>4.4392408984501829E-3</v>
      </c>
      <c r="BN40" s="436">
        <v>4.4416975153612403E-3</v>
      </c>
      <c r="BO40" s="436">
        <v>3.6747951723677627E-3</v>
      </c>
      <c r="BP40" s="436">
        <v>7.0044831729693374E-3</v>
      </c>
      <c r="BQ40" s="436">
        <v>5.2699756814646344E-5</v>
      </c>
      <c r="BR40" s="436">
        <v>5.1086608299378552E-5</v>
      </c>
      <c r="BS40" s="436">
        <v>1.4508281606378904E-4</v>
      </c>
      <c r="BT40" s="436">
        <v>6.185139556278095E-5</v>
      </c>
      <c r="BU40" s="436">
        <v>7.1350382931843759E-5</v>
      </c>
      <c r="BV40" s="436">
        <v>2.3895669935218439E-5</v>
      </c>
      <c r="BW40" s="436">
        <v>1.7002739597190174E-5</v>
      </c>
      <c r="BX40" s="436">
        <v>2.3557645133110377E-5</v>
      </c>
      <c r="BY40" s="436">
        <v>1.5752891063582055E-5</v>
      </c>
      <c r="BZ40" s="436">
        <v>1.5073659822631758E-4</v>
      </c>
      <c r="CA40" s="436">
        <v>7.8637273769888052E-5</v>
      </c>
      <c r="CB40" s="436">
        <v>3.2005584511893547E-4</v>
      </c>
      <c r="CC40" s="436">
        <v>6.795618220088277E-5</v>
      </c>
      <c r="CD40" s="436">
        <v>3.3233973152579173E-4</v>
      </c>
      <c r="CE40" s="436">
        <v>5.2824833688540452E-5</v>
      </c>
      <c r="CF40" s="436">
        <v>7.2476810519215426E-5</v>
      </c>
      <c r="CG40" s="436">
        <v>1.5630484290764826E-4</v>
      </c>
      <c r="CH40" s="436">
        <v>1.4883283669906302E-5</v>
      </c>
      <c r="CI40" s="436">
        <v>3.670403986115325E-5</v>
      </c>
      <c r="CJ40" s="436">
        <v>4.8505864672899325E-5</v>
      </c>
      <c r="CK40" s="436">
        <v>4.3690434716986838E-5</v>
      </c>
      <c r="CL40" s="436">
        <v>4.6248809832336175E-5</v>
      </c>
      <c r="CM40" s="436">
        <v>3.8737463302293989E-5</v>
      </c>
      <c r="CN40" s="436">
        <v>9.8197813058518294E-5</v>
      </c>
      <c r="CO40" s="436">
        <v>2.7168419211717465E-5</v>
      </c>
      <c r="CP40" s="436">
        <v>5.3642829060280835E-5</v>
      </c>
      <c r="CQ40" s="436">
        <v>4.4626492928579664E-5</v>
      </c>
      <c r="CR40" s="436">
        <v>4.3192114357241832E-5</v>
      </c>
      <c r="CS40" s="436">
        <v>4.4734768328985099E-5</v>
      </c>
      <c r="CT40" s="436">
        <v>3.4031088086238133E-5</v>
      </c>
      <c r="CU40" s="436">
        <v>7.6598034082754198E-5</v>
      </c>
      <c r="CV40" s="436">
        <v>1.7114593435778644E-4</v>
      </c>
      <c r="CW40" s="436">
        <v>2.8542551897026037E-5</v>
      </c>
      <c r="CX40" s="436">
        <v>1.3261577264433108E-3</v>
      </c>
      <c r="CY40" s="436">
        <v>2.0997167407388274E-5</v>
      </c>
      <c r="CZ40" s="436">
        <v>6.5591934365498848E-5</v>
      </c>
      <c r="DA40" s="436">
        <v>8.9607120734712183E-5</v>
      </c>
      <c r="DB40" s="436">
        <v>7.1204804740879299E-5</v>
      </c>
      <c r="DC40" s="436">
        <v>4.5075549178902472E-5</v>
      </c>
      <c r="DD40" s="436">
        <v>1.075698032651834E-4</v>
      </c>
      <c r="DE40" s="436">
        <v>1.0463834117047369E-4</v>
      </c>
      <c r="DF40" s="436">
        <v>7.375337717488615E-4</v>
      </c>
      <c r="DG40" s="436">
        <v>2.5512540419652345</v>
      </c>
      <c r="DH40" s="436">
        <v>1.8666403629896389</v>
      </c>
    </row>
    <row r="41" spans="1:112" x14ac:dyDescent="0.2">
      <c r="A41" s="192">
        <v>37</v>
      </c>
      <c r="B41" s="57" t="s">
        <v>388</v>
      </c>
      <c r="C41" s="224" t="s">
        <v>287</v>
      </c>
      <c r="D41" s="436">
        <v>1.3415838983979562E-4</v>
      </c>
      <c r="E41" s="436">
        <v>1.0086390934528341E-4</v>
      </c>
      <c r="F41" s="436">
        <v>7.1844492126559825E-5</v>
      </c>
      <c r="G41" s="436">
        <v>8.336227265892882E-5</v>
      </c>
      <c r="H41" s="436">
        <v>1.7920979353561292E-4</v>
      </c>
      <c r="I41" s="436">
        <v>0</v>
      </c>
      <c r="J41" s="436">
        <v>9.0255505528947697E-4</v>
      </c>
      <c r="K41" s="436">
        <v>1.6725012655099191E-4</v>
      </c>
      <c r="L41" s="436">
        <v>1.4735786132245403E-3</v>
      </c>
      <c r="M41" s="436">
        <v>1.0249212565183042E-4</v>
      </c>
      <c r="N41" s="436">
        <v>0</v>
      </c>
      <c r="O41" s="436">
        <v>7.4025012794224254E-5</v>
      </c>
      <c r="P41" s="436">
        <v>2.3919952885054297E-4</v>
      </c>
      <c r="Q41" s="436">
        <v>5.9505455586637867E-4</v>
      </c>
      <c r="R41" s="436">
        <v>9.5453990137285456E-3</v>
      </c>
      <c r="S41" s="436">
        <v>1.0701285114048284E-4</v>
      </c>
      <c r="T41" s="436">
        <v>8.491733548829589E-5</v>
      </c>
      <c r="U41" s="436">
        <v>6.6751666494913484E-5</v>
      </c>
      <c r="V41" s="436">
        <v>7.1082341982138484E-5</v>
      </c>
      <c r="W41" s="436">
        <v>6.0659172264512372E-4</v>
      </c>
      <c r="X41" s="436">
        <v>3.5978164928149202E-5</v>
      </c>
      <c r="Y41" s="436">
        <v>2.8477937968881747E-4</v>
      </c>
      <c r="Z41" s="436">
        <v>1.3285550455083639E-4</v>
      </c>
      <c r="AA41" s="436">
        <v>8.4041205460028687E-5</v>
      </c>
      <c r="AB41" s="436">
        <v>4.2512908690612992E-4</v>
      </c>
      <c r="AC41" s="436">
        <v>5.9202937458077438E-4</v>
      </c>
      <c r="AD41" s="436">
        <v>1.8976530785393125E-5</v>
      </c>
      <c r="AE41" s="436">
        <v>6.2942872785050688E-5</v>
      </c>
      <c r="AF41" s="436">
        <v>5.8856043957418967E-4</v>
      </c>
      <c r="AG41" s="436">
        <v>1.8284668578104719E-3</v>
      </c>
      <c r="AH41" s="436">
        <v>4.8561438676673847E-4</v>
      </c>
      <c r="AI41" s="436">
        <v>5.0227588880551871E-4</v>
      </c>
      <c r="AJ41" s="436">
        <v>4.9324720047305729E-3</v>
      </c>
      <c r="AK41" s="436">
        <v>8.0652256887821987E-4</v>
      </c>
      <c r="AL41" s="436">
        <v>9.0873640094907618E-4</v>
      </c>
      <c r="AM41" s="436">
        <v>7.6498709460838803E-5</v>
      </c>
      <c r="AN41" s="436">
        <v>1.0731347087805481</v>
      </c>
      <c r="AO41" s="436">
        <v>2.6216424056305188E-2</v>
      </c>
      <c r="AP41" s="436">
        <v>0.15252277803027744</v>
      </c>
      <c r="AQ41" s="436">
        <v>1.8063190920803563E-4</v>
      </c>
      <c r="AR41" s="436">
        <v>3.1033823191465437E-4</v>
      </c>
      <c r="AS41" s="436">
        <v>6.0154073897327451E-2</v>
      </c>
      <c r="AT41" s="436">
        <v>4.6674131348179299E-2</v>
      </c>
      <c r="AU41" s="436">
        <v>1.6605845992763591E-2</v>
      </c>
      <c r="AV41" s="436">
        <v>1.8765462476891492E-2</v>
      </c>
      <c r="AW41" s="436">
        <v>7.3320908596365263E-3</v>
      </c>
      <c r="AX41" s="436">
        <v>6.9707810087837072E-4</v>
      </c>
      <c r="AY41" s="436">
        <v>2.5136062661625836E-3</v>
      </c>
      <c r="AZ41" s="436">
        <v>1.2896728114805706E-2</v>
      </c>
      <c r="BA41" s="436">
        <v>1.2063871622109115E-2</v>
      </c>
      <c r="BB41" s="436">
        <v>1.7665302551205127E-3</v>
      </c>
      <c r="BC41" s="436">
        <v>1.1272192799901187E-2</v>
      </c>
      <c r="BD41" s="436">
        <v>3.6370044060604623E-3</v>
      </c>
      <c r="BE41" s="436">
        <v>1.8697565573090838E-3</v>
      </c>
      <c r="BF41" s="436">
        <v>1.3882202712761846E-2</v>
      </c>
      <c r="BG41" s="436">
        <v>1.8439299428616059E-2</v>
      </c>
      <c r="BH41" s="436">
        <v>9.5306572806242527E-3</v>
      </c>
      <c r="BI41" s="436">
        <v>3.0116584058261554E-2</v>
      </c>
      <c r="BJ41" s="436">
        <v>8.5855153795906733E-3</v>
      </c>
      <c r="BK41" s="436">
        <v>2.7744290577158179E-3</v>
      </c>
      <c r="BL41" s="436">
        <v>6.6956234064463965E-5</v>
      </c>
      <c r="BM41" s="436">
        <v>8.5724249139605361E-3</v>
      </c>
      <c r="BN41" s="436">
        <v>9.7085018178438287E-3</v>
      </c>
      <c r="BO41" s="436">
        <v>7.225783064959997E-3</v>
      </c>
      <c r="BP41" s="436">
        <v>1.1982273402923781E-2</v>
      </c>
      <c r="BQ41" s="436">
        <v>9.0424159173135623E-5</v>
      </c>
      <c r="BR41" s="436">
        <v>1.0040778573873179E-4</v>
      </c>
      <c r="BS41" s="436">
        <v>2.4764385531779118E-4</v>
      </c>
      <c r="BT41" s="436">
        <v>1.042754460109469E-4</v>
      </c>
      <c r="BU41" s="436">
        <v>1.3698721489136708E-4</v>
      </c>
      <c r="BV41" s="436">
        <v>4.1928518672623225E-5</v>
      </c>
      <c r="BW41" s="436">
        <v>3.016325901853813E-5</v>
      </c>
      <c r="BX41" s="436">
        <v>4.4976349322317238E-5</v>
      </c>
      <c r="BY41" s="436">
        <v>3.1614487725367735E-5</v>
      </c>
      <c r="BZ41" s="436">
        <v>2.3427871035927464E-4</v>
      </c>
      <c r="CA41" s="436">
        <v>1.3478523952759815E-4</v>
      </c>
      <c r="CB41" s="436">
        <v>5.1067001562521918E-4</v>
      </c>
      <c r="CC41" s="436">
        <v>1.2813692762992415E-4</v>
      </c>
      <c r="CD41" s="436">
        <v>5.0579829583334384E-4</v>
      </c>
      <c r="CE41" s="436">
        <v>9.4220980246980391E-5</v>
      </c>
      <c r="CF41" s="436">
        <v>1.392896601671092E-4</v>
      </c>
      <c r="CG41" s="436">
        <v>3.010530600731155E-4</v>
      </c>
      <c r="CH41" s="436">
        <v>2.5235198627545524E-5</v>
      </c>
      <c r="CI41" s="436">
        <v>6.7464400547294934E-5</v>
      </c>
      <c r="CJ41" s="436">
        <v>8.6512900555367191E-5</v>
      </c>
      <c r="CK41" s="436">
        <v>7.3618316677277892E-5</v>
      </c>
      <c r="CL41" s="436">
        <v>8.2608120739853438E-5</v>
      </c>
      <c r="CM41" s="436">
        <v>6.9714334978145324E-5</v>
      </c>
      <c r="CN41" s="436">
        <v>1.8149527715660937E-4</v>
      </c>
      <c r="CO41" s="436">
        <v>4.9259435158744058E-5</v>
      </c>
      <c r="CP41" s="436">
        <v>9.2732203677643428E-5</v>
      </c>
      <c r="CQ41" s="436">
        <v>8.035695165242444E-5</v>
      </c>
      <c r="CR41" s="436">
        <v>7.2818752727988603E-5</v>
      </c>
      <c r="CS41" s="436">
        <v>8.1121227150583131E-5</v>
      </c>
      <c r="CT41" s="436">
        <v>6.1257430227260948E-5</v>
      </c>
      <c r="CU41" s="436">
        <v>1.4407043482919817E-4</v>
      </c>
      <c r="CV41" s="436">
        <v>2.7479885589154561E-4</v>
      </c>
      <c r="CW41" s="436">
        <v>5.0085855056510228E-5</v>
      </c>
      <c r="CX41" s="436">
        <v>2.0446102841654109E-3</v>
      </c>
      <c r="CY41" s="436">
        <v>3.7046734182943984E-5</v>
      </c>
      <c r="CZ41" s="436">
        <v>1.1946636446240731E-4</v>
      </c>
      <c r="DA41" s="436">
        <v>1.7214088133634479E-4</v>
      </c>
      <c r="DB41" s="436">
        <v>1.349635968754711E-4</v>
      </c>
      <c r="DC41" s="436">
        <v>7.888453895402915E-5</v>
      </c>
      <c r="DD41" s="436">
        <v>2.0137456166248579E-4</v>
      </c>
      <c r="DE41" s="436">
        <v>1.8955856076967184E-4</v>
      </c>
      <c r="DF41" s="436">
        <v>1.2832352566848001E-3</v>
      </c>
      <c r="DG41" s="436">
        <v>1.6045001936806769</v>
      </c>
      <c r="DH41" s="436">
        <v>1.1739422161353923</v>
      </c>
    </row>
    <row r="42" spans="1:112" x14ac:dyDescent="0.2">
      <c r="A42" s="192">
        <v>38</v>
      </c>
      <c r="B42" s="57" t="s">
        <v>389</v>
      </c>
      <c r="C42" s="224" t="s">
        <v>390</v>
      </c>
      <c r="D42" s="436">
        <v>4.4151679551159414E-5</v>
      </c>
      <c r="E42" s="436">
        <v>3.1087481403240427E-5</v>
      </c>
      <c r="F42" s="436">
        <v>3.9655734609809831E-5</v>
      </c>
      <c r="G42" s="436">
        <v>5.2140219299052366E-5</v>
      </c>
      <c r="H42" s="436">
        <v>1.0866457643976374E-4</v>
      </c>
      <c r="I42" s="436">
        <v>0</v>
      </c>
      <c r="J42" s="436">
        <v>4.2718476161627563E-4</v>
      </c>
      <c r="K42" s="436">
        <v>2.7648800036043402E-5</v>
      </c>
      <c r="L42" s="436">
        <v>8.6538182310681082E-5</v>
      </c>
      <c r="M42" s="436">
        <v>2.3658743581943356E-5</v>
      </c>
      <c r="N42" s="436">
        <v>0</v>
      </c>
      <c r="O42" s="436">
        <v>2.5973309987597627E-5</v>
      </c>
      <c r="P42" s="436">
        <v>2.1231275176685211E-5</v>
      </c>
      <c r="Q42" s="436">
        <v>5.2395314874087337E-5</v>
      </c>
      <c r="R42" s="436">
        <v>3.9324665879828842E-4</v>
      </c>
      <c r="S42" s="436">
        <v>2.4741435091443779E-5</v>
      </c>
      <c r="T42" s="436">
        <v>1.5678670671648288E-5</v>
      </c>
      <c r="U42" s="436">
        <v>1.9044581603812887E-5</v>
      </c>
      <c r="V42" s="436">
        <v>3.3573504433954349E-5</v>
      </c>
      <c r="W42" s="436">
        <v>6.7850249288040591E-5</v>
      </c>
      <c r="X42" s="436">
        <v>1.6002132620973618E-5</v>
      </c>
      <c r="Y42" s="436">
        <v>4.1843506884389224E-5</v>
      </c>
      <c r="Z42" s="436">
        <v>2.2147901549172861E-5</v>
      </c>
      <c r="AA42" s="436">
        <v>2.5214336327363352E-5</v>
      </c>
      <c r="AB42" s="436">
        <v>4.0692561709622984E-5</v>
      </c>
      <c r="AC42" s="436">
        <v>4.3204645380992139E-5</v>
      </c>
      <c r="AD42" s="436">
        <v>5.2403030256730574E-6</v>
      </c>
      <c r="AE42" s="436">
        <v>2.1897207353724635E-5</v>
      </c>
      <c r="AF42" s="436">
        <v>4.7229875078790325E-5</v>
      </c>
      <c r="AG42" s="436">
        <v>6.6145881067154576E-5</v>
      </c>
      <c r="AH42" s="436">
        <v>1.1450619566206528E-4</v>
      </c>
      <c r="AI42" s="436">
        <v>5.9855671612434742E-5</v>
      </c>
      <c r="AJ42" s="436">
        <v>1.3036299373329853E-4</v>
      </c>
      <c r="AK42" s="436">
        <v>1.241570511254671E-3</v>
      </c>
      <c r="AL42" s="436">
        <v>2.1459358945178023E-4</v>
      </c>
      <c r="AM42" s="436">
        <v>3.2434419541573535E-5</v>
      </c>
      <c r="AN42" s="436">
        <v>2.5802001356383387E-5</v>
      </c>
      <c r="AO42" s="436">
        <v>1.0036825719760065</v>
      </c>
      <c r="AP42" s="436">
        <v>1.6290270593112992E-5</v>
      </c>
      <c r="AQ42" s="436">
        <v>4.1715380570639038E-5</v>
      </c>
      <c r="AR42" s="436">
        <v>3.648728188364966E-5</v>
      </c>
      <c r="AS42" s="436">
        <v>8.915833395977811E-3</v>
      </c>
      <c r="AT42" s="436">
        <v>2.3348448712800468E-3</v>
      </c>
      <c r="AU42" s="436">
        <v>1.3567483258598415E-2</v>
      </c>
      <c r="AV42" s="436">
        <v>1.5154557753331821E-2</v>
      </c>
      <c r="AW42" s="436">
        <v>4.2641176935882819E-3</v>
      </c>
      <c r="AX42" s="436">
        <v>8.0292558314967036E-5</v>
      </c>
      <c r="AY42" s="436">
        <v>2.5546276935536297E-4</v>
      </c>
      <c r="AZ42" s="436">
        <v>4.7791992414927412E-3</v>
      </c>
      <c r="BA42" s="436">
        <v>7.3362967696575469E-4</v>
      </c>
      <c r="BB42" s="436">
        <v>8.8242110158235731E-4</v>
      </c>
      <c r="BC42" s="436">
        <v>2.4056792798074169E-4</v>
      </c>
      <c r="BD42" s="436">
        <v>8.2816351600559516E-4</v>
      </c>
      <c r="BE42" s="436">
        <v>6.2923016963607628E-4</v>
      </c>
      <c r="BF42" s="436">
        <v>5.8436441536161374E-3</v>
      </c>
      <c r="BG42" s="436">
        <v>5.4614131195712392E-3</v>
      </c>
      <c r="BH42" s="436">
        <v>1.4294821180065719E-2</v>
      </c>
      <c r="BI42" s="436">
        <v>2.0253158034175878E-2</v>
      </c>
      <c r="BJ42" s="436">
        <v>9.5502294554927307E-3</v>
      </c>
      <c r="BK42" s="436">
        <v>7.0009772021573915E-4</v>
      </c>
      <c r="BL42" s="436">
        <v>3.4303657516272772E-5</v>
      </c>
      <c r="BM42" s="436">
        <v>6.207459630735002E-4</v>
      </c>
      <c r="BN42" s="436">
        <v>8.0189012426594246E-4</v>
      </c>
      <c r="BO42" s="436">
        <v>7.7717582305611682E-4</v>
      </c>
      <c r="BP42" s="436">
        <v>5.4656342531658767E-3</v>
      </c>
      <c r="BQ42" s="436">
        <v>5.1592828791424653E-5</v>
      </c>
      <c r="BR42" s="436">
        <v>2.0712987962680105E-5</v>
      </c>
      <c r="BS42" s="436">
        <v>1.4325206408825409E-4</v>
      </c>
      <c r="BT42" s="436">
        <v>5.8485203012806022E-5</v>
      </c>
      <c r="BU42" s="436">
        <v>3.1254533101372429E-5</v>
      </c>
      <c r="BV42" s="436">
        <v>1.9055776854490075E-5</v>
      </c>
      <c r="BW42" s="436">
        <v>1.3265815065078887E-5</v>
      </c>
      <c r="BX42" s="436">
        <v>1.1589054067510767E-5</v>
      </c>
      <c r="BY42" s="436">
        <v>5.0107858302088199E-6</v>
      </c>
      <c r="BZ42" s="436">
        <v>2.0263432451775052E-4</v>
      </c>
      <c r="CA42" s="436">
        <v>7.338701045433379E-5</v>
      </c>
      <c r="CB42" s="436">
        <v>3.9817412264968452E-4</v>
      </c>
      <c r="CC42" s="436">
        <v>4.4585595940396729E-5</v>
      </c>
      <c r="CD42" s="436">
        <v>4.651568324400972E-4</v>
      </c>
      <c r="CE42" s="436">
        <v>3.9786005417813342E-5</v>
      </c>
      <c r="CF42" s="436">
        <v>3.207141889527729E-5</v>
      </c>
      <c r="CG42" s="436">
        <v>3.8497155109502798E-5</v>
      </c>
      <c r="CH42" s="436">
        <v>1.4646805513355304E-5</v>
      </c>
      <c r="CI42" s="436">
        <v>2.2805553461269537E-5</v>
      </c>
      <c r="CJ42" s="436">
        <v>3.821709024237762E-5</v>
      </c>
      <c r="CK42" s="436">
        <v>4.2632128436462665E-5</v>
      </c>
      <c r="CL42" s="436">
        <v>3.5231889159957626E-5</v>
      </c>
      <c r="CM42" s="436">
        <v>2.6956746948279559E-5</v>
      </c>
      <c r="CN42" s="436">
        <v>6.2743285535900092E-5</v>
      </c>
      <c r="CO42" s="436">
        <v>1.827539145886015E-5</v>
      </c>
      <c r="CP42" s="436">
        <v>4.464162364023179E-5</v>
      </c>
      <c r="CQ42" s="436">
        <v>3.301935788849601E-5</v>
      </c>
      <c r="CR42" s="436">
        <v>4.0416248858264644E-5</v>
      </c>
      <c r="CS42" s="436">
        <v>2.8654580488059382E-5</v>
      </c>
      <c r="CT42" s="436">
        <v>2.3835324835882725E-5</v>
      </c>
      <c r="CU42" s="436">
        <v>3.5596691773688181E-5</v>
      </c>
      <c r="CV42" s="436">
        <v>2.0836880661368972E-4</v>
      </c>
      <c r="CW42" s="436">
        <v>2.3529372857225615E-5</v>
      </c>
      <c r="CX42" s="436">
        <v>1.8373071865778051E-3</v>
      </c>
      <c r="CY42" s="436">
        <v>1.6461822677265744E-5</v>
      </c>
      <c r="CZ42" s="436">
        <v>4.2056485333010582E-5</v>
      </c>
      <c r="DA42" s="436">
        <v>3.9406943097801604E-5</v>
      </c>
      <c r="DB42" s="436">
        <v>3.4968148954834328E-5</v>
      </c>
      <c r="DC42" s="436">
        <v>3.6717479226777159E-5</v>
      </c>
      <c r="DD42" s="436">
        <v>3.9048181900749037E-5</v>
      </c>
      <c r="DE42" s="436">
        <v>6.7710026820066852E-5</v>
      </c>
      <c r="DF42" s="436">
        <v>4.7767909571753145E-4</v>
      </c>
      <c r="DG42" s="436">
        <v>1.1288286290219789</v>
      </c>
      <c r="DH42" s="436">
        <v>0.82591425517451322</v>
      </c>
    </row>
    <row r="43" spans="1:112" x14ac:dyDescent="0.2">
      <c r="A43" s="192">
        <v>39</v>
      </c>
      <c r="B43" s="57" t="s">
        <v>391</v>
      </c>
      <c r="C43" s="224" t="s">
        <v>392</v>
      </c>
      <c r="D43" s="436">
        <v>1.0205539303848027E-4</v>
      </c>
      <c r="E43" s="436">
        <v>8.7230172335195475E-5</v>
      </c>
      <c r="F43" s="436">
        <v>6.5841227173493459E-5</v>
      </c>
      <c r="G43" s="436">
        <v>7.7426902828848235E-5</v>
      </c>
      <c r="H43" s="436">
        <v>1.6734288524314898E-4</v>
      </c>
      <c r="I43" s="436">
        <v>0</v>
      </c>
      <c r="J43" s="436">
        <v>6.5208959226895004E-4</v>
      </c>
      <c r="K43" s="436">
        <v>1.4946498961195003E-4</v>
      </c>
      <c r="L43" s="436">
        <v>1.3179154809085591E-3</v>
      </c>
      <c r="M43" s="436">
        <v>8.7269702439203518E-5</v>
      </c>
      <c r="N43" s="436">
        <v>0</v>
      </c>
      <c r="O43" s="436">
        <v>5.4805797402865866E-5</v>
      </c>
      <c r="P43" s="436">
        <v>9.1113484758443354E-5</v>
      </c>
      <c r="Q43" s="436">
        <v>3.8891780695351293E-4</v>
      </c>
      <c r="R43" s="436">
        <v>2.2414858613356906E-2</v>
      </c>
      <c r="S43" s="436">
        <v>9.4363934824891668E-5</v>
      </c>
      <c r="T43" s="436">
        <v>7.4075579878661431E-5</v>
      </c>
      <c r="U43" s="436">
        <v>5.4404078581177294E-5</v>
      </c>
      <c r="V43" s="436">
        <v>7.5694538599764557E-5</v>
      </c>
      <c r="W43" s="436">
        <v>9.1286221286337142E-4</v>
      </c>
      <c r="X43" s="436">
        <v>3.454270592860879E-5</v>
      </c>
      <c r="Y43" s="436">
        <v>2.651124783956881E-4</v>
      </c>
      <c r="Z43" s="436">
        <v>1.2207892054951207E-4</v>
      </c>
      <c r="AA43" s="436">
        <v>7.4458475555379863E-5</v>
      </c>
      <c r="AB43" s="436">
        <v>3.8461351239528339E-4</v>
      </c>
      <c r="AC43" s="436">
        <v>5.4658750507776863E-4</v>
      </c>
      <c r="AD43" s="436">
        <v>1.7488391704432191E-5</v>
      </c>
      <c r="AE43" s="436">
        <v>5.8009425709068698E-5</v>
      </c>
      <c r="AF43" s="436">
        <v>1.6712836461120121E-4</v>
      </c>
      <c r="AG43" s="436">
        <v>6.7514117588401263E-4</v>
      </c>
      <c r="AH43" s="436">
        <v>4.1812136114113222E-4</v>
      </c>
      <c r="AI43" s="436">
        <v>4.9693224182924104E-4</v>
      </c>
      <c r="AJ43" s="436">
        <v>2.574059253603518E-3</v>
      </c>
      <c r="AK43" s="436">
        <v>1.40983722991507E-3</v>
      </c>
      <c r="AL43" s="436">
        <v>1.4574445963398523E-3</v>
      </c>
      <c r="AM43" s="436">
        <v>8.6160936197255314E-5</v>
      </c>
      <c r="AN43" s="436">
        <v>5.8328468677304202E-5</v>
      </c>
      <c r="AO43" s="436">
        <v>9.8566524566943243E-4</v>
      </c>
      <c r="AP43" s="436">
        <v>1.000034915983518</v>
      </c>
      <c r="AQ43" s="436">
        <v>1.6947659819406113E-4</v>
      </c>
      <c r="AR43" s="436">
        <v>1.0284749389123506E-3</v>
      </c>
      <c r="AS43" s="436">
        <v>7.1887401970874926E-2</v>
      </c>
      <c r="AT43" s="436">
        <v>4.1839560909158337E-2</v>
      </c>
      <c r="AU43" s="436">
        <v>1.8617403938230425E-2</v>
      </c>
      <c r="AV43" s="436">
        <v>1.3670806198881185E-2</v>
      </c>
      <c r="AW43" s="436">
        <v>7.3796037620247655E-3</v>
      </c>
      <c r="AX43" s="436">
        <v>6.5905781676170666E-4</v>
      </c>
      <c r="AY43" s="436">
        <v>4.1271030129816488E-3</v>
      </c>
      <c r="AZ43" s="436">
        <v>7.606473586294361E-3</v>
      </c>
      <c r="BA43" s="436">
        <v>1.8114780174007236E-2</v>
      </c>
      <c r="BB43" s="436">
        <v>7.416073668248675E-4</v>
      </c>
      <c r="BC43" s="436">
        <v>5.5140786422982124E-3</v>
      </c>
      <c r="BD43" s="436">
        <v>3.7700511028781417E-3</v>
      </c>
      <c r="BE43" s="436">
        <v>1.7744408870939226E-3</v>
      </c>
      <c r="BF43" s="436">
        <v>7.1696312961122702E-3</v>
      </c>
      <c r="BG43" s="436">
        <v>7.0399974327822199E-3</v>
      </c>
      <c r="BH43" s="436">
        <v>8.9738694780781836E-3</v>
      </c>
      <c r="BI43" s="436">
        <v>3.2562776797840434E-2</v>
      </c>
      <c r="BJ43" s="436">
        <v>1.4274539991424801E-2</v>
      </c>
      <c r="BK43" s="436">
        <v>3.1706291406721097E-3</v>
      </c>
      <c r="BL43" s="436">
        <v>6.008511343458069E-5</v>
      </c>
      <c r="BM43" s="436">
        <v>3.8291822111085807E-3</v>
      </c>
      <c r="BN43" s="436">
        <v>6.702718370010379E-3</v>
      </c>
      <c r="BO43" s="436">
        <v>1.8927870880118126E-3</v>
      </c>
      <c r="BP43" s="436">
        <v>2.9216772988478971E-3</v>
      </c>
      <c r="BQ43" s="436">
        <v>8.3087750667472572E-5</v>
      </c>
      <c r="BR43" s="436">
        <v>8.1500068948372052E-5</v>
      </c>
      <c r="BS43" s="436">
        <v>2.3090606894536706E-4</v>
      </c>
      <c r="BT43" s="436">
        <v>9.9525360801005575E-5</v>
      </c>
      <c r="BU43" s="436">
        <v>1.2528273398518461E-4</v>
      </c>
      <c r="BV43" s="436">
        <v>4.6195693620520111E-5</v>
      </c>
      <c r="BW43" s="436">
        <v>2.6788657333478022E-5</v>
      </c>
      <c r="BX43" s="436">
        <v>4.0769096596752714E-5</v>
      </c>
      <c r="BY43" s="436">
        <v>2.4916929081771874E-5</v>
      </c>
      <c r="BZ43" s="436">
        <v>3.2466341483406195E-4</v>
      </c>
      <c r="CA43" s="436">
        <v>1.2276950775210612E-4</v>
      </c>
      <c r="CB43" s="436">
        <v>4.84556304286858E-4</v>
      </c>
      <c r="CC43" s="436">
        <v>1.1814764380535925E-4</v>
      </c>
      <c r="CD43" s="436">
        <v>7.093075995758067E-4</v>
      </c>
      <c r="CE43" s="436">
        <v>8.0525802073051021E-5</v>
      </c>
      <c r="CF43" s="436">
        <v>1.26154809237783E-4</v>
      </c>
      <c r="CG43" s="436">
        <v>1.1475320733349218E-4</v>
      </c>
      <c r="CH43" s="436">
        <v>2.6115039770879515E-5</v>
      </c>
      <c r="CI43" s="436">
        <v>7.0661148615060681E-5</v>
      </c>
      <c r="CJ43" s="436">
        <v>7.8351430160278812E-5</v>
      </c>
      <c r="CK43" s="436">
        <v>8.2288683548183248E-5</v>
      </c>
      <c r="CL43" s="436">
        <v>8.5351790486865069E-5</v>
      </c>
      <c r="CM43" s="436">
        <v>7.2452424583981719E-5</v>
      </c>
      <c r="CN43" s="436">
        <v>1.8182977778563258E-4</v>
      </c>
      <c r="CO43" s="436">
        <v>4.6727929680514181E-5</v>
      </c>
      <c r="CP43" s="436">
        <v>9.9742772414118718E-5</v>
      </c>
      <c r="CQ43" s="436">
        <v>8.0703142049167028E-5</v>
      </c>
      <c r="CR43" s="436">
        <v>7.0287235720188662E-5</v>
      </c>
      <c r="CS43" s="436">
        <v>9.0842974992403337E-5</v>
      </c>
      <c r="CT43" s="436">
        <v>6.5095939387166849E-5</v>
      </c>
      <c r="CU43" s="436">
        <v>1.7060338241133761E-4</v>
      </c>
      <c r="CV43" s="436">
        <v>2.7661115840401941E-4</v>
      </c>
      <c r="CW43" s="436">
        <v>4.8910358961559707E-5</v>
      </c>
      <c r="CX43" s="436">
        <v>2.0821206535297718E-3</v>
      </c>
      <c r="CY43" s="436">
        <v>3.9802132692827879E-5</v>
      </c>
      <c r="CZ43" s="436">
        <v>1.0625788197632282E-4</v>
      </c>
      <c r="DA43" s="436">
        <v>1.6190435316532377E-4</v>
      </c>
      <c r="DB43" s="436">
        <v>1.24307848848332E-4</v>
      </c>
      <c r="DC43" s="436">
        <v>8.6537906970399122E-5</v>
      </c>
      <c r="DD43" s="436">
        <v>1.7482289312424447E-4</v>
      </c>
      <c r="DE43" s="436">
        <v>1.9320575684482225E-4</v>
      </c>
      <c r="DF43" s="436">
        <v>6.9471185833427159E-4</v>
      </c>
      <c r="DG43" s="436">
        <v>1.330282670912845</v>
      </c>
      <c r="DH43" s="436">
        <v>0.97330931646414887</v>
      </c>
    </row>
    <row r="44" spans="1:112" x14ac:dyDescent="0.2">
      <c r="A44" s="192">
        <v>40</v>
      </c>
      <c r="B44" s="57" t="s">
        <v>393</v>
      </c>
      <c r="C44" s="224" t="s">
        <v>288</v>
      </c>
      <c r="D44" s="436">
        <v>2.7336652751913347E-5</v>
      </c>
      <c r="E44" s="436">
        <v>1.9191886698230512E-5</v>
      </c>
      <c r="F44" s="436">
        <v>2.0509017817639118E-5</v>
      </c>
      <c r="G44" s="436">
        <v>1.6153701263384123E-5</v>
      </c>
      <c r="H44" s="436">
        <v>2.1006710071181817E-5</v>
      </c>
      <c r="I44" s="436">
        <v>0</v>
      </c>
      <c r="J44" s="436">
        <v>8.9981165772855869E-5</v>
      </c>
      <c r="K44" s="436">
        <v>8.0925533459584139E-5</v>
      </c>
      <c r="L44" s="436">
        <v>1.9024416715604818E-4</v>
      </c>
      <c r="M44" s="436">
        <v>2.5824122697330319E-5</v>
      </c>
      <c r="N44" s="436">
        <v>0</v>
      </c>
      <c r="O44" s="436">
        <v>3.8578894706010176E-5</v>
      </c>
      <c r="P44" s="436">
        <v>2.0842564829262488E-5</v>
      </c>
      <c r="Q44" s="436">
        <v>8.2205950129956147E-5</v>
      </c>
      <c r="R44" s="436">
        <v>5.089091114796289E-4</v>
      </c>
      <c r="S44" s="436">
        <v>3.8377487963692932E-5</v>
      </c>
      <c r="T44" s="436">
        <v>2.1081554863900489E-5</v>
      </c>
      <c r="U44" s="436">
        <v>-1.8314392635317479E-5</v>
      </c>
      <c r="V44" s="436">
        <v>1.6642822170107169E-4</v>
      </c>
      <c r="W44" s="436">
        <v>6.489214467617143E-3</v>
      </c>
      <c r="X44" s="436">
        <v>2.0923658023365681E-5</v>
      </c>
      <c r="Y44" s="436">
        <v>3.8745848402156358E-4</v>
      </c>
      <c r="Z44" s="436">
        <v>6.5894565774213601E-5</v>
      </c>
      <c r="AA44" s="436">
        <v>4.3573391867633053E-5</v>
      </c>
      <c r="AB44" s="436">
        <v>1.1874499257357566E-4</v>
      </c>
      <c r="AC44" s="436">
        <v>5.9276236130703566E-4</v>
      </c>
      <c r="AD44" s="436">
        <v>2.8036821158533916E-6</v>
      </c>
      <c r="AE44" s="436">
        <v>1.3178993374453614E-5</v>
      </c>
      <c r="AF44" s="436">
        <v>1.8359345763347174E-4</v>
      </c>
      <c r="AG44" s="436">
        <v>1.8421395466593443E-4</v>
      </c>
      <c r="AH44" s="436">
        <v>9.0677254598789885E-5</v>
      </c>
      <c r="AI44" s="436">
        <v>5.3112470233154926E-4</v>
      </c>
      <c r="AJ44" s="436">
        <v>6.8053097340135512E-5</v>
      </c>
      <c r="AK44" s="436">
        <v>5.2881957989577514E-3</v>
      </c>
      <c r="AL44" s="436">
        <v>2.1663899321489916E-3</v>
      </c>
      <c r="AM44" s="436">
        <v>2.1242660332813218E-3</v>
      </c>
      <c r="AN44" s="436">
        <v>2.7087562784171393E-3</v>
      </c>
      <c r="AO44" s="436">
        <v>7.6162727130749293E-4</v>
      </c>
      <c r="AP44" s="436">
        <v>3.6205393144211429E-4</v>
      </c>
      <c r="AQ44" s="436">
        <v>1.0723005257409171</v>
      </c>
      <c r="AR44" s="436">
        <v>9.6750128633158808E-2</v>
      </c>
      <c r="AS44" s="436">
        <v>1.8059783354271175E-3</v>
      </c>
      <c r="AT44" s="436">
        <v>3.9287672010565418E-3</v>
      </c>
      <c r="AU44" s="436">
        <v>1.345255895070866E-3</v>
      </c>
      <c r="AV44" s="436">
        <v>8.8327578845335739E-4</v>
      </c>
      <c r="AW44" s="436">
        <v>1.8865749150625774E-3</v>
      </c>
      <c r="AX44" s="436">
        <v>2.9771693165793894E-3</v>
      </c>
      <c r="AY44" s="436">
        <v>4.4923223607558254E-3</v>
      </c>
      <c r="AZ44" s="436">
        <v>4.0903939625247989E-3</v>
      </c>
      <c r="BA44" s="436">
        <v>1.3684531193214932E-3</v>
      </c>
      <c r="BB44" s="436">
        <v>1.0180576906492916E-3</v>
      </c>
      <c r="BC44" s="436">
        <v>2.3308072510866123E-3</v>
      </c>
      <c r="BD44" s="436">
        <v>2.286710991343574E-3</v>
      </c>
      <c r="BE44" s="436">
        <v>6.8556891914209003E-4</v>
      </c>
      <c r="BF44" s="436">
        <v>1.1893012082892064E-3</v>
      </c>
      <c r="BG44" s="436">
        <v>9.4428082854822453E-4</v>
      </c>
      <c r="BH44" s="436">
        <v>2.435418990647469E-3</v>
      </c>
      <c r="BI44" s="436">
        <v>7.3413942191056028E-4</v>
      </c>
      <c r="BJ44" s="436">
        <v>5.6551046762918198E-4</v>
      </c>
      <c r="BK44" s="436">
        <v>3.2310331431395409E-3</v>
      </c>
      <c r="BL44" s="436">
        <v>1.2335725698817988E-5</v>
      </c>
      <c r="BM44" s="436">
        <v>3.3854131460925692E-4</v>
      </c>
      <c r="BN44" s="436">
        <v>5.5275351789315947E-4</v>
      </c>
      <c r="BO44" s="436">
        <v>1.8649271180837487E-4</v>
      </c>
      <c r="BP44" s="436">
        <v>6.4932264087951452E-4</v>
      </c>
      <c r="BQ44" s="436">
        <v>2.1734015061293256E-5</v>
      </c>
      <c r="BR44" s="436">
        <v>1.2480547310743111E-5</v>
      </c>
      <c r="BS44" s="436">
        <v>6.2620766388256547E-5</v>
      </c>
      <c r="BT44" s="436">
        <v>3.10585969080793E-5</v>
      </c>
      <c r="BU44" s="436">
        <v>1.7974593491499992E-5</v>
      </c>
      <c r="BV44" s="436">
        <v>7.5970296311872357E-6</v>
      </c>
      <c r="BW44" s="436">
        <v>5.9334077900263337E-6</v>
      </c>
      <c r="BX44" s="436">
        <v>6.0040236995484031E-6</v>
      </c>
      <c r="BY44" s="436">
        <v>3.6280346929794503E-6</v>
      </c>
      <c r="BZ44" s="436">
        <v>2.0796235829743285E-5</v>
      </c>
      <c r="CA44" s="436">
        <v>2.3355091427098954E-5</v>
      </c>
      <c r="CB44" s="436">
        <v>1.0121892896524286E-4</v>
      </c>
      <c r="CC44" s="436">
        <v>1.2889550367227368E-5</v>
      </c>
      <c r="CD44" s="436">
        <v>4.0062854920554363E-5</v>
      </c>
      <c r="CE44" s="436">
        <v>1.5792699880533059E-5</v>
      </c>
      <c r="CF44" s="436">
        <v>1.952036455110224E-5</v>
      </c>
      <c r="CG44" s="436">
        <v>1.781758421026301E-5</v>
      </c>
      <c r="CH44" s="436">
        <v>4.3560631152827487E-6</v>
      </c>
      <c r="CI44" s="436">
        <v>1.1209148280728927E-5</v>
      </c>
      <c r="CJ44" s="436">
        <v>2.39591359985892E-5</v>
      </c>
      <c r="CK44" s="436">
        <v>1.6926096230704568E-5</v>
      </c>
      <c r="CL44" s="436">
        <v>1.5808240317510878E-5</v>
      </c>
      <c r="CM44" s="436">
        <v>5.8077445103721546E-5</v>
      </c>
      <c r="CN44" s="436">
        <v>2.9056905575924599E-5</v>
      </c>
      <c r="CO44" s="436">
        <v>1.0195927229321449E-5</v>
      </c>
      <c r="CP44" s="436">
        <v>5.8536207179821269E-5</v>
      </c>
      <c r="CQ44" s="436">
        <v>6.1222430243635848E-5</v>
      </c>
      <c r="CR44" s="436">
        <v>3.6259894716772567E-5</v>
      </c>
      <c r="CS44" s="436">
        <v>1.9631957298363331E-5</v>
      </c>
      <c r="CT44" s="436">
        <v>2.107580571576366E-5</v>
      </c>
      <c r="CU44" s="436">
        <v>2.3938549077884366E-5</v>
      </c>
      <c r="CV44" s="436">
        <v>5.658586221034958E-5</v>
      </c>
      <c r="CW44" s="436">
        <v>1.7379593503807675E-5</v>
      </c>
      <c r="CX44" s="436">
        <v>4.4267243296707118E-4</v>
      </c>
      <c r="CY44" s="436">
        <v>8.6546756038762717E-6</v>
      </c>
      <c r="CZ44" s="436">
        <v>3.4717626358259055E-5</v>
      </c>
      <c r="DA44" s="436">
        <v>3.4119967873036677E-5</v>
      </c>
      <c r="DB44" s="436">
        <v>3.8568979351249864E-5</v>
      </c>
      <c r="DC44" s="436">
        <v>1.778419948112672E-5</v>
      </c>
      <c r="DD44" s="436">
        <v>3.3029054634009202E-5</v>
      </c>
      <c r="DE44" s="436">
        <v>1.3859121497522694E-4</v>
      </c>
      <c r="DF44" s="436">
        <v>3.5517319054028437E-4</v>
      </c>
      <c r="DG44" s="436">
        <v>1.2345299236798362</v>
      </c>
      <c r="DH44" s="436">
        <v>0.90325124309619909</v>
      </c>
    </row>
    <row r="45" spans="1:112" x14ac:dyDescent="0.2">
      <c r="A45" s="192">
        <v>41</v>
      </c>
      <c r="B45" s="57" t="s">
        <v>394</v>
      </c>
      <c r="C45" s="224" t="s">
        <v>289</v>
      </c>
      <c r="D45" s="436">
        <v>8.235258355957451E-5</v>
      </c>
      <c r="E45" s="436">
        <v>7.2241228104688148E-5</v>
      </c>
      <c r="F45" s="436">
        <v>6.993656283742901E-5</v>
      </c>
      <c r="G45" s="436">
        <v>7.6023180058687334E-5</v>
      </c>
      <c r="H45" s="436">
        <v>7.5014415370470031E-5</v>
      </c>
      <c r="I45" s="436">
        <v>0</v>
      </c>
      <c r="J45" s="436">
        <v>4.0703466591584674E-4</v>
      </c>
      <c r="K45" s="436">
        <v>6.0886350023915941E-4</v>
      </c>
      <c r="L45" s="436">
        <v>1.0058180655451337E-3</v>
      </c>
      <c r="M45" s="436">
        <v>9.8664927767916016E-5</v>
      </c>
      <c r="N45" s="436">
        <v>0</v>
      </c>
      <c r="O45" s="436">
        <v>4.8613538702697851E-5</v>
      </c>
      <c r="P45" s="436">
        <v>5.8962828261751965E-5</v>
      </c>
      <c r="Q45" s="436">
        <v>4.9734148227658401E-4</v>
      </c>
      <c r="R45" s="436">
        <v>3.2111814309048279E-3</v>
      </c>
      <c r="S45" s="436">
        <v>6.4026616467867896E-5</v>
      </c>
      <c r="T45" s="436">
        <v>1.0866094773773293E-4</v>
      </c>
      <c r="U45" s="436">
        <v>7.0885393793661982E-4</v>
      </c>
      <c r="V45" s="436">
        <v>6.6247842933837142E-5</v>
      </c>
      <c r="W45" s="436">
        <v>6.303393971349528E-4</v>
      </c>
      <c r="X45" s="436">
        <v>2.6523748370126682E-5</v>
      </c>
      <c r="Y45" s="436">
        <v>1.1790966190711644E-4</v>
      </c>
      <c r="Z45" s="436">
        <v>5.8723309261424676E-5</v>
      </c>
      <c r="AA45" s="436">
        <v>5.2716410331877236E-5</v>
      </c>
      <c r="AB45" s="436">
        <v>4.3716953649300242E-4</v>
      </c>
      <c r="AC45" s="436">
        <v>6.1292486933734922E-4</v>
      </c>
      <c r="AD45" s="436">
        <v>1.3220981678506622E-5</v>
      </c>
      <c r="AE45" s="436">
        <v>3.8740693923621172E-5</v>
      </c>
      <c r="AF45" s="436">
        <v>6.1117022157323715E-4</v>
      </c>
      <c r="AG45" s="436">
        <v>7.819763751789042E-4</v>
      </c>
      <c r="AH45" s="436">
        <v>5.6488236765799189E-4</v>
      </c>
      <c r="AI45" s="436">
        <v>3.9658295514627688E-4</v>
      </c>
      <c r="AJ45" s="436">
        <v>1.8331132426209338E-4</v>
      </c>
      <c r="AK45" s="436">
        <v>6.0997743157673284E-4</v>
      </c>
      <c r="AL45" s="436">
        <v>9.3402533430311514E-4</v>
      </c>
      <c r="AM45" s="436">
        <v>5.6377987831389894E-5</v>
      </c>
      <c r="AN45" s="436">
        <v>3.5003533364948104E-4</v>
      </c>
      <c r="AO45" s="436">
        <v>2.2130818235500472E-4</v>
      </c>
      <c r="AP45" s="436">
        <v>6.9277335130617682E-5</v>
      </c>
      <c r="AQ45" s="436">
        <v>9.1150063405256076E-4</v>
      </c>
      <c r="AR45" s="436">
        <v>1.0063866278844193</v>
      </c>
      <c r="AS45" s="436">
        <v>1.5661878183214947E-2</v>
      </c>
      <c r="AT45" s="436">
        <v>1.3450539529825585E-2</v>
      </c>
      <c r="AU45" s="436">
        <v>1.1482543062527538E-2</v>
      </c>
      <c r="AV45" s="436">
        <v>5.8871458771515648E-3</v>
      </c>
      <c r="AW45" s="436">
        <v>8.746115715438223E-3</v>
      </c>
      <c r="AX45" s="436">
        <v>4.2265281256942192E-3</v>
      </c>
      <c r="AY45" s="436">
        <v>1.4452121378984904E-2</v>
      </c>
      <c r="AZ45" s="436">
        <v>1.6315544414455988E-2</v>
      </c>
      <c r="BA45" s="436">
        <v>1.0612199285967346E-2</v>
      </c>
      <c r="BB45" s="436">
        <v>6.2119625613529647E-3</v>
      </c>
      <c r="BC45" s="436">
        <v>6.4778379662677275E-3</v>
      </c>
      <c r="BD45" s="436">
        <v>1.4638846799215083E-2</v>
      </c>
      <c r="BE45" s="436">
        <v>4.3291596891063371E-3</v>
      </c>
      <c r="BF45" s="436">
        <v>6.1487453974743318E-3</v>
      </c>
      <c r="BG45" s="436">
        <v>6.8291310674988689E-3</v>
      </c>
      <c r="BH45" s="436">
        <v>1.1138685741011034E-2</v>
      </c>
      <c r="BI45" s="436">
        <v>5.8206494562058845E-3</v>
      </c>
      <c r="BJ45" s="436">
        <v>4.6482470336752105E-3</v>
      </c>
      <c r="BK45" s="436">
        <v>4.828654447406283E-3</v>
      </c>
      <c r="BL45" s="436">
        <v>5.2823549640586943E-5</v>
      </c>
      <c r="BM45" s="436">
        <v>2.6071924623585112E-3</v>
      </c>
      <c r="BN45" s="436">
        <v>3.9667037574398576E-3</v>
      </c>
      <c r="BO45" s="436">
        <v>1.4558815624434126E-3</v>
      </c>
      <c r="BP45" s="436">
        <v>6.0294214242310887E-3</v>
      </c>
      <c r="BQ45" s="436">
        <v>1.3286707827482819E-4</v>
      </c>
      <c r="BR45" s="436">
        <v>4.8673920187756992E-5</v>
      </c>
      <c r="BS45" s="436">
        <v>2.3846124220393852E-4</v>
      </c>
      <c r="BT45" s="436">
        <v>9.0034206978937528E-5</v>
      </c>
      <c r="BU45" s="436">
        <v>7.3018177443367682E-5</v>
      </c>
      <c r="BV45" s="436">
        <v>3.7380796014303061E-5</v>
      </c>
      <c r="BW45" s="436">
        <v>2.3835910763581808E-5</v>
      </c>
      <c r="BX45" s="436">
        <v>2.5063261822323347E-5</v>
      </c>
      <c r="BY45" s="436">
        <v>1.3745534095903446E-5</v>
      </c>
      <c r="BZ45" s="436">
        <v>1.2788870165580333E-4</v>
      </c>
      <c r="CA45" s="436">
        <v>1.054061965990435E-4</v>
      </c>
      <c r="CB45" s="436">
        <v>5.1342906376260536E-4</v>
      </c>
      <c r="CC45" s="436">
        <v>6.2730904166448422E-5</v>
      </c>
      <c r="CD45" s="436">
        <v>2.7165361388931992E-4</v>
      </c>
      <c r="CE45" s="436">
        <v>6.439111113222262E-5</v>
      </c>
      <c r="CF45" s="436">
        <v>7.0481518307474771E-5</v>
      </c>
      <c r="CG45" s="436">
        <v>7.3380038687220262E-5</v>
      </c>
      <c r="CH45" s="436">
        <v>2.1961229903772857E-5</v>
      </c>
      <c r="CI45" s="436">
        <v>4.8456676667242284E-5</v>
      </c>
      <c r="CJ45" s="436">
        <v>9.1147481446337644E-5</v>
      </c>
      <c r="CK45" s="436">
        <v>7.4503876418259812E-5</v>
      </c>
      <c r="CL45" s="436">
        <v>6.9724613845723423E-5</v>
      </c>
      <c r="CM45" s="436">
        <v>1.978847499869572E-4</v>
      </c>
      <c r="CN45" s="436">
        <v>1.4110194959051213E-4</v>
      </c>
      <c r="CO45" s="436">
        <v>3.6215822045393614E-5</v>
      </c>
      <c r="CP45" s="436">
        <v>1.5355525380266637E-4</v>
      </c>
      <c r="CQ45" s="436">
        <v>5.2436331089930914E-4</v>
      </c>
      <c r="CR45" s="436">
        <v>7.041546151826128E-5</v>
      </c>
      <c r="CS45" s="436">
        <v>9.9328476295857282E-5</v>
      </c>
      <c r="CT45" s="436">
        <v>1.4215017271540682E-4</v>
      </c>
      <c r="CU45" s="436">
        <v>1.421163098746301E-4</v>
      </c>
      <c r="CV45" s="436">
        <v>2.7638569025783492E-4</v>
      </c>
      <c r="CW45" s="436">
        <v>7.5512735872577762E-5</v>
      </c>
      <c r="CX45" s="436">
        <v>2.2953852761555421E-3</v>
      </c>
      <c r="CY45" s="436">
        <v>4.0855442391319467E-5</v>
      </c>
      <c r="CZ45" s="436">
        <v>2.4520089183725937E-4</v>
      </c>
      <c r="DA45" s="436">
        <v>2.0470752410174862E-4</v>
      </c>
      <c r="DB45" s="436">
        <v>2.0356211348117543E-4</v>
      </c>
      <c r="DC45" s="436">
        <v>7.0149789225225248E-5</v>
      </c>
      <c r="DD45" s="436">
        <v>1.6863726887849029E-4</v>
      </c>
      <c r="DE45" s="436">
        <v>5.5943282296549795E-4</v>
      </c>
      <c r="DF45" s="436">
        <v>6.669456614057874E-4</v>
      </c>
      <c r="DG45" s="436">
        <v>1.2159358600963515</v>
      </c>
      <c r="DH45" s="436">
        <v>0.88964678465105251</v>
      </c>
    </row>
    <row r="46" spans="1:112" x14ac:dyDescent="0.2">
      <c r="A46" s="192">
        <v>42</v>
      </c>
      <c r="B46" s="57" t="s">
        <v>395</v>
      </c>
      <c r="C46" s="224" t="s">
        <v>396</v>
      </c>
      <c r="D46" s="436">
        <v>4.2028843102786246E-5</v>
      </c>
      <c r="E46" s="436">
        <v>2.7058568466684472E-5</v>
      </c>
      <c r="F46" s="436">
        <v>1.8604424289535618E-5</v>
      </c>
      <c r="G46" s="436">
        <v>9.3842124088163424E-6</v>
      </c>
      <c r="H46" s="436">
        <v>1.0658382328861254E-4</v>
      </c>
      <c r="I46" s="436">
        <v>0</v>
      </c>
      <c r="J46" s="436">
        <v>7.4868477262486966E-5</v>
      </c>
      <c r="K46" s="436">
        <v>1.9072978566566672E-5</v>
      </c>
      <c r="L46" s="436">
        <v>4.0435263063638603E-5</v>
      </c>
      <c r="M46" s="436">
        <v>1.73479033236094E-5</v>
      </c>
      <c r="N46" s="436">
        <v>0</v>
      </c>
      <c r="O46" s="436">
        <v>3.5887277699127633E-5</v>
      </c>
      <c r="P46" s="436">
        <v>2.9335372266652145E-5</v>
      </c>
      <c r="Q46" s="436">
        <v>6.8462451988095547E-5</v>
      </c>
      <c r="R46" s="436">
        <v>7.1682239882459964E-4</v>
      </c>
      <c r="S46" s="436">
        <v>5.9084904443957261E-5</v>
      </c>
      <c r="T46" s="436">
        <v>3.4258372131104993E-5</v>
      </c>
      <c r="U46" s="436">
        <v>2.2588801334956789E-5</v>
      </c>
      <c r="V46" s="436">
        <v>3.6609244739801119E-5</v>
      </c>
      <c r="W46" s="436">
        <v>6.5561761976856223E-5</v>
      </c>
      <c r="X46" s="436">
        <v>1.5748541983101376E-5</v>
      </c>
      <c r="Y46" s="436">
        <v>4.3870399221040346E-5</v>
      </c>
      <c r="Z46" s="436">
        <v>5.1381314300969983E-5</v>
      </c>
      <c r="AA46" s="436">
        <v>7.9263608642532021E-5</v>
      </c>
      <c r="AB46" s="436">
        <v>2.8530215820784698E-5</v>
      </c>
      <c r="AC46" s="436">
        <v>4.1218155672833007E-5</v>
      </c>
      <c r="AD46" s="436">
        <v>3.5468034592104394E-6</v>
      </c>
      <c r="AE46" s="436">
        <v>2.5672577870130231E-5</v>
      </c>
      <c r="AF46" s="436">
        <v>4.0336620562086209E-5</v>
      </c>
      <c r="AG46" s="436">
        <v>3.554933512967978E-5</v>
      </c>
      <c r="AH46" s="436">
        <v>2.4953508574155177E-5</v>
      </c>
      <c r="AI46" s="436">
        <v>5.1764651243344816E-5</v>
      </c>
      <c r="AJ46" s="436">
        <v>1.8420821563205794E-4</v>
      </c>
      <c r="AK46" s="436">
        <v>5.7742004362823312E-5</v>
      </c>
      <c r="AL46" s="436">
        <v>7.0266492076182516E-5</v>
      </c>
      <c r="AM46" s="436">
        <v>9.3803190537746276E-5</v>
      </c>
      <c r="AN46" s="436">
        <v>6.4443670978822287E-5</v>
      </c>
      <c r="AO46" s="436">
        <v>1.0208297983591471E-4</v>
      </c>
      <c r="AP46" s="436">
        <v>3.2175965580227438E-5</v>
      </c>
      <c r="AQ46" s="436">
        <v>4.3067431926901932E-5</v>
      </c>
      <c r="AR46" s="436">
        <v>3.816402387243419E-5</v>
      </c>
      <c r="AS46" s="436">
        <v>1.0135317120197775</v>
      </c>
      <c r="AT46" s="436">
        <v>8.5605833532099052E-4</v>
      </c>
      <c r="AU46" s="436">
        <v>2.7687613489658951E-4</v>
      </c>
      <c r="AV46" s="436">
        <v>1.5870444467022441E-4</v>
      </c>
      <c r="AW46" s="436">
        <v>5.123615558581319E-5</v>
      </c>
      <c r="AX46" s="436">
        <v>2.9725878565882169E-5</v>
      </c>
      <c r="AY46" s="436">
        <v>7.9314542623215519E-5</v>
      </c>
      <c r="AZ46" s="436">
        <v>4.7550025265299141E-5</v>
      </c>
      <c r="BA46" s="436">
        <v>3.2226730914481676E-5</v>
      </c>
      <c r="BB46" s="436">
        <v>2.9886993412289412E-5</v>
      </c>
      <c r="BC46" s="436">
        <v>3.4952244917629451E-5</v>
      </c>
      <c r="BD46" s="436">
        <v>8.997564201836972E-5</v>
      </c>
      <c r="BE46" s="436">
        <v>3.8925016768777818E-5</v>
      </c>
      <c r="BF46" s="436">
        <v>1.8999510586959572E-5</v>
      </c>
      <c r="BG46" s="436">
        <v>2.4619442360062866E-5</v>
      </c>
      <c r="BH46" s="436">
        <v>2.5309774085530438E-5</v>
      </c>
      <c r="BI46" s="436">
        <v>2.9760232560322752E-3</v>
      </c>
      <c r="BJ46" s="436">
        <v>9.4199490111814108E-4</v>
      </c>
      <c r="BK46" s="436">
        <v>6.6125082592186583E-3</v>
      </c>
      <c r="BL46" s="436">
        <v>2.3075806430202471E-5</v>
      </c>
      <c r="BM46" s="436">
        <v>4.2312551959287542E-2</v>
      </c>
      <c r="BN46" s="436">
        <v>5.878990219467152E-2</v>
      </c>
      <c r="BO46" s="436">
        <v>1.8381422999994814E-2</v>
      </c>
      <c r="BP46" s="436">
        <v>3.6280211349291616E-2</v>
      </c>
      <c r="BQ46" s="436">
        <v>1.0506164910883511E-4</v>
      </c>
      <c r="BR46" s="436">
        <v>1.9443725254533403E-4</v>
      </c>
      <c r="BS46" s="436">
        <v>2.5887388809437166E-4</v>
      </c>
      <c r="BT46" s="436">
        <v>4.109085709338427E-5</v>
      </c>
      <c r="BU46" s="436">
        <v>3.7744664022136508E-5</v>
      </c>
      <c r="BV46" s="436">
        <v>3.1809246842145174E-5</v>
      </c>
      <c r="BW46" s="436">
        <v>3.9191640646092882E-5</v>
      </c>
      <c r="BX46" s="436">
        <v>1.4442250647661405E-4</v>
      </c>
      <c r="BY46" s="436">
        <v>8.1952976088802454E-5</v>
      </c>
      <c r="BZ46" s="436">
        <v>1.5867926994590789E-4</v>
      </c>
      <c r="CA46" s="436">
        <v>2.115764066230541E-5</v>
      </c>
      <c r="CB46" s="436">
        <v>1.386366512351251E-4</v>
      </c>
      <c r="CC46" s="436">
        <v>1.8565092426246654E-4</v>
      </c>
      <c r="CD46" s="436">
        <v>8.206336203946414E-5</v>
      </c>
      <c r="CE46" s="436">
        <v>5.035636956971932E-5</v>
      </c>
      <c r="CF46" s="436">
        <v>1.0393482541177601E-4</v>
      </c>
      <c r="CG46" s="436">
        <v>1.1371422879715238E-4</v>
      </c>
      <c r="CH46" s="436">
        <v>1.7176414447190305E-5</v>
      </c>
      <c r="CI46" s="436">
        <v>4.9803201916543365E-5</v>
      </c>
      <c r="CJ46" s="436">
        <v>1.3339100282839256E-4</v>
      </c>
      <c r="CK46" s="436">
        <v>2.0787562714399429E-5</v>
      </c>
      <c r="CL46" s="436">
        <v>8.686950875305406E-5</v>
      </c>
      <c r="CM46" s="436">
        <v>3.7593827923982881E-5</v>
      </c>
      <c r="CN46" s="436">
        <v>9.0970698749682171E-5</v>
      </c>
      <c r="CO46" s="436">
        <v>6.3825497362157623E-5</v>
      </c>
      <c r="CP46" s="436">
        <v>4.9335945780376739E-5</v>
      </c>
      <c r="CQ46" s="436">
        <v>2.4289941984658957E-5</v>
      </c>
      <c r="CR46" s="436">
        <v>2.5201706593197186E-5</v>
      </c>
      <c r="CS46" s="436">
        <v>4.5114535102250591E-5</v>
      </c>
      <c r="CT46" s="436">
        <v>3.0116858791891531E-5</v>
      </c>
      <c r="CU46" s="436">
        <v>2.9211778743580497E-5</v>
      </c>
      <c r="CV46" s="436">
        <v>9.2611751432171367E-5</v>
      </c>
      <c r="CW46" s="436">
        <v>4.5574073882146543E-5</v>
      </c>
      <c r="CX46" s="436">
        <v>1.1391589783706844E-4</v>
      </c>
      <c r="CY46" s="436">
        <v>1.9678699519807402E-5</v>
      </c>
      <c r="CZ46" s="436">
        <v>4.3384106499397717E-5</v>
      </c>
      <c r="DA46" s="436">
        <v>3.0322203391739396E-5</v>
      </c>
      <c r="DB46" s="436">
        <v>3.8898820298546665E-5</v>
      </c>
      <c r="DC46" s="436">
        <v>4.6990161664717829E-5</v>
      </c>
      <c r="DD46" s="436">
        <v>4.4294656096433611E-5</v>
      </c>
      <c r="DE46" s="436">
        <v>1.0104318490232133E-4</v>
      </c>
      <c r="DF46" s="436">
        <v>3.2393229606862299E-4</v>
      </c>
      <c r="DG46" s="436">
        <v>1.1875886606904009</v>
      </c>
      <c r="DH46" s="436">
        <v>0.86890638572625412</v>
      </c>
    </row>
    <row r="47" spans="1:112" x14ac:dyDescent="0.2">
      <c r="A47" s="192">
        <v>43</v>
      </c>
      <c r="B47" s="57" t="s">
        <v>397</v>
      </c>
      <c r="C47" s="224" t="s">
        <v>290</v>
      </c>
      <c r="D47" s="436">
        <v>1.383503084302804E-3</v>
      </c>
      <c r="E47" s="436">
        <v>1.3847803631486756E-3</v>
      </c>
      <c r="F47" s="436">
        <v>4.9729296392378734E-4</v>
      </c>
      <c r="G47" s="436">
        <v>6.3670298017594708E-4</v>
      </c>
      <c r="H47" s="436">
        <v>1.0590232894598422E-3</v>
      </c>
      <c r="I47" s="436">
        <v>0</v>
      </c>
      <c r="J47" s="436">
        <v>1.2718815898790087E-2</v>
      </c>
      <c r="K47" s="436">
        <v>3.0992897325057933E-3</v>
      </c>
      <c r="L47" s="436">
        <v>3.3025802236910158E-2</v>
      </c>
      <c r="M47" s="436">
        <v>1.5842229657564092E-3</v>
      </c>
      <c r="N47" s="436">
        <v>0</v>
      </c>
      <c r="O47" s="436">
        <v>5.1311477129841463E-4</v>
      </c>
      <c r="P47" s="436">
        <v>1.6483902924593391E-3</v>
      </c>
      <c r="Q47" s="436">
        <v>7.8400094061518641E-3</v>
      </c>
      <c r="R47" s="436">
        <v>3.4226234544683182E-2</v>
      </c>
      <c r="S47" s="436">
        <v>1.5386492256654941E-3</v>
      </c>
      <c r="T47" s="436">
        <v>1.333640604148464E-3</v>
      </c>
      <c r="U47" s="436">
        <v>7.3835977253834477E-4</v>
      </c>
      <c r="V47" s="436">
        <v>5.7546304273589383E-4</v>
      </c>
      <c r="W47" s="436">
        <v>1.10529943185759E-2</v>
      </c>
      <c r="X47" s="436">
        <v>4.2132769802029254E-4</v>
      </c>
      <c r="Y47" s="436">
        <v>5.6115617985010467E-3</v>
      </c>
      <c r="Z47" s="436">
        <v>2.3998247114704321E-3</v>
      </c>
      <c r="AA47" s="436">
        <v>1.011266486597756E-3</v>
      </c>
      <c r="AB47" s="436">
        <v>8.8363298940022615E-3</v>
      </c>
      <c r="AC47" s="436">
        <v>1.2809095295845459E-2</v>
      </c>
      <c r="AD47" s="436">
        <v>3.143302383910804E-4</v>
      </c>
      <c r="AE47" s="436">
        <v>8.5743804622933923E-4</v>
      </c>
      <c r="AF47" s="436">
        <v>1.7509217692691075E-3</v>
      </c>
      <c r="AG47" s="436">
        <v>1.6033293233039141E-2</v>
      </c>
      <c r="AH47" s="436">
        <v>1.0053907377678355E-2</v>
      </c>
      <c r="AI47" s="436">
        <v>9.8245783099295426E-3</v>
      </c>
      <c r="AJ47" s="436">
        <v>7.4666559789874336E-3</v>
      </c>
      <c r="AK47" s="436">
        <v>1.2647385803254559E-2</v>
      </c>
      <c r="AL47" s="436">
        <v>5.9401777175666429E-3</v>
      </c>
      <c r="AM47" s="436">
        <v>5.2697844236348893E-4</v>
      </c>
      <c r="AN47" s="436">
        <v>4.2492022287968386E-4</v>
      </c>
      <c r="AO47" s="436">
        <v>8.8897465651967787E-3</v>
      </c>
      <c r="AP47" s="436">
        <v>3.6723796920714078E-4</v>
      </c>
      <c r="AQ47" s="436">
        <v>2.8516500627642103E-3</v>
      </c>
      <c r="AR47" s="436">
        <v>2.0263266062531186E-3</v>
      </c>
      <c r="AS47" s="436">
        <v>3.2267031730809123E-2</v>
      </c>
      <c r="AT47" s="436">
        <v>1.0649533096263351</v>
      </c>
      <c r="AU47" s="436">
        <v>1.8675769325331253E-2</v>
      </c>
      <c r="AV47" s="436">
        <v>2.2337183385439292E-2</v>
      </c>
      <c r="AW47" s="436">
        <v>3.8060137402088044E-2</v>
      </c>
      <c r="AX47" s="436">
        <v>8.7871411581975801E-3</v>
      </c>
      <c r="AY47" s="436">
        <v>2.1072640510528689E-2</v>
      </c>
      <c r="AZ47" s="436">
        <v>2.4578775004533232E-2</v>
      </c>
      <c r="BA47" s="436">
        <v>1.7692538835511688E-2</v>
      </c>
      <c r="BB47" s="436">
        <v>1.2566169603808571E-2</v>
      </c>
      <c r="BC47" s="436">
        <v>1.7362268074650931E-2</v>
      </c>
      <c r="BD47" s="436">
        <v>1.7710311038875843E-2</v>
      </c>
      <c r="BE47" s="436">
        <v>2.5663987962705151E-2</v>
      </c>
      <c r="BF47" s="436">
        <v>6.8931973621901088E-3</v>
      </c>
      <c r="BG47" s="436">
        <v>8.6913120320847182E-3</v>
      </c>
      <c r="BH47" s="436">
        <v>1.0181355884655319E-2</v>
      </c>
      <c r="BI47" s="436">
        <v>2.4102831958748211E-2</v>
      </c>
      <c r="BJ47" s="436">
        <v>4.9668664407233731E-3</v>
      </c>
      <c r="BK47" s="436">
        <v>1.8024543609139639E-2</v>
      </c>
      <c r="BL47" s="436">
        <v>5.5897239462319591E-4</v>
      </c>
      <c r="BM47" s="436">
        <v>1.4040846986947289E-2</v>
      </c>
      <c r="BN47" s="436">
        <v>4.9534211486342412E-2</v>
      </c>
      <c r="BO47" s="436">
        <v>5.8927981654265504E-3</v>
      </c>
      <c r="BP47" s="436">
        <v>5.635094366189676E-3</v>
      </c>
      <c r="BQ47" s="436">
        <v>5.3506390059092921E-4</v>
      </c>
      <c r="BR47" s="436">
        <v>1.1874560274589012E-3</v>
      </c>
      <c r="BS47" s="436">
        <v>1.3224344538834705E-3</v>
      </c>
      <c r="BT47" s="436">
        <v>5.7348152655475719E-4</v>
      </c>
      <c r="BU47" s="436">
        <v>2.205279087647876E-3</v>
      </c>
      <c r="BV47" s="436">
        <v>2.6420549518143627E-4</v>
      </c>
      <c r="BW47" s="436">
        <v>1.6856659741344175E-4</v>
      </c>
      <c r="BX47" s="436">
        <v>3.4303640138512193E-4</v>
      </c>
      <c r="BY47" s="436">
        <v>3.3747802310164321E-4</v>
      </c>
      <c r="BZ47" s="436">
        <v>5.4608228809469549E-4</v>
      </c>
      <c r="CA47" s="436">
        <v>1.1893447080097484E-3</v>
      </c>
      <c r="CB47" s="436">
        <v>1.9286456653211151E-3</v>
      </c>
      <c r="CC47" s="436">
        <v>1.1014906283830636E-3</v>
      </c>
      <c r="CD47" s="436">
        <v>8.6856199782574749E-4</v>
      </c>
      <c r="CE47" s="436">
        <v>8.7109916641899389E-4</v>
      </c>
      <c r="CF47" s="436">
        <v>1.9887749594577173E-3</v>
      </c>
      <c r="CG47" s="436">
        <v>1.4112481018456384E-3</v>
      </c>
      <c r="CH47" s="436">
        <v>1.4906851575806118E-4</v>
      </c>
      <c r="CI47" s="436">
        <v>7.1319494614563135E-4</v>
      </c>
      <c r="CJ47" s="436">
        <v>4.8061485685748495E-4</v>
      </c>
      <c r="CK47" s="436">
        <v>4.429409565172478E-4</v>
      </c>
      <c r="CL47" s="436">
        <v>6.2156859044490518E-4</v>
      </c>
      <c r="CM47" s="436">
        <v>6.2877163538369366E-4</v>
      </c>
      <c r="CN47" s="436">
        <v>2.3460870999361077E-3</v>
      </c>
      <c r="CO47" s="436">
        <v>3.128674392519332E-4</v>
      </c>
      <c r="CP47" s="436">
        <v>6.3077403195403422E-4</v>
      </c>
      <c r="CQ47" s="436">
        <v>7.6853869331701906E-4</v>
      </c>
      <c r="CR47" s="436">
        <v>4.6437442331028199E-4</v>
      </c>
      <c r="CS47" s="436">
        <v>7.6192100386665346E-4</v>
      </c>
      <c r="CT47" s="436">
        <v>6.6671776418328083E-4</v>
      </c>
      <c r="CU47" s="436">
        <v>1.88621520548841E-3</v>
      </c>
      <c r="CV47" s="436">
        <v>1.3918689165508867E-3</v>
      </c>
      <c r="CW47" s="436">
        <v>3.2371870325562769E-4</v>
      </c>
      <c r="CX47" s="436">
        <v>6.2759283101958864E-3</v>
      </c>
      <c r="CY47" s="436">
        <v>2.999877043134018E-4</v>
      </c>
      <c r="CZ47" s="436">
        <v>1.4206041347517039E-3</v>
      </c>
      <c r="DA47" s="436">
        <v>3.1999005222919084E-3</v>
      </c>
      <c r="DB47" s="436">
        <v>2.1242582434349193E-3</v>
      </c>
      <c r="DC47" s="436">
        <v>4.8164749988602605E-4</v>
      </c>
      <c r="DD47" s="436">
        <v>3.2547868592484419E-3</v>
      </c>
      <c r="DE47" s="436">
        <v>1.7242722351481163E-3</v>
      </c>
      <c r="DF47" s="436">
        <v>4.2507920159278777E-3</v>
      </c>
      <c r="DG47" s="436">
        <v>1.7486342074025563</v>
      </c>
      <c r="DH47" s="436">
        <v>1.2793987340937982</v>
      </c>
    </row>
    <row r="48" spans="1:112" x14ac:dyDescent="0.2">
      <c r="A48" s="192">
        <v>44</v>
      </c>
      <c r="B48" s="57" t="s">
        <v>398</v>
      </c>
      <c r="C48" s="224" t="s">
        <v>255</v>
      </c>
      <c r="D48" s="436">
        <v>2.747814765674399E-4</v>
      </c>
      <c r="E48" s="436">
        <v>1.8587468086577214E-4</v>
      </c>
      <c r="F48" s="436">
        <v>2.2430478367586098E-4</v>
      </c>
      <c r="G48" s="436">
        <v>3.4691904124337146E-4</v>
      </c>
      <c r="H48" s="436">
        <v>1.2649101414388672E-4</v>
      </c>
      <c r="I48" s="436">
        <v>0</v>
      </c>
      <c r="J48" s="436">
        <v>1.3947294072101006E-3</v>
      </c>
      <c r="K48" s="436">
        <v>1.3971576029290451E-4</v>
      </c>
      <c r="L48" s="436">
        <v>1.1510679397725373E-4</v>
      </c>
      <c r="M48" s="436">
        <v>1.0705531654880468E-4</v>
      </c>
      <c r="N48" s="436">
        <v>0</v>
      </c>
      <c r="O48" s="436">
        <v>1.6829824219872201E-4</v>
      </c>
      <c r="P48" s="436">
        <v>1.0939454397343347E-4</v>
      </c>
      <c r="Q48" s="436">
        <v>2.4043097389302476E-4</v>
      </c>
      <c r="R48" s="436">
        <v>2.6420755814087617E-3</v>
      </c>
      <c r="S48" s="436">
        <v>1.3775739387893838E-4</v>
      </c>
      <c r="T48" s="436">
        <v>7.7753119617512807E-5</v>
      </c>
      <c r="U48" s="436">
        <v>1.0922435663671197E-4</v>
      </c>
      <c r="V48" s="436">
        <v>2.2476076617961667E-4</v>
      </c>
      <c r="W48" s="436">
        <v>3.0144736260919402E-4</v>
      </c>
      <c r="X48" s="436">
        <v>1.046469703799533E-4</v>
      </c>
      <c r="Y48" s="436">
        <v>2.0906115224165965E-4</v>
      </c>
      <c r="Z48" s="436">
        <v>1.1036643758303696E-4</v>
      </c>
      <c r="AA48" s="436">
        <v>1.4425641483289232E-4</v>
      </c>
      <c r="AB48" s="436">
        <v>1.4610938357207168E-4</v>
      </c>
      <c r="AC48" s="436">
        <v>1.1447141799500881E-4</v>
      </c>
      <c r="AD48" s="436">
        <v>3.1309160740720357E-5</v>
      </c>
      <c r="AE48" s="436">
        <v>1.3042150296488966E-4</v>
      </c>
      <c r="AF48" s="436">
        <v>3.0130224401471342E-4</v>
      </c>
      <c r="AG48" s="436">
        <v>2.1339685503682582E-4</v>
      </c>
      <c r="AH48" s="436">
        <v>1.1120318060695792E-4</v>
      </c>
      <c r="AI48" s="436">
        <v>7.826366581105144E-4</v>
      </c>
      <c r="AJ48" s="436">
        <v>2.9267898935641043E-4</v>
      </c>
      <c r="AK48" s="436">
        <v>1.5244948995572015E-3</v>
      </c>
      <c r="AL48" s="436">
        <v>6.503476991978652E-4</v>
      </c>
      <c r="AM48" s="436">
        <v>1.6814130903011179E-4</v>
      </c>
      <c r="AN48" s="436">
        <v>1.4564253951234382E-4</v>
      </c>
      <c r="AO48" s="436">
        <v>7.4998964384994933E-4</v>
      </c>
      <c r="AP48" s="436">
        <v>7.5671395527122462E-5</v>
      </c>
      <c r="AQ48" s="436">
        <v>2.1003042507436128E-4</v>
      </c>
      <c r="AR48" s="436">
        <v>2.0593450315940296E-4</v>
      </c>
      <c r="AS48" s="436">
        <v>5.4625154416950697E-4</v>
      </c>
      <c r="AT48" s="436">
        <v>5.4962236183555451E-4</v>
      </c>
      <c r="AU48" s="436">
        <v>1.0430832698532631</v>
      </c>
      <c r="AV48" s="436">
        <v>9.5820240858804414E-3</v>
      </c>
      <c r="AW48" s="436">
        <v>6.8709662335679194E-3</v>
      </c>
      <c r="AX48" s="436">
        <v>6.9766942443706052E-4</v>
      </c>
      <c r="AY48" s="436">
        <v>7.8639064650991384E-4</v>
      </c>
      <c r="AZ48" s="436">
        <v>4.1187029187281284E-3</v>
      </c>
      <c r="BA48" s="436">
        <v>5.3176466572802117E-3</v>
      </c>
      <c r="BB48" s="436">
        <v>7.9442064712039199E-4</v>
      </c>
      <c r="BC48" s="436">
        <v>1.5399667258090351E-4</v>
      </c>
      <c r="BD48" s="436">
        <v>1.1193370798087061E-3</v>
      </c>
      <c r="BE48" s="436">
        <v>4.5633373735063954E-4</v>
      </c>
      <c r="BF48" s="436">
        <v>1.7094082335223455E-3</v>
      </c>
      <c r="BG48" s="436">
        <v>1.7604421854377043E-3</v>
      </c>
      <c r="BH48" s="436">
        <v>3.9091742267738068E-3</v>
      </c>
      <c r="BI48" s="436">
        <v>8.2577447667011895E-3</v>
      </c>
      <c r="BJ48" s="436">
        <v>3.1569230779674223E-3</v>
      </c>
      <c r="BK48" s="436">
        <v>2.9343747731817919E-4</v>
      </c>
      <c r="BL48" s="436">
        <v>2.2472452839834703E-4</v>
      </c>
      <c r="BM48" s="436">
        <v>2.1918332695003537E-3</v>
      </c>
      <c r="BN48" s="436">
        <v>4.8065346038493476E-4</v>
      </c>
      <c r="BO48" s="436">
        <v>1.3203496896859459E-3</v>
      </c>
      <c r="BP48" s="436">
        <v>2.0578897263569245E-3</v>
      </c>
      <c r="BQ48" s="436">
        <v>3.3122198898475193E-4</v>
      </c>
      <c r="BR48" s="436">
        <v>8.4293071127541127E-5</v>
      </c>
      <c r="BS48" s="436">
        <v>3.8870947789806619E-3</v>
      </c>
      <c r="BT48" s="436">
        <v>3.81389602525812E-4</v>
      </c>
      <c r="BU48" s="436">
        <v>1.5048111277010117E-4</v>
      </c>
      <c r="BV48" s="436">
        <v>1.043684246549778E-4</v>
      </c>
      <c r="BW48" s="436">
        <v>7.4953567609248434E-5</v>
      </c>
      <c r="BX48" s="436">
        <v>5.0744698565762569E-5</v>
      </c>
      <c r="BY48" s="436">
        <v>1.0500095237303162E-5</v>
      </c>
      <c r="BZ48" s="436">
        <v>2.2586772523774923E-4</v>
      </c>
      <c r="CA48" s="436">
        <v>4.828055011459907E-4</v>
      </c>
      <c r="CB48" s="436">
        <v>2.8089737322442229E-3</v>
      </c>
      <c r="CC48" s="436">
        <v>7.0982966577784031E-5</v>
      </c>
      <c r="CD48" s="436">
        <v>4.4553248912226922E-4</v>
      </c>
      <c r="CE48" s="436">
        <v>2.2136135638941727E-4</v>
      </c>
      <c r="CF48" s="436">
        <v>1.8503383625862233E-4</v>
      </c>
      <c r="CG48" s="436">
        <v>2.5967049124953756E-4</v>
      </c>
      <c r="CH48" s="436">
        <v>7.5287524156157848E-5</v>
      </c>
      <c r="CI48" s="436">
        <v>1.4437106409645546E-4</v>
      </c>
      <c r="CJ48" s="436">
        <v>2.0981411414340703E-4</v>
      </c>
      <c r="CK48" s="436">
        <v>2.8539335180471687E-4</v>
      </c>
      <c r="CL48" s="436">
        <v>2.1059645184454357E-4</v>
      </c>
      <c r="CM48" s="436">
        <v>1.4324327550959662E-4</v>
      </c>
      <c r="CN48" s="436">
        <v>3.4456136667313105E-4</v>
      </c>
      <c r="CO48" s="436">
        <v>1.0928175926662199E-4</v>
      </c>
      <c r="CP48" s="436">
        <v>2.9108769951991458E-4</v>
      </c>
      <c r="CQ48" s="436">
        <v>1.1746879816800575E-4</v>
      </c>
      <c r="CR48" s="436">
        <v>2.1815221606273608E-4</v>
      </c>
      <c r="CS48" s="436">
        <v>1.3454845432151415E-4</v>
      </c>
      <c r="CT48" s="436">
        <v>1.1650421356747895E-4</v>
      </c>
      <c r="CU48" s="436">
        <v>1.8921508770551699E-4</v>
      </c>
      <c r="CV48" s="436">
        <v>1.4308901568346052E-3</v>
      </c>
      <c r="CW48" s="436">
        <v>1.3859219334283034E-4</v>
      </c>
      <c r="CX48" s="436">
        <v>1.3041076880905337E-2</v>
      </c>
      <c r="CY48" s="436">
        <v>1.223643851867683E-4</v>
      </c>
      <c r="CZ48" s="436">
        <v>2.2734286414475841E-4</v>
      </c>
      <c r="DA48" s="436">
        <v>1.4962783551859818E-4</v>
      </c>
      <c r="DB48" s="436">
        <v>2.3542528411043737E-4</v>
      </c>
      <c r="DC48" s="436">
        <v>2.083354146188609E-4</v>
      </c>
      <c r="DD48" s="436">
        <v>1.5899915590496884E-4</v>
      </c>
      <c r="DE48" s="436">
        <v>1.2164000437977155E-4</v>
      </c>
      <c r="DF48" s="436">
        <v>2.1597437877167734E-4</v>
      </c>
      <c r="DG48" s="436">
        <v>1.1412025152710858</v>
      </c>
      <c r="DH48" s="436">
        <v>0.83496768346495243</v>
      </c>
    </row>
    <row r="49" spans="1:112" x14ac:dyDescent="0.2">
      <c r="A49" s="192">
        <v>45</v>
      </c>
      <c r="B49" s="57" t="s">
        <v>399</v>
      </c>
      <c r="C49" s="224" t="s">
        <v>256</v>
      </c>
      <c r="D49" s="436">
        <v>5.3437209469432722E-4</v>
      </c>
      <c r="E49" s="436">
        <v>3.482606823064509E-4</v>
      </c>
      <c r="F49" s="436">
        <v>3.9780649017622926E-4</v>
      </c>
      <c r="G49" s="436">
        <v>7.3750670916739654E-4</v>
      </c>
      <c r="H49" s="436">
        <v>1.9676019364773848E-4</v>
      </c>
      <c r="I49" s="436">
        <v>0</v>
      </c>
      <c r="J49" s="436">
        <v>2.2857937334118707E-3</v>
      </c>
      <c r="K49" s="436">
        <v>2.5807163853343122E-4</v>
      </c>
      <c r="L49" s="436">
        <v>2.024625770008246E-4</v>
      </c>
      <c r="M49" s="436">
        <v>2.0163821564028891E-4</v>
      </c>
      <c r="N49" s="436">
        <v>0</v>
      </c>
      <c r="O49" s="436">
        <v>3.0680892852936022E-4</v>
      </c>
      <c r="P49" s="436">
        <v>2.0549564773164814E-4</v>
      </c>
      <c r="Q49" s="436">
        <v>4.6549547947065807E-4</v>
      </c>
      <c r="R49" s="436">
        <v>3.94415487475342E-4</v>
      </c>
      <c r="S49" s="436">
        <v>2.3923383220063188E-4</v>
      </c>
      <c r="T49" s="436">
        <v>1.4815326711149448E-4</v>
      </c>
      <c r="U49" s="436">
        <v>2.2434082581971817E-4</v>
      </c>
      <c r="V49" s="436">
        <v>4.096695372396192E-4</v>
      </c>
      <c r="W49" s="436">
        <v>5.5030122412289592E-4</v>
      </c>
      <c r="X49" s="436">
        <v>1.9633529760294577E-4</v>
      </c>
      <c r="Y49" s="436">
        <v>3.7989875654236634E-4</v>
      </c>
      <c r="Z49" s="436">
        <v>1.9326327239195323E-4</v>
      </c>
      <c r="AA49" s="436">
        <v>2.5174035285269549E-4</v>
      </c>
      <c r="AB49" s="436">
        <v>2.6436837151423589E-4</v>
      </c>
      <c r="AC49" s="436">
        <v>1.8697671185204822E-4</v>
      </c>
      <c r="AD49" s="436">
        <v>6.2312921182128525E-5</v>
      </c>
      <c r="AE49" s="436">
        <v>2.5568535158244953E-4</v>
      </c>
      <c r="AF49" s="436">
        <v>1.5654574242260301E-3</v>
      </c>
      <c r="AG49" s="436">
        <v>4.1835645635096065E-4</v>
      </c>
      <c r="AH49" s="436">
        <v>2.3400684991929598E-4</v>
      </c>
      <c r="AI49" s="436">
        <v>5.5533114436270652E-4</v>
      </c>
      <c r="AJ49" s="436">
        <v>5.554364631967124E-4</v>
      </c>
      <c r="AK49" s="436">
        <v>1.9419986872342536E-3</v>
      </c>
      <c r="AL49" s="436">
        <v>1.1397826193391381E-3</v>
      </c>
      <c r="AM49" s="436">
        <v>3.1518057504355978E-4</v>
      </c>
      <c r="AN49" s="436">
        <v>2.671252186323337E-4</v>
      </c>
      <c r="AO49" s="436">
        <v>1.0377593874667307E-3</v>
      </c>
      <c r="AP49" s="436">
        <v>2.7211532417217339E-4</v>
      </c>
      <c r="AQ49" s="436">
        <v>4.7485275261756744E-4</v>
      </c>
      <c r="AR49" s="436">
        <v>5.0526232095394802E-4</v>
      </c>
      <c r="AS49" s="436">
        <v>3.7442757675710972E-4</v>
      </c>
      <c r="AT49" s="436">
        <v>6.208296866123484E-4</v>
      </c>
      <c r="AU49" s="436">
        <v>2.6407028223247721E-3</v>
      </c>
      <c r="AV49" s="436">
        <v>1.0462727280740298</v>
      </c>
      <c r="AW49" s="436">
        <v>1.4838681768111711E-3</v>
      </c>
      <c r="AX49" s="436">
        <v>1.845182777858671E-3</v>
      </c>
      <c r="AY49" s="436">
        <v>1.1902608594716178E-3</v>
      </c>
      <c r="AZ49" s="436">
        <v>1.2847371508646485E-3</v>
      </c>
      <c r="BA49" s="436">
        <v>7.2651494312896787E-4</v>
      </c>
      <c r="BB49" s="436">
        <v>1.0612886018190719E-3</v>
      </c>
      <c r="BC49" s="436">
        <v>3.2700756533819144E-4</v>
      </c>
      <c r="BD49" s="436">
        <v>7.209471410717593E-4</v>
      </c>
      <c r="BE49" s="436">
        <v>6.9156637788552171E-4</v>
      </c>
      <c r="BF49" s="436">
        <v>5.3088859454163563E-4</v>
      </c>
      <c r="BG49" s="436">
        <v>5.5784807469728905E-4</v>
      </c>
      <c r="BH49" s="436">
        <v>7.6421326018132995E-4</v>
      </c>
      <c r="BI49" s="436">
        <v>1.2075475082511582E-3</v>
      </c>
      <c r="BJ49" s="436">
        <v>8.5109141482444487E-4</v>
      </c>
      <c r="BK49" s="436">
        <v>4.2248445210007508E-4</v>
      </c>
      <c r="BL49" s="436">
        <v>4.1319298259786489E-4</v>
      </c>
      <c r="BM49" s="436">
        <v>3.0412162557903429E-4</v>
      </c>
      <c r="BN49" s="436">
        <v>5.0440724346265391E-4</v>
      </c>
      <c r="BO49" s="436">
        <v>5.1633334365188777E-4</v>
      </c>
      <c r="BP49" s="436">
        <v>4.624199320984203E-4</v>
      </c>
      <c r="BQ49" s="436">
        <v>6.3721166940061387E-4</v>
      </c>
      <c r="BR49" s="436">
        <v>1.5493821755800506E-4</v>
      </c>
      <c r="BS49" s="436">
        <v>1.0427672504028753E-3</v>
      </c>
      <c r="BT49" s="436">
        <v>6.6939273748129824E-4</v>
      </c>
      <c r="BU49" s="436">
        <v>2.6360493665720922E-4</v>
      </c>
      <c r="BV49" s="436">
        <v>1.8263496111958544E-4</v>
      </c>
      <c r="BW49" s="436">
        <v>1.2572670519539825E-4</v>
      </c>
      <c r="BX49" s="436">
        <v>9.008696808117614E-5</v>
      </c>
      <c r="BY49" s="436">
        <v>1.8088601691162284E-5</v>
      </c>
      <c r="BZ49" s="436">
        <v>1.6115649551742305E-4</v>
      </c>
      <c r="CA49" s="436">
        <v>9.2990065014330583E-4</v>
      </c>
      <c r="CB49" s="436">
        <v>5.3847322837920104E-3</v>
      </c>
      <c r="CC49" s="436">
        <v>1.3104779666414917E-4</v>
      </c>
      <c r="CD49" s="436">
        <v>5.6636887965638466E-4</v>
      </c>
      <c r="CE49" s="436">
        <v>4.521414801434765E-4</v>
      </c>
      <c r="CF49" s="436">
        <v>3.0223226769542913E-4</v>
      </c>
      <c r="CG49" s="436">
        <v>3.4712460792245671E-4</v>
      </c>
      <c r="CH49" s="436">
        <v>1.2320935304492627E-4</v>
      </c>
      <c r="CI49" s="436">
        <v>2.3297561340858717E-4</v>
      </c>
      <c r="CJ49" s="436">
        <v>3.7799762003786473E-4</v>
      </c>
      <c r="CK49" s="436">
        <v>5.4148060830347779E-4</v>
      </c>
      <c r="CL49" s="436">
        <v>3.8647698033209926E-4</v>
      </c>
      <c r="CM49" s="436">
        <v>2.4079693563475179E-4</v>
      </c>
      <c r="CN49" s="436">
        <v>5.1823990709419369E-4</v>
      </c>
      <c r="CO49" s="436">
        <v>1.4973482446768875E-4</v>
      </c>
      <c r="CP49" s="436">
        <v>5.0980742568390125E-4</v>
      </c>
      <c r="CQ49" s="436">
        <v>1.413121502550933E-4</v>
      </c>
      <c r="CR49" s="436">
        <v>3.6888630961863479E-4</v>
      </c>
      <c r="CS49" s="436">
        <v>1.9674495900920722E-4</v>
      </c>
      <c r="CT49" s="436">
        <v>1.6242651677727112E-4</v>
      </c>
      <c r="CU49" s="436">
        <v>3.307187005281706E-4</v>
      </c>
      <c r="CV49" s="436">
        <v>2.8030696779934769E-3</v>
      </c>
      <c r="CW49" s="436">
        <v>2.5301706153341884E-4</v>
      </c>
      <c r="CX49" s="436">
        <v>2.5407189189574061E-2</v>
      </c>
      <c r="CY49" s="436">
        <v>1.757228294320505E-4</v>
      </c>
      <c r="CZ49" s="436">
        <v>3.4262536279305888E-4</v>
      </c>
      <c r="DA49" s="436">
        <v>2.1917943678928655E-4</v>
      </c>
      <c r="DB49" s="436">
        <v>3.5074578655405872E-4</v>
      </c>
      <c r="DC49" s="436">
        <v>3.4388034181111253E-4</v>
      </c>
      <c r="DD49" s="436">
        <v>2.5703156511251946E-4</v>
      </c>
      <c r="DE49" s="436">
        <v>1.4805805767198821E-4</v>
      </c>
      <c r="DF49" s="436">
        <v>3.5766033847251747E-4</v>
      </c>
      <c r="DG49" s="436">
        <v>1.131352587070332</v>
      </c>
      <c r="DH49" s="436">
        <v>0.82776092425961911</v>
      </c>
    </row>
    <row r="50" spans="1:112" x14ac:dyDescent="0.2">
      <c r="A50" s="192">
        <v>46</v>
      </c>
      <c r="B50" s="57" t="s">
        <v>400</v>
      </c>
      <c r="C50" s="224" t="s">
        <v>257</v>
      </c>
      <c r="D50" s="436">
        <v>2.7013056855860806E-4</v>
      </c>
      <c r="E50" s="436">
        <v>2.3575080527505715E-4</v>
      </c>
      <c r="F50" s="436">
        <v>2.159186102881626E-3</v>
      </c>
      <c r="G50" s="436">
        <v>2.3758577809108425E-4</v>
      </c>
      <c r="H50" s="436">
        <v>1.0479029083901772E-4</v>
      </c>
      <c r="I50" s="436">
        <v>0</v>
      </c>
      <c r="J50" s="436">
        <v>5.3175388184483407E-4</v>
      </c>
      <c r="K50" s="436">
        <v>1.2834871794016267E-4</v>
      </c>
      <c r="L50" s="436">
        <v>8.2608918358869385E-5</v>
      </c>
      <c r="M50" s="436">
        <v>1.1618350580040874E-4</v>
      </c>
      <c r="N50" s="436">
        <v>0</v>
      </c>
      <c r="O50" s="436">
        <v>1.3058843159713119E-4</v>
      </c>
      <c r="P50" s="436">
        <v>1.0832480174758591E-4</v>
      </c>
      <c r="Q50" s="436">
        <v>1.7506606636656996E-4</v>
      </c>
      <c r="R50" s="436">
        <v>1.0784252453540548E-4</v>
      </c>
      <c r="S50" s="436">
        <v>1.1868908056825425E-4</v>
      </c>
      <c r="T50" s="436">
        <v>8.2461029210208547E-5</v>
      </c>
      <c r="U50" s="436">
        <v>1.0382092011853881E-4</v>
      </c>
      <c r="V50" s="436">
        <v>1.5378703758687121E-4</v>
      </c>
      <c r="W50" s="436">
        <v>1.9919634327482131E-4</v>
      </c>
      <c r="X50" s="436">
        <v>6.8923829378571833E-5</v>
      </c>
      <c r="Y50" s="436">
        <v>1.3900692493953941E-4</v>
      </c>
      <c r="Z50" s="436">
        <v>8.1505371645878812E-5</v>
      </c>
      <c r="AA50" s="436">
        <v>1.0608060634743865E-4</v>
      </c>
      <c r="AB50" s="436">
        <v>1.05132193768193E-4</v>
      </c>
      <c r="AC50" s="436">
        <v>9.0536304131802453E-5</v>
      </c>
      <c r="AD50" s="436">
        <v>2.2190318332740474E-5</v>
      </c>
      <c r="AE50" s="436">
        <v>9.3320796250738312E-5</v>
      </c>
      <c r="AF50" s="436">
        <v>1.173064411580179E-4</v>
      </c>
      <c r="AG50" s="436">
        <v>1.5220642921162552E-4</v>
      </c>
      <c r="AH50" s="436">
        <v>1.1333373791235418E-4</v>
      </c>
      <c r="AI50" s="436">
        <v>1.1727495416007977E-4</v>
      </c>
      <c r="AJ50" s="436">
        <v>1.934041551735406E-4</v>
      </c>
      <c r="AK50" s="436">
        <v>1.497996403515688E-4</v>
      </c>
      <c r="AL50" s="436">
        <v>1.9290815506307698E-4</v>
      </c>
      <c r="AM50" s="436">
        <v>1.1011075829466643E-4</v>
      </c>
      <c r="AN50" s="436">
        <v>9.8405475736899626E-5</v>
      </c>
      <c r="AO50" s="436">
        <v>1.3867180621158587E-4</v>
      </c>
      <c r="AP50" s="436">
        <v>7.9723951647006419E-5</v>
      </c>
      <c r="AQ50" s="436">
        <v>1.4899658732503735E-4</v>
      </c>
      <c r="AR50" s="436">
        <v>1.4528632106563727E-4</v>
      </c>
      <c r="AS50" s="436">
        <v>1.4822433851169141E-4</v>
      </c>
      <c r="AT50" s="436">
        <v>1.2425044580467994E-4</v>
      </c>
      <c r="AU50" s="436">
        <v>1.4386354847534667E-3</v>
      </c>
      <c r="AV50" s="436">
        <v>1.817326978298032E-3</v>
      </c>
      <c r="AW50" s="436">
        <v>1.0339002762844656</v>
      </c>
      <c r="AX50" s="436">
        <v>2.0008325351029776E-4</v>
      </c>
      <c r="AY50" s="436">
        <v>1.2932672299556633E-4</v>
      </c>
      <c r="AZ50" s="436">
        <v>5.6555495338826342E-4</v>
      </c>
      <c r="BA50" s="436">
        <v>9.1261758956639959E-5</v>
      </c>
      <c r="BB50" s="436">
        <v>3.784418782857431E-4</v>
      </c>
      <c r="BC50" s="436">
        <v>1.0803343740887195E-4</v>
      </c>
      <c r="BD50" s="436">
        <v>6.1700472664962295E-4</v>
      </c>
      <c r="BE50" s="436">
        <v>8.8048342459658212E-4</v>
      </c>
      <c r="BF50" s="436">
        <v>2.1712348696841842E-4</v>
      </c>
      <c r="BG50" s="436">
        <v>2.2515105857528949E-4</v>
      </c>
      <c r="BH50" s="436">
        <v>2.9419859219524962E-4</v>
      </c>
      <c r="BI50" s="436">
        <v>5.9381802721088586E-4</v>
      </c>
      <c r="BJ50" s="436">
        <v>3.163485918506221E-4</v>
      </c>
      <c r="BK50" s="436">
        <v>3.8367875728907719E-4</v>
      </c>
      <c r="BL50" s="436">
        <v>1.7269789117105078E-4</v>
      </c>
      <c r="BM50" s="436">
        <v>2.4310949993323634E-4</v>
      </c>
      <c r="BN50" s="436">
        <v>1.7632006856922741E-4</v>
      </c>
      <c r="BO50" s="436">
        <v>2.2222469140742036E-4</v>
      </c>
      <c r="BP50" s="436">
        <v>1.9084043125871904E-4</v>
      </c>
      <c r="BQ50" s="436">
        <v>2.1381022540473423E-4</v>
      </c>
      <c r="BR50" s="436">
        <v>6.5292245318852971E-5</v>
      </c>
      <c r="BS50" s="436">
        <v>3.6360950871326176E-4</v>
      </c>
      <c r="BT50" s="436">
        <v>2.6441629147799789E-4</v>
      </c>
      <c r="BU50" s="436">
        <v>5.2789637516095973E-4</v>
      </c>
      <c r="BV50" s="436">
        <v>1.1154350054942419E-4</v>
      </c>
      <c r="BW50" s="436">
        <v>6.5268169085211882E-5</v>
      </c>
      <c r="BX50" s="436">
        <v>4.5256084234810684E-5</v>
      </c>
      <c r="BY50" s="436">
        <v>1.0173418969978793E-5</v>
      </c>
      <c r="BZ50" s="436">
        <v>7.7172284066634635E-5</v>
      </c>
      <c r="CA50" s="436">
        <v>3.1788077903145061E-4</v>
      </c>
      <c r="CB50" s="436">
        <v>1.790081628804986E-3</v>
      </c>
      <c r="CC50" s="436">
        <v>6.459021799198597E-5</v>
      </c>
      <c r="CD50" s="436">
        <v>2.5408910733416812E-4</v>
      </c>
      <c r="CE50" s="436">
        <v>2.3394180372056527E-4</v>
      </c>
      <c r="CF50" s="436">
        <v>1.9707078732001621E-4</v>
      </c>
      <c r="CG50" s="436">
        <v>1.7196473438392995E-4</v>
      </c>
      <c r="CH50" s="436">
        <v>9.528142793162034E-5</v>
      </c>
      <c r="CI50" s="436">
        <v>1.3620236505288436E-4</v>
      </c>
      <c r="CJ50" s="436">
        <v>2.6474427390702935E-4</v>
      </c>
      <c r="CK50" s="436">
        <v>2.0699246586623353E-4</v>
      </c>
      <c r="CL50" s="436">
        <v>2.6476979989158562E-4</v>
      </c>
      <c r="CM50" s="436">
        <v>5.4269396779422574E-4</v>
      </c>
      <c r="CN50" s="436">
        <v>8.3988334934084795E-4</v>
      </c>
      <c r="CO50" s="436">
        <v>7.3018376261188504E-5</v>
      </c>
      <c r="CP50" s="436">
        <v>2.4744063685723478E-4</v>
      </c>
      <c r="CQ50" s="436">
        <v>4.7380828057412509E-3</v>
      </c>
      <c r="CR50" s="436">
        <v>2.1273122153258007E-3</v>
      </c>
      <c r="CS50" s="436">
        <v>1.1411147601155737E-3</v>
      </c>
      <c r="CT50" s="436">
        <v>8.5699325808456404E-4</v>
      </c>
      <c r="CU50" s="436">
        <v>1.7669811635725538E-4</v>
      </c>
      <c r="CV50" s="436">
        <v>1.446463491868284E-3</v>
      </c>
      <c r="CW50" s="436">
        <v>1.9122879529049415E-4</v>
      </c>
      <c r="CX50" s="436">
        <v>7.9367094861749945E-3</v>
      </c>
      <c r="CY50" s="436">
        <v>1.5961927410445149E-4</v>
      </c>
      <c r="CZ50" s="436">
        <v>1.7931760955279961E-4</v>
      </c>
      <c r="DA50" s="436">
        <v>1.2881187407307656E-4</v>
      </c>
      <c r="DB50" s="436">
        <v>1.6599482985518469E-4</v>
      </c>
      <c r="DC50" s="436">
        <v>1.6077966202868005E-3</v>
      </c>
      <c r="DD50" s="436">
        <v>3.0844285503952228E-4</v>
      </c>
      <c r="DE50" s="436">
        <v>8.253360211601151E-3</v>
      </c>
      <c r="DF50" s="436">
        <v>3.0409760330266734E-4</v>
      </c>
      <c r="DG50" s="436">
        <v>1.0881117819780004</v>
      </c>
      <c r="DH50" s="436">
        <v>0.79612352916456253</v>
      </c>
    </row>
    <row r="51" spans="1:112" x14ac:dyDescent="0.2">
      <c r="A51" s="192">
        <v>47</v>
      </c>
      <c r="B51" s="57" t="s">
        <v>401</v>
      </c>
      <c r="C51" s="224" t="s">
        <v>402</v>
      </c>
      <c r="D51" s="436">
        <v>1.0307925534085361E-4</v>
      </c>
      <c r="E51" s="436">
        <v>7.0012134531848274E-5</v>
      </c>
      <c r="F51" s="436">
        <v>1.2446183437192271E-4</v>
      </c>
      <c r="G51" s="436">
        <v>1.2958855840242085E-4</v>
      </c>
      <c r="H51" s="436">
        <v>4.1600560098829826E-5</v>
      </c>
      <c r="I51" s="436">
        <v>0</v>
      </c>
      <c r="J51" s="436">
        <v>3.03271345265714E-4</v>
      </c>
      <c r="K51" s="436">
        <v>4.9576799612859522E-5</v>
      </c>
      <c r="L51" s="436">
        <v>4.2351822923707952E-5</v>
      </c>
      <c r="M51" s="436">
        <v>3.9877438207478379E-5</v>
      </c>
      <c r="N51" s="436">
        <v>0</v>
      </c>
      <c r="O51" s="436">
        <v>5.9708385928157329E-5</v>
      </c>
      <c r="P51" s="436">
        <v>3.9735865504816801E-5</v>
      </c>
      <c r="Q51" s="436">
        <v>8.7306233096439293E-5</v>
      </c>
      <c r="R51" s="436">
        <v>4.9201957750995068E-5</v>
      </c>
      <c r="S51" s="436">
        <v>4.7065057895497598E-5</v>
      </c>
      <c r="T51" s="436">
        <v>2.7295433044639249E-5</v>
      </c>
      <c r="U51" s="436">
        <v>4.1423677706570448E-5</v>
      </c>
      <c r="V51" s="436">
        <v>7.8110183948157443E-5</v>
      </c>
      <c r="W51" s="436">
        <v>1.0682805908454067E-4</v>
      </c>
      <c r="X51" s="436">
        <v>3.7898837678639367E-5</v>
      </c>
      <c r="Y51" s="436">
        <v>7.4373455905845669E-5</v>
      </c>
      <c r="Z51" s="436">
        <v>3.7961931786360917E-5</v>
      </c>
      <c r="AA51" s="436">
        <v>4.8631293308670682E-5</v>
      </c>
      <c r="AB51" s="436">
        <v>4.9762724156575419E-5</v>
      </c>
      <c r="AC51" s="436">
        <v>3.6869543981969864E-5</v>
      </c>
      <c r="AD51" s="436">
        <v>1.1288287723247587E-5</v>
      </c>
      <c r="AE51" s="436">
        <v>4.6056610031947721E-5</v>
      </c>
      <c r="AF51" s="436">
        <v>5.5825037662269111E-5</v>
      </c>
      <c r="AG51" s="436">
        <v>7.9690270783053428E-5</v>
      </c>
      <c r="AH51" s="436">
        <v>4.1044918249504241E-5</v>
      </c>
      <c r="AI51" s="436">
        <v>5.3317557258702343E-5</v>
      </c>
      <c r="AJ51" s="436">
        <v>1.0306105120076218E-4</v>
      </c>
      <c r="AK51" s="436">
        <v>7.5485289293868293E-5</v>
      </c>
      <c r="AL51" s="436">
        <v>9.7771445820593153E-5</v>
      </c>
      <c r="AM51" s="436">
        <v>5.8487379560785421E-5</v>
      </c>
      <c r="AN51" s="436">
        <v>5.0899361358388377E-5</v>
      </c>
      <c r="AO51" s="436">
        <v>7.317700680139073E-5</v>
      </c>
      <c r="AP51" s="436">
        <v>2.7734981706862672E-5</v>
      </c>
      <c r="AQ51" s="436">
        <v>7.445597942656179E-5</v>
      </c>
      <c r="AR51" s="436">
        <v>7.1503813025294369E-5</v>
      </c>
      <c r="AS51" s="436">
        <v>7.6725055057340924E-5</v>
      </c>
      <c r="AT51" s="436">
        <v>3.2203559596660167E-4</v>
      </c>
      <c r="AU51" s="436">
        <v>6.8175745806788382E-4</v>
      </c>
      <c r="AV51" s="436">
        <v>1.6666620460203941E-3</v>
      </c>
      <c r="AW51" s="436">
        <v>2.4423068995574088E-2</v>
      </c>
      <c r="AX51" s="436">
        <v>1.0364093108056671</v>
      </c>
      <c r="AY51" s="436">
        <v>1.0248591354450939E-2</v>
      </c>
      <c r="AZ51" s="436">
        <v>9.4812621345516292E-3</v>
      </c>
      <c r="BA51" s="436">
        <v>3.5851648689347086E-2</v>
      </c>
      <c r="BB51" s="436">
        <v>5.061101971507409E-2</v>
      </c>
      <c r="BC51" s="436">
        <v>1.0492645434443131E-2</v>
      </c>
      <c r="BD51" s="436">
        <v>4.1363505455013549E-2</v>
      </c>
      <c r="BE51" s="436">
        <v>5.3124237908366657E-2</v>
      </c>
      <c r="BF51" s="436">
        <v>1.5940339440932724E-3</v>
      </c>
      <c r="BG51" s="436">
        <v>1.4155014439395639E-3</v>
      </c>
      <c r="BH51" s="436">
        <v>3.5894620333710098E-3</v>
      </c>
      <c r="BI51" s="436">
        <v>1.4911154035856871E-4</v>
      </c>
      <c r="BJ51" s="436">
        <v>1.1176217793222936E-3</v>
      </c>
      <c r="BK51" s="436">
        <v>5.8961502801759512E-4</v>
      </c>
      <c r="BL51" s="436">
        <v>8.0395576831758091E-5</v>
      </c>
      <c r="BM51" s="436">
        <v>9.8142670817550959E-5</v>
      </c>
      <c r="BN51" s="436">
        <v>1.2063001164515884E-4</v>
      </c>
      <c r="BO51" s="436">
        <v>1.0761862137676107E-4</v>
      </c>
      <c r="BP51" s="436">
        <v>1.2153352479107139E-4</v>
      </c>
      <c r="BQ51" s="436">
        <v>1.2311701348941516E-4</v>
      </c>
      <c r="BR51" s="436">
        <v>2.8566081348220956E-5</v>
      </c>
      <c r="BS51" s="436">
        <v>1.7806639477465833E-4</v>
      </c>
      <c r="BT51" s="436">
        <v>1.3050348872127433E-4</v>
      </c>
      <c r="BU51" s="436">
        <v>6.3155731817993453E-5</v>
      </c>
      <c r="BV51" s="436">
        <v>3.7755566526248968E-5</v>
      </c>
      <c r="BW51" s="436">
        <v>2.6214399905307206E-5</v>
      </c>
      <c r="BX51" s="436">
        <v>1.845184469562829E-5</v>
      </c>
      <c r="BY51" s="436">
        <v>3.7329310934660489E-6</v>
      </c>
      <c r="BZ51" s="436">
        <v>5.0438593147483333E-5</v>
      </c>
      <c r="CA51" s="436">
        <v>1.7965804407880649E-4</v>
      </c>
      <c r="CB51" s="436">
        <v>1.0380338516209544E-3</v>
      </c>
      <c r="CC51" s="436">
        <v>2.094515124351525E-5</v>
      </c>
      <c r="CD51" s="436">
        <v>1.4935660770732881E-4</v>
      </c>
      <c r="CE51" s="436">
        <v>8.3605906106673847E-5</v>
      </c>
      <c r="CF51" s="436">
        <v>5.597867223568152E-5</v>
      </c>
      <c r="CG51" s="436">
        <v>6.4083189996481889E-5</v>
      </c>
      <c r="CH51" s="436">
        <v>2.334730184581126E-5</v>
      </c>
      <c r="CI51" s="436">
        <v>4.8006241415077722E-5</v>
      </c>
      <c r="CJ51" s="436">
        <v>8.8245622347092676E-5</v>
      </c>
      <c r="CK51" s="436">
        <v>1.0950647965921513E-4</v>
      </c>
      <c r="CL51" s="436">
        <v>8.0331499222646959E-5</v>
      </c>
      <c r="CM51" s="436">
        <v>7.3123234295249364E-5</v>
      </c>
      <c r="CN51" s="436">
        <v>1.2833786627910885E-4</v>
      </c>
      <c r="CO51" s="436">
        <v>3.1261979855617337E-5</v>
      </c>
      <c r="CP51" s="436">
        <v>1.2625454195300858E-4</v>
      </c>
      <c r="CQ51" s="436">
        <v>1.3750804081461208E-4</v>
      </c>
      <c r="CR51" s="436">
        <v>1.1885590462665671E-4</v>
      </c>
      <c r="CS51" s="436">
        <v>6.3951905450555026E-5</v>
      </c>
      <c r="CT51" s="436">
        <v>5.0753025986251874E-5</v>
      </c>
      <c r="CU51" s="436">
        <v>6.6816136179651206E-5</v>
      </c>
      <c r="CV51" s="436">
        <v>5.5391020082664016E-4</v>
      </c>
      <c r="CW51" s="436">
        <v>5.6908346469046315E-5</v>
      </c>
      <c r="CX51" s="436">
        <v>4.8842167207667243E-3</v>
      </c>
      <c r="CY51" s="436">
        <v>3.8871289703665145E-5</v>
      </c>
      <c r="CZ51" s="436">
        <v>6.7808318414044248E-5</v>
      </c>
      <c r="DA51" s="436">
        <v>4.4717175133082948E-5</v>
      </c>
      <c r="DB51" s="436">
        <v>6.9302610977553254E-5</v>
      </c>
      <c r="DC51" s="436">
        <v>1.0414823999675053E-4</v>
      </c>
      <c r="DD51" s="436">
        <v>5.3212336318503244E-5</v>
      </c>
      <c r="DE51" s="436">
        <v>3.1695081976194093E-4</v>
      </c>
      <c r="DF51" s="436">
        <v>7.99917894337406E-5</v>
      </c>
      <c r="DG51" s="436">
        <v>1.2960499292978436</v>
      </c>
      <c r="DH51" s="436">
        <v>0.94826272518657684</v>
      </c>
    </row>
    <row r="52" spans="1:112" x14ac:dyDescent="0.2">
      <c r="A52" s="192">
        <v>48</v>
      </c>
      <c r="B52" s="57" t="s">
        <v>403</v>
      </c>
      <c r="C52" s="224" t="s">
        <v>404</v>
      </c>
      <c r="D52" s="436">
        <v>3.3209337498874567E-4</v>
      </c>
      <c r="E52" s="436">
        <v>2.3180289900592643E-4</v>
      </c>
      <c r="F52" s="436">
        <v>2.9774601618061066E-4</v>
      </c>
      <c r="G52" s="436">
        <v>4.3125989225504207E-4</v>
      </c>
      <c r="H52" s="436">
        <v>1.3652393461233655E-4</v>
      </c>
      <c r="I52" s="436">
        <v>0</v>
      </c>
      <c r="J52" s="436">
        <v>1.0112625355746089E-3</v>
      </c>
      <c r="K52" s="436">
        <v>1.789716373884779E-4</v>
      </c>
      <c r="L52" s="436">
        <v>2.1010825844944154E-4</v>
      </c>
      <c r="M52" s="436">
        <v>1.3487528693268062E-4</v>
      </c>
      <c r="N52" s="436">
        <v>0</v>
      </c>
      <c r="O52" s="436">
        <v>2.0301641184183666E-4</v>
      </c>
      <c r="P52" s="436">
        <v>1.4600056729165541E-4</v>
      </c>
      <c r="Q52" s="436">
        <v>3.026863661546013E-4</v>
      </c>
      <c r="R52" s="436">
        <v>2.4026320958122626E-4</v>
      </c>
      <c r="S52" s="436">
        <v>1.6160085661391801E-4</v>
      </c>
      <c r="T52" s="436">
        <v>1.0758124091734652E-4</v>
      </c>
      <c r="U52" s="436">
        <v>3.8363397315900453E-4</v>
      </c>
      <c r="V52" s="436">
        <v>2.6583791782358503E-4</v>
      </c>
      <c r="W52" s="436">
        <v>3.7362925747468106E-4</v>
      </c>
      <c r="X52" s="436">
        <v>1.2322619358191532E-4</v>
      </c>
      <c r="Y52" s="436">
        <v>2.5055915252606158E-4</v>
      </c>
      <c r="Z52" s="436">
        <v>1.3293678341023442E-4</v>
      </c>
      <c r="AA52" s="436">
        <v>1.6514240570858713E-4</v>
      </c>
      <c r="AB52" s="436">
        <v>2.0303618509433347E-4</v>
      </c>
      <c r="AC52" s="436">
        <v>1.615689557555521E-4</v>
      </c>
      <c r="AD52" s="436">
        <v>3.7374805730867983E-5</v>
      </c>
      <c r="AE52" s="436">
        <v>1.5036509687148695E-4</v>
      </c>
      <c r="AF52" s="436">
        <v>1.8192582310386004E-4</v>
      </c>
      <c r="AG52" s="436">
        <v>2.9092523982035648E-4</v>
      </c>
      <c r="AH52" s="436">
        <v>1.6688749586946073E-4</v>
      </c>
      <c r="AI52" s="436">
        <v>2.0568221632789838E-4</v>
      </c>
      <c r="AJ52" s="436">
        <v>3.5122429883681968E-4</v>
      </c>
      <c r="AK52" s="436">
        <v>2.7932651794182863E-4</v>
      </c>
      <c r="AL52" s="436">
        <v>3.3704822857185909E-4</v>
      </c>
      <c r="AM52" s="436">
        <v>1.9093146154252588E-4</v>
      </c>
      <c r="AN52" s="436">
        <v>1.6615853671440465E-4</v>
      </c>
      <c r="AO52" s="436">
        <v>2.5324131272931382E-4</v>
      </c>
      <c r="AP52" s="436">
        <v>9.8513254138550235E-5</v>
      </c>
      <c r="AQ52" s="436">
        <v>2.4874221863534793E-4</v>
      </c>
      <c r="AR52" s="436">
        <v>2.5042614589735988E-4</v>
      </c>
      <c r="AS52" s="436">
        <v>3.0014914656814081E-4</v>
      </c>
      <c r="AT52" s="436">
        <v>2.9509442631345021E-3</v>
      </c>
      <c r="AU52" s="436">
        <v>4.1347024435534514E-3</v>
      </c>
      <c r="AV52" s="436">
        <v>2.0656221132083082E-3</v>
      </c>
      <c r="AW52" s="436">
        <v>8.7879980949098699E-3</v>
      </c>
      <c r="AX52" s="436">
        <v>2.5985774019876149E-2</v>
      </c>
      <c r="AY52" s="436">
        <v>1.0609318681765014</v>
      </c>
      <c r="AZ52" s="436">
        <v>6.9185035480727594E-3</v>
      </c>
      <c r="BA52" s="436">
        <v>7.5890406463976247E-3</v>
      </c>
      <c r="BB52" s="436">
        <v>3.9661710323770846E-2</v>
      </c>
      <c r="BC52" s="436">
        <v>1.2696224547677312E-2</v>
      </c>
      <c r="BD52" s="436">
        <v>2.4524060335758772E-2</v>
      </c>
      <c r="BE52" s="436">
        <v>2.3184665968607979E-2</v>
      </c>
      <c r="BF52" s="436">
        <v>1.8604175872225491E-3</v>
      </c>
      <c r="BG52" s="436">
        <v>1.6790387807383523E-3</v>
      </c>
      <c r="BH52" s="436">
        <v>3.8584731190161345E-3</v>
      </c>
      <c r="BI52" s="436">
        <v>4.8417823598310853E-4</v>
      </c>
      <c r="BJ52" s="436">
        <v>6.2857977881844418E-4</v>
      </c>
      <c r="BK52" s="436">
        <v>5.4466321129654246E-4</v>
      </c>
      <c r="BL52" s="436">
        <v>2.6180174644530052E-4</v>
      </c>
      <c r="BM52" s="436">
        <v>4.0714280223291208E-4</v>
      </c>
      <c r="BN52" s="436">
        <v>4.706841092681365E-4</v>
      </c>
      <c r="BO52" s="436">
        <v>3.5156462895987107E-4</v>
      </c>
      <c r="BP52" s="436">
        <v>3.2671860541876675E-4</v>
      </c>
      <c r="BQ52" s="436">
        <v>3.9784421108817651E-4</v>
      </c>
      <c r="BR52" s="436">
        <v>1.0170688599562984E-4</v>
      </c>
      <c r="BS52" s="436">
        <v>6.0578667196480322E-4</v>
      </c>
      <c r="BT52" s="436">
        <v>4.4970209027087786E-4</v>
      </c>
      <c r="BU52" s="436">
        <v>2.1123622720101398E-4</v>
      </c>
      <c r="BV52" s="436">
        <v>1.8842754864588503E-4</v>
      </c>
      <c r="BW52" s="436">
        <v>1.0574963438501194E-4</v>
      </c>
      <c r="BX52" s="436">
        <v>7.4688415639131037E-5</v>
      </c>
      <c r="BY52" s="436">
        <v>1.6965204211202233E-5</v>
      </c>
      <c r="BZ52" s="436">
        <v>1.2973277509447536E-4</v>
      </c>
      <c r="CA52" s="436">
        <v>5.888654897421463E-4</v>
      </c>
      <c r="CB52" s="436">
        <v>3.2944617019618986E-3</v>
      </c>
      <c r="CC52" s="436">
        <v>9.0898448705524704E-5</v>
      </c>
      <c r="CD52" s="436">
        <v>3.7238644127480153E-4</v>
      </c>
      <c r="CE52" s="436">
        <v>3.2366223836226158E-4</v>
      </c>
      <c r="CF52" s="436">
        <v>2.0386133065361186E-4</v>
      </c>
      <c r="CG52" s="436">
        <v>2.3986139095158522E-4</v>
      </c>
      <c r="CH52" s="436">
        <v>1.2116369525665477E-4</v>
      </c>
      <c r="CI52" s="436">
        <v>2.869536183397151E-4</v>
      </c>
      <c r="CJ52" s="436">
        <v>1.1597816237795837E-3</v>
      </c>
      <c r="CK52" s="436">
        <v>6.7281991361716506E-4</v>
      </c>
      <c r="CL52" s="436">
        <v>5.4049647762947071E-4</v>
      </c>
      <c r="CM52" s="436">
        <v>1.3347455691025156E-3</v>
      </c>
      <c r="CN52" s="436">
        <v>7.3924853805552903E-4</v>
      </c>
      <c r="CO52" s="436">
        <v>1.2712168160877398E-4</v>
      </c>
      <c r="CP52" s="436">
        <v>1.7209964205546801E-3</v>
      </c>
      <c r="CQ52" s="436">
        <v>1.4589758026522967E-4</v>
      </c>
      <c r="CR52" s="436">
        <v>2.806890519152163E-4</v>
      </c>
      <c r="CS52" s="436">
        <v>1.9080721835796821E-4</v>
      </c>
      <c r="CT52" s="436">
        <v>1.6958247597515072E-4</v>
      </c>
      <c r="CU52" s="436">
        <v>2.9170311315573428E-4</v>
      </c>
      <c r="CV52" s="436">
        <v>1.7154522355445627E-3</v>
      </c>
      <c r="CW52" s="436">
        <v>5.3408993052153349E-4</v>
      </c>
      <c r="CX52" s="436">
        <v>1.5444648953658333E-2</v>
      </c>
      <c r="CY52" s="436">
        <v>1.549117814612984E-4</v>
      </c>
      <c r="CZ52" s="436">
        <v>2.519806385843769E-4</v>
      </c>
      <c r="DA52" s="436">
        <v>1.675728380320503E-4</v>
      </c>
      <c r="DB52" s="436">
        <v>2.7338595916083969E-4</v>
      </c>
      <c r="DC52" s="436">
        <v>2.6998551373894937E-4</v>
      </c>
      <c r="DD52" s="436">
        <v>2.1815228935739898E-4</v>
      </c>
      <c r="DE52" s="436">
        <v>1.0143378161625529E-2</v>
      </c>
      <c r="DF52" s="436">
        <v>3.5545141108751218E-4</v>
      </c>
      <c r="DG52" s="436">
        <v>1.2847055155950255</v>
      </c>
      <c r="DH52" s="436">
        <v>0.93996251667585518</v>
      </c>
    </row>
    <row r="53" spans="1:112" x14ac:dyDescent="0.2">
      <c r="A53" s="192">
        <v>49</v>
      </c>
      <c r="B53" s="57" t="s">
        <v>405</v>
      </c>
      <c r="C53" s="224" t="s">
        <v>406</v>
      </c>
      <c r="D53" s="436">
        <v>2.1385340491974475E-4</v>
      </c>
      <c r="E53" s="436">
        <v>1.5069030952567891E-4</v>
      </c>
      <c r="F53" s="436">
        <v>1.747564266028584E-4</v>
      </c>
      <c r="G53" s="436">
        <v>2.73287416178644E-4</v>
      </c>
      <c r="H53" s="436">
        <v>3.1431087585403263E-4</v>
      </c>
      <c r="I53" s="436">
        <v>0</v>
      </c>
      <c r="J53" s="436">
        <v>7.2333084084968253E-4</v>
      </c>
      <c r="K53" s="436">
        <v>1.0274637812447434E-4</v>
      </c>
      <c r="L53" s="436">
        <v>7.5559153871184619E-5</v>
      </c>
      <c r="M53" s="436">
        <v>8.1920993253042641E-5</v>
      </c>
      <c r="N53" s="436">
        <v>0</v>
      </c>
      <c r="O53" s="436">
        <v>1.2520823395485557E-4</v>
      </c>
      <c r="P53" s="436">
        <v>8.0286404236974728E-5</v>
      </c>
      <c r="Q53" s="436">
        <v>1.9301662850675278E-4</v>
      </c>
      <c r="R53" s="436">
        <v>1.8035249785108368E-4</v>
      </c>
      <c r="S53" s="436">
        <v>9.8531966700383001E-5</v>
      </c>
      <c r="T53" s="436">
        <v>5.5853695745692878E-5</v>
      </c>
      <c r="U53" s="436">
        <v>8.0764724636232801E-5</v>
      </c>
      <c r="V53" s="436">
        <v>1.6466479963177697E-4</v>
      </c>
      <c r="W53" s="436">
        <v>2.2214284149476709E-4</v>
      </c>
      <c r="X53" s="436">
        <v>8.0144676486982843E-5</v>
      </c>
      <c r="Y53" s="436">
        <v>1.5530870413901302E-4</v>
      </c>
      <c r="Z53" s="436">
        <v>7.9643555564414768E-5</v>
      </c>
      <c r="AA53" s="436">
        <v>1.031958085748726E-4</v>
      </c>
      <c r="AB53" s="436">
        <v>9.9866804543617528E-5</v>
      </c>
      <c r="AC53" s="436">
        <v>7.1823397425730461E-5</v>
      </c>
      <c r="AD53" s="436">
        <v>2.3708556823914343E-5</v>
      </c>
      <c r="AE53" s="436">
        <v>9.7089410149120889E-5</v>
      </c>
      <c r="AF53" s="436">
        <v>1.2722918623606558E-4</v>
      </c>
      <c r="AG53" s="436">
        <v>1.6160505812099705E-4</v>
      </c>
      <c r="AH53" s="436">
        <v>7.998813966524208E-5</v>
      </c>
      <c r="AI53" s="436">
        <v>1.1554289463133665E-4</v>
      </c>
      <c r="AJ53" s="436">
        <v>2.1963309021268685E-4</v>
      </c>
      <c r="AK53" s="436">
        <v>1.7453373155003088E-4</v>
      </c>
      <c r="AL53" s="436">
        <v>2.1058346853583575E-4</v>
      </c>
      <c r="AM53" s="436">
        <v>1.2630422310062683E-4</v>
      </c>
      <c r="AN53" s="436">
        <v>1.0869290355364133E-4</v>
      </c>
      <c r="AO53" s="436">
        <v>1.6058573981289956E-4</v>
      </c>
      <c r="AP53" s="436">
        <v>5.8039849787220604E-5</v>
      </c>
      <c r="AQ53" s="436">
        <v>1.5683975030772465E-4</v>
      </c>
      <c r="AR53" s="436">
        <v>1.5238266025059257E-4</v>
      </c>
      <c r="AS53" s="436">
        <v>5.9545618961747153E-4</v>
      </c>
      <c r="AT53" s="436">
        <v>2.8424460197272087E-4</v>
      </c>
      <c r="AU53" s="436">
        <v>1.1290992975200644E-2</v>
      </c>
      <c r="AV53" s="436">
        <v>8.7984956735373803E-3</v>
      </c>
      <c r="AW53" s="436">
        <v>7.1653494458736337E-3</v>
      </c>
      <c r="AX53" s="436">
        <v>1.8767013298806053E-4</v>
      </c>
      <c r="AY53" s="436">
        <v>6.2292158151520493E-4</v>
      </c>
      <c r="AZ53" s="436">
        <v>1.0703315739660986</v>
      </c>
      <c r="BA53" s="436">
        <v>6.4455714883196978E-3</v>
      </c>
      <c r="BB53" s="436">
        <v>4.923803878446242E-3</v>
      </c>
      <c r="BC53" s="436">
        <v>3.4958458251366955E-3</v>
      </c>
      <c r="BD53" s="436">
        <v>2.9109477071512621E-3</v>
      </c>
      <c r="BE53" s="436">
        <v>5.0444806832129815E-3</v>
      </c>
      <c r="BF53" s="436">
        <v>1.5243687362228928E-2</v>
      </c>
      <c r="BG53" s="436">
        <v>9.7691532347319518E-3</v>
      </c>
      <c r="BH53" s="436">
        <v>1.6777224739093401E-2</v>
      </c>
      <c r="BI53" s="436">
        <v>6.6552969672293329E-3</v>
      </c>
      <c r="BJ53" s="436">
        <v>2.5303168946973504E-3</v>
      </c>
      <c r="BK53" s="436">
        <v>1.6467665950660525E-4</v>
      </c>
      <c r="BL53" s="436">
        <v>1.6730707904896668E-4</v>
      </c>
      <c r="BM53" s="436">
        <v>9.6104078258567218E-4</v>
      </c>
      <c r="BN53" s="436">
        <v>1.6913234625042372E-3</v>
      </c>
      <c r="BO53" s="436">
        <v>7.8511689663667711E-4</v>
      </c>
      <c r="BP53" s="436">
        <v>2.0410435041859029E-3</v>
      </c>
      <c r="BQ53" s="436">
        <v>2.6236299435266562E-4</v>
      </c>
      <c r="BR53" s="436">
        <v>6.3727907585026821E-5</v>
      </c>
      <c r="BS53" s="436">
        <v>4.1037761038945233E-4</v>
      </c>
      <c r="BT53" s="436">
        <v>2.7437245524134445E-4</v>
      </c>
      <c r="BU53" s="436">
        <v>1.1042190984688279E-4</v>
      </c>
      <c r="BV53" s="436">
        <v>7.5358855120419182E-5</v>
      </c>
      <c r="BW53" s="436">
        <v>5.2359077343958499E-5</v>
      </c>
      <c r="BX53" s="436">
        <v>3.8824771609556393E-5</v>
      </c>
      <c r="BY53" s="436">
        <v>9.3628133082312645E-6</v>
      </c>
      <c r="BZ53" s="436">
        <v>1.3391757412801092E-4</v>
      </c>
      <c r="CA53" s="436">
        <v>3.7688333417001745E-4</v>
      </c>
      <c r="CB53" s="436">
        <v>2.1996677598405861E-3</v>
      </c>
      <c r="CC53" s="436">
        <v>5.034413676964966E-5</v>
      </c>
      <c r="CD53" s="436">
        <v>3.1768049340680389E-4</v>
      </c>
      <c r="CE53" s="436">
        <v>1.6984544702292951E-4</v>
      </c>
      <c r="CF53" s="436">
        <v>1.2301756611738962E-4</v>
      </c>
      <c r="CG53" s="436">
        <v>1.3008001012413146E-4</v>
      </c>
      <c r="CH53" s="436">
        <v>4.6117942021206672E-5</v>
      </c>
      <c r="CI53" s="436">
        <v>9.6307733453280313E-5</v>
      </c>
      <c r="CJ53" s="436">
        <v>1.5905885773326788E-4</v>
      </c>
      <c r="CK53" s="436">
        <v>2.1911626067404276E-4</v>
      </c>
      <c r="CL53" s="436">
        <v>1.5679303689307352E-4</v>
      </c>
      <c r="CM53" s="436">
        <v>1.0222693366099737E-4</v>
      </c>
      <c r="CN53" s="436">
        <v>2.2169921572142844E-4</v>
      </c>
      <c r="CO53" s="436">
        <v>6.3275011461416553E-5</v>
      </c>
      <c r="CP53" s="436">
        <v>2.0701365262100924E-4</v>
      </c>
      <c r="CQ53" s="436">
        <v>8.7447573726583621E-5</v>
      </c>
      <c r="CR53" s="436">
        <v>1.6355410011266826E-4</v>
      </c>
      <c r="CS53" s="436">
        <v>8.7841839109962112E-5</v>
      </c>
      <c r="CT53" s="436">
        <v>7.1565386249314498E-5</v>
      </c>
      <c r="CU53" s="436">
        <v>1.3524210215247795E-4</v>
      </c>
      <c r="CV53" s="436">
        <v>1.1327149674955654E-3</v>
      </c>
      <c r="CW53" s="436">
        <v>1.0384510703643248E-4</v>
      </c>
      <c r="CX53" s="436">
        <v>1.0355893227453733E-2</v>
      </c>
      <c r="CY53" s="436">
        <v>7.174625706421101E-5</v>
      </c>
      <c r="CZ53" s="436">
        <v>1.3950507714179154E-4</v>
      </c>
      <c r="DA53" s="436">
        <v>8.9870430919872368E-5</v>
      </c>
      <c r="DB53" s="436">
        <v>1.4301992635442913E-4</v>
      </c>
      <c r="DC53" s="436">
        <v>1.4920199859179328E-4</v>
      </c>
      <c r="DD53" s="436">
        <v>1.058215586515055E-4</v>
      </c>
      <c r="DE53" s="436">
        <v>1.0384489556778123E-4</v>
      </c>
      <c r="DF53" s="436">
        <v>1.7943247455739423E-4</v>
      </c>
      <c r="DG53" s="436">
        <v>1.2039483212157318</v>
      </c>
      <c r="DH53" s="436">
        <v>0.88087602973625156</v>
      </c>
    </row>
    <row r="54" spans="1:112" x14ac:dyDescent="0.2">
      <c r="A54" s="192">
        <v>50</v>
      </c>
      <c r="B54" s="57" t="s">
        <v>407</v>
      </c>
      <c r="C54" s="224" t="s">
        <v>408</v>
      </c>
      <c r="D54" s="436">
        <v>1.658119867348739E-5</v>
      </c>
      <c r="E54" s="436">
        <v>1.1156394562671933E-5</v>
      </c>
      <c r="F54" s="436">
        <v>1.2707166893068324E-5</v>
      </c>
      <c r="G54" s="436">
        <v>2.1291089023415819E-5</v>
      </c>
      <c r="H54" s="436">
        <v>6.2009792218720174E-6</v>
      </c>
      <c r="I54" s="436">
        <v>0</v>
      </c>
      <c r="J54" s="436">
        <v>4.9042845060906562E-5</v>
      </c>
      <c r="K54" s="436">
        <v>8.0417330937137312E-6</v>
      </c>
      <c r="L54" s="436">
        <v>5.7318746269953969E-6</v>
      </c>
      <c r="M54" s="436">
        <v>6.5459646736257301E-6</v>
      </c>
      <c r="N54" s="436">
        <v>0</v>
      </c>
      <c r="O54" s="436">
        <v>9.7808648127056052E-6</v>
      </c>
      <c r="P54" s="436">
        <v>6.4167887859675272E-6</v>
      </c>
      <c r="Q54" s="436">
        <v>1.4041549721237821E-5</v>
      </c>
      <c r="R54" s="436">
        <v>5.9492524152512078E-6</v>
      </c>
      <c r="S54" s="436">
        <v>7.6798199596590702E-6</v>
      </c>
      <c r="T54" s="436">
        <v>4.4366074715547775E-6</v>
      </c>
      <c r="U54" s="436">
        <v>6.4296424274147142E-6</v>
      </c>
      <c r="V54" s="436">
        <v>1.3006627166311362E-5</v>
      </c>
      <c r="W54" s="436">
        <v>1.7185599955083026E-5</v>
      </c>
      <c r="X54" s="436">
        <v>6.2457237050825316E-6</v>
      </c>
      <c r="Y54" s="436">
        <v>1.1996902035371348E-5</v>
      </c>
      <c r="Z54" s="436">
        <v>6.1543424859955123E-6</v>
      </c>
      <c r="AA54" s="436">
        <v>8.029965011194835E-6</v>
      </c>
      <c r="AB54" s="436">
        <v>8.0157598729587927E-6</v>
      </c>
      <c r="AC54" s="436">
        <v>5.6903867803451893E-6</v>
      </c>
      <c r="AD54" s="436">
        <v>1.8412521737542137E-6</v>
      </c>
      <c r="AE54" s="436">
        <v>7.6270504215219568E-6</v>
      </c>
      <c r="AF54" s="436">
        <v>8.9480945010103509E-6</v>
      </c>
      <c r="AG54" s="436">
        <v>1.2510478423303228E-5</v>
      </c>
      <c r="AH54" s="436">
        <v>6.2217065095641611E-6</v>
      </c>
      <c r="AI54" s="436">
        <v>8.3229795414772573E-6</v>
      </c>
      <c r="AJ54" s="436">
        <v>1.6799243277282941E-5</v>
      </c>
      <c r="AK54" s="436">
        <v>1.1421976333279067E-5</v>
      </c>
      <c r="AL54" s="436">
        <v>1.5678397430214821E-5</v>
      </c>
      <c r="AM54" s="436">
        <v>9.7208909965455158E-6</v>
      </c>
      <c r="AN54" s="436">
        <v>8.4310283951153142E-6</v>
      </c>
      <c r="AO54" s="436">
        <v>1.1588409805712786E-5</v>
      </c>
      <c r="AP54" s="436">
        <v>4.5362380072786884E-6</v>
      </c>
      <c r="AQ54" s="436">
        <v>1.2246983007516721E-5</v>
      </c>
      <c r="AR54" s="436">
        <v>1.1666992060318172E-5</v>
      </c>
      <c r="AS54" s="436">
        <v>1.0496596182865954E-5</v>
      </c>
      <c r="AT54" s="436">
        <v>9.1498784002131675E-6</v>
      </c>
      <c r="AU54" s="436">
        <v>1.1572887219944092E-5</v>
      </c>
      <c r="AV54" s="436">
        <v>7.929392719744272E-6</v>
      </c>
      <c r="AW54" s="436">
        <v>1.1292645208744787E-5</v>
      </c>
      <c r="AX54" s="436">
        <v>1.1058704910620014E-5</v>
      </c>
      <c r="AY54" s="436">
        <v>9.7454775821521114E-6</v>
      </c>
      <c r="AZ54" s="436">
        <v>7.6033102493381168E-6</v>
      </c>
      <c r="BA54" s="436">
        <v>1.0073458391695371</v>
      </c>
      <c r="BB54" s="436">
        <v>6.4645950377258856E-6</v>
      </c>
      <c r="BC54" s="436">
        <v>6.6451243508466998E-6</v>
      </c>
      <c r="BD54" s="436">
        <v>5.0733952687759412E-6</v>
      </c>
      <c r="BE54" s="436">
        <v>7.4518606479778596E-6</v>
      </c>
      <c r="BF54" s="436">
        <v>6.1371049677144418E-6</v>
      </c>
      <c r="BG54" s="436">
        <v>6.4167789118473967E-6</v>
      </c>
      <c r="BH54" s="436">
        <v>7.2789171956183168E-6</v>
      </c>
      <c r="BI54" s="436">
        <v>2.3422768475174649E-5</v>
      </c>
      <c r="BJ54" s="436">
        <v>4.9361556690980528E-5</v>
      </c>
      <c r="BK54" s="436">
        <v>1.1277645687917266E-5</v>
      </c>
      <c r="BL54" s="436">
        <v>1.4360828803006129E-5</v>
      </c>
      <c r="BM54" s="436">
        <v>3.751515912565968E-4</v>
      </c>
      <c r="BN54" s="436">
        <v>1.3874352979762164E-5</v>
      </c>
      <c r="BO54" s="436">
        <v>1.4480428454495868E-5</v>
      </c>
      <c r="BP54" s="436">
        <v>1.4327979934040839E-5</v>
      </c>
      <c r="BQ54" s="436">
        <v>2.0327603578450943E-5</v>
      </c>
      <c r="BR54" s="436">
        <v>4.8762415770176644E-6</v>
      </c>
      <c r="BS54" s="436">
        <v>2.8922176235487709E-5</v>
      </c>
      <c r="BT54" s="436">
        <v>2.1435285452175295E-5</v>
      </c>
      <c r="BU54" s="436">
        <v>8.6211872637098922E-6</v>
      </c>
      <c r="BV54" s="436">
        <v>6.2940811121756506E-6</v>
      </c>
      <c r="BW54" s="436">
        <v>4.3280652979140111E-6</v>
      </c>
      <c r="BX54" s="436">
        <v>3.110991582010563E-6</v>
      </c>
      <c r="BY54" s="436">
        <v>6.4661783303655114E-7</v>
      </c>
      <c r="BZ54" s="436">
        <v>5.6971210321638883E-6</v>
      </c>
      <c r="CA54" s="436">
        <v>3.5016236219910811E-5</v>
      </c>
      <c r="CB54" s="436">
        <v>1.7097292577195454E-4</v>
      </c>
      <c r="CC54" s="436">
        <v>3.4445148515822619E-6</v>
      </c>
      <c r="CD54" s="436">
        <v>1.9724268386482634E-5</v>
      </c>
      <c r="CE54" s="436">
        <v>1.345756806266071E-5</v>
      </c>
      <c r="CF54" s="436">
        <v>9.0250744920935857E-6</v>
      </c>
      <c r="CG54" s="436">
        <v>1.3556730181696877E-5</v>
      </c>
      <c r="CH54" s="436">
        <v>3.9386842574891523E-6</v>
      </c>
      <c r="CI54" s="436">
        <v>8.1699014505219615E-6</v>
      </c>
      <c r="CJ54" s="436">
        <v>1.8852038493461841E-5</v>
      </c>
      <c r="CK54" s="436">
        <v>1.7764029021815155E-5</v>
      </c>
      <c r="CL54" s="436">
        <v>1.407632775473854E-5</v>
      </c>
      <c r="CM54" s="436">
        <v>5.9623907638530674E-5</v>
      </c>
      <c r="CN54" s="436">
        <v>6.6769829900927802E-5</v>
      </c>
      <c r="CO54" s="436">
        <v>4.9846513908397942E-6</v>
      </c>
      <c r="CP54" s="436">
        <v>1.6662716753638667E-5</v>
      </c>
      <c r="CQ54" s="436">
        <v>4.5137845316689813E-6</v>
      </c>
      <c r="CR54" s="436">
        <v>1.1945319531539955E-5</v>
      </c>
      <c r="CS54" s="436">
        <v>6.6723598140793712E-6</v>
      </c>
      <c r="CT54" s="436">
        <v>5.3504269871862153E-6</v>
      </c>
      <c r="CU54" s="436">
        <v>1.1355935249727859E-5</v>
      </c>
      <c r="CV54" s="436">
        <v>9.6030624227779249E-5</v>
      </c>
      <c r="CW54" s="436">
        <v>1.5575678552904287E-5</v>
      </c>
      <c r="CX54" s="436">
        <v>8.0167502509215075E-4</v>
      </c>
      <c r="CY54" s="436">
        <v>7.7216681632347992E-6</v>
      </c>
      <c r="CZ54" s="436">
        <v>1.1268981432815005E-5</v>
      </c>
      <c r="DA54" s="436">
        <v>7.1100769442304193E-6</v>
      </c>
      <c r="DB54" s="436">
        <v>1.134415555024373E-5</v>
      </c>
      <c r="DC54" s="436">
        <v>3.4288624326878005E-5</v>
      </c>
      <c r="DD54" s="436">
        <v>9.2756884448950944E-6</v>
      </c>
      <c r="DE54" s="436">
        <v>3.4990046932658162E-6</v>
      </c>
      <c r="DF54" s="436">
        <v>2.4153542053168278E-5</v>
      </c>
      <c r="DG54" s="436">
        <v>1.0100444134611812</v>
      </c>
      <c r="DH54" s="436">
        <v>0.73900506949379208</v>
      </c>
    </row>
    <row r="55" spans="1:112" x14ac:dyDescent="0.2">
      <c r="A55" s="192">
        <v>51</v>
      </c>
      <c r="B55" s="57" t="s">
        <v>409</v>
      </c>
      <c r="C55" s="224" t="s">
        <v>410</v>
      </c>
      <c r="D55" s="436">
        <v>7.2859695635957217E-6</v>
      </c>
      <c r="E55" s="436">
        <v>4.8745073803736057E-6</v>
      </c>
      <c r="F55" s="436">
        <v>5.9521874489216444E-6</v>
      </c>
      <c r="G55" s="436">
        <v>9.3009500267057455E-6</v>
      </c>
      <c r="H55" s="436">
        <v>3.7307989735338411E-6</v>
      </c>
      <c r="I55" s="436">
        <v>0</v>
      </c>
      <c r="J55" s="436">
        <v>2.2092133826714594E-5</v>
      </c>
      <c r="K55" s="436">
        <v>3.5861632921104521E-6</v>
      </c>
      <c r="L55" s="436">
        <v>2.5165870625929528E-6</v>
      </c>
      <c r="M55" s="436">
        <v>2.9573461130011972E-6</v>
      </c>
      <c r="N55" s="436">
        <v>0</v>
      </c>
      <c r="O55" s="436">
        <v>4.3121487015341527E-6</v>
      </c>
      <c r="P55" s="436">
        <v>2.8989328826035499E-6</v>
      </c>
      <c r="Q55" s="436">
        <v>6.17127329726542E-6</v>
      </c>
      <c r="R55" s="436">
        <v>3.1163795636292599E-6</v>
      </c>
      <c r="S55" s="436">
        <v>3.4136459903611651E-6</v>
      </c>
      <c r="T55" s="436">
        <v>1.9907631913756177E-6</v>
      </c>
      <c r="U55" s="436">
        <v>2.9322419219303615E-6</v>
      </c>
      <c r="V55" s="436">
        <v>5.6656346047285391E-6</v>
      </c>
      <c r="W55" s="436">
        <v>7.6077554317354982E-6</v>
      </c>
      <c r="X55" s="436">
        <v>2.7315989180812706E-6</v>
      </c>
      <c r="Y55" s="436">
        <v>5.2902918483471336E-6</v>
      </c>
      <c r="Z55" s="436">
        <v>2.7462094192636928E-6</v>
      </c>
      <c r="AA55" s="436">
        <v>3.5923799570097245E-6</v>
      </c>
      <c r="AB55" s="436">
        <v>3.5147150234663589E-6</v>
      </c>
      <c r="AC55" s="436">
        <v>2.5219149227099001E-6</v>
      </c>
      <c r="AD55" s="436">
        <v>8.1772164374440143E-7</v>
      </c>
      <c r="AE55" s="436">
        <v>3.3329532187177931E-6</v>
      </c>
      <c r="AF55" s="436">
        <v>5.0013360392725242E-6</v>
      </c>
      <c r="AG55" s="436">
        <v>5.5438775736101723E-6</v>
      </c>
      <c r="AH55" s="436">
        <v>2.8488605673157334E-6</v>
      </c>
      <c r="AI55" s="436">
        <v>4.1948002614838024E-6</v>
      </c>
      <c r="AJ55" s="436">
        <v>7.5628383367130349E-6</v>
      </c>
      <c r="AK55" s="436">
        <v>6.4283315604825319E-6</v>
      </c>
      <c r="AL55" s="436">
        <v>7.5841345586062208E-6</v>
      </c>
      <c r="AM55" s="436">
        <v>4.3102262219059076E-6</v>
      </c>
      <c r="AN55" s="436">
        <v>3.7383772437725218E-6</v>
      </c>
      <c r="AO55" s="436">
        <v>5.7568802058956704E-6</v>
      </c>
      <c r="AP55" s="436">
        <v>2.1449791323532262E-6</v>
      </c>
      <c r="AQ55" s="436">
        <v>5.4162758710345847E-6</v>
      </c>
      <c r="AR55" s="436">
        <v>5.2499050969889061E-6</v>
      </c>
      <c r="AS55" s="436">
        <v>4.8825142465470516E-6</v>
      </c>
      <c r="AT55" s="436">
        <v>4.4431621525266122E-6</v>
      </c>
      <c r="AU55" s="436">
        <v>1.0282197740957808E-4</v>
      </c>
      <c r="AV55" s="436">
        <v>8.4087896170850914E-4</v>
      </c>
      <c r="AW55" s="436">
        <v>1.8941074010784701E-4</v>
      </c>
      <c r="AX55" s="436">
        <v>2.7567492100310417E-5</v>
      </c>
      <c r="AY55" s="436">
        <v>5.4893486516682587E-6</v>
      </c>
      <c r="AZ55" s="436">
        <v>3.5350005013008072E-4</v>
      </c>
      <c r="BA55" s="436">
        <v>5.9588192627193091E-6</v>
      </c>
      <c r="BB55" s="436">
        <v>1.0040317845345477</v>
      </c>
      <c r="BC55" s="436">
        <v>4.3616683140728246E-6</v>
      </c>
      <c r="BD55" s="436">
        <v>1.0859893284978484E-4</v>
      </c>
      <c r="BE55" s="436">
        <v>1.9062917050530746E-5</v>
      </c>
      <c r="BF55" s="436">
        <v>1.0263307608525979E-5</v>
      </c>
      <c r="BG55" s="436">
        <v>6.7021084239149391E-6</v>
      </c>
      <c r="BH55" s="436">
        <v>9.8836257805702662E-6</v>
      </c>
      <c r="BI55" s="436">
        <v>3.0952314229390964E-4</v>
      </c>
      <c r="BJ55" s="436">
        <v>1.1051018252804253E-5</v>
      </c>
      <c r="BK55" s="436">
        <v>4.6909629870119145E-6</v>
      </c>
      <c r="BL55" s="436">
        <v>5.8215358980312797E-6</v>
      </c>
      <c r="BM55" s="436">
        <v>1.6536260620978085E-5</v>
      </c>
      <c r="BN55" s="436">
        <v>1.0993393421266869E-5</v>
      </c>
      <c r="BO55" s="436">
        <v>4.2283445405149268E-5</v>
      </c>
      <c r="BP55" s="436">
        <v>7.5987195272110794E-5</v>
      </c>
      <c r="BQ55" s="436">
        <v>9.0120558000496711E-6</v>
      </c>
      <c r="BR55" s="436">
        <v>2.2814703886968089E-6</v>
      </c>
      <c r="BS55" s="436">
        <v>1.3707069502520585E-5</v>
      </c>
      <c r="BT55" s="436">
        <v>9.5481426639564564E-6</v>
      </c>
      <c r="BU55" s="436">
        <v>4.113143194088389E-6</v>
      </c>
      <c r="BV55" s="436">
        <v>3.0287941405254946E-6</v>
      </c>
      <c r="BW55" s="436">
        <v>2.2331775843421781E-6</v>
      </c>
      <c r="BX55" s="436">
        <v>1.5655048051268019E-6</v>
      </c>
      <c r="BY55" s="436">
        <v>3.4272123802092153E-7</v>
      </c>
      <c r="BZ55" s="436">
        <v>4.204855214007994E-6</v>
      </c>
      <c r="CA55" s="436">
        <v>1.2903901760124107E-5</v>
      </c>
      <c r="CB55" s="436">
        <v>7.4231553087129238E-5</v>
      </c>
      <c r="CC55" s="436">
        <v>2.0227339418731439E-6</v>
      </c>
      <c r="CD55" s="436">
        <v>7.7821080318988015E-6</v>
      </c>
      <c r="CE55" s="436">
        <v>6.0886577342797064E-6</v>
      </c>
      <c r="CF55" s="436">
        <v>4.5306407939461268E-6</v>
      </c>
      <c r="CG55" s="436">
        <v>5.0650327026980475E-6</v>
      </c>
      <c r="CH55" s="436">
        <v>1.595580221407013E-6</v>
      </c>
      <c r="CI55" s="436">
        <v>3.8531782527185415E-6</v>
      </c>
      <c r="CJ55" s="436">
        <v>5.9063401504206135E-6</v>
      </c>
      <c r="CK55" s="436">
        <v>9.1974443406424784E-6</v>
      </c>
      <c r="CL55" s="436">
        <v>6.2463443792246221E-6</v>
      </c>
      <c r="CM55" s="436">
        <v>3.7001126764801467E-6</v>
      </c>
      <c r="CN55" s="436">
        <v>5.8756780763494728E-5</v>
      </c>
      <c r="CO55" s="436">
        <v>2.3371769612906856E-6</v>
      </c>
      <c r="CP55" s="436">
        <v>7.527742476235893E-6</v>
      </c>
      <c r="CQ55" s="436">
        <v>9.1187698147257791E-6</v>
      </c>
      <c r="CR55" s="436">
        <v>5.7734311934881235E-6</v>
      </c>
      <c r="CS55" s="436">
        <v>3.1942844417579707E-6</v>
      </c>
      <c r="CT55" s="436">
        <v>2.5410306081136155E-6</v>
      </c>
      <c r="CU55" s="436">
        <v>4.9308693297560494E-6</v>
      </c>
      <c r="CV55" s="436">
        <v>3.8569405498373516E-5</v>
      </c>
      <c r="CW55" s="436">
        <v>3.9825367305580774E-6</v>
      </c>
      <c r="CX55" s="436">
        <v>3.4951604484430673E-4</v>
      </c>
      <c r="CY55" s="436">
        <v>8.4614646161963098E-6</v>
      </c>
      <c r="CZ55" s="436">
        <v>4.875621298735092E-6</v>
      </c>
      <c r="DA55" s="436">
        <v>3.1622723544320826E-6</v>
      </c>
      <c r="DB55" s="436">
        <v>5.0363971964247364E-6</v>
      </c>
      <c r="DC55" s="436">
        <v>5.1214277922520743E-6</v>
      </c>
      <c r="DD55" s="436">
        <v>3.512129451917961E-6</v>
      </c>
      <c r="DE55" s="436">
        <v>3.035485082304418E-6</v>
      </c>
      <c r="DF55" s="436">
        <v>1.7867393582505092E-5</v>
      </c>
      <c r="DG55" s="436">
        <v>1.0071237119680307</v>
      </c>
      <c r="DH55" s="436">
        <v>0.73686812068129393</v>
      </c>
    </row>
    <row r="56" spans="1:112" x14ac:dyDescent="0.2">
      <c r="A56" s="192">
        <v>52</v>
      </c>
      <c r="B56" s="57" t="s">
        <v>411</v>
      </c>
      <c r="C56" s="224" t="s">
        <v>412</v>
      </c>
      <c r="D56" s="436">
        <v>5.6117020263326483E-5</v>
      </c>
      <c r="E56" s="436">
        <v>4.6370595520326321E-5</v>
      </c>
      <c r="F56" s="436">
        <v>3.6240752899538171E-5</v>
      </c>
      <c r="G56" s="436">
        <v>4.9425949705551311E-5</v>
      </c>
      <c r="H56" s="436">
        <v>1.7075140578236148E-4</v>
      </c>
      <c r="I56" s="436">
        <v>0</v>
      </c>
      <c r="J56" s="436">
        <v>1.8541805593873427E-4</v>
      </c>
      <c r="K56" s="436">
        <v>2.652276800479594E-5</v>
      </c>
      <c r="L56" s="436">
        <v>2.1792866563082912E-5</v>
      </c>
      <c r="M56" s="436">
        <v>2.4995157599117899E-5</v>
      </c>
      <c r="N56" s="436">
        <v>0</v>
      </c>
      <c r="O56" s="436">
        <v>2.6866380861539453E-5</v>
      </c>
      <c r="P56" s="436">
        <v>2.1387853290879046E-5</v>
      </c>
      <c r="Q56" s="436">
        <v>3.7249665215682514E-5</v>
      </c>
      <c r="R56" s="436">
        <v>2.0705618571762439E-4</v>
      </c>
      <c r="S56" s="436">
        <v>2.4853250608349188E-5</v>
      </c>
      <c r="T56" s="436">
        <v>1.6169721105743071E-5</v>
      </c>
      <c r="U56" s="436">
        <v>2.541799494631641E-5</v>
      </c>
      <c r="V56" s="436">
        <v>3.2879320213459862E-5</v>
      </c>
      <c r="W56" s="436">
        <v>4.4113676015478069E-5</v>
      </c>
      <c r="X56" s="436">
        <v>1.5124417406366586E-5</v>
      </c>
      <c r="Y56" s="436">
        <v>3.1006916375091539E-5</v>
      </c>
      <c r="Z56" s="436">
        <v>1.8054625559531395E-5</v>
      </c>
      <c r="AA56" s="436">
        <v>2.4232559617391663E-5</v>
      </c>
      <c r="AB56" s="436">
        <v>2.6222157151383243E-5</v>
      </c>
      <c r="AC56" s="436">
        <v>2.0488027666455953E-5</v>
      </c>
      <c r="AD56" s="436">
        <v>4.7778045450040709E-6</v>
      </c>
      <c r="AE56" s="436">
        <v>1.9909253588436266E-5</v>
      </c>
      <c r="AF56" s="436">
        <v>3.0948744041484839E-5</v>
      </c>
      <c r="AG56" s="436">
        <v>3.444928674633716E-5</v>
      </c>
      <c r="AH56" s="436">
        <v>2.2295715161598479E-5</v>
      </c>
      <c r="AI56" s="436">
        <v>2.7380039551829353E-5</v>
      </c>
      <c r="AJ56" s="436">
        <v>4.4936743566818528E-5</v>
      </c>
      <c r="AK56" s="436">
        <v>3.3635200035230681E-5</v>
      </c>
      <c r="AL56" s="436">
        <v>6.4683722115336308E-5</v>
      </c>
      <c r="AM56" s="436">
        <v>2.7395314755322742E-5</v>
      </c>
      <c r="AN56" s="436">
        <v>2.3655616243238069E-5</v>
      </c>
      <c r="AO56" s="436">
        <v>3.3515538853145576E-5</v>
      </c>
      <c r="AP56" s="436">
        <v>1.592951409559407E-5</v>
      </c>
      <c r="AQ56" s="436">
        <v>3.2859734443208451E-5</v>
      </c>
      <c r="AR56" s="436">
        <v>3.13616702888571E-5</v>
      </c>
      <c r="AS56" s="436">
        <v>3.4958472982786251E-5</v>
      </c>
      <c r="AT56" s="436">
        <v>1.5192213110980183E-4</v>
      </c>
      <c r="AU56" s="436">
        <v>3.6615418447019931E-4</v>
      </c>
      <c r="AV56" s="436">
        <v>2.226463466383706E-4</v>
      </c>
      <c r="AW56" s="436">
        <v>1.5443134774105094E-3</v>
      </c>
      <c r="AX56" s="436">
        <v>4.9532202596096354E-3</v>
      </c>
      <c r="AY56" s="436">
        <v>2.5304565356419903E-3</v>
      </c>
      <c r="AZ56" s="436">
        <v>2.0515099524275843E-3</v>
      </c>
      <c r="BA56" s="436">
        <v>2.7394340238346333E-3</v>
      </c>
      <c r="BB56" s="436">
        <v>1.0628047652730772E-3</v>
      </c>
      <c r="BC56" s="436">
        <v>1.0248460019161341</v>
      </c>
      <c r="BD56" s="436">
        <v>3.1262116419686768E-3</v>
      </c>
      <c r="BE56" s="436">
        <v>7.4571451070759532E-4</v>
      </c>
      <c r="BF56" s="436">
        <v>4.2765381492163084E-3</v>
      </c>
      <c r="BG56" s="436">
        <v>2.5099476440025728E-3</v>
      </c>
      <c r="BH56" s="436">
        <v>1.0834431597194576E-3</v>
      </c>
      <c r="BI56" s="436">
        <v>5.0873930465895802E-4</v>
      </c>
      <c r="BJ56" s="436">
        <v>1.3729781278194306E-3</v>
      </c>
      <c r="BK56" s="436">
        <v>4.7218886016745767E-4</v>
      </c>
      <c r="BL56" s="436">
        <v>3.4737102190388682E-5</v>
      </c>
      <c r="BM56" s="436">
        <v>1.0640962566723757E-3</v>
      </c>
      <c r="BN56" s="436">
        <v>9.1473986401623174E-4</v>
      </c>
      <c r="BO56" s="436">
        <v>3.2530661836509668E-4</v>
      </c>
      <c r="BP56" s="436">
        <v>4.6047652367394993E-4</v>
      </c>
      <c r="BQ56" s="436">
        <v>5.0159325749034523E-5</v>
      </c>
      <c r="BR56" s="436">
        <v>1.904112105549519E-5</v>
      </c>
      <c r="BS56" s="436">
        <v>1.3369266989759579E-4</v>
      </c>
      <c r="BT56" s="436">
        <v>5.4807105191611673E-5</v>
      </c>
      <c r="BU56" s="436">
        <v>8.011903016216512E-5</v>
      </c>
      <c r="BV56" s="436">
        <v>2.1363519521812809E-5</v>
      </c>
      <c r="BW56" s="436">
        <v>2.6584896738535175E-5</v>
      </c>
      <c r="BX56" s="436">
        <v>1.6573401016974078E-5</v>
      </c>
      <c r="BY56" s="436">
        <v>4.235119310736769E-6</v>
      </c>
      <c r="BZ56" s="436">
        <v>1.269655572908531E-4</v>
      </c>
      <c r="CA56" s="436">
        <v>7.7473509262892539E-5</v>
      </c>
      <c r="CB56" s="436">
        <v>4.2367189426716708E-4</v>
      </c>
      <c r="CC56" s="436">
        <v>3.7474837133821946E-5</v>
      </c>
      <c r="CD56" s="436">
        <v>1.3781362909916667E-4</v>
      </c>
      <c r="CE56" s="436">
        <v>6.5902534192055099E-5</v>
      </c>
      <c r="CF56" s="436">
        <v>3.6137944952791467E-5</v>
      </c>
      <c r="CG56" s="436">
        <v>1.3516053367690784E-4</v>
      </c>
      <c r="CH56" s="436">
        <v>1.1994879867761245E-5</v>
      </c>
      <c r="CI56" s="436">
        <v>2.6179847211372574E-5</v>
      </c>
      <c r="CJ56" s="436">
        <v>1.9975116570608909E-4</v>
      </c>
      <c r="CK56" s="436">
        <v>5.3880503275683978E-5</v>
      </c>
      <c r="CL56" s="436">
        <v>6.4452898173147238E-5</v>
      </c>
      <c r="CM56" s="436">
        <v>1.6420337580112018E-4</v>
      </c>
      <c r="CN56" s="436">
        <v>1.1001542701318728E-4</v>
      </c>
      <c r="CO56" s="436">
        <v>1.4638170886809466E-4</v>
      </c>
      <c r="CP56" s="436">
        <v>6.1836009391912401E-5</v>
      </c>
      <c r="CQ56" s="436">
        <v>3.1622224247319373E-5</v>
      </c>
      <c r="CR56" s="436">
        <v>7.8113762169048024E-5</v>
      </c>
      <c r="CS56" s="436">
        <v>2.3854275951528239E-5</v>
      </c>
      <c r="CT56" s="436">
        <v>1.9079431427719221E-5</v>
      </c>
      <c r="CU56" s="436">
        <v>3.2673383984797298E-5</v>
      </c>
      <c r="CV56" s="436">
        <v>2.033120280465039E-4</v>
      </c>
      <c r="CW56" s="436">
        <v>7.928573511866063E-5</v>
      </c>
      <c r="CX56" s="436">
        <v>1.7344082217415444E-3</v>
      </c>
      <c r="CY56" s="436">
        <v>3.8490537447680509E-5</v>
      </c>
      <c r="CZ56" s="436">
        <v>6.2758293758060585E-5</v>
      </c>
      <c r="DA56" s="436">
        <v>3.6627278278906022E-5</v>
      </c>
      <c r="DB56" s="436">
        <v>3.7146729278770226E-5</v>
      </c>
      <c r="DC56" s="436">
        <v>1.434039894662688E-4</v>
      </c>
      <c r="DD56" s="436">
        <v>4.7861777001853119E-5</v>
      </c>
      <c r="DE56" s="436">
        <v>6.0836582945181843E-5</v>
      </c>
      <c r="DF56" s="436">
        <v>3.0540744300638114E-4</v>
      </c>
      <c r="DG56" s="436">
        <v>1.0642557851884689</v>
      </c>
      <c r="DH56" s="436">
        <v>0.77866914564406098</v>
      </c>
    </row>
    <row r="57" spans="1:112" x14ac:dyDescent="0.2">
      <c r="A57" s="192">
        <v>53</v>
      </c>
      <c r="B57" s="57" t="s">
        <v>413</v>
      </c>
      <c r="C57" s="224" t="s">
        <v>414</v>
      </c>
      <c r="D57" s="436">
        <v>5.876721082009397E-6</v>
      </c>
      <c r="E57" s="436">
        <v>5.4040729526247179E-6</v>
      </c>
      <c r="F57" s="436">
        <v>9.7458902257208993E-6</v>
      </c>
      <c r="G57" s="436">
        <v>4.7308212827648517E-6</v>
      </c>
      <c r="H57" s="436">
        <v>1.1854297031296627E-5</v>
      </c>
      <c r="I57" s="436">
        <v>0</v>
      </c>
      <c r="J57" s="436">
        <v>1.2090669693558761E-5</v>
      </c>
      <c r="K57" s="436">
        <v>6.8309065846125897E-6</v>
      </c>
      <c r="L57" s="436">
        <v>8.0465664860444649E-6</v>
      </c>
      <c r="M57" s="436">
        <v>5.2353772888698712E-6</v>
      </c>
      <c r="N57" s="436">
        <v>0</v>
      </c>
      <c r="O57" s="436">
        <v>4.7723040729311674E-6</v>
      </c>
      <c r="P57" s="436">
        <v>5.182155450744282E-6</v>
      </c>
      <c r="Q57" s="436">
        <v>5.6777927258708776E-6</v>
      </c>
      <c r="R57" s="436">
        <v>6.2622324148830894E-6</v>
      </c>
      <c r="S57" s="436">
        <v>5.0759445628105568E-6</v>
      </c>
      <c r="T57" s="436">
        <v>4.0658986925819576E-6</v>
      </c>
      <c r="U57" s="436">
        <v>4.8217014973848432E-6</v>
      </c>
      <c r="V57" s="436">
        <v>4.8081504135266237E-6</v>
      </c>
      <c r="W57" s="436">
        <v>5.7137997354392288E-6</v>
      </c>
      <c r="X57" s="436">
        <v>1.9142934084800524E-6</v>
      </c>
      <c r="Y57" s="436">
        <v>4.5261348553373542E-6</v>
      </c>
      <c r="Z57" s="436">
        <v>2.9225316827591756E-6</v>
      </c>
      <c r="AA57" s="436">
        <v>3.9394881295290379E-6</v>
      </c>
      <c r="AB57" s="436">
        <v>1.4864022588946325E-5</v>
      </c>
      <c r="AC57" s="436">
        <v>5.2407156250385526E-6</v>
      </c>
      <c r="AD57" s="436">
        <v>9.31854178131257E-7</v>
      </c>
      <c r="AE57" s="436">
        <v>3.0252076044378478E-6</v>
      </c>
      <c r="AF57" s="436">
        <v>4.935512963913227E-6</v>
      </c>
      <c r="AG57" s="436">
        <v>7.703527834405899E-6</v>
      </c>
      <c r="AH57" s="436">
        <v>1.0848651570172613E-5</v>
      </c>
      <c r="AI57" s="436">
        <v>6.3679485777227003E-6</v>
      </c>
      <c r="AJ57" s="436">
        <v>6.729739029682951E-6</v>
      </c>
      <c r="AK57" s="436">
        <v>5.7642886654555986E-6</v>
      </c>
      <c r="AL57" s="436">
        <v>8.759031488571135E-6</v>
      </c>
      <c r="AM57" s="436">
        <v>3.5419020068436823E-6</v>
      </c>
      <c r="AN57" s="436">
        <v>3.1793799658775597E-6</v>
      </c>
      <c r="AO57" s="436">
        <v>4.9469436985444795E-6</v>
      </c>
      <c r="AP57" s="436">
        <v>3.7966515372665188E-6</v>
      </c>
      <c r="AQ57" s="436">
        <v>5.4369760366809447E-6</v>
      </c>
      <c r="AR57" s="436">
        <v>5.0086349479997272E-6</v>
      </c>
      <c r="AS57" s="436">
        <v>1.5196693173415419E-5</v>
      </c>
      <c r="AT57" s="436">
        <v>5.8428890559390455E-6</v>
      </c>
      <c r="AU57" s="436">
        <v>1.3757937918418303E-4</v>
      </c>
      <c r="AV57" s="436">
        <v>2.1526847785332222E-5</v>
      </c>
      <c r="AW57" s="436">
        <v>8.5804812593992661E-6</v>
      </c>
      <c r="AX57" s="436">
        <v>1.3505406103462351E-5</v>
      </c>
      <c r="AY57" s="436">
        <v>7.6929519989763753E-6</v>
      </c>
      <c r="AZ57" s="436">
        <v>9.75886605646586E-6</v>
      </c>
      <c r="BA57" s="436">
        <v>4.8766516643021716E-6</v>
      </c>
      <c r="BB57" s="436">
        <v>9.5765600272213465E-6</v>
      </c>
      <c r="BC57" s="436">
        <v>5.3168184011965767E-6</v>
      </c>
      <c r="BD57" s="436">
        <v>1.0011552926578395</v>
      </c>
      <c r="BE57" s="436">
        <v>7.7125019666305288E-6</v>
      </c>
      <c r="BF57" s="436">
        <v>1.4228582884488407E-3</v>
      </c>
      <c r="BG57" s="436">
        <v>6.5708356376930157E-4</v>
      </c>
      <c r="BH57" s="436">
        <v>6.8173968639392506E-6</v>
      </c>
      <c r="BI57" s="436">
        <v>3.8646736394981694E-4</v>
      </c>
      <c r="BJ57" s="436">
        <v>4.0784030770989267E-5</v>
      </c>
      <c r="BK57" s="436">
        <v>1.1016935558267518E-5</v>
      </c>
      <c r="BL57" s="436">
        <v>1.4146425898916189E-5</v>
      </c>
      <c r="BM57" s="436">
        <v>1.0709758622645384E-4</v>
      </c>
      <c r="BN57" s="436">
        <v>4.7411073031714015E-5</v>
      </c>
      <c r="BO57" s="436">
        <v>2.0745032065674654E-4</v>
      </c>
      <c r="BP57" s="436">
        <v>2.4398393326757967E-4</v>
      </c>
      <c r="BQ57" s="436">
        <v>7.2669966810002382E-6</v>
      </c>
      <c r="BR57" s="436">
        <v>4.7819333788873852E-6</v>
      </c>
      <c r="BS57" s="436">
        <v>1.4393242401805943E-5</v>
      </c>
      <c r="BT57" s="436">
        <v>8.4685935822122803E-6</v>
      </c>
      <c r="BU57" s="436">
        <v>3.2220280230183113E-5</v>
      </c>
      <c r="BV57" s="436">
        <v>1.8688360247604599E-5</v>
      </c>
      <c r="BW57" s="436">
        <v>2.7004312226366178E-5</v>
      </c>
      <c r="BX57" s="436">
        <v>1.4171173860241181E-5</v>
      </c>
      <c r="BY57" s="436">
        <v>1.5353309464974796E-6</v>
      </c>
      <c r="BZ57" s="436">
        <v>1.2895529098869053E-5</v>
      </c>
      <c r="CA57" s="436">
        <v>2.515780621526817E-5</v>
      </c>
      <c r="CB57" s="436">
        <v>3.3990266565118948E-5</v>
      </c>
      <c r="CC57" s="436">
        <v>1.200498675108512E-5</v>
      </c>
      <c r="CD57" s="436">
        <v>1.3052044005559238E-5</v>
      </c>
      <c r="CE57" s="436">
        <v>2.5722603161594057E-5</v>
      </c>
      <c r="CF57" s="436">
        <v>1.1221342226508969E-5</v>
      </c>
      <c r="CG57" s="436">
        <v>1.3356525785083468E-5</v>
      </c>
      <c r="CH57" s="436">
        <v>2.6548314939755069E-6</v>
      </c>
      <c r="CI57" s="436">
        <v>9.2404424403389515E-6</v>
      </c>
      <c r="CJ57" s="436">
        <v>2.6475391391474945E-5</v>
      </c>
      <c r="CK57" s="436">
        <v>4.4604339225724532E-5</v>
      </c>
      <c r="CL57" s="436">
        <v>1.8960057846599321E-5</v>
      </c>
      <c r="CM57" s="436">
        <v>3.4711777943657098E-5</v>
      </c>
      <c r="CN57" s="436">
        <v>8.1805294374053081E-5</v>
      </c>
      <c r="CO57" s="436">
        <v>5.8091279780639447E-6</v>
      </c>
      <c r="CP57" s="436">
        <v>3.4115247014186606E-5</v>
      </c>
      <c r="CQ57" s="436">
        <v>7.2365254439594073E-6</v>
      </c>
      <c r="CR57" s="436">
        <v>6.4172658938461658E-6</v>
      </c>
      <c r="CS57" s="436">
        <v>7.206474481598342E-6</v>
      </c>
      <c r="CT57" s="436">
        <v>3.9154781796259164E-6</v>
      </c>
      <c r="CU57" s="436">
        <v>1.3910327271995159E-5</v>
      </c>
      <c r="CV57" s="436">
        <v>2.7655080803550929E-5</v>
      </c>
      <c r="CW57" s="436">
        <v>3.9399744950453815E-5</v>
      </c>
      <c r="CX57" s="436">
        <v>1.2958004096402445E-4</v>
      </c>
      <c r="CY57" s="436">
        <v>4.9993301385088639E-5</v>
      </c>
      <c r="CZ57" s="436">
        <v>7.6412804244662088E-6</v>
      </c>
      <c r="DA57" s="436">
        <v>2.014287936769854E-5</v>
      </c>
      <c r="DB57" s="436">
        <v>6.8145577180710797E-6</v>
      </c>
      <c r="DC57" s="436">
        <v>3.2686723717400067E-5</v>
      </c>
      <c r="DD57" s="436">
        <v>7.6884590687728603E-6</v>
      </c>
      <c r="DE57" s="436">
        <v>6.9939685438017813E-6</v>
      </c>
      <c r="DF57" s="436">
        <v>2.5462386350781823E-5</v>
      </c>
      <c r="DG57" s="436">
        <v>1.0057052066931853</v>
      </c>
      <c r="DH57" s="436">
        <v>0.73583026276609365</v>
      </c>
    </row>
    <row r="58" spans="1:112" x14ac:dyDescent="0.2">
      <c r="A58" s="192">
        <v>54</v>
      </c>
      <c r="B58" s="57" t="s">
        <v>415</v>
      </c>
      <c r="C58" s="224" t="s">
        <v>416</v>
      </c>
      <c r="D58" s="436">
        <v>2.6010630403994321E-6</v>
      </c>
      <c r="E58" s="436">
        <v>2.1299541646854679E-6</v>
      </c>
      <c r="F58" s="436">
        <v>2.5615290708995136E-6</v>
      </c>
      <c r="G58" s="436">
        <v>2.9732292455605972E-6</v>
      </c>
      <c r="H58" s="436">
        <v>1.1552844363316967E-6</v>
      </c>
      <c r="I58" s="436">
        <v>0</v>
      </c>
      <c r="J58" s="436">
        <v>8.9927081973388965E-6</v>
      </c>
      <c r="K58" s="436">
        <v>1.4515044617566098E-6</v>
      </c>
      <c r="L58" s="436">
        <v>1.2034850093810216E-6</v>
      </c>
      <c r="M58" s="436">
        <v>1.1294729741419872E-6</v>
      </c>
      <c r="N58" s="436">
        <v>0</v>
      </c>
      <c r="O58" s="436">
        <v>1.658682049244342E-6</v>
      </c>
      <c r="P58" s="436">
        <v>1.2077435081421827E-6</v>
      </c>
      <c r="Q58" s="436">
        <v>2.586788344235681E-6</v>
      </c>
      <c r="R58" s="436">
        <v>1.4897520441353156E-6</v>
      </c>
      <c r="S58" s="436">
        <v>1.3278117894363297E-6</v>
      </c>
      <c r="T58" s="436">
        <v>9.5975572775767004E-7</v>
      </c>
      <c r="U58" s="436">
        <v>1.8415937515587721E-6</v>
      </c>
      <c r="V58" s="436">
        <v>1.9039520648291361E-6</v>
      </c>
      <c r="W58" s="436">
        <v>2.8594172011186339E-6</v>
      </c>
      <c r="X58" s="436">
        <v>8.8266938845905708E-7</v>
      </c>
      <c r="Y58" s="436">
        <v>1.6440658243737473E-6</v>
      </c>
      <c r="Z58" s="436">
        <v>8.9810319432670365E-7</v>
      </c>
      <c r="AA58" s="436">
        <v>1.291661415434447E-6</v>
      </c>
      <c r="AB58" s="436">
        <v>1.3124580116465965E-6</v>
      </c>
      <c r="AC58" s="436">
        <v>1.0786374500693428E-6</v>
      </c>
      <c r="AD58" s="436">
        <v>2.367992592102913E-7</v>
      </c>
      <c r="AE58" s="436">
        <v>1.835733044509902E-6</v>
      </c>
      <c r="AF58" s="436">
        <v>1.561839424287749E-6</v>
      </c>
      <c r="AG58" s="436">
        <v>2.0770898349903435E-6</v>
      </c>
      <c r="AH58" s="436">
        <v>1.2006577484596514E-6</v>
      </c>
      <c r="AI58" s="436">
        <v>1.4874786815875732E-6</v>
      </c>
      <c r="AJ58" s="436">
        <v>2.8410557701642711E-6</v>
      </c>
      <c r="AK58" s="436">
        <v>1.7570275215062537E-6</v>
      </c>
      <c r="AL58" s="436">
        <v>2.76649150697383E-6</v>
      </c>
      <c r="AM58" s="436">
        <v>1.5362744034643037E-6</v>
      </c>
      <c r="AN58" s="436">
        <v>1.3561167831691015E-6</v>
      </c>
      <c r="AO58" s="436">
        <v>2.0102116309259678E-6</v>
      </c>
      <c r="AP58" s="436">
        <v>1.0883281064530982E-6</v>
      </c>
      <c r="AQ58" s="436">
        <v>2.2571187689369631E-6</v>
      </c>
      <c r="AR58" s="436">
        <v>1.9691136051247286E-6</v>
      </c>
      <c r="AS58" s="436">
        <v>1.6903628450661009E-6</v>
      </c>
      <c r="AT58" s="436">
        <v>1.6395860979870805E-6</v>
      </c>
      <c r="AU58" s="436">
        <v>2.153440128204743E-6</v>
      </c>
      <c r="AV58" s="436">
        <v>5.4760146994739656E-6</v>
      </c>
      <c r="AW58" s="436">
        <v>1.8123896559390725E-6</v>
      </c>
      <c r="AX58" s="436">
        <v>2.4996145298397339E-6</v>
      </c>
      <c r="AY58" s="436">
        <v>1.8561279429315222E-6</v>
      </c>
      <c r="AZ58" s="436">
        <v>2.1363331909592141E-6</v>
      </c>
      <c r="BA58" s="436">
        <v>1.0962228149907365E-6</v>
      </c>
      <c r="BB58" s="436">
        <v>1.2658577419702069E-6</v>
      </c>
      <c r="BC58" s="436">
        <v>2.8753492303913994E-6</v>
      </c>
      <c r="BD58" s="436">
        <v>3.8028175576834911E-6</v>
      </c>
      <c r="BE58" s="436">
        <v>1.0022943795347443</v>
      </c>
      <c r="BF58" s="436">
        <v>1.2915405124841268E-6</v>
      </c>
      <c r="BG58" s="436">
        <v>1.3030557603331426E-6</v>
      </c>
      <c r="BH58" s="436">
        <v>1.3907641080676984E-6</v>
      </c>
      <c r="BI58" s="436">
        <v>1.7967531242766853E-6</v>
      </c>
      <c r="BJ58" s="436">
        <v>3.1113734242312575E-6</v>
      </c>
      <c r="BK58" s="436">
        <v>2.3736725414921664E-6</v>
      </c>
      <c r="BL58" s="436">
        <v>6.7123482651995781E-6</v>
      </c>
      <c r="BM58" s="436">
        <v>3.0728389683397E-6</v>
      </c>
      <c r="BN58" s="436">
        <v>2.9983403412934769E-6</v>
      </c>
      <c r="BO58" s="436">
        <v>5.5542547016391518E-6</v>
      </c>
      <c r="BP58" s="436">
        <v>7.4943919800677803E-6</v>
      </c>
      <c r="BQ58" s="436">
        <v>2.7372239050850481E-6</v>
      </c>
      <c r="BR58" s="436">
        <v>1.4114633472120885E-6</v>
      </c>
      <c r="BS58" s="436">
        <v>3.8286953144379525E-6</v>
      </c>
      <c r="BT58" s="436">
        <v>3.3098464294374186E-6</v>
      </c>
      <c r="BU58" s="436">
        <v>2.4133030970296931E-6</v>
      </c>
      <c r="BV58" s="436">
        <v>1.9461462575046528E-6</v>
      </c>
      <c r="BW58" s="436">
        <v>8.929744693942878E-7</v>
      </c>
      <c r="BX58" s="436">
        <v>7.2328579072928715E-7</v>
      </c>
      <c r="BY58" s="436">
        <v>1.5921922756200622E-7</v>
      </c>
      <c r="BZ58" s="436">
        <v>1.0105113475537919E-6</v>
      </c>
      <c r="CA58" s="436">
        <v>4.280034753507376E-6</v>
      </c>
      <c r="CB58" s="436">
        <v>3.1175656425612826E-5</v>
      </c>
      <c r="CC58" s="436">
        <v>9.0905853378367789E-7</v>
      </c>
      <c r="CD58" s="436">
        <v>1.1036706841011251E-5</v>
      </c>
      <c r="CE58" s="436">
        <v>2.9029638388086165E-6</v>
      </c>
      <c r="CF58" s="436">
        <v>1.7563262513546498E-6</v>
      </c>
      <c r="CG58" s="436">
        <v>2.1386725625518913E-6</v>
      </c>
      <c r="CH58" s="436">
        <v>1.1221676235481872E-6</v>
      </c>
      <c r="CI58" s="436">
        <v>5.5866456825163245E-6</v>
      </c>
      <c r="CJ58" s="436">
        <v>9.0680433755799767E-6</v>
      </c>
      <c r="CK58" s="436">
        <v>3.3375769589441174E-6</v>
      </c>
      <c r="CL58" s="436">
        <v>8.1272245604565728E-6</v>
      </c>
      <c r="CM58" s="436">
        <v>2.239656067392537E-6</v>
      </c>
      <c r="CN58" s="436">
        <v>3.4491828549386466E-6</v>
      </c>
      <c r="CO58" s="436">
        <v>9.2258917495492014E-7</v>
      </c>
      <c r="CP58" s="436">
        <v>2.5529141947437485E-6</v>
      </c>
      <c r="CQ58" s="436">
        <v>1.3255659650658182E-6</v>
      </c>
      <c r="CR58" s="436">
        <v>2.9263894417829551E-6</v>
      </c>
      <c r="CS58" s="436">
        <v>1.6165511094369054E-6</v>
      </c>
      <c r="CT58" s="436">
        <v>2.6924032419099599E-6</v>
      </c>
      <c r="CU58" s="436">
        <v>2.1255741741572167E-6</v>
      </c>
      <c r="CV58" s="436">
        <v>1.403843951663707E-4</v>
      </c>
      <c r="CW58" s="436">
        <v>3.4270872636485213E-6</v>
      </c>
      <c r="CX58" s="436">
        <v>8.7676635642118021E-5</v>
      </c>
      <c r="CY58" s="436">
        <v>1.8430743287886343E-6</v>
      </c>
      <c r="CZ58" s="436">
        <v>2.693228882564682E-6</v>
      </c>
      <c r="DA58" s="436">
        <v>1.2908363612597129E-6</v>
      </c>
      <c r="DB58" s="436">
        <v>1.971163878487256E-6</v>
      </c>
      <c r="DC58" s="436">
        <v>2.1982317672479339E-6</v>
      </c>
      <c r="DD58" s="436">
        <v>1.6832979399203209E-6</v>
      </c>
      <c r="DE58" s="436">
        <v>7.5986255579712569E-7</v>
      </c>
      <c r="DF58" s="436">
        <v>2.6656192071549073E-6</v>
      </c>
      <c r="DG58" s="436">
        <v>1.0027992236491745</v>
      </c>
      <c r="DH58" s="436">
        <v>0.73370408279542498</v>
      </c>
    </row>
    <row r="59" spans="1:112" x14ac:dyDescent="0.2">
      <c r="A59" s="192">
        <v>55</v>
      </c>
      <c r="B59" s="57" t="s">
        <v>417</v>
      </c>
      <c r="C59" s="224" t="s">
        <v>418</v>
      </c>
      <c r="D59" s="436">
        <v>0</v>
      </c>
      <c r="E59" s="436">
        <v>0</v>
      </c>
      <c r="F59" s="436">
        <v>0</v>
      </c>
      <c r="G59" s="436">
        <v>0</v>
      </c>
      <c r="H59" s="436">
        <v>0</v>
      </c>
      <c r="I59" s="436">
        <v>0</v>
      </c>
      <c r="J59" s="436">
        <v>0</v>
      </c>
      <c r="K59" s="436">
        <v>0</v>
      </c>
      <c r="L59" s="436">
        <v>0</v>
      </c>
      <c r="M59" s="436">
        <v>0</v>
      </c>
      <c r="N59" s="436">
        <v>0</v>
      </c>
      <c r="O59" s="436">
        <v>0</v>
      </c>
      <c r="P59" s="436">
        <v>0</v>
      </c>
      <c r="Q59" s="436">
        <v>0</v>
      </c>
      <c r="R59" s="436">
        <v>0</v>
      </c>
      <c r="S59" s="436">
        <v>0</v>
      </c>
      <c r="T59" s="436">
        <v>0</v>
      </c>
      <c r="U59" s="436">
        <v>0</v>
      </c>
      <c r="V59" s="436">
        <v>0</v>
      </c>
      <c r="W59" s="436">
        <v>0</v>
      </c>
      <c r="X59" s="436">
        <v>0</v>
      </c>
      <c r="Y59" s="436">
        <v>0</v>
      </c>
      <c r="Z59" s="436">
        <v>0</v>
      </c>
      <c r="AA59" s="436">
        <v>0</v>
      </c>
      <c r="AB59" s="436">
        <v>0</v>
      </c>
      <c r="AC59" s="436">
        <v>0</v>
      </c>
      <c r="AD59" s="436">
        <v>0</v>
      </c>
      <c r="AE59" s="436">
        <v>0</v>
      </c>
      <c r="AF59" s="436">
        <v>0</v>
      </c>
      <c r="AG59" s="436">
        <v>0</v>
      </c>
      <c r="AH59" s="436">
        <v>0</v>
      </c>
      <c r="AI59" s="436">
        <v>0</v>
      </c>
      <c r="AJ59" s="436">
        <v>0</v>
      </c>
      <c r="AK59" s="436">
        <v>0</v>
      </c>
      <c r="AL59" s="436">
        <v>0</v>
      </c>
      <c r="AM59" s="436">
        <v>0</v>
      </c>
      <c r="AN59" s="436">
        <v>0</v>
      </c>
      <c r="AO59" s="436">
        <v>0</v>
      </c>
      <c r="AP59" s="436">
        <v>0</v>
      </c>
      <c r="AQ59" s="436">
        <v>0</v>
      </c>
      <c r="AR59" s="436">
        <v>0</v>
      </c>
      <c r="AS59" s="436">
        <v>0</v>
      </c>
      <c r="AT59" s="436">
        <v>0</v>
      </c>
      <c r="AU59" s="436">
        <v>0</v>
      </c>
      <c r="AV59" s="436">
        <v>0</v>
      </c>
      <c r="AW59" s="436">
        <v>0</v>
      </c>
      <c r="AX59" s="436">
        <v>0</v>
      </c>
      <c r="AY59" s="436">
        <v>0</v>
      </c>
      <c r="AZ59" s="436">
        <v>0</v>
      </c>
      <c r="BA59" s="436">
        <v>0</v>
      </c>
      <c r="BB59" s="436">
        <v>0</v>
      </c>
      <c r="BC59" s="436">
        <v>0</v>
      </c>
      <c r="BD59" s="436">
        <v>0</v>
      </c>
      <c r="BE59" s="436">
        <v>0</v>
      </c>
      <c r="BF59" s="436">
        <v>1</v>
      </c>
      <c r="BG59" s="436">
        <v>0</v>
      </c>
      <c r="BH59" s="436">
        <v>0</v>
      </c>
      <c r="BI59" s="436">
        <v>0</v>
      </c>
      <c r="BJ59" s="436">
        <v>0</v>
      </c>
      <c r="BK59" s="436">
        <v>0</v>
      </c>
      <c r="BL59" s="436">
        <v>0</v>
      </c>
      <c r="BM59" s="436">
        <v>0</v>
      </c>
      <c r="BN59" s="436">
        <v>0</v>
      </c>
      <c r="BO59" s="436">
        <v>0</v>
      </c>
      <c r="BP59" s="436">
        <v>0</v>
      </c>
      <c r="BQ59" s="436">
        <v>0</v>
      </c>
      <c r="BR59" s="436">
        <v>0</v>
      </c>
      <c r="BS59" s="436">
        <v>0</v>
      </c>
      <c r="BT59" s="436">
        <v>0</v>
      </c>
      <c r="BU59" s="436">
        <v>0</v>
      </c>
      <c r="BV59" s="436">
        <v>0</v>
      </c>
      <c r="BW59" s="436">
        <v>0</v>
      </c>
      <c r="BX59" s="436">
        <v>0</v>
      </c>
      <c r="BY59" s="436">
        <v>0</v>
      </c>
      <c r="BZ59" s="436">
        <v>0</v>
      </c>
      <c r="CA59" s="436">
        <v>0</v>
      </c>
      <c r="CB59" s="436">
        <v>0</v>
      </c>
      <c r="CC59" s="436">
        <v>0</v>
      </c>
      <c r="CD59" s="436">
        <v>0</v>
      </c>
      <c r="CE59" s="436">
        <v>0</v>
      </c>
      <c r="CF59" s="436">
        <v>0</v>
      </c>
      <c r="CG59" s="436">
        <v>0</v>
      </c>
      <c r="CH59" s="436">
        <v>0</v>
      </c>
      <c r="CI59" s="436">
        <v>0</v>
      </c>
      <c r="CJ59" s="436">
        <v>0</v>
      </c>
      <c r="CK59" s="436">
        <v>0</v>
      </c>
      <c r="CL59" s="436">
        <v>0</v>
      </c>
      <c r="CM59" s="436">
        <v>0</v>
      </c>
      <c r="CN59" s="436">
        <v>0</v>
      </c>
      <c r="CO59" s="436">
        <v>0</v>
      </c>
      <c r="CP59" s="436">
        <v>0</v>
      </c>
      <c r="CQ59" s="436">
        <v>0</v>
      </c>
      <c r="CR59" s="436">
        <v>0</v>
      </c>
      <c r="CS59" s="436">
        <v>0</v>
      </c>
      <c r="CT59" s="436">
        <v>0</v>
      </c>
      <c r="CU59" s="436">
        <v>0</v>
      </c>
      <c r="CV59" s="436">
        <v>0</v>
      </c>
      <c r="CW59" s="436">
        <v>0</v>
      </c>
      <c r="CX59" s="436">
        <v>0</v>
      </c>
      <c r="CY59" s="436">
        <v>0</v>
      </c>
      <c r="CZ59" s="436">
        <v>0</v>
      </c>
      <c r="DA59" s="436">
        <v>0</v>
      </c>
      <c r="DB59" s="436">
        <v>0</v>
      </c>
      <c r="DC59" s="436">
        <v>0</v>
      </c>
      <c r="DD59" s="436">
        <v>0</v>
      </c>
      <c r="DE59" s="436">
        <v>0</v>
      </c>
      <c r="DF59" s="436">
        <v>0</v>
      </c>
      <c r="DG59" s="436">
        <v>1</v>
      </c>
      <c r="DH59" s="436">
        <v>0.73165601397803692</v>
      </c>
    </row>
    <row r="60" spans="1:112" x14ac:dyDescent="0.2">
      <c r="A60" s="192">
        <v>56</v>
      </c>
      <c r="B60" s="57" t="s">
        <v>419</v>
      </c>
      <c r="C60" s="224" t="s">
        <v>420</v>
      </c>
      <c r="D60" s="436">
        <v>5.0302562423873492E-5</v>
      </c>
      <c r="E60" s="436">
        <v>3.3308261290367984E-5</v>
      </c>
      <c r="F60" s="436">
        <v>3.8012153283116317E-5</v>
      </c>
      <c r="G60" s="436">
        <v>6.4648313990615607E-5</v>
      </c>
      <c r="H60" s="436">
        <v>1.8180285963565008E-5</v>
      </c>
      <c r="I60" s="436">
        <v>0</v>
      </c>
      <c r="J60" s="436">
        <v>1.4871238337821479E-4</v>
      </c>
      <c r="K60" s="436">
        <v>2.3709282425601324E-5</v>
      </c>
      <c r="L60" s="436">
        <v>1.6508688769326013E-5</v>
      </c>
      <c r="M60" s="436">
        <v>1.9372648169286181E-5</v>
      </c>
      <c r="N60" s="436">
        <v>0</v>
      </c>
      <c r="O60" s="436">
        <v>2.940897947072851E-5</v>
      </c>
      <c r="P60" s="436">
        <v>1.8738184304022523E-5</v>
      </c>
      <c r="Q60" s="436">
        <v>4.2274400908381067E-5</v>
      </c>
      <c r="R60" s="436">
        <v>1.7221778911879674E-5</v>
      </c>
      <c r="S60" s="436">
        <v>2.2875046053341337E-5</v>
      </c>
      <c r="T60" s="436">
        <v>1.2894263411352557E-5</v>
      </c>
      <c r="U60" s="436">
        <v>1.8807851222986217E-5</v>
      </c>
      <c r="V60" s="436">
        <v>3.8777191327576942E-5</v>
      </c>
      <c r="W60" s="436">
        <v>5.1906630611020888E-5</v>
      </c>
      <c r="X60" s="436">
        <v>1.8890913944117256E-5</v>
      </c>
      <c r="Y60" s="436">
        <v>3.6378127546852511E-5</v>
      </c>
      <c r="Z60" s="436">
        <v>1.8500349535231866E-5</v>
      </c>
      <c r="AA60" s="436">
        <v>2.4064359333442635E-5</v>
      </c>
      <c r="AB60" s="436">
        <v>2.2995815144426441E-5</v>
      </c>
      <c r="AC60" s="436">
        <v>1.6235626498714712E-5</v>
      </c>
      <c r="AD60" s="436">
        <v>5.5681598244884986E-6</v>
      </c>
      <c r="AE60" s="436">
        <v>2.2771719499469674E-5</v>
      </c>
      <c r="AF60" s="436">
        <v>2.632761886282069E-5</v>
      </c>
      <c r="AG60" s="436">
        <v>3.7557065677888854E-5</v>
      </c>
      <c r="AH60" s="436">
        <v>1.8281681210790115E-5</v>
      </c>
      <c r="AI60" s="436">
        <v>2.4658583814451051E-5</v>
      </c>
      <c r="AJ60" s="436">
        <v>5.0503022037486596E-5</v>
      </c>
      <c r="AK60" s="436">
        <v>3.4108450467356931E-5</v>
      </c>
      <c r="AL60" s="436">
        <v>4.712928537229827E-5</v>
      </c>
      <c r="AM60" s="436">
        <v>2.9295556327110634E-5</v>
      </c>
      <c r="AN60" s="436">
        <v>2.5427157416056822E-5</v>
      </c>
      <c r="AO60" s="436">
        <v>3.4799704962138459E-5</v>
      </c>
      <c r="AP60" s="436">
        <v>1.3358733850355908E-5</v>
      </c>
      <c r="AQ60" s="436">
        <v>3.6643239298698032E-5</v>
      </c>
      <c r="AR60" s="436">
        <v>3.5068784485847543E-5</v>
      </c>
      <c r="AS60" s="436">
        <v>3.1525905753998144E-5</v>
      </c>
      <c r="AT60" s="436">
        <v>2.7400901610123155E-5</v>
      </c>
      <c r="AU60" s="436">
        <v>3.4736772873987663E-5</v>
      </c>
      <c r="AV60" s="436">
        <v>2.3585336955250566E-5</v>
      </c>
      <c r="AW60" s="436">
        <v>3.3941618149086726E-5</v>
      </c>
      <c r="AX60" s="436">
        <v>3.3015207679437173E-5</v>
      </c>
      <c r="AY60" s="436">
        <v>2.906401339410377E-5</v>
      </c>
      <c r="AZ60" s="436">
        <v>2.2423566406059575E-5</v>
      </c>
      <c r="BA60" s="436">
        <v>1.4497569533982945E-5</v>
      </c>
      <c r="BB60" s="436">
        <v>1.9162199416689691E-5</v>
      </c>
      <c r="BC60" s="436">
        <v>1.9298646647641243E-5</v>
      </c>
      <c r="BD60" s="436">
        <v>1.4833544571107975E-5</v>
      </c>
      <c r="BE60" s="436">
        <v>2.1946894310167397E-5</v>
      </c>
      <c r="BF60" s="436">
        <v>1.8108351096102539E-5</v>
      </c>
      <c r="BG60" s="436">
        <v>1.0310355647898435</v>
      </c>
      <c r="BH60" s="436">
        <v>2.167372672070746E-5</v>
      </c>
      <c r="BI60" s="436">
        <v>1.4340058198621661E-5</v>
      </c>
      <c r="BJ60" s="436">
        <v>1.7265834028407929E-5</v>
      </c>
      <c r="BK60" s="436">
        <v>3.0647764370298623E-5</v>
      </c>
      <c r="BL60" s="436">
        <v>3.9404622448547475E-5</v>
      </c>
      <c r="BM60" s="436">
        <v>2.6501261071199658E-5</v>
      </c>
      <c r="BN60" s="436">
        <v>4.1519443123685484E-5</v>
      </c>
      <c r="BO60" s="436">
        <v>4.2399606028667426E-5</v>
      </c>
      <c r="BP60" s="436">
        <v>4.1994089217886325E-5</v>
      </c>
      <c r="BQ60" s="436">
        <v>6.1761142983133749E-5</v>
      </c>
      <c r="BR60" s="436">
        <v>1.4107551021961787E-5</v>
      </c>
      <c r="BS60" s="436">
        <v>8.7134309547355382E-5</v>
      </c>
      <c r="BT60" s="436">
        <v>6.4707433318558582E-5</v>
      </c>
      <c r="BU60" s="436">
        <v>2.5077267448337681E-5</v>
      </c>
      <c r="BV60" s="436">
        <v>1.7420837893655832E-5</v>
      </c>
      <c r="BW60" s="436">
        <v>1.2218186519434128E-5</v>
      </c>
      <c r="BX60" s="436">
        <v>8.7441467261135093E-6</v>
      </c>
      <c r="BY60" s="436">
        <v>1.8397957939413418E-6</v>
      </c>
      <c r="BZ60" s="436">
        <v>1.3726329410735379E-5</v>
      </c>
      <c r="CA60" s="436">
        <v>8.9392428680763685E-5</v>
      </c>
      <c r="CB60" s="436">
        <v>5.2004474133781156E-4</v>
      </c>
      <c r="CC60" s="436">
        <v>9.611694342085994E-6</v>
      </c>
      <c r="CD60" s="436">
        <v>4.9183089092201383E-5</v>
      </c>
      <c r="CE60" s="436">
        <v>3.9851328136274549E-5</v>
      </c>
      <c r="CF60" s="436">
        <v>2.6345727940975181E-5</v>
      </c>
      <c r="CG60" s="436">
        <v>2.9570639131713299E-5</v>
      </c>
      <c r="CH60" s="436">
        <v>1.0395101153284282E-5</v>
      </c>
      <c r="CI60" s="436">
        <v>2.2243197322059029E-5</v>
      </c>
      <c r="CJ60" s="436">
        <v>3.6578750032038526E-5</v>
      </c>
      <c r="CK60" s="436">
        <v>5.1655850903080166E-5</v>
      </c>
      <c r="CL60" s="436">
        <v>3.6356516609243071E-5</v>
      </c>
      <c r="CM60" s="436">
        <v>2.2764899586589774E-5</v>
      </c>
      <c r="CN60" s="436">
        <v>2.0102656714448332E-4</v>
      </c>
      <c r="CO60" s="436">
        <v>1.4526882881646302E-5</v>
      </c>
      <c r="CP60" s="436">
        <v>4.8483389927874911E-5</v>
      </c>
      <c r="CQ60" s="436">
        <v>1.295248330108172E-5</v>
      </c>
      <c r="CR60" s="436">
        <v>3.5495870325629753E-5</v>
      </c>
      <c r="CS60" s="436">
        <v>1.888842325872145E-5</v>
      </c>
      <c r="CT60" s="436">
        <v>1.543189990228012E-5</v>
      </c>
      <c r="CU60" s="436">
        <v>3.1587133589472933E-5</v>
      </c>
      <c r="CV60" s="436">
        <v>2.6756651981629776E-4</v>
      </c>
      <c r="CW60" s="436">
        <v>2.4016177156353652E-5</v>
      </c>
      <c r="CX60" s="436">
        <v>2.4581516056630293E-3</v>
      </c>
      <c r="CY60" s="436">
        <v>1.6577550942885678E-5</v>
      </c>
      <c r="CZ60" s="436">
        <v>3.2426483495489662E-5</v>
      </c>
      <c r="DA60" s="436">
        <v>2.0681058825885885E-5</v>
      </c>
      <c r="DB60" s="436">
        <v>3.3471176112857362E-5</v>
      </c>
      <c r="DC60" s="436">
        <v>3.2451765838042103E-5</v>
      </c>
      <c r="DD60" s="436">
        <v>2.2737124162895744E-5</v>
      </c>
      <c r="DE60" s="436">
        <v>9.9528554442528137E-6</v>
      </c>
      <c r="DF60" s="436">
        <v>7.1212987224758914E-5</v>
      </c>
      <c r="DG60" s="436">
        <v>1.0375174435044197</v>
      </c>
      <c r="DH60" s="436">
        <v>0.75910587714712685</v>
      </c>
    </row>
    <row r="61" spans="1:112" x14ac:dyDescent="0.2">
      <c r="A61" s="192">
        <v>57</v>
      </c>
      <c r="B61" s="57" t="s">
        <v>421</v>
      </c>
      <c r="C61" s="224" t="s">
        <v>291</v>
      </c>
      <c r="D61" s="436">
        <v>2.3242042101772613E-3</v>
      </c>
      <c r="E61" s="436">
        <v>1.5368301933010981E-3</v>
      </c>
      <c r="F61" s="436">
        <v>1.7607809036658166E-3</v>
      </c>
      <c r="G61" s="436">
        <v>2.9887210455778529E-3</v>
      </c>
      <c r="H61" s="436">
        <v>8.3201579294113254E-4</v>
      </c>
      <c r="I61" s="436">
        <v>0</v>
      </c>
      <c r="J61" s="436">
        <v>6.8958158631276436E-3</v>
      </c>
      <c r="K61" s="436">
        <v>1.0943881337492035E-3</v>
      </c>
      <c r="L61" s="436">
        <v>7.6132659475302027E-4</v>
      </c>
      <c r="M61" s="436">
        <v>8.8052869675781214E-4</v>
      </c>
      <c r="N61" s="436">
        <v>0</v>
      </c>
      <c r="O61" s="436">
        <v>1.3602137612974711E-3</v>
      </c>
      <c r="P61" s="436">
        <v>8.6696879351163398E-4</v>
      </c>
      <c r="Q61" s="436">
        <v>1.9518114984440967E-3</v>
      </c>
      <c r="R61" s="436">
        <v>7.9686483973435485E-4</v>
      </c>
      <c r="S61" s="436">
        <v>1.0531765596836953E-3</v>
      </c>
      <c r="T61" s="436">
        <v>5.9565552693022867E-4</v>
      </c>
      <c r="U61" s="436">
        <v>8.7138327922071002E-4</v>
      </c>
      <c r="V61" s="436">
        <v>1.790152713449921E-3</v>
      </c>
      <c r="W61" s="436">
        <v>2.3949754988471018E-3</v>
      </c>
      <c r="X61" s="436">
        <v>8.7375210819647933E-4</v>
      </c>
      <c r="Y61" s="436">
        <v>1.6808300126589487E-3</v>
      </c>
      <c r="Z61" s="436">
        <v>8.5293721639794406E-4</v>
      </c>
      <c r="AA61" s="436">
        <v>1.1030284647850996E-3</v>
      </c>
      <c r="AB61" s="436">
        <v>1.069889111538471E-3</v>
      </c>
      <c r="AC61" s="436">
        <v>7.5022083180687372E-4</v>
      </c>
      <c r="AD61" s="436">
        <v>2.5746407297638925E-4</v>
      </c>
      <c r="AE61" s="436">
        <v>1.0505934429921539E-3</v>
      </c>
      <c r="AF61" s="436">
        <v>1.2166440203607129E-3</v>
      </c>
      <c r="AG61" s="436">
        <v>1.7336099538073516E-3</v>
      </c>
      <c r="AH61" s="436">
        <v>8.4555589313063055E-4</v>
      </c>
      <c r="AI61" s="436">
        <v>1.1283446485879374E-3</v>
      </c>
      <c r="AJ61" s="436">
        <v>2.3291411978001216E-3</v>
      </c>
      <c r="AK61" s="436">
        <v>1.5749108398119447E-3</v>
      </c>
      <c r="AL61" s="436">
        <v>2.1712393958325023E-3</v>
      </c>
      <c r="AM61" s="436">
        <v>1.3436512682526199E-3</v>
      </c>
      <c r="AN61" s="436">
        <v>1.1669182700779145E-3</v>
      </c>
      <c r="AO61" s="436">
        <v>1.5953156605991866E-3</v>
      </c>
      <c r="AP61" s="436">
        <v>6.1044171854144887E-4</v>
      </c>
      <c r="AQ61" s="436">
        <v>1.6882435257006573E-3</v>
      </c>
      <c r="AR61" s="436">
        <v>1.6178276598596865E-3</v>
      </c>
      <c r="AS61" s="436">
        <v>1.4592275684982001E-3</v>
      </c>
      <c r="AT61" s="436">
        <v>1.2632626405318645E-3</v>
      </c>
      <c r="AU61" s="436">
        <v>1.6015906749809704E-3</v>
      </c>
      <c r="AV61" s="436">
        <v>1.1828240079210202E-3</v>
      </c>
      <c r="AW61" s="436">
        <v>1.5697809225164174E-3</v>
      </c>
      <c r="AX61" s="436">
        <v>1.5297726589549334E-3</v>
      </c>
      <c r="AY61" s="436">
        <v>1.3435937176242002E-3</v>
      </c>
      <c r="AZ61" s="436">
        <v>1.0315744955454234E-3</v>
      </c>
      <c r="BA61" s="436">
        <v>6.7254818755361036E-4</v>
      </c>
      <c r="BB61" s="436">
        <v>8.9064443219595329E-4</v>
      </c>
      <c r="BC61" s="436">
        <v>8.8651699945946241E-4</v>
      </c>
      <c r="BD61" s="436">
        <v>6.9247572998875912E-4</v>
      </c>
      <c r="BE61" s="436">
        <v>1.0179730299050898E-3</v>
      </c>
      <c r="BF61" s="436">
        <v>0.53101360643551077</v>
      </c>
      <c r="BG61" s="436">
        <v>0.49767651942913127</v>
      </c>
      <c r="BH61" s="436">
        <v>1.3634430067577021</v>
      </c>
      <c r="BI61" s="436">
        <v>6.538017515622035E-4</v>
      </c>
      <c r="BJ61" s="436">
        <v>5.5089306009755923E-2</v>
      </c>
      <c r="BK61" s="436">
        <v>1.4208850240881533E-3</v>
      </c>
      <c r="BL61" s="436">
        <v>1.8206770400889486E-3</v>
      </c>
      <c r="BM61" s="436">
        <v>1.2153587230205628E-3</v>
      </c>
      <c r="BN61" s="436">
        <v>1.9085504671131255E-3</v>
      </c>
      <c r="BO61" s="436">
        <v>1.9602136314439641E-3</v>
      </c>
      <c r="BP61" s="436">
        <v>1.9370670806530355E-3</v>
      </c>
      <c r="BQ61" s="436">
        <v>2.8463425622497532E-3</v>
      </c>
      <c r="BR61" s="436">
        <v>6.3567149858208478E-4</v>
      </c>
      <c r="BS61" s="436">
        <v>4.0047826876122667E-3</v>
      </c>
      <c r="BT61" s="436">
        <v>2.994441302893757E-3</v>
      </c>
      <c r="BU61" s="436">
        <v>1.163322059628651E-3</v>
      </c>
      <c r="BV61" s="436">
        <v>8.145409855076618E-4</v>
      </c>
      <c r="BW61" s="436">
        <v>5.5833707396961744E-4</v>
      </c>
      <c r="BX61" s="436">
        <v>3.9704223562975612E-4</v>
      </c>
      <c r="BY61" s="436">
        <v>7.891039529960017E-5</v>
      </c>
      <c r="BZ61" s="436">
        <v>1.6646011467470346E-3</v>
      </c>
      <c r="CA61" s="436">
        <v>4.123952434231669E-3</v>
      </c>
      <c r="CB61" s="436">
        <v>2.4156247118063509E-2</v>
      </c>
      <c r="CC61" s="436">
        <v>4.33883177135985E-4</v>
      </c>
      <c r="CD61" s="436">
        <v>4.6651884729185618E-3</v>
      </c>
      <c r="CE61" s="436">
        <v>1.8348973633303743E-3</v>
      </c>
      <c r="CF61" s="436">
        <v>1.203260732140866E-3</v>
      </c>
      <c r="CG61" s="436">
        <v>1.3760621418556409E-3</v>
      </c>
      <c r="CH61" s="436">
        <v>5.057929044417174E-4</v>
      </c>
      <c r="CI61" s="436">
        <v>1.0284256782240305E-3</v>
      </c>
      <c r="CJ61" s="436">
        <v>1.685194686065327E-3</v>
      </c>
      <c r="CK61" s="436">
        <v>2.3946507128364048E-3</v>
      </c>
      <c r="CL61" s="436">
        <v>1.6806605834737572E-3</v>
      </c>
      <c r="CM61" s="436">
        <v>1.0665684363593661E-3</v>
      </c>
      <c r="CN61" s="436">
        <v>2.4080725505250581E-3</v>
      </c>
      <c r="CO61" s="436">
        <v>6.6579713731246043E-4</v>
      </c>
      <c r="CP61" s="436">
        <v>2.2399546804478779E-3</v>
      </c>
      <c r="CQ61" s="436">
        <v>5.9920423593073208E-4</v>
      </c>
      <c r="CR61" s="436">
        <v>1.6332858546049263E-3</v>
      </c>
      <c r="CS61" s="436">
        <v>8.6410272187103837E-4</v>
      </c>
      <c r="CT61" s="436">
        <v>7.1052681761869622E-4</v>
      </c>
      <c r="CU61" s="436">
        <v>1.4668827796496754E-3</v>
      </c>
      <c r="CV61" s="436">
        <v>1.2369633030885624E-2</v>
      </c>
      <c r="CW61" s="436">
        <v>1.1147683383320793E-3</v>
      </c>
      <c r="CX61" s="436">
        <v>0.11366198880831969</v>
      </c>
      <c r="CY61" s="436">
        <v>7.6844358090816397E-4</v>
      </c>
      <c r="CZ61" s="436">
        <v>1.5023475050270339E-3</v>
      </c>
      <c r="DA61" s="436">
        <v>9.5669157459395138E-4</v>
      </c>
      <c r="DB61" s="436">
        <v>1.5453363345512337E-3</v>
      </c>
      <c r="DC61" s="436">
        <v>1.5044554934401826E-3</v>
      </c>
      <c r="DD61" s="436">
        <v>1.0540272487808127E-3</v>
      </c>
      <c r="DE61" s="436">
        <v>4.6080621483118704E-4</v>
      </c>
      <c r="DF61" s="436">
        <v>1.6151223063837535E-3</v>
      </c>
      <c r="DG61" s="436">
        <v>2.7391513742378413</v>
      </c>
      <c r="DH61" s="436">
        <v>2.0041165761573212</v>
      </c>
    </row>
    <row r="62" spans="1:112" x14ac:dyDescent="0.2">
      <c r="A62" s="192">
        <v>58</v>
      </c>
      <c r="B62" s="57" t="s">
        <v>422</v>
      </c>
      <c r="C62" s="224" t="s">
        <v>292</v>
      </c>
      <c r="D62" s="436">
        <v>1.445491001787203E-6</v>
      </c>
      <c r="E62" s="436">
        <v>4.25989417552857E-6</v>
      </c>
      <c r="F62" s="436">
        <v>5.4690666427569052E-7</v>
      </c>
      <c r="G62" s="436">
        <v>7.6671829138185068E-7</v>
      </c>
      <c r="H62" s="436">
        <v>3.0007258360826967E-3</v>
      </c>
      <c r="I62" s="436">
        <v>0</v>
      </c>
      <c r="J62" s="436">
        <v>8.5667078514151904E-6</v>
      </c>
      <c r="K62" s="436">
        <v>1.7505986498037548E-5</v>
      </c>
      <c r="L62" s="436">
        <v>1.1902444085445437E-6</v>
      </c>
      <c r="M62" s="436">
        <v>5.7628194541661326E-6</v>
      </c>
      <c r="N62" s="436">
        <v>0</v>
      </c>
      <c r="O62" s="436">
        <v>6.6265279820622754E-7</v>
      </c>
      <c r="P62" s="436">
        <v>4.2557887360443002E-7</v>
      </c>
      <c r="Q62" s="436">
        <v>1.7008460851383153E-6</v>
      </c>
      <c r="R62" s="436">
        <v>9.3882076327661709E-7</v>
      </c>
      <c r="S62" s="436">
        <v>2.5837102999138356E-6</v>
      </c>
      <c r="T62" s="436">
        <v>1.0431628184241967E-6</v>
      </c>
      <c r="U62" s="436">
        <v>6.5259998272167498E-7</v>
      </c>
      <c r="V62" s="436">
        <v>3.2322463525211613E-6</v>
      </c>
      <c r="W62" s="436">
        <v>2.5477218012813843E-6</v>
      </c>
      <c r="X62" s="436">
        <v>1.9855541972860814E-6</v>
      </c>
      <c r="Y62" s="436">
        <v>1.5826450305453575E-6</v>
      </c>
      <c r="Z62" s="436">
        <v>1.3612981793681866E-6</v>
      </c>
      <c r="AA62" s="436">
        <v>2.0231805432545074E-6</v>
      </c>
      <c r="AB62" s="436">
        <v>8.7473767201394612E-7</v>
      </c>
      <c r="AC62" s="436">
        <v>1.4408162210520209E-6</v>
      </c>
      <c r="AD62" s="436">
        <v>2.8202175623598167E-6</v>
      </c>
      <c r="AE62" s="436">
        <v>9.5094257947283485E-6</v>
      </c>
      <c r="AF62" s="436">
        <v>5.8891933031744075E-7</v>
      </c>
      <c r="AG62" s="436">
        <v>6.6771142166543195E-7</v>
      </c>
      <c r="AH62" s="436">
        <v>1.1376566336133565E-6</v>
      </c>
      <c r="AI62" s="436">
        <v>1.9765536695574589E-6</v>
      </c>
      <c r="AJ62" s="436">
        <v>4.2415504171767031E-6</v>
      </c>
      <c r="AK62" s="436">
        <v>2.0651718567721562E-6</v>
      </c>
      <c r="AL62" s="436">
        <v>2.5913453429065277E-6</v>
      </c>
      <c r="AM62" s="436">
        <v>5.2072489692504896E-6</v>
      </c>
      <c r="AN62" s="436">
        <v>2.9506054091244382E-6</v>
      </c>
      <c r="AO62" s="436">
        <v>4.2622447304399886E-6</v>
      </c>
      <c r="AP62" s="436">
        <v>3.0262856497863152E-6</v>
      </c>
      <c r="AQ62" s="436">
        <v>6.6311507047155201E-6</v>
      </c>
      <c r="AR62" s="436">
        <v>2.4343326466704725E-6</v>
      </c>
      <c r="AS62" s="436">
        <v>1.8726264438162255E-6</v>
      </c>
      <c r="AT62" s="436">
        <v>1.4394507517792689E-6</v>
      </c>
      <c r="AU62" s="436">
        <v>9.1146827000971131E-7</v>
      </c>
      <c r="AV62" s="436">
        <v>8.8397176194664696E-7</v>
      </c>
      <c r="AW62" s="436">
        <v>6.5781238880479959E-7</v>
      </c>
      <c r="AX62" s="436">
        <v>5.2650625273077945E-7</v>
      </c>
      <c r="AY62" s="436">
        <v>6.1765042357449308E-7</v>
      </c>
      <c r="AZ62" s="436">
        <v>8.1721370668064428E-7</v>
      </c>
      <c r="BA62" s="436">
        <v>6.5477153662932901E-7</v>
      </c>
      <c r="BB62" s="436">
        <v>3.5586232107559479E-7</v>
      </c>
      <c r="BC62" s="436">
        <v>7.0284299265897783E-7</v>
      </c>
      <c r="BD62" s="436">
        <v>4.6904959522123987E-7</v>
      </c>
      <c r="BE62" s="436">
        <v>4.4398211971041235E-7</v>
      </c>
      <c r="BF62" s="436">
        <v>1.7731141373132363E-6</v>
      </c>
      <c r="BG62" s="436">
        <v>1.8759864300252575E-6</v>
      </c>
      <c r="BH62" s="436">
        <v>1.1375832076265076E-6</v>
      </c>
      <c r="BI62" s="436">
        <v>1.0157845901079932</v>
      </c>
      <c r="BJ62" s="436">
        <v>7.8580903362362431E-7</v>
      </c>
      <c r="BK62" s="436">
        <v>2.7457071121117518E-6</v>
      </c>
      <c r="BL62" s="436">
        <v>4.9644383588869335E-5</v>
      </c>
      <c r="BM62" s="436">
        <v>9.9571486155420229E-7</v>
      </c>
      <c r="BN62" s="436">
        <v>9.9493034539951141E-7</v>
      </c>
      <c r="BO62" s="436">
        <v>1.3891428225631497E-6</v>
      </c>
      <c r="BP62" s="436">
        <v>1.6472123251578382E-6</v>
      </c>
      <c r="BQ62" s="436">
        <v>3.6944628626722224E-6</v>
      </c>
      <c r="BR62" s="436">
        <v>3.0205646127730437E-6</v>
      </c>
      <c r="BS62" s="436">
        <v>8.342125279207441E-7</v>
      </c>
      <c r="BT62" s="436">
        <v>7.9782670053843765E-7</v>
      </c>
      <c r="BU62" s="436">
        <v>5.9445218038886144E-7</v>
      </c>
      <c r="BV62" s="436">
        <v>3.4189602066817027E-7</v>
      </c>
      <c r="BW62" s="436">
        <v>2.5333618147169002E-7</v>
      </c>
      <c r="BX62" s="436">
        <v>1.860594162095116E-7</v>
      </c>
      <c r="BY62" s="436">
        <v>1.0854522908805124E-7</v>
      </c>
      <c r="BZ62" s="436">
        <v>1.6564375454599709E-6</v>
      </c>
      <c r="CA62" s="436">
        <v>2.4433752103729307E-6</v>
      </c>
      <c r="CB62" s="436">
        <v>7.1482530849557271E-6</v>
      </c>
      <c r="CC62" s="436">
        <v>1.4064686693187418E-3</v>
      </c>
      <c r="CD62" s="436">
        <v>9.0225280842811068E-6</v>
      </c>
      <c r="CE62" s="436">
        <v>1.0806172960113148E-6</v>
      </c>
      <c r="CF62" s="436">
        <v>4.4070998003566592E-7</v>
      </c>
      <c r="CG62" s="436">
        <v>3.0162524543960896E-5</v>
      </c>
      <c r="CH62" s="436">
        <v>1.0621855221858079E-6</v>
      </c>
      <c r="CI62" s="436">
        <v>3.1569357680486843E-7</v>
      </c>
      <c r="CJ62" s="436">
        <v>5.3541529727931589E-7</v>
      </c>
      <c r="CK62" s="436">
        <v>4.1333308713100903E-7</v>
      </c>
      <c r="CL62" s="436">
        <v>4.0230992953510117E-7</v>
      </c>
      <c r="CM62" s="436">
        <v>6.4388589332883434E-7</v>
      </c>
      <c r="CN62" s="436">
        <v>7.0741907239066268E-5</v>
      </c>
      <c r="CO62" s="436">
        <v>4.2133738851331631E-6</v>
      </c>
      <c r="CP62" s="436">
        <v>1.4006378931797365E-6</v>
      </c>
      <c r="CQ62" s="436">
        <v>5.130924933159005E-7</v>
      </c>
      <c r="CR62" s="436">
        <v>4.34315432267006E-7</v>
      </c>
      <c r="CS62" s="436">
        <v>1.2735987263848568E-6</v>
      </c>
      <c r="CT62" s="436">
        <v>1.9657293446484268E-6</v>
      </c>
      <c r="CU62" s="436">
        <v>4.3807063815246433E-7</v>
      </c>
      <c r="CV62" s="436">
        <v>1.0869546757467061E-6</v>
      </c>
      <c r="CW62" s="436">
        <v>3.848602425813698E-7</v>
      </c>
      <c r="CX62" s="436">
        <v>7.1349502776177515E-7</v>
      </c>
      <c r="CY62" s="436">
        <v>2.9602248539373722E-7</v>
      </c>
      <c r="CZ62" s="436">
        <v>6.3827343570039555E-6</v>
      </c>
      <c r="DA62" s="436">
        <v>7.6056329386521869E-6</v>
      </c>
      <c r="DB62" s="436">
        <v>4.8347026307058127E-7</v>
      </c>
      <c r="DC62" s="436">
        <v>1.9621357986882285E-6</v>
      </c>
      <c r="DD62" s="436">
        <v>1.0840629804520031E-6</v>
      </c>
      <c r="DE62" s="436">
        <v>1.6174968892791071E-6</v>
      </c>
      <c r="DF62" s="436">
        <v>1.8603167202118749E-5</v>
      </c>
      <c r="DG62" s="436">
        <v>1.0205646975492226</v>
      </c>
      <c r="DH62" s="436">
        <v>0.74670229861556503</v>
      </c>
    </row>
    <row r="63" spans="1:112" x14ac:dyDescent="0.2">
      <c r="A63" s="192">
        <v>59</v>
      </c>
      <c r="B63" s="57" t="s">
        <v>423</v>
      </c>
      <c r="C63" s="224" t="s">
        <v>293</v>
      </c>
      <c r="D63" s="436">
        <v>1.2204108543366752E-4</v>
      </c>
      <c r="E63" s="436">
        <v>9.439258223145165E-5</v>
      </c>
      <c r="F63" s="436">
        <v>1.5695466107825144E-4</v>
      </c>
      <c r="G63" s="436">
        <v>1.3893859753924079E-4</v>
      </c>
      <c r="H63" s="436">
        <v>8.4515340063652774E-5</v>
      </c>
      <c r="I63" s="436">
        <v>0</v>
      </c>
      <c r="J63" s="436">
        <v>4.5168815647932104E-4</v>
      </c>
      <c r="K63" s="436">
        <v>9.657604671908794E-5</v>
      </c>
      <c r="L63" s="436">
        <v>6.9744856003972215E-5</v>
      </c>
      <c r="M63" s="436">
        <v>8.5406381099714356E-5</v>
      </c>
      <c r="N63" s="436">
        <v>0</v>
      </c>
      <c r="O63" s="436">
        <v>1.4045771875232434E-4</v>
      </c>
      <c r="P63" s="436">
        <v>1.3430355990420132E-4</v>
      </c>
      <c r="Q63" s="436">
        <v>1.3004625243710115E-4</v>
      </c>
      <c r="R63" s="436">
        <v>1.3935491577034864E-4</v>
      </c>
      <c r="S63" s="436">
        <v>1.2396361039846497E-4</v>
      </c>
      <c r="T63" s="436">
        <v>1.1510990265506099E-4</v>
      </c>
      <c r="U63" s="436">
        <v>1.537649244412364E-4</v>
      </c>
      <c r="V63" s="436">
        <v>1.2756658278191384E-4</v>
      </c>
      <c r="W63" s="436">
        <v>1.474501746970314E-4</v>
      </c>
      <c r="X63" s="436">
        <v>6.8244408290263312E-5</v>
      </c>
      <c r="Y63" s="436">
        <v>1.2346798732330494E-4</v>
      </c>
      <c r="Z63" s="436">
        <v>1.0564386987983021E-4</v>
      </c>
      <c r="AA63" s="436">
        <v>1.0244138126567466E-4</v>
      </c>
      <c r="AB63" s="436">
        <v>2.6642317283655172E-4</v>
      </c>
      <c r="AC63" s="436">
        <v>1.1931285130501835E-4</v>
      </c>
      <c r="AD63" s="436">
        <v>2.0486791693950635E-5</v>
      </c>
      <c r="AE63" s="436">
        <v>7.6888777110494213E-5</v>
      </c>
      <c r="AF63" s="436">
        <v>1.5850906566279707E-4</v>
      </c>
      <c r="AG63" s="436">
        <v>1.4355363416027227E-4</v>
      </c>
      <c r="AH63" s="436">
        <v>1.2867414715568297E-4</v>
      </c>
      <c r="AI63" s="436">
        <v>1.4202220894529165E-4</v>
      </c>
      <c r="AJ63" s="436">
        <v>1.5620323754941752E-4</v>
      </c>
      <c r="AK63" s="436">
        <v>1.7451440721494161E-4</v>
      </c>
      <c r="AL63" s="436">
        <v>2.225548291723645E-4</v>
      </c>
      <c r="AM63" s="436">
        <v>9.2990745675484293E-5</v>
      </c>
      <c r="AN63" s="436">
        <v>9.0074470524398055E-5</v>
      </c>
      <c r="AO63" s="436">
        <v>1.2096678110579756E-4</v>
      </c>
      <c r="AP63" s="436">
        <v>6.1836452498137263E-5</v>
      </c>
      <c r="AQ63" s="436">
        <v>1.1214573843731655E-4</v>
      </c>
      <c r="AR63" s="436">
        <v>1.2900295765942048E-4</v>
      </c>
      <c r="AS63" s="436">
        <v>2.1031359198626139E-4</v>
      </c>
      <c r="AT63" s="436">
        <v>1.2416391368779E-4</v>
      </c>
      <c r="AU63" s="436">
        <v>1.477406090789803E-4</v>
      </c>
      <c r="AV63" s="436">
        <v>1.4121671705410844E-4</v>
      </c>
      <c r="AW63" s="436">
        <v>1.4046618982067533E-4</v>
      </c>
      <c r="AX63" s="436">
        <v>1.7510025009666636E-4</v>
      </c>
      <c r="AY63" s="436">
        <v>1.4862579295485634E-4</v>
      </c>
      <c r="AZ63" s="436">
        <v>1.1885087398202738E-4</v>
      </c>
      <c r="BA63" s="436">
        <v>1.1785611259169186E-4</v>
      </c>
      <c r="BB63" s="436">
        <v>1.9313250268298846E-4</v>
      </c>
      <c r="BC63" s="436">
        <v>1.1152839140954774E-4</v>
      </c>
      <c r="BD63" s="436">
        <v>2.3027318078070716E-4</v>
      </c>
      <c r="BE63" s="436">
        <v>1.8360027488444977E-4</v>
      </c>
      <c r="BF63" s="436">
        <v>7.9475570747141369E-5</v>
      </c>
      <c r="BG63" s="436">
        <v>7.7452306920028742E-5</v>
      </c>
      <c r="BH63" s="436">
        <v>8.8054671865407623E-5</v>
      </c>
      <c r="BI63" s="436">
        <v>7.7102818181579028E-5</v>
      </c>
      <c r="BJ63" s="436">
        <v>1.1162110232298124</v>
      </c>
      <c r="BK63" s="436">
        <v>1.4614866760774626E-4</v>
      </c>
      <c r="BL63" s="436">
        <v>1.3283835342803446E-4</v>
      </c>
      <c r="BM63" s="436">
        <v>1.1847514432191493E-4</v>
      </c>
      <c r="BN63" s="436">
        <v>1.5977224646528479E-4</v>
      </c>
      <c r="BO63" s="436">
        <v>1.4359412245916188E-4</v>
      </c>
      <c r="BP63" s="436">
        <v>1.30716985310055E-4</v>
      </c>
      <c r="BQ63" s="436">
        <v>1.4589719098054242E-4</v>
      </c>
      <c r="BR63" s="436">
        <v>6.4599809558180715E-5</v>
      </c>
      <c r="BS63" s="436">
        <v>2.7259882011079002E-4</v>
      </c>
      <c r="BT63" s="436">
        <v>4.8153115823086834E-4</v>
      </c>
      <c r="BU63" s="436">
        <v>2.9129675062606805E-4</v>
      </c>
      <c r="BV63" s="436">
        <v>3.4339108577419332E-4</v>
      </c>
      <c r="BW63" s="436">
        <v>8.05491113634553E-5</v>
      </c>
      <c r="BX63" s="436">
        <v>5.1588761178474148E-5</v>
      </c>
      <c r="BY63" s="436">
        <v>2.5073166625007715E-5</v>
      </c>
      <c r="BZ63" s="436">
        <v>2.1548017266399221E-2</v>
      </c>
      <c r="CA63" s="436">
        <v>2.2363150193360648E-4</v>
      </c>
      <c r="CB63" s="436">
        <v>1.0005325999354556E-3</v>
      </c>
      <c r="CC63" s="436">
        <v>1.1407623531734665E-4</v>
      </c>
      <c r="CD63" s="436">
        <v>4.9483886543625552E-2</v>
      </c>
      <c r="CE63" s="436">
        <v>2.8737999831008617E-4</v>
      </c>
      <c r="CF63" s="436">
        <v>1.2360452993452088E-4</v>
      </c>
      <c r="CG63" s="436">
        <v>5.9680007904622202E-4</v>
      </c>
      <c r="CH63" s="436">
        <v>5.7918228543381745E-4</v>
      </c>
      <c r="CI63" s="436">
        <v>1.711865768347309E-4</v>
      </c>
      <c r="CJ63" s="436">
        <v>3.2926206117285918E-4</v>
      </c>
      <c r="CK63" s="436">
        <v>2.3502914134874514E-4</v>
      </c>
      <c r="CL63" s="436">
        <v>2.658580529703506E-4</v>
      </c>
      <c r="CM63" s="436">
        <v>4.3590456979195969E-4</v>
      </c>
      <c r="CN63" s="436">
        <v>1.2767729288068468E-3</v>
      </c>
      <c r="CO63" s="436">
        <v>1.8499411655693808E-4</v>
      </c>
      <c r="CP63" s="436">
        <v>2.6780806474624485E-4</v>
      </c>
      <c r="CQ63" s="436">
        <v>1.061076367673026E-4</v>
      </c>
      <c r="CR63" s="436">
        <v>1.6442487605667632E-4</v>
      </c>
      <c r="CS63" s="436">
        <v>9.0956493266882351E-5</v>
      </c>
      <c r="CT63" s="436">
        <v>6.9408946107069611E-5</v>
      </c>
      <c r="CU63" s="436">
        <v>2.7665212275074697E-4</v>
      </c>
      <c r="CV63" s="436">
        <v>5.3407736524063406E-4</v>
      </c>
      <c r="CW63" s="436">
        <v>2.3378815193327558E-4</v>
      </c>
      <c r="CX63" s="436">
        <v>4.1805672889165136E-3</v>
      </c>
      <c r="CY63" s="436">
        <v>1.3641849276397304E-4</v>
      </c>
      <c r="CZ63" s="436">
        <v>1.8641821202678796E-4</v>
      </c>
      <c r="DA63" s="436">
        <v>1.4040973685140761E-4</v>
      </c>
      <c r="DB63" s="436">
        <v>1.740179388548422E-4</v>
      </c>
      <c r="DC63" s="436">
        <v>1.8410338232324822E-4</v>
      </c>
      <c r="DD63" s="436">
        <v>2.3835340765275163E-4</v>
      </c>
      <c r="DE63" s="436">
        <v>9.5810367624851018E-5</v>
      </c>
      <c r="DF63" s="436">
        <v>8.3947530297023333E-4</v>
      </c>
      <c r="DG63" s="436">
        <v>1.2110671979108005</v>
      </c>
      <c r="DH63" s="436">
        <v>0.88608459868296663</v>
      </c>
    </row>
    <row r="64" spans="1:112" x14ac:dyDescent="0.2">
      <c r="A64" s="192">
        <v>60</v>
      </c>
      <c r="B64" s="57" t="s">
        <v>424</v>
      </c>
      <c r="C64" s="224" t="s">
        <v>1</v>
      </c>
      <c r="D64" s="436">
        <v>3.6661489121327439E-5</v>
      </c>
      <c r="E64" s="436">
        <v>4.3889617898026791E-5</v>
      </c>
      <c r="F64" s="436">
        <v>7.7672542316441047E-5</v>
      </c>
      <c r="G64" s="436">
        <v>5.6931511620528496E-5</v>
      </c>
      <c r="H64" s="436">
        <v>4.3305366427401083E-4</v>
      </c>
      <c r="I64" s="436">
        <v>0</v>
      </c>
      <c r="J64" s="436">
        <v>2.4591329730753032E-4</v>
      </c>
      <c r="K64" s="436">
        <v>7.8190690114313645E-5</v>
      </c>
      <c r="L64" s="436">
        <v>2.166670537182338E-4</v>
      </c>
      <c r="M64" s="436">
        <v>3.0351427991205127E-5</v>
      </c>
      <c r="N64" s="436">
        <v>0</v>
      </c>
      <c r="O64" s="436">
        <v>7.4740689637273062E-5</v>
      </c>
      <c r="P64" s="436">
        <v>1.066911177176491E-3</v>
      </c>
      <c r="Q64" s="436">
        <v>2.33691784814711E-4</v>
      </c>
      <c r="R64" s="436">
        <v>9.4970825741317667E-4</v>
      </c>
      <c r="S64" s="436">
        <v>7.4836267446827745E-5</v>
      </c>
      <c r="T64" s="436">
        <v>4.856548958346341E-5</v>
      </c>
      <c r="U64" s="436">
        <v>4.9965372486760485E-5</v>
      </c>
      <c r="V64" s="436">
        <v>3.9948979446875409E-5</v>
      </c>
      <c r="W64" s="436">
        <v>4.8915407170029696E-5</v>
      </c>
      <c r="X64" s="436">
        <v>1.1902118308554924E-5</v>
      </c>
      <c r="Y64" s="436">
        <v>1.2028016435517196E-4</v>
      </c>
      <c r="Z64" s="436">
        <v>3.7778466555788872E-5</v>
      </c>
      <c r="AA64" s="436">
        <v>3.4449540909235637E-5</v>
      </c>
      <c r="AB64" s="436">
        <v>6.5136072082946756E-5</v>
      </c>
      <c r="AC64" s="436">
        <v>9.628316788794763E-5</v>
      </c>
      <c r="AD64" s="436">
        <v>3.4158946815934074E-6</v>
      </c>
      <c r="AE64" s="436">
        <v>3.0793363936020373E-5</v>
      </c>
      <c r="AF64" s="436">
        <v>5.3422732256300068E-5</v>
      </c>
      <c r="AG64" s="436">
        <v>7.0126637024708264E-5</v>
      </c>
      <c r="AH64" s="436">
        <v>4.513377246067379E-4</v>
      </c>
      <c r="AI64" s="436">
        <v>4.2922290413433071E-4</v>
      </c>
      <c r="AJ64" s="436">
        <v>6.0364892284634627E-5</v>
      </c>
      <c r="AK64" s="436">
        <v>4.6203634075515649E-4</v>
      </c>
      <c r="AL64" s="436">
        <v>2.6465680922199236E-4</v>
      </c>
      <c r="AM64" s="436">
        <v>2.2613326092401757E-5</v>
      </c>
      <c r="AN64" s="436">
        <v>1.5932974640301372E-4</v>
      </c>
      <c r="AO64" s="436">
        <v>3.3186630017834073E-4</v>
      </c>
      <c r="AP64" s="436">
        <v>5.2296315476042637E-5</v>
      </c>
      <c r="AQ64" s="436">
        <v>3.3101866749785951E-5</v>
      </c>
      <c r="AR64" s="436">
        <v>1.9721204575064703E-4</v>
      </c>
      <c r="AS64" s="436">
        <v>4.9084497394531514E-5</v>
      </c>
      <c r="AT64" s="436">
        <v>4.811680719164037E-5</v>
      </c>
      <c r="AU64" s="436">
        <v>6.2935462060324633E-5</v>
      </c>
      <c r="AV64" s="436">
        <v>4.0352003478135221E-4</v>
      </c>
      <c r="AW64" s="436">
        <v>1.4672610777694759E-4</v>
      </c>
      <c r="AX64" s="436">
        <v>8.5488587734253469E-5</v>
      </c>
      <c r="AY64" s="436">
        <v>1.5957247973481402E-4</v>
      </c>
      <c r="AZ64" s="436">
        <v>1.2871103865365707E-4</v>
      </c>
      <c r="BA64" s="436">
        <v>5.7113208728923265E-5</v>
      </c>
      <c r="BB64" s="436">
        <v>2.4188053423162254E-4</v>
      </c>
      <c r="BC64" s="436">
        <v>1.2536953522792932E-4</v>
      </c>
      <c r="BD64" s="436">
        <v>2.1250063658052556E-4</v>
      </c>
      <c r="BE64" s="436">
        <v>1.3652800331534297E-4</v>
      </c>
      <c r="BF64" s="436">
        <v>1.1106060265494976E-4</v>
      </c>
      <c r="BG64" s="436">
        <v>1.0846869282031789E-4</v>
      </c>
      <c r="BH64" s="436">
        <v>1.0595218028068114E-4</v>
      </c>
      <c r="BI64" s="436">
        <v>8.1023983443766825E-5</v>
      </c>
      <c r="BJ64" s="436">
        <v>8.6009585689874796E-5</v>
      </c>
      <c r="BK64" s="436">
        <v>1.0021967355379275</v>
      </c>
      <c r="BL64" s="436">
        <v>6.009753076970092E-5</v>
      </c>
      <c r="BM64" s="436">
        <v>2.039134004418382E-4</v>
      </c>
      <c r="BN64" s="436">
        <v>5.1893457772159873E-4</v>
      </c>
      <c r="BO64" s="436">
        <v>4.0299759335646806E-4</v>
      </c>
      <c r="BP64" s="436">
        <v>3.905166702520838E-4</v>
      </c>
      <c r="BQ64" s="436">
        <v>3.0663663742556015E-5</v>
      </c>
      <c r="BR64" s="436">
        <v>3.2329134517561249E-5</v>
      </c>
      <c r="BS64" s="436">
        <v>1.7797045380855872E-4</v>
      </c>
      <c r="BT64" s="436">
        <v>1.4570601428326162E-4</v>
      </c>
      <c r="BU64" s="436">
        <v>1.0955288832904566E-4</v>
      </c>
      <c r="BV64" s="436">
        <v>1.3906197759303964E-4</v>
      </c>
      <c r="BW64" s="436">
        <v>6.6763820232593473E-5</v>
      </c>
      <c r="BX64" s="436">
        <v>4.4059737992981578E-5</v>
      </c>
      <c r="BY64" s="436">
        <v>1.0632768119023471E-5</v>
      </c>
      <c r="BZ64" s="436">
        <v>6.053573552753754E-5</v>
      </c>
      <c r="CA64" s="436">
        <v>7.0743670478788412E-5</v>
      </c>
      <c r="CB64" s="436">
        <v>1.4136027698632102E-4</v>
      </c>
      <c r="CC64" s="436">
        <v>6.3954079002157156E-5</v>
      </c>
      <c r="CD64" s="436">
        <v>1.2069153760956852E-4</v>
      </c>
      <c r="CE64" s="436">
        <v>1.1640207080736507E-4</v>
      </c>
      <c r="CF64" s="436">
        <v>9.1565571775080023E-5</v>
      </c>
      <c r="CG64" s="436">
        <v>1.1644996075432637E-4</v>
      </c>
      <c r="CH64" s="436">
        <v>7.3390765738485451E-5</v>
      </c>
      <c r="CI64" s="436">
        <v>2.550627021924122E-4</v>
      </c>
      <c r="CJ64" s="436">
        <v>3.7563305067159512E-4</v>
      </c>
      <c r="CK64" s="436">
        <v>7.3277782546702524E-4</v>
      </c>
      <c r="CL64" s="436">
        <v>2.9364951119777383E-4</v>
      </c>
      <c r="CM64" s="436">
        <v>8.0143894743008005E-4</v>
      </c>
      <c r="CN64" s="436">
        <v>2.0242888531175318E-4</v>
      </c>
      <c r="CO64" s="436">
        <v>3.048268428237862E-4</v>
      </c>
      <c r="CP64" s="436">
        <v>1.1852575359639897E-3</v>
      </c>
      <c r="CQ64" s="436">
        <v>7.3860336171860952E-5</v>
      </c>
      <c r="CR64" s="436">
        <v>1.345729381894755E-4</v>
      </c>
      <c r="CS64" s="436">
        <v>4.3687060683775454E-4</v>
      </c>
      <c r="CT64" s="436">
        <v>2.9165071826932495E-4</v>
      </c>
      <c r="CU64" s="436">
        <v>5.6858872779479857E-4</v>
      </c>
      <c r="CV64" s="436">
        <v>6.832272859031254E-4</v>
      </c>
      <c r="CW64" s="436">
        <v>4.463568938580128E-4</v>
      </c>
      <c r="CX64" s="436">
        <v>1.6512984577887681E-4</v>
      </c>
      <c r="CY64" s="436">
        <v>3.8716774537321996E-4</v>
      </c>
      <c r="CZ64" s="436">
        <v>2.8745636376167823E-4</v>
      </c>
      <c r="DA64" s="436">
        <v>2.4389982867200545E-4</v>
      </c>
      <c r="DB64" s="436">
        <v>3.9401142227102928E-4</v>
      </c>
      <c r="DC64" s="436">
        <v>6.8072389926876627E-4</v>
      </c>
      <c r="DD64" s="436">
        <v>9.0553264570525436E-4</v>
      </c>
      <c r="DE64" s="436">
        <v>1.2962211216032358E-2</v>
      </c>
      <c r="DF64" s="436">
        <v>1.4697014961507213E-4</v>
      </c>
      <c r="DG64" s="436">
        <v>1.0374886384898181</v>
      </c>
      <c r="DH64" s="436">
        <v>0.75908480178496085</v>
      </c>
    </row>
    <row r="65" spans="1:112" x14ac:dyDescent="0.2">
      <c r="A65" s="192">
        <v>61</v>
      </c>
      <c r="B65" s="57" t="s">
        <v>425</v>
      </c>
      <c r="C65" s="224" t="s">
        <v>426</v>
      </c>
      <c r="D65" s="436">
        <v>9.267605501338663E-4</v>
      </c>
      <c r="E65" s="436">
        <v>3.0595111973863937E-3</v>
      </c>
      <c r="F65" s="436">
        <v>1.2029407903334923E-4</v>
      </c>
      <c r="G65" s="436">
        <v>3.890375145282446E-3</v>
      </c>
      <c r="H65" s="436">
        <v>2.2146488861617247E-4</v>
      </c>
      <c r="I65" s="436">
        <v>0</v>
      </c>
      <c r="J65" s="436">
        <v>1.4302508675319151E-4</v>
      </c>
      <c r="K65" s="436">
        <v>2.376680371141209E-4</v>
      </c>
      <c r="L65" s="436">
        <v>6.2735141378447356E-3</v>
      </c>
      <c r="M65" s="436">
        <v>1.1747486105657516E-3</v>
      </c>
      <c r="N65" s="436">
        <v>0</v>
      </c>
      <c r="O65" s="436">
        <v>4.8578347911957176E-4</v>
      </c>
      <c r="P65" s="436">
        <v>1.304952325503597E-4</v>
      </c>
      <c r="Q65" s="436">
        <v>2.8937487196146463E-3</v>
      </c>
      <c r="R65" s="436">
        <v>5.2768430822844109E-4</v>
      </c>
      <c r="S65" s="436">
        <v>1.5517110388842676E-2</v>
      </c>
      <c r="T65" s="436">
        <v>7.2547996280786307E-4</v>
      </c>
      <c r="U65" s="436">
        <v>4.1738969140059931E-4</v>
      </c>
      <c r="V65" s="436">
        <v>3.0009322953587707E-2</v>
      </c>
      <c r="W65" s="436">
        <v>2.0530602070700059E-3</v>
      </c>
      <c r="X65" s="436">
        <v>3.4774100031334577E-5</v>
      </c>
      <c r="Y65" s="436">
        <v>2.4109877366117823E-3</v>
      </c>
      <c r="Z65" s="436">
        <v>3.0086067071665888E-4</v>
      </c>
      <c r="AA65" s="436">
        <v>7.649222782580954E-4</v>
      </c>
      <c r="AB65" s="436">
        <v>2.1370275842227235E-4</v>
      </c>
      <c r="AC65" s="436">
        <v>2.8022469849025265E-4</v>
      </c>
      <c r="AD65" s="436">
        <v>6.1031791631425646E-5</v>
      </c>
      <c r="AE65" s="436">
        <v>1.1479148744958491E-2</v>
      </c>
      <c r="AF65" s="436">
        <v>1.9291794912802715E-3</v>
      </c>
      <c r="AG65" s="436">
        <v>2.891809680647701E-4</v>
      </c>
      <c r="AH65" s="436">
        <v>1.7990180899146767E-4</v>
      </c>
      <c r="AI65" s="436">
        <v>1.1594167283904593E-2</v>
      </c>
      <c r="AJ65" s="436">
        <v>2.383094809047187E-3</v>
      </c>
      <c r="AK65" s="436">
        <v>1.4511673228163985E-2</v>
      </c>
      <c r="AL65" s="436">
        <v>2.0528366648600292E-3</v>
      </c>
      <c r="AM65" s="436">
        <v>2.7620855575984902E-2</v>
      </c>
      <c r="AN65" s="436">
        <v>1.4043661505614204E-2</v>
      </c>
      <c r="AO65" s="436">
        <v>1.0418321603570688E-2</v>
      </c>
      <c r="AP65" s="436">
        <v>2.2933899029032984E-3</v>
      </c>
      <c r="AQ65" s="436">
        <v>9.6795334263415911E-2</v>
      </c>
      <c r="AR65" s="436">
        <v>3.3927674723286019E-2</v>
      </c>
      <c r="AS65" s="436">
        <v>1.5008176692734897E-3</v>
      </c>
      <c r="AT65" s="436">
        <v>1.7494123591930482E-3</v>
      </c>
      <c r="AU65" s="436">
        <v>8.2075015896431087E-4</v>
      </c>
      <c r="AV65" s="436">
        <v>6.7433180437134266E-4</v>
      </c>
      <c r="AW65" s="436">
        <v>6.1809290617408715E-4</v>
      </c>
      <c r="AX65" s="436">
        <v>5.5517027070934558E-4</v>
      </c>
      <c r="AY65" s="436">
        <v>1.020397163206887E-3</v>
      </c>
      <c r="AZ65" s="436">
        <v>1.068252843125644E-3</v>
      </c>
      <c r="BA65" s="436">
        <v>6.4078765108845374E-4</v>
      </c>
      <c r="BB65" s="436">
        <v>3.2981905321462945E-4</v>
      </c>
      <c r="BC65" s="436">
        <v>7.3419533234257391E-4</v>
      </c>
      <c r="BD65" s="436">
        <v>7.1679825582595064E-4</v>
      </c>
      <c r="BE65" s="436">
        <v>2.9873983124279689E-4</v>
      </c>
      <c r="BF65" s="436">
        <v>8.2394846763921882E-4</v>
      </c>
      <c r="BG65" s="436">
        <v>8.2174322289888695E-4</v>
      </c>
      <c r="BH65" s="436">
        <v>1.3495967203298513E-3</v>
      </c>
      <c r="BI65" s="436">
        <v>8.5322695547024167E-4</v>
      </c>
      <c r="BJ65" s="436">
        <v>5.1634062755874261E-4</v>
      </c>
      <c r="BK65" s="436">
        <v>7.1819175574319228E-4</v>
      </c>
      <c r="BL65" s="436">
        <v>1.0001693237242466</v>
      </c>
      <c r="BM65" s="436">
        <v>3.712186355742641E-4</v>
      </c>
      <c r="BN65" s="436">
        <v>3.8894509708810407E-4</v>
      </c>
      <c r="BO65" s="436">
        <v>6.1540572953123639E-4</v>
      </c>
      <c r="BP65" s="436">
        <v>5.4513600012747235E-4</v>
      </c>
      <c r="BQ65" s="436">
        <v>7.630861618365444E-3</v>
      </c>
      <c r="BR65" s="436">
        <v>5.4307292461682121E-3</v>
      </c>
      <c r="BS65" s="436">
        <v>2.0522882604298814E-4</v>
      </c>
      <c r="BT65" s="436">
        <v>2.1913185837743569E-4</v>
      </c>
      <c r="BU65" s="436">
        <v>8.1923369440870225E-5</v>
      </c>
      <c r="BV65" s="436">
        <v>3.9837281487470829E-5</v>
      </c>
      <c r="BW65" s="436">
        <v>5.7473542115026281E-5</v>
      </c>
      <c r="BX65" s="436">
        <v>2.6920496939306396E-5</v>
      </c>
      <c r="BY65" s="436">
        <v>5.0048204943971542E-6</v>
      </c>
      <c r="BZ65" s="436">
        <v>1.5974843627182214E-4</v>
      </c>
      <c r="CA65" s="436">
        <v>4.067369696739711E-4</v>
      </c>
      <c r="CB65" s="436">
        <v>9.0143442264491896E-5</v>
      </c>
      <c r="CC65" s="436">
        <v>2.2408164430581401E-5</v>
      </c>
      <c r="CD65" s="436">
        <v>6.5804366113130381E-5</v>
      </c>
      <c r="CE65" s="436">
        <v>3.7987453272589426E-5</v>
      </c>
      <c r="CF65" s="436">
        <v>1.480681044043268E-4</v>
      </c>
      <c r="CG65" s="436">
        <v>6.1773315667807357E-5</v>
      </c>
      <c r="CH65" s="436">
        <v>4.2360975906295426E-5</v>
      </c>
      <c r="CI65" s="436">
        <v>5.454082412221193E-5</v>
      </c>
      <c r="CJ65" s="436">
        <v>6.616127887842947E-5</v>
      </c>
      <c r="CK65" s="436">
        <v>4.9622311908500188E-5</v>
      </c>
      <c r="CL65" s="436">
        <v>5.1045311778252131E-5</v>
      </c>
      <c r="CM65" s="436">
        <v>2.0933988051890967E-4</v>
      </c>
      <c r="CN65" s="436">
        <v>7.1003669265522136E-5</v>
      </c>
      <c r="CO65" s="436">
        <v>9.4895071842750572E-5</v>
      </c>
      <c r="CP65" s="436">
        <v>8.8096465281164798E-5</v>
      </c>
      <c r="CQ65" s="436">
        <v>7.0699772741555553E-5</v>
      </c>
      <c r="CR65" s="436">
        <v>9.890264790966732E-5</v>
      </c>
      <c r="CS65" s="436">
        <v>1.0357286318628709E-4</v>
      </c>
      <c r="CT65" s="436">
        <v>9.4506858558041955E-5</v>
      </c>
      <c r="CU65" s="436">
        <v>6.0147672465170623E-5</v>
      </c>
      <c r="CV65" s="436">
        <v>4.773832473640775E-5</v>
      </c>
      <c r="CW65" s="436">
        <v>7.1948973835467069E-5</v>
      </c>
      <c r="CX65" s="436">
        <v>2.5744308884422125E-4</v>
      </c>
      <c r="CY65" s="436">
        <v>3.5605570114239477E-5</v>
      </c>
      <c r="CZ65" s="436">
        <v>3.0701840055635094E-4</v>
      </c>
      <c r="DA65" s="436">
        <v>4.544781512997315E-4</v>
      </c>
      <c r="DB65" s="436">
        <v>1.4721804822364227E-4</v>
      </c>
      <c r="DC65" s="436">
        <v>1.2502694691570999E-4</v>
      </c>
      <c r="DD65" s="436">
        <v>1.319608392092712E-4</v>
      </c>
      <c r="DE65" s="436">
        <v>4.5849350676056963E-4</v>
      </c>
      <c r="DF65" s="436">
        <v>1.598950788188502E-4</v>
      </c>
      <c r="DG65" s="436">
        <v>1.3383345073643069</v>
      </c>
      <c r="DH65" s="436">
        <v>0.97920049102742845</v>
      </c>
    </row>
    <row r="66" spans="1:112" x14ac:dyDescent="0.2">
      <c r="A66" s="192">
        <v>62</v>
      </c>
      <c r="B66" s="57" t="s">
        <v>427</v>
      </c>
      <c r="C66" s="224" t="s">
        <v>294</v>
      </c>
      <c r="D66" s="436">
        <v>0</v>
      </c>
      <c r="E66" s="436">
        <v>0</v>
      </c>
      <c r="F66" s="436">
        <v>0</v>
      </c>
      <c r="G66" s="436">
        <v>0</v>
      </c>
      <c r="H66" s="436">
        <v>0</v>
      </c>
      <c r="I66" s="436">
        <v>0</v>
      </c>
      <c r="J66" s="436">
        <v>0</v>
      </c>
      <c r="K66" s="436">
        <v>0</v>
      </c>
      <c r="L66" s="436">
        <v>0</v>
      </c>
      <c r="M66" s="436">
        <v>0</v>
      </c>
      <c r="N66" s="436">
        <v>0</v>
      </c>
      <c r="O66" s="436">
        <v>0</v>
      </c>
      <c r="P66" s="436">
        <v>0</v>
      </c>
      <c r="Q66" s="436">
        <v>0</v>
      </c>
      <c r="R66" s="436">
        <v>0</v>
      </c>
      <c r="S66" s="436">
        <v>0</v>
      </c>
      <c r="T66" s="436">
        <v>0</v>
      </c>
      <c r="U66" s="436">
        <v>0</v>
      </c>
      <c r="V66" s="436">
        <v>0</v>
      </c>
      <c r="W66" s="436">
        <v>0</v>
      </c>
      <c r="X66" s="436">
        <v>0</v>
      </c>
      <c r="Y66" s="436">
        <v>0</v>
      </c>
      <c r="Z66" s="436">
        <v>0</v>
      </c>
      <c r="AA66" s="436">
        <v>0</v>
      </c>
      <c r="AB66" s="436">
        <v>0</v>
      </c>
      <c r="AC66" s="436">
        <v>0</v>
      </c>
      <c r="AD66" s="436">
        <v>0</v>
      </c>
      <c r="AE66" s="436">
        <v>0</v>
      </c>
      <c r="AF66" s="436">
        <v>0</v>
      </c>
      <c r="AG66" s="436">
        <v>0</v>
      </c>
      <c r="AH66" s="436">
        <v>0</v>
      </c>
      <c r="AI66" s="436">
        <v>0</v>
      </c>
      <c r="AJ66" s="436">
        <v>0</v>
      </c>
      <c r="AK66" s="436">
        <v>0</v>
      </c>
      <c r="AL66" s="436">
        <v>0</v>
      </c>
      <c r="AM66" s="436">
        <v>0</v>
      </c>
      <c r="AN66" s="436">
        <v>0</v>
      </c>
      <c r="AO66" s="436">
        <v>0</v>
      </c>
      <c r="AP66" s="436">
        <v>0</v>
      </c>
      <c r="AQ66" s="436">
        <v>0</v>
      </c>
      <c r="AR66" s="436">
        <v>0</v>
      </c>
      <c r="AS66" s="436">
        <v>0</v>
      </c>
      <c r="AT66" s="436">
        <v>0</v>
      </c>
      <c r="AU66" s="436">
        <v>0</v>
      </c>
      <c r="AV66" s="436">
        <v>0</v>
      </c>
      <c r="AW66" s="436">
        <v>0</v>
      </c>
      <c r="AX66" s="436">
        <v>0</v>
      </c>
      <c r="AY66" s="436">
        <v>0</v>
      </c>
      <c r="AZ66" s="436">
        <v>0</v>
      </c>
      <c r="BA66" s="436">
        <v>0</v>
      </c>
      <c r="BB66" s="436">
        <v>0</v>
      </c>
      <c r="BC66" s="436">
        <v>0</v>
      </c>
      <c r="BD66" s="436">
        <v>0</v>
      </c>
      <c r="BE66" s="436">
        <v>0</v>
      </c>
      <c r="BF66" s="436">
        <v>0</v>
      </c>
      <c r="BG66" s="436">
        <v>0</v>
      </c>
      <c r="BH66" s="436">
        <v>0</v>
      </c>
      <c r="BI66" s="436">
        <v>0</v>
      </c>
      <c r="BJ66" s="436">
        <v>0</v>
      </c>
      <c r="BK66" s="436">
        <v>0</v>
      </c>
      <c r="BL66" s="436">
        <v>0</v>
      </c>
      <c r="BM66" s="436">
        <v>1</v>
      </c>
      <c r="BN66" s="436">
        <v>0</v>
      </c>
      <c r="BO66" s="436">
        <v>0</v>
      </c>
      <c r="BP66" s="436">
        <v>0</v>
      </c>
      <c r="BQ66" s="436">
        <v>0</v>
      </c>
      <c r="BR66" s="436">
        <v>0</v>
      </c>
      <c r="BS66" s="436">
        <v>0</v>
      </c>
      <c r="BT66" s="436">
        <v>0</v>
      </c>
      <c r="BU66" s="436">
        <v>0</v>
      </c>
      <c r="BV66" s="436">
        <v>0</v>
      </c>
      <c r="BW66" s="436">
        <v>0</v>
      </c>
      <c r="BX66" s="436">
        <v>0</v>
      </c>
      <c r="BY66" s="436">
        <v>0</v>
      </c>
      <c r="BZ66" s="436">
        <v>0</v>
      </c>
      <c r="CA66" s="436">
        <v>0</v>
      </c>
      <c r="CB66" s="436">
        <v>0</v>
      </c>
      <c r="CC66" s="436">
        <v>0</v>
      </c>
      <c r="CD66" s="436">
        <v>0</v>
      </c>
      <c r="CE66" s="436">
        <v>0</v>
      </c>
      <c r="CF66" s="436">
        <v>0</v>
      </c>
      <c r="CG66" s="436">
        <v>0</v>
      </c>
      <c r="CH66" s="436">
        <v>0</v>
      </c>
      <c r="CI66" s="436">
        <v>0</v>
      </c>
      <c r="CJ66" s="436">
        <v>0</v>
      </c>
      <c r="CK66" s="436">
        <v>0</v>
      </c>
      <c r="CL66" s="436">
        <v>0</v>
      </c>
      <c r="CM66" s="436">
        <v>0</v>
      </c>
      <c r="CN66" s="436">
        <v>0</v>
      </c>
      <c r="CO66" s="436">
        <v>0</v>
      </c>
      <c r="CP66" s="436">
        <v>0</v>
      </c>
      <c r="CQ66" s="436">
        <v>0</v>
      </c>
      <c r="CR66" s="436">
        <v>0</v>
      </c>
      <c r="CS66" s="436">
        <v>0</v>
      </c>
      <c r="CT66" s="436">
        <v>0</v>
      </c>
      <c r="CU66" s="436">
        <v>0</v>
      </c>
      <c r="CV66" s="436">
        <v>0</v>
      </c>
      <c r="CW66" s="436">
        <v>0</v>
      </c>
      <c r="CX66" s="436">
        <v>0</v>
      </c>
      <c r="CY66" s="436">
        <v>0</v>
      </c>
      <c r="CZ66" s="436">
        <v>0</v>
      </c>
      <c r="DA66" s="436">
        <v>0</v>
      </c>
      <c r="DB66" s="436">
        <v>0</v>
      </c>
      <c r="DC66" s="436">
        <v>0</v>
      </c>
      <c r="DD66" s="436">
        <v>0</v>
      </c>
      <c r="DE66" s="436">
        <v>0</v>
      </c>
      <c r="DF66" s="436">
        <v>0</v>
      </c>
      <c r="DG66" s="436">
        <v>1</v>
      </c>
      <c r="DH66" s="436">
        <v>0.73165601397803692</v>
      </c>
    </row>
    <row r="67" spans="1:112" x14ac:dyDescent="0.2">
      <c r="A67" s="192">
        <v>63</v>
      </c>
      <c r="B67" s="57" t="s">
        <v>428</v>
      </c>
      <c r="C67" s="224" t="s">
        <v>295</v>
      </c>
      <c r="D67" s="436">
        <v>6.2674679310967707E-4</v>
      </c>
      <c r="E67" s="436">
        <v>3.7905315765462619E-4</v>
      </c>
      <c r="F67" s="436">
        <v>2.5473481174782987E-4</v>
      </c>
      <c r="G67" s="436">
        <v>8.0336580111635064E-5</v>
      </c>
      <c r="H67" s="436">
        <v>2.0979012805108824E-4</v>
      </c>
      <c r="I67" s="436">
        <v>0</v>
      </c>
      <c r="J67" s="436">
        <v>8.9090146400172738E-4</v>
      </c>
      <c r="K67" s="436">
        <v>2.2525904544937341E-4</v>
      </c>
      <c r="L67" s="436">
        <v>1.9689828054199581E-4</v>
      </c>
      <c r="M67" s="436">
        <v>1.9266947009277319E-4</v>
      </c>
      <c r="N67" s="436">
        <v>0</v>
      </c>
      <c r="O67" s="436">
        <v>5.5057433731927642E-4</v>
      </c>
      <c r="P67" s="436">
        <v>3.2128230910388706E-4</v>
      </c>
      <c r="Q67" s="436">
        <v>2.61596793184868E-4</v>
      </c>
      <c r="R67" s="436">
        <v>3.9599491480913159E-4</v>
      </c>
      <c r="S67" s="436">
        <v>9.0393911511690546E-4</v>
      </c>
      <c r="T67" s="436">
        <v>5.2365928277708343E-4</v>
      </c>
      <c r="U67" s="436">
        <v>3.2673964532765475E-4</v>
      </c>
      <c r="V67" s="436">
        <v>5.527843241250977E-4</v>
      </c>
      <c r="W67" s="436">
        <v>8.9021250718287462E-4</v>
      </c>
      <c r="X67" s="436">
        <v>2.373618160295817E-4</v>
      </c>
      <c r="Y67" s="436">
        <v>6.1294254849815521E-4</v>
      </c>
      <c r="Z67" s="436">
        <v>8.0012474093404517E-4</v>
      </c>
      <c r="AA67" s="436">
        <v>1.268737865792724E-3</v>
      </c>
      <c r="AB67" s="436">
        <v>3.1913173155745654E-4</v>
      </c>
      <c r="AC67" s="436">
        <v>4.8622123542232915E-4</v>
      </c>
      <c r="AD67" s="436">
        <v>4.4400326371460031E-5</v>
      </c>
      <c r="AE67" s="436">
        <v>3.6756077640494756E-4</v>
      </c>
      <c r="AF67" s="436">
        <v>6.0710094586977894E-4</v>
      </c>
      <c r="AG67" s="436">
        <v>3.2941035408326139E-4</v>
      </c>
      <c r="AH67" s="436">
        <v>2.0425004802809827E-4</v>
      </c>
      <c r="AI67" s="436">
        <v>6.2012319042790357E-4</v>
      </c>
      <c r="AJ67" s="436">
        <v>9.5517670997281759E-4</v>
      </c>
      <c r="AK67" s="436">
        <v>6.8205459363049337E-4</v>
      </c>
      <c r="AL67" s="436">
        <v>9.8889397921911358E-4</v>
      </c>
      <c r="AM67" s="436">
        <v>1.5140638915013571E-3</v>
      </c>
      <c r="AN67" s="436">
        <v>1.0125969766561962E-3</v>
      </c>
      <c r="AO67" s="436">
        <v>1.0964312393644377E-3</v>
      </c>
      <c r="AP67" s="436">
        <v>4.8841696106488575E-4</v>
      </c>
      <c r="AQ67" s="436">
        <v>6.1910068705141937E-4</v>
      </c>
      <c r="AR67" s="436">
        <v>5.4122418133677598E-4</v>
      </c>
      <c r="AS67" s="436">
        <v>7.4498089987341495E-4</v>
      </c>
      <c r="AT67" s="436">
        <v>5.3250066457020972E-4</v>
      </c>
      <c r="AU67" s="436">
        <v>3.438950835221357E-4</v>
      </c>
      <c r="AV67" s="436">
        <v>3.2688029338449355E-4</v>
      </c>
      <c r="AW67" s="436">
        <v>2.7819933741500069E-4</v>
      </c>
      <c r="AX67" s="436">
        <v>3.2085520828174904E-4</v>
      </c>
      <c r="AY67" s="436">
        <v>7.0817683022036211E-4</v>
      </c>
      <c r="AZ67" s="436">
        <v>3.9291821977403233E-4</v>
      </c>
      <c r="BA67" s="436">
        <v>2.569024445828621E-4</v>
      </c>
      <c r="BB67" s="436">
        <v>2.6692529769574311E-4</v>
      </c>
      <c r="BC67" s="436">
        <v>2.8670725504168978E-4</v>
      </c>
      <c r="BD67" s="436">
        <v>2.9921693551056668E-4</v>
      </c>
      <c r="BE67" s="436">
        <v>2.6243569615482274E-4</v>
      </c>
      <c r="BF67" s="436">
        <v>1.7812356994174232E-4</v>
      </c>
      <c r="BG67" s="436">
        <v>2.4637974285821507E-4</v>
      </c>
      <c r="BH67" s="436">
        <v>2.2737737978496532E-4</v>
      </c>
      <c r="BI67" s="436">
        <v>3.2280808367554713E-4</v>
      </c>
      <c r="BJ67" s="436">
        <v>3.2936006170620498E-4</v>
      </c>
      <c r="BK67" s="436">
        <v>3.6514706746407504E-4</v>
      </c>
      <c r="BL67" s="436">
        <v>1.9839921227490884E-4</v>
      </c>
      <c r="BM67" s="436">
        <v>2.4410699881442056E-4</v>
      </c>
      <c r="BN67" s="436">
        <v>1.000342042404698</v>
      </c>
      <c r="BO67" s="436">
        <v>2.1309072240621908E-4</v>
      </c>
      <c r="BP67" s="436">
        <v>1.8610689671817171E-4</v>
      </c>
      <c r="BQ67" s="436">
        <v>1.6899233468775075E-3</v>
      </c>
      <c r="BR67" s="436">
        <v>3.2136346104108598E-3</v>
      </c>
      <c r="BS67" s="436">
        <v>4.19215030683656E-3</v>
      </c>
      <c r="BT67" s="436">
        <v>5.5650117062672091E-4</v>
      </c>
      <c r="BU67" s="436">
        <v>5.2845821639705684E-4</v>
      </c>
      <c r="BV67" s="436">
        <v>4.6534292156752568E-4</v>
      </c>
      <c r="BW67" s="436">
        <v>6.1363076062452017E-4</v>
      </c>
      <c r="BX67" s="436">
        <v>1.4513897901754281E-3</v>
      </c>
      <c r="BY67" s="436">
        <v>1.2985618720752531E-3</v>
      </c>
      <c r="BZ67" s="436">
        <v>2.0214427879885395E-3</v>
      </c>
      <c r="CA67" s="436">
        <v>2.2507155983181586E-4</v>
      </c>
      <c r="CB67" s="436">
        <v>1.8318047671659859E-3</v>
      </c>
      <c r="CC67" s="436">
        <v>3.7718405039937963E-4</v>
      </c>
      <c r="CD67" s="436">
        <v>5.2750977351386722E-4</v>
      </c>
      <c r="CE67" s="436">
        <v>7.3409819507245133E-4</v>
      </c>
      <c r="CF67" s="436">
        <v>1.646758307337833E-3</v>
      </c>
      <c r="CG67" s="436">
        <v>1.7645456793330691E-3</v>
      </c>
      <c r="CH67" s="436">
        <v>2.5254777173715041E-4</v>
      </c>
      <c r="CI67" s="436">
        <v>7.4869985981584777E-4</v>
      </c>
      <c r="CJ67" s="436">
        <v>2.1150985260659934E-3</v>
      </c>
      <c r="CK67" s="436">
        <v>1.9996389264050158E-4</v>
      </c>
      <c r="CL67" s="436">
        <v>1.3246330686837462E-3</v>
      </c>
      <c r="CM67" s="436">
        <v>4.8337163298036134E-4</v>
      </c>
      <c r="CN67" s="436">
        <v>1.3831207696793956E-3</v>
      </c>
      <c r="CO67" s="436">
        <v>9.8447595386986922E-4</v>
      </c>
      <c r="CP67" s="436">
        <v>6.1202587735669888E-4</v>
      </c>
      <c r="CQ67" s="436">
        <v>3.6007635845717678E-4</v>
      </c>
      <c r="CR67" s="436">
        <v>3.2740774825949564E-4</v>
      </c>
      <c r="CS67" s="436">
        <v>6.3391273769714679E-4</v>
      </c>
      <c r="CT67" s="436">
        <v>4.1692372694223403E-4</v>
      </c>
      <c r="CU67" s="436">
        <v>3.2413584004740851E-4</v>
      </c>
      <c r="CV67" s="436">
        <v>3.095570580931218E-4</v>
      </c>
      <c r="CW67" s="436">
        <v>6.6981236441335744E-4</v>
      </c>
      <c r="CX67" s="436">
        <v>2.1627751611585973E-4</v>
      </c>
      <c r="CY67" s="436">
        <v>2.4849833080459513E-4</v>
      </c>
      <c r="CZ67" s="436">
        <v>6.1732765418181916E-4</v>
      </c>
      <c r="DA67" s="436">
        <v>3.9949983785402259E-4</v>
      </c>
      <c r="DB67" s="436">
        <v>5.2786042676526029E-4</v>
      </c>
      <c r="DC67" s="436">
        <v>6.5620112049027241E-4</v>
      </c>
      <c r="DD67" s="436">
        <v>5.4617394309470417E-4</v>
      </c>
      <c r="DE67" s="436">
        <v>2.1904186962966459E-4</v>
      </c>
      <c r="DF67" s="436">
        <v>5.3419255344494066E-4</v>
      </c>
      <c r="DG67" s="436">
        <v>1.0677008786206503</v>
      </c>
      <c r="DH67" s="436">
        <v>0.78118976897243286</v>
      </c>
    </row>
    <row r="68" spans="1:112" x14ac:dyDescent="0.2">
      <c r="A68" s="192">
        <v>64</v>
      </c>
      <c r="B68" s="57" t="s">
        <v>429</v>
      </c>
      <c r="C68" s="224" t="s">
        <v>430</v>
      </c>
      <c r="D68" s="436">
        <v>0</v>
      </c>
      <c r="E68" s="436">
        <v>0</v>
      </c>
      <c r="F68" s="436">
        <v>0</v>
      </c>
      <c r="G68" s="436">
        <v>0</v>
      </c>
      <c r="H68" s="436">
        <v>0</v>
      </c>
      <c r="I68" s="436">
        <v>0</v>
      </c>
      <c r="J68" s="436">
        <v>0</v>
      </c>
      <c r="K68" s="436">
        <v>0</v>
      </c>
      <c r="L68" s="436">
        <v>0</v>
      </c>
      <c r="M68" s="436">
        <v>0</v>
      </c>
      <c r="N68" s="436">
        <v>0</v>
      </c>
      <c r="O68" s="436">
        <v>0</v>
      </c>
      <c r="P68" s="436">
        <v>0</v>
      </c>
      <c r="Q68" s="436">
        <v>0</v>
      </c>
      <c r="R68" s="436">
        <v>0</v>
      </c>
      <c r="S68" s="436">
        <v>0</v>
      </c>
      <c r="T68" s="436">
        <v>0</v>
      </c>
      <c r="U68" s="436">
        <v>0</v>
      </c>
      <c r="V68" s="436">
        <v>0</v>
      </c>
      <c r="W68" s="436">
        <v>0</v>
      </c>
      <c r="X68" s="436">
        <v>0</v>
      </c>
      <c r="Y68" s="436">
        <v>0</v>
      </c>
      <c r="Z68" s="436">
        <v>0</v>
      </c>
      <c r="AA68" s="436">
        <v>0</v>
      </c>
      <c r="AB68" s="436">
        <v>0</v>
      </c>
      <c r="AC68" s="436">
        <v>0</v>
      </c>
      <c r="AD68" s="436">
        <v>0</v>
      </c>
      <c r="AE68" s="436">
        <v>0</v>
      </c>
      <c r="AF68" s="436">
        <v>0</v>
      </c>
      <c r="AG68" s="436">
        <v>0</v>
      </c>
      <c r="AH68" s="436">
        <v>0</v>
      </c>
      <c r="AI68" s="436">
        <v>0</v>
      </c>
      <c r="AJ68" s="436">
        <v>0</v>
      </c>
      <c r="AK68" s="436">
        <v>0</v>
      </c>
      <c r="AL68" s="436">
        <v>0</v>
      </c>
      <c r="AM68" s="436">
        <v>0</v>
      </c>
      <c r="AN68" s="436">
        <v>0</v>
      </c>
      <c r="AO68" s="436">
        <v>0</v>
      </c>
      <c r="AP68" s="436">
        <v>0</v>
      </c>
      <c r="AQ68" s="436">
        <v>0</v>
      </c>
      <c r="AR68" s="436">
        <v>0</v>
      </c>
      <c r="AS68" s="436">
        <v>0</v>
      </c>
      <c r="AT68" s="436">
        <v>0</v>
      </c>
      <c r="AU68" s="436">
        <v>0</v>
      </c>
      <c r="AV68" s="436">
        <v>0</v>
      </c>
      <c r="AW68" s="436">
        <v>0</v>
      </c>
      <c r="AX68" s="436">
        <v>0</v>
      </c>
      <c r="AY68" s="436">
        <v>0</v>
      </c>
      <c r="AZ68" s="436">
        <v>0</v>
      </c>
      <c r="BA68" s="436">
        <v>0</v>
      </c>
      <c r="BB68" s="436">
        <v>0</v>
      </c>
      <c r="BC68" s="436">
        <v>0</v>
      </c>
      <c r="BD68" s="436">
        <v>0</v>
      </c>
      <c r="BE68" s="436">
        <v>0</v>
      </c>
      <c r="BF68" s="436">
        <v>0</v>
      </c>
      <c r="BG68" s="436">
        <v>0</v>
      </c>
      <c r="BH68" s="436">
        <v>0</v>
      </c>
      <c r="BI68" s="436">
        <v>0</v>
      </c>
      <c r="BJ68" s="436">
        <v>0</v>
      </c>
      <c r="BK68" s="436">
        <v>0</v>
      </c>
      <c r="BL68" s="436">
        <v>0</v>
      </c>
      <c r="BM68" s="436">
        <v>0</v>
      </c>
      <c r="BN68" s="436">
        <v>0</v>
      </c>
      <c r="BO68" s="436">
        <v>1</v>
      </c>
      <c r="BP68" s="436">
        <v>0</v>
      </c>
      <c r="BQ68" s="436">
        <v>0</v>
      </c>
      <c r="BR68" s="436">
        <v>0</v>
      </c>
      <c r="BS68" s="436">
        <v>0</v>
      </c>
      <c r="BT68" s="436">
        <v>0</v>
      </c>
      <c r="BU68" s="436">
        <v>0</v>
      </c>
      <c r="BV68" s="436">
        <v>0</v>
      </c>
      <c r="BW68" s="436">
        <v>0</v>
      </c>
      <c r="BX68" s="436">
        <v>0</v>
      </c>
      <c r="BY68" s="436">
        <v>0</v>
      </c>
      <c r="BZ68" s="436">
        <v>0</v>
      </c>
      <c r="CA68" s="436">
        <v>0</v>
      </c>
      <c r="CB68" s="436">
        <v>0</v>
      </c>
      <c r="CC68" s="436">
        <v>0</v>
      </c>
      <c r="CD68" s="436">
        <v>0</v>
      </c>
      <c r="CE68" s="436">
        <v>0</v>
      </c>
      <c r="CF68" s="436">
        <v>0</v>
      </c>
      <c r="CG68" s="436">
        <v>0</v>
      </c>
      <c r="CH68" s="436">
        <v>0</v>
      </c>
      <c r="CI68" s="436">
        <v>0</v>
      </c>
      <c r="CJ68" s="436">
        <v>0</v>
      </c>
      <c r="CK68" s="436">
        <v>0</v>
      </c>
      <c r="CL68" s="436">
        <v>0</v>
      </c>
      <c r="CM68" s="436">
        <v>0</v>
      </c>
      <c r="CN68" s="436">
        <v>0</v>
      </c>
      <c r="CO68" s="436">
        <v>0</v>
      </c>
      <c r="CP68" s="436">
        <v>0</v>
      </c>
      <c r="CQ68" s="436">
        <v>0</v>
      </c>
      <c r="CR68" s="436">
        <v>0</v>
      </c>
      <c r="CS68" s="436">
        <v>0</v>
      </c>
      <c r="CT68" s="436">
        <v>0</v>
      </c>
      <c r="CU68" s="436">
        <v>0</v>
      </c>
      <c r="CV68" s="436">
        <v>0</v>
      </c>
      <c r="CW68" s="436">
        <v>0</v>
      </c>
      <c r="CX68" s="436">
        <v>0</v>
      </c>
      <c r="CY68" s="436">
        <v>0</v>
      </c>
      <c r="CZ68" s="436">
        <v>0</v>
      </c>
      <c r="DA68" s="436">
        <v>0</v>
      </c>
      <c r="DB68" s="436">
        <v>0</v>
      </c>
      <c r="DC68" s="436">
        <v>0</v>
      </c>
      <c r="DD68" s="436">
        <v>0</v>
      </c>
      <c r="DE68" s="436">
        <v>0</v>
      </c>
      <c r="DF68" s="436">
        <v>0</v>
      </c>
      <c r="DG68" s="436">
        <v>1</v>
      </c>
      <c r="DH68" s="436">
        <v>0.73165601397803692</v>
      </c>
    </row>
    <row r="69" spans="1:112" x14ac:dyDescent="0.2">
      <c r="A69" s="192">
        <v>65</v>
      </c>
      <c r="B69" s="57" t="s">
        <v>431</v>
      </c>
      <c r="C69" s="224" t="s">
        <v>432</v>
      </c>
      <c r="D69" s="436">
        <v>0</v>
      </c>
      <c r="E69" s="436">
        <v>0</v>
      </c>
      <c r="F69" s="436">
        <v>0</v>
      </c>
      <c r="G69" s="436">
        <v>0</v>
      </c>
      <c r="H69" s="436">
        <v>0</v>
      </c>
      <c r="I69" s="436">
        <v>0</v>
      </c>
      <c r="J69" s="436">
        <v>0</v>
      </c>
      <c r="K69" s="436">
        <v>0</v>
      </c>
      <c r="L69" s="436">
        <v>0</v>
      </c>
      <c r="M69" s="436">
        <v>0</v>
      </c>
      <c r="N69" s="436">
        <v>0</v>
      </c>
      <c r="O69" s="436">
        <v>0</v>
      </c>
      <c r="P69" s="436">
        <v>0</v>
      </c>
      <c r="Q69" s="436">
        <v>0</v>
      </c>
      <c r="R69" s="436">
        <v>0</v>
      </c>
      <c r="S69" s="436">
        <v>0</v>
      </c>
      <c r="T69" s="436">
        <v>0</v>
      </c>
      <c r="U69" s="436">
        <v>0</v>
      </c>
      <c r="V69" s="436">
        <v>0</v>
      </c>
      <c r="W69" s="436">
        <v>0</v>
      </c>
      <c r="X69" s="436">
        <v>0</v>
      </c>
      <c r="Y69" s="436">
        <v>0</v>
      </c>
      <c r="Z69" s="436">
        <v>0</v>
      </c>
      <c r="AA69" s="436">
        <v>0</v>
      </c>
      <c r="AB69" s="436">
        <v>0</v>
      </c>
      <c r="AC69" s="436">
        <v>0</v>
      </c>
      <c r="AD69" s="436">
        <v>0</v>
      </c>
      <c r="AE69" s="436">
        <v>0</v>
      </c>
      <c r="AF69" s="436">
        <v>0</v>
      </c>
      <c r="AG69" s="436">
        <v>0</v>
      </c>
      <c r="AH69" s="436">
        <v>0</v>
      </c>
      <c r="AI69" s="436">
        <v>0</v>
      </c>
      <c r="AJ69" s="436">
        <v>0</v>
      </c>
      <c r="AK69" s="436">
        <v>0</v>
      </c>
      <c r="AL69" s="436">
        <v>0</v>
      </c>
      <c r="AM69" s="436">
        <v>0</v>
      </c>
      <c r="AN69" s="436">
        <v>0</v>
      </c>
      <c r="AO69" s="436">
        <v>0</v>
      </c>
      <c r="AP69" s="436">
        <v>0</v>
      </c>
      <c r="AQ69" s="436">
        <v>0</v>
      </c>
      <c r="AR69" s="436">
        <v>0</v>
      </c>
      <c r="AS69" s="436">
        <v>0</v>
      </c>
      <c r="AT69" s="436">
        <v>0</v>
      </c>
      <c r="AU69" s="436">
        <v>0</v>
      </c>
      <c r="AV69" s="436">
        <v>0</v>
      </c>
      <c r="AW69" s="436">
        <v>0</v>
      </c>
      <c r="AX69" s="436">
        <v>0</v>
      </c>
      <c r="AY69" s="436">
        <v>0</v>
      </c>
      <c r="AZ69" s="436">
        <v>0</v>
      </c>
      <c r="BA69" s="436">
        <v>0</v>
      </c>
      <c r="BB69" s="436">
        <v>0</v>
      </c>
      <c r="BC69" s="436">
        <v>0</v>
      </c>
      <c r="BD69" s="436">
        <v>0</v>
      </c>
      <c r="BE69" s="436">
        <v>0</v>
      </c>
      <c r="BF69" s="436">
        <v>0</v>
      </c>
      <c r="BG69" s="436">
        <v>0</v>
      </c>
      <c r="BH69" s="436">
        <v>0</v>
      </c>
      <c r="BI69" s="436">
        <v>0</v>
      </c>
      <c r="BJ69" s="436">
        <v>0</v>
      </c>
      <c r="BK69" s="436">
        <v>0</v>
      </c>
      <c r="BL69" s="436">
        <v>0</v>
      </c>
      <c r="BM69" s="436">
        <v>0</v>
      </c>
      <c r="BN69" s="436">
        <v>0</v>
      </c>
      <c r="BO69" s="436">
        <v>0</v>
      </c>
      <c r="BP69" s="436">
        <v>1</v>
      </c>
      <c r="BQ69" s="436">
        <v>0</v>
      </c>
      <c r="BR69" s="436">
        <v>0</v>
      </c>
      <c r="BS69" s="436">
        <v>0</v>
      </c>
      <c r="BT69" s="436">
        <v>0</v>
      </c>
      <c r="BU69" s="436">
        <v>0</v>
      </c>
      <c r="BV69" s="436">
        <v>0</v>
      </c>
      <c r="BW69" s="436">
        <v>0</v>
      </c>
      <c r="BX69" s="436">
        <v>0</v>
      </c>
      <c r="BY69" s="436">
        <v>0</v>
      </c>
      <c r="BZ69" s="436">
        <v>0</v>
      </c>
      <c r="CA69" s="436">
        <v>0</v>
      </c>
      <c r="CB69" s="436">
        <v>0</v>
      </c>
      <c r="CC69" s="436">
        <v>0</v>
      </c>
      <c r="CD69" s="436">
        <v>0</v>
      </c>
      <c r="CE69" s="436">
        <v>0</v>
      </c>
      <c r="CF69" s="436">
        <v>0</v>
      </c>
      <c r="CG69" s="436">
        <v>0</v>
      </c>
      <c r="CH69" s="436">
        <v>0</v>
      </c>
      <c r="CI69" s="436">
        <v>0</v>
      </c>
      <c r="CJ69" s="436">
        <v>0</v>
      </c>
      <c r="CK69" s="436">
        <v>0</v>
      </c>
      <c r="CL69" s="436">
        <v>0</v>
      </c>
      <c r="CM69" s="436">
        <v>0</v>
      </c>
      <c r="CN69" s="436">
        <v>0</v>
      </c>
      <c r="CO69" s="436">
        <v>0</v>
      </c>
      <c r="CP69" s="436">
        <v>0</v>
      </c>
      <c r="CQ69" s="436">
        <v>0</v>
      </c>
      <c r="CR69" s="436">
        <v>0</v>
      </c>
      <c r="CS69" s="436">
        <v>0</v>
      </c>
      <c r="CT69" s="436">
        <v>0</v>
      </c>
      <c r="CU69" s="436">
        <v>0</v>
      </c>
      <c r="CV69" s="436">
        <v>0</v>
      </c>
      <c r="CW69" s="436">
        <v>0</v>
      </c>
      <c r="CX69" s="436">
        <v>0</v>
      </c>
      <c r="CY69" s="436">
        <v>0</v>
      </c>
      <c r="CZ69" s="436">
        <v>0</v>
      </c>
      <c r="DA69" s="436">
        <v>0</v>
      </c>
      <c r="DB69" s="436">
        <v>0</v>
      </c>
      <c r="DC69" s="436">
        <v>0</v>
      </c>
      <c r="DD69" s="436">
        <v>0</v>
      </c>
      <c r="DE69" s="436">
        <v>0</v>
      </c>
      <c r="DF69" s="436">
        <v>0</v>
      </c>
      <c r="DG69" s="436">
        <v>1</v>
      </c>
      <c r="DH69" s="436">
        <v>0.73165601397803692</v>
      </c>
    </row>
    <row r="70" spans="1:112" x14ac:dyDescent="0.2">
      <c r="A70" s="192">
        <v>66</v>
      </c>
      <c r="B70" s="57" t="s">
        <v>433</v>
      </c>
      <c r="C70" s="224" t="s">
        <v>296</v>
      </c>
      <c r="D70" s="436">
        <v>6.239623741695368E-3</v>
      </c>
      <c r="E70" s="436">
        <v>5.4764517493045475E-3</v>
      </c>
      <c r="F70" s="436">
        <v>7.4977470846562567E-3</v>
      </c>
      <c r="G70" s="436">
        <v>1.9383698584098258E-3</v>
      </c>
      <c r="H70" s="436">
        <v>9.9941621680022363E-3</v>
      </c>
      <c r="I70" s="436">
        <v>0</v>
      </c>
      <c r="J70" s="436">
        <v>1.1700707425800278E-2</v>
      </c>
      <c r="K70" s="436">
        <v>5.5770755742768604E-3</v>
      </c>
      <c r="L70" s="436">
        <v>3.5475091370670876E-3</v>
      </c>
      <c r="M70" s="436">
        <v>4.3861144714788273E-3</v>
      </c>
      <c r="N70" s="436">
        <v>0</v>
      </c>
      <c r="O70" s="436">
        <v>1.2297846434289625E-2</v>
      </c>
      <c r="P70" s="436">
        <v>6.607350696283423E-3</v>
      </c>
      <c r="Q70" s="436">
        <v>7.5850985469359724E-3</v>
      </c>
      <c r="R70" s="436">
        <v>5.651867399215877E-3</v>
      </c>
      <c r="S70" s="436">
        <v>2.728673529272866E-2</v>
      </c>
      <c r="T70" s="436">
        <v>5.9952476317702503E-3</v>
      </c>
      <c r="U70" s="436">
        <v>8.8454666401372711E-3</v>
      </c>
      <c r="V70" s="436">
        <v>1.733677452639559E-2</v>
      </c>
      <c r="W70" s="436">
        <v>5.0435184057383307E-2</v>
      </c>
      <c r="X70" s="436">
        <v>2.0044206869954061E-3</v>
      </c>
      <c r="Y70" s="436">
        <v>1.132247756495512E-2</v>
      </c>
      <c r="Z70" s="436">
        <v>5.4011306044437629E-3</v>
      </c>
      <c r="AA70" s="436">
        <v>2.4927904301552908E-2</v>
      </c>
      <c r="AB70" s="436">
        <v>4.2537824526607875E-3</v>
      </c>
      <c r="AC70" s="436">
        <v>4.9494471766660759E-3</v>
      </c>
      <c r="AD70" s="436">
        <v>2.4941791429736763E-3</v>
      </c>
      <c r="AE70" s="436">
        <v>5.2853728728481028E-3</v>
      </c>
      <c r="AF70" s="436">
        <v>1.0956894711961091E-2</v>
      </c>
      <c r="AG70" s="436">
        <v>9.6561455503464989E-3</v>
      </c>
      <c r="AH70" s="436">
        <v>4.2159988466837495E-3</v>
      </c>
      <c r="AI70" s="436">
        <v>1.0520239148137525E-2</v>
      </c>
      <c r="AJ70" s="436">
        <v>1.3630543724568176E-2</v>
      </c>
      <c r="AK70" s="436">
        <v>1.2287446519038047E-2</v>
      </c>
      <c r="AL70" s="436">
        <v>1.6340974520485281E-2</v>
      </c>
      <c r="AM70" s="436">
        <v>3.2559842843835708E-2</v>
      </c>
      <c r="AN70" s="436">
        <v>2.2449034781208417E-2</v>
      </c>
      <c r="AO70" s="436">
        <v>4.3020834638167096E-2</v>
      </c>
      <c r="AP70" s="436">
        <v>8.1552503218688833E-3</v>
      </c>
      <c r="AQ70" s="436">
        <v>1.6054155840142026E-2</v>
      </c>
      <c r="AR70" s="436">
        <v>9.7123004069660061E-3</v>
      </c>
      <c r="AS70" s="436">
        <v>6.9291231141726832E-3</v>
      </c>
      <c r="AT70" s="436">
        <v>9.0726244743508239E-3</v>
      </c>
      <c r="AU70" s="436">
        <v>5.2911649015389035E-3</v>
      </c>
      <c r="AV70" s="436">
        <v>5.7286863363522709E-3</v>
      </c>
      <c r="AW70" s="436">
        <v>3.2486566194551824E-3</v>
      </c>
      <c r="AX70" s="436">
        <v>1.1892357259487507E-2</v>
      </c>
      <c r="AY70" s="436">
        <v>1.0393884359484649E-2</v>
      </c>
      <c r="AZ70" s="436">
        <v>4.140216887023534E-3</v>
      </c>
      <c r="BA70" s="436">
        <v>3.9739288898281875E-3</v>
      </c>
      <c r="BB70" s="436">
        <v>3.0615121861683439E-3</v>
      </c>
      <c r="BC70" s="436">
        <v>5.8570367911844109E-3</v>
      </c>
      <c r="BD70" s="436">
        <v>3.4767909606560751E-3</v>
      </c>
      <c r="BE70" s="436">
        <v>3.9598340968008848E-3</v>
      </c>
      <c r="BF70" s="436">
        <v>5.1004680634274061E-3</v>
      </c>
      <c r="BG70" s="436">
        <v>4.7339580191613183E-3</v>
      </c>
      <c r="BH70" s="436">
        <v>6.611085908896721E-3</v>
      </c>
      <c r="BI70" s="436">
        <v>7.9904801678075781E-3</v>
      </c>
      <c r="BJ70" s="436">
        <v>6.3820233999390468E-3</v>
      </c>
      <c r="BK70" s="436">
        <v>3.6689590484132858E-3</v>
      </c>
      <c r="BL70" s="436">
        <v>9.7704046996687881E-3</v>
      </c>
      <c r="BM70" s="436">
        <v>2.5447443638968903E-3</v>
      </c>
      <c r="BN70" s="436">
        <v>2.4538684238568391E-3</v>
      </c>
      <c r="BO70" s="436">
        <v>1.9228928065793088E-3</v>
      </c>
      <c r="BP70" s="436">
        <v>2.8605719093312714E-3</v>
      </c>
      <c r="BQ70" s="436">
        <v>1.0302597911679288</v>
      </c>
      <c r="BR70" s="436">
        <v>5.655951837374518E-3</v>
      </c>
      <c r="BS70" s="436">
        <v>1.7089194817584058E-2</v>
      </c>
      <c r="BT70" s="436">
        <v>2.3543400597902473E-2</v>
      </c>
      <c r="BU70" s="436">
        <v>5.7929509331572206E-3</v>
      </c>
      <c r="BV70" s="436">
        <v>2.3765149832164194E-3</v>
      </c>
      <c r="BW70" s="436">
        <v>5.2527175427698608E-3</v>
      </c>
      <c r="BX70" s="436">
        <v>2.4262185761049493E-3</v>
      </c>
      <c r="BY70" s="436">
        <v>2.0669165921003444E-4</v>
      </c>
      <c r="BZ70" s="436">
        <v>1.8608099877209513E-2</v>
      </c>
      <c r="CA70" s="436">
        <v>2.0391335898100891E-3</v>
      </c>
      <c r="CB70" s="436">
        <v>2.8869604640923275E-3</v>
      </c>
      <c r="CC70" s="436">
        <v>1.1102070059806038E-3</v>
      </c>
      <c r="CD70" s="436">
        <v>2.722826982356923E-3</v>
      </c>
      <c r="CE70" s="436">
        <v>2.0518616679151636E-3</v>
      </c>
      <c r="CF70" s="436">
        <v>1.6177933391151204E-2</v>
      </c>
      <c r="CG70" s="436">
        <v>3.700803158292514E-3</v>
      </c>
      <c r="CH70" s="436">
        <v>2.2671755981463208E-3</v>
      </c>
      <c r="CI70" s="436">
        <v>4.5284819033253815E-3</v>
      </c>
      <c r="CJ70" s="436">
        <v>3.3599768960989734E-3</v>
      </c>
      <c r="CK70" s="436">
        <v>1.5708791923181838E-3</v>
      </c>
      <c r="CL70" s="436">
        <v>2.9596902146649122E-3</v>
      </c>
      <c r="CM70" s="436">
        <v>2.9792599780065045E-3</v>
      </c>
      <c r="CN70" s="436">
        <v>4.3486632454665759E-3</v>
      </c>
      <c r="CO70" s="436">
        <v>6.8489050845860428E-3</v>
      </c>
      <c r="CP70" s="436">
        <v>3.2174551357271645E-3</v>
      </c>
      <c r="CQ70" s="436">
        <v>3.33018147083588E-3</v>
      </c>
      <c r="CR70" s="436">
        <v>4.8162090523968691E-3</v>
      </c>
      <c r="CS70" s="436">
        <v>5.4849221334450247E-3</v>
      </c>
      <c r="CT70" s="436">
        <v>4.6162804072124803E-3</v>
      </c>
      <c r="CU70" s="436">
        <v>2.0002315107801763E-3</v>
      </c>
      <c r="CV70" s="436">
        <v>1.853645394595118E-3</v>
      </c>
      <c r="CW70" s="436">
        <v>3.2376478082692247E-3</v>
      </c>
      <c r="CX70" s="436">
        <v>2.9040789062305785E-3</v>
      </c>
      <c r="CY70" s="436">
        <v>1.6599705959444943E-3</v>
      </c>
      <c r="CZ70" s="436">
        <v>1.4982286192993082E-2</v>
      </c>
      <c r="DA70" s="436">
        <v>8.1950746822715744E-3</v>
      </c>
      <c r="DB70" s="436">
        <v>1.0142311280762911E-2</v>
      </c>
      <c r="DC70" s="436">
        <v>1.1665897383484057E-2</v>
      </c>
      <c r="DD70" s="436">
        <v>7.6797188359737237E-3</v>
      </c>
      <c r="DE70" s="436">
        <v>2.8684003135262428E-3</v>
      </c>
      <c r="DF70" s="436">
        <v>3.9809865944183615E-3</v>
      </c>
      <c r="DG70" s="436">
        <v>1.8630625708433541</v>
      </c>
      <c r="DH70" s="436">
        <v>1.3631209343749224</v>
      </c>
    </row>
    <row r="71" spans="1:112" x14ac:dyDescent="0.2">
      <c r="A71" s="192">
        <v>67</v>
      </c>
      <c r="B71" s="57" t="s">
        <v>434</v>
      </c>
      <c r="C71" s="224" t="s">
        <v>297</v>
      </c>
      <c r="D71" s="436">
        <v>9.030975959421183E-4</v>
      </c>
      <c r="E71" s="436">
        <v>8.8469075406984459E-4</v>
      </c>
      <c r="F71" s="436">
        <v>2.4363303264380454E-3</v>
      </c>
      <c r="G71" s="436">
        <v>4.7931669967307889E-4</v>
      </c>
      <c r="H71" s="436">
        <v>7.0693465797161642E-4</v>
      </c>
      <c r="I71" s="436">
        <v>0</v>
      </c>
      <c r="J71" s="436">
        <v>8.1656405566484479E-4</v>
      </c>
      <c r="K71" s="436">
        <v>5.4493120461486617E-3</v>
      </c>
      <c r="L71" s="436">
        <v>4.6324325582434841E-3</v>
      </c>
      <c r="M71" s="436">
        <v>1.9423550249235734E-3</v>
      </c>
      <c r="N71" s="436">
        <v>0</v>
      </c>
      <c r="O71" s="436">
        <v>1.336524823399618E-2</v>
      </c>
      <c r="P71" s="436">
        <v>2.346743073701515E-3</v>
      </c>
      <c r="Q71" s="436">
        <v>5.9819518184119633E-4</v>
      </c>
      <c r="R71" s="436">
        <v>1.3033314420635995E-3</v>
      </c>
      <c r="S71" s="436">
        <v>2.1570876919871219E-3</v>
      </c>
      <c r="T71" s="436">
        <v>1.5668548910920987E-3</v>
      </c>
      <c r="U71" s="436">
        <v>1.3880949102928462E-3</v>
      </c>
      <c r="V71" s="436">
        <v>1.6202393968750329E-2</v>
      </c>
      <c r="W71" s="436">
        <v>3.3561268152445061E-3</v>
      </c>
      <c r="X71" s="436">
        <v>1.9005612449491012E-4</v>
      </c>
      <c r="Y71" s="436">
        <v>2.8117168676920802E-3</v>
      </c>
      <c r="Z71" s="436">
        <v>2.3890118705960648E-3</v>
      </c>
      <c r="AA71" s="436">
        <v>2.0957380281195451E-3</v>
      </c>
      <c r="AB71" s="436">
        <v>3.9956933027862785E-3</v>
      </c>
      <c r="AC71" s="436">
        <v>2.8971126796188051E-3</v>
      </c>
      <c r="AD71" s="436">
        <v>6.0487578879657905E-5</v>
      </c>
      <c r="AE71" s="436">
        <v>8.3521655369161606E-4</v>
      </c>
      <c r="AF71" s="436">
        <v>6.5894598207936481E-3</v>
      </c>
      <c r="AG71" s="436">
        <v>6.5966515760857349E-3</v>
      </c>
      <c r="AH71" s="436">
        <v>1.2933383984106205E-3</v>
      </c>
      <c r="AI71" s="436">
        <v>6.4878166684382071E-3</v>
      </c>
      <c r="AJ71" s="436">
        <v>1.0352716415629396E-3</v>
      </c>
      <c r="AK71" s="436">
        <v>1.9469430890162284E-2</v>
      </c>
      <c r="AL71" s="436">
        <v>6.5935942482669091E-3</v>
      </c>
      <c r="AM71" s="436">
        <v>3.3466885327789928E-3</v>
      </c>
      <c r="AN71" s="436">
        <v>7.7167606688968871E-3</v>
      </c>
      <c r="AO71" s="436">
        <v>1.8892104426814035E-2</v>
      </c>
      <c r="AP71" s="436">
        <v>1.8552863095164453E-3</v>
      </c>
      <c r="AQ71" s="436">
        <v>1.4844533474868121E-3</v>
      </c>
      <c r="AR71" s="436">
        <v>4.3809607847314089E-3</v>
      </c>
      <c r="AS71" s="436">
        <v>3.5198114759319118E-3</v>
      </c>
      <c r="AT71" s="436">
        <v>5.7917637981222637E-3</v>
      </c>
      <c r="AU71" s="436">
        <v>2.5736512483122832E-3</v>
      </c>
      <c r="AV71" s="436">
        <v>1.9913767619738777E-3</v>
      </c>
      <c r="AW71" s="436">
        <v>2.2607086353926731E-3</v>
      </c>
      <c r="AX71" s="436">
        <v>3.2353453687189076E-3</v>
      </c>
      <c r="AY71" s="436">
        <v>2.178244987125245E-3</v>
      </c>
      <c r="AZ71" s="436">
        <v>1.8281288306845834E-3</v>
      </c>
      <c r="BA71" s="436">
        <v>9.256632041129329E-4</v>
      </c>
      <c r="BB71" s="436">
        <v>8.2996422225979985E-4</v>
      </c>
      <c r="BC71" s="436">
        <v>2.296565436136521E-3</v>
      </c>
      <c r="BD71" s="436">
        <v>1.5525022226350823E-3</v>
      </c>
      <c r="BE71" s="436">
        <v>1.4102562959839521E-3</v>
      </c>
      <c r="BF71" s="436">
        <v>4.1066003312027755E-3</v>
      </c>
      <c r="BG71" s="436">
        <v>7.3643164325623237E-3</v>
      </c>
      <c r="BH71" s="436">
        <v>5.6456486825298743E-3</v>
      </c>
      <c r="BI71" s="436">
        <v>4.5439620573611257E-3</v>
      </c>
      <c r="BJ71" s="436">
        <v>4.9089823673640247E-3</v>
      </c>
      <c r="BK71" s="436">
        <v>1.7539208756203158E-3</v>
      </c>
      <c r="BL71" s="436">
        <v>3.5346505640705432E-3</v>
      </c>
      <c r="BM71" s="436">
        <v>1.6417609753529251E-3</v>
      </c>
      <c r="BN71" s="436">
        <v>2.0285913782246388E-3</v>
      </c>
      <c r="BO71" s="436">
        <v>1.2349261176445902E-3</v>
      </c>
      <c r="BP71" s="436">
        <v>1.2912288948804457E-3</v>
      </c>
      <c r="BQ71" s="436">
        <v>1.5695939558667659E-3</v>
      </c>
      <c r="BR71" s="436">
        <v>1.0089185189733327</v>
      </c>
      <c r="BS71" s="436">
        <v>2.3647109732478654E-3</v>
      </c>
      <c r="BT71" s="436">
        <v>4.0790435109997686E-3</v>
      </c>
      <c r="BU71" s="436">
        <v>3.9376054319445334E-3</v>
      </c>
      <c r="BV71" s="436">
        <v>1.2973190812735718E-3</v>
      </c>
      <c r="BW71" s="436">
        <v>2.3878582094661619E-3</v>
      </c>
      <c r="BX71" s="436">
        <v>5.8445184620751415E-4</v>
      </c>
      <c r="BY71" s="436">
        <v>1.1030334069232E-4</v>
      </c>
      <c r="BZ71" s="436">
        <v>1.0840855496329022E-3</v>
      </c>
      <c r="CA71" s="436">
        <v>9.6424631625835098E-4</v>
      </c>
      <c r="CB71" s="436">
        <v>1.7377173750527961E-3</v>
      </c>
      <c r="CC71" s="436">
        <v>6.1962835127838962E-4</v>
      </c>
      <c r="CD71" s="436">
        <v>1.2753015073269187E-3</v>
      </c>
      <c r="CE71" s="436">
        <v>1.1710966744500262E-3</v>
      </c>
      <c r="CF71" s="436">
        <v>7.4530209242960183E-4</v>
      </c>
      <c r="CG71" s="436">
        <v>1.3495473146181709E-3</v>
      </c>
      <c r="CH71" s="436">
        <v>1.162038194594907E-3</v>
      </c>
      <c r="CI71" s="436">
        <v>1.5080602980336072E-3</v>
      </c>
      <c r="CJ71" s="436">
        <v>1.6606140543882306E-3</v>
      </c>
      <c r="CK71" s="436">
        <v>7.9711354303733733E-4</v>
      </c>
      <c r="CL71" s="436">
        <v>1.8535167295282266E-3</v>
      </c>
      <c r="CM71" s="436">
        <v>1.1437224947962053E-3</v>
      </c>
      <c r="CN71" s="436">
        <v>3.5739051481742667E-3</v>
      </c>
      <c r="CO71" s="436">
        <v>5.3136621351016463E-3</v>
      </c>
      <c r="CP71" s="436">
        <v>1.0595079062032896E-3</v>
      </c>
      <c r="CQ71" s="436">
        <v>2.4554366731952739E-3</v>
      </c>
      <c r="CR71" s="436">
        <v>3.8573910883102219E-3</v>
      </c>
      <c r="CS71" s="436">
        <v>6.6201386355900756E-3</v>
      </c>
      <c r="CT71" s="436">
        <v>6.0113208631675623E-3</v>
      </c>
      <c r="CU71" s="436">
        <v>2.1158677213359502E-3</v>
      </c>
      <c r="CV71" s="436">
        <v>8.1950688457286993E-4</v>
      </c>
      <c r="CW71" s="436">
        <v>1.1086171992160934E-3</v>
      </c>
      <c r="CX71" s="436">
        <v>3.9984083351938676E-3</v>
      </c>
      <c r="CY71" s="436">
        <v>2.0062254187071782E-3</v>
      </c>
      <c r="CZ71" s="436">
        <v>1.9233218630398025E-2</v>
      </c>
      <c r="DA71" s="436">
        <v>1.8213958646600803E-2</v>
      </c>
      <c r="DB71" s="436">
        <v>8.7171181524980726E-3</v>
      </c>
      <c r="DC71" s="436">
        <v>2.4496633976182017E-3</v>
      </c>
      <c r="DD71" s="436">
        <v>6.6345908359020924E-3</v>
      </c>
      <c r="DE71" s="436">
        <v>1.2038719549806228E-3</v>
      </c>
      <c r="DF71" s="436">
        <v>1.5597180218940821E-3</v>
      </c>
      <c r="DG71" s="436">
        <v>1.3692740548791884</v>
      </c>
      <c r="DH71" s="436">
        <v>1.0018375970364508</v>
      </c>
    </row>
    <row r="72" spans="1:112" x14ac:dyDescent="0.2">
      <c r="A72" s="192">
        <v>68</v>
      </c>
      <c r="B72" s="57" t="s">
        <v>435</v>
      </c>
      <c r="C72" s="224" t="s">
        <v>298</v>
      </c>
      <c r="D72" s="436">
        <v>1.3101900597247025E-3</v>
      </c>
      <c r="E72" s="436">
        <v>2.0724434320680139E-3</v>
      </c>
      <c r="F72" s="436">
        <v>2.3998342291317149E-3</v>
      </c>
      <c r="G72" s="436">
        <v>6.7864230273806598E-4</v>
      </c>
      <c r="H72" s="436">
        <v>1.0081765834824522E-3</v>
      </c>
      <c r="I72" s="436">
        <v>0</v>
      </c>
      <c r="J72" s="436">
        <v>5.4321605676712079E-3</v>
      </c>
      <c r="K72" s="436">
        <v>2.9668787805029835E-3</v>
      </c>
      <c r="L72" s="436">
        <v>2.8025966452510662E-3</v>
      </c>
      <c r="M72" s="436">
        <v>8.9390680607048269E-4</v>
      </c>
      <c r="N72" s="436">
        <v>0</v>
      </c>
      <c r="O72" s="436">
        <v>3.2286785641151197E-3</v>
      </c>
      <c r="P72" s="436">
        <v>1.7825808566824825E-3</v>
      </c>
      <c r="Q72" s="436">
        <v>1.0737818362663175E-3</v>
      </c>
      <c r="R72" s="436">
        <v>1.2024507871910149E-3</v>
      </c>
      <c r="S72" s="436">
        <v>4.3651158814305424E-3</v>
      </c>
      <c r="T72" s="436">
        <v>1.7085368968843215E-3</v>
      </c>
      <c r="U72" s="436">
        <v>1.1027307131356598E-3</v>
      </c>
      <c r="V72" s="436">
        <v>4.9633636994687088E-3</v>
      </c>
      <c r="W72" s="436">
        <v>5.2122773482037943E-3</v>
      </c>
      <c r="X72" s="436">
        <v>1.2115029065929894E-3</v>
      </c>
      <c r="Y72" s="436">
        <v>3.9099986329988604E-3</v>
      </c>
      <c r="Z72" s="436">
        <v>3.1578300302565077E-3</v>
      </c>
      <c r="AA72" s="436">
        <v>4.8000506194632335E-3</v>
      </c>
      <c r="AB72" s="436">
        <v>4.012763492252918E-3</v>
      </c>
      <c r="AC72" s="436">
        <v>1.4649551842589492E-3</v>
      </c>
      <c r="AD72" s="436">
        <v>4.1689762241615345E-4</v>
      </c>
      <c r="AE72" s="436">
        <v>2.1646337659486838E-3</v>
      </c>
      <c r="AF72" s="436">
        <v>1.6866390016594813E-3</v>
      </c>
      <c r="AG72" s="436">
        <v>1.0747133492964675E-3</v>
      </c>
      <c r="AH72" s="436">
        <v>1.1932690870828232E-3</v>
      </c>
      <c r="AI72" s="436">
        <v>2.5241458551655801E-3</v>
      </c>
      <c r="AJ72" s="436">
        <v>2.0395869321088449E-3</v>
      </c>
      <c r="AK72" s="436">
        <v>1.4666217375873042E-3</v>
      </c>
      <c r="AL72" s="436">
        <v>1.9498680187464167E-3</v>
      </c>
      <c r="AM72" s="436">
        <v>8.7649852563106111E-4</v>
      </c>
      <c r="AN72" s="436">
        <v>2.2047090282971455E-3</v>
      </c>
      <c r="AO72" s="436">
        <v>1.3415364390547916E-3</v>
      </c>
      <c r="AP72" s="436">
        <v>8.2587879209435598E-4</v>
      </c>
      <c r="AQ72" s="436">
        <v>1.5340122819868043E-3</v>
      </c>
      <c r="AR72" s="436">
        <v>1.3890305748928012E-3</v>
      </c>
      <c r="AS72" s="436">
        <v>1.254209779694E-3</v>
      </c>
      <c r="AT72" s="436">
        <v>1.2267910256555221E-3</v>
      </c>
      <c r="AU72" s="436">
        <v>1.1591156362939945E-3</v>
      </c>
      <c r="AV72" s="436">
        <v>1.1566363059437382E-3</v>
      </c>
      <c r="AW72" s="436">
        <v>1.3551813721886109E-3</v>
      </c>
      <c r="AX72" s="436">
        <v>2.5354740370358946E-3</v>
      </c>
      <c r="AY72" s="436">
        <v>1.9846298177400136E-3</v>
      </c>
      <c r="AZ72" s="436">
        <v>9.4736340498811217E-4</v>
      </c>
      <c r="BA72" s="436">
        <v>1.1488177465033089E-3</v>
      </c>
      <c r="BB72" s="436">
        <v>8.1260937464794E-4</v>
      </c>
      <c r="BC72" s="436">
        <v>1.7436533587226423E-3</v>
      </c>
      <c r="BD72" s="436">
        <v>6.9691364255914669E-4</v>
      </c>
      <c r="BE72" s="436">
        <v>8.4844534679983697E-4</v>
      </c>
      <c r="BF72" s="436">
        <v>8.6987907682818286E-4</v>
      </c>
      <c r="BG72" s="436">
        <v>8.8039560351080173E-4</v>
      </c>
      <c r="BH72" s="436">
        <v>8.156067348472323E-4</v>
      </c>
      <c r="BI72" s="436">
        <v>1.0736788307181405E-3</v>
      </c>
      <c r="BJ72" s="436">
        <v>8.3790111293712553E-4</v>
      </c>
      <c r="BK72" s="436">
        <v>1.4901795477291499E-3</v>
      </c>
      <c r="BL72" s="436">
        <v>3.8989127485207524E-3</v>
      </c>
      <c r="BM72" s="436">
        <v>1.3980022324823881E-3</v>
      </c>
      <c r="BN72" s="436">
        <v>2.1852594303207072E-3</v>
      </c>
      <c r="BO72" s="436">
        <v>1.3136971491373207E-3</v>
      </c>
      <c r="BP72" s="436">
        <v>1.3615172854853563E-3</v>
      </c>
      <c r="BQ72" s="436">
        <v>7.7889776343602541E-4</v>
      </c>
      <c r="BR72" s="436">
        <v>2.5846404790786856E-3</v>
      </c>
      <c r="BS72" s="436">
        <v>1.0855263288534258</v>
      </c>
      <c r="BT72" s="436">
        <v>1.0841907960739876E-2</v>
      </c>
      <c r="BU72" s="436">
        <v>2.8763210342676987E-3</v>
      </c>
      <c r="BV72" s="436">
        <v>1.9176540875886603E-3</v>
      </c>
      <c r="BW72" s="436">
        <v>2.4831754822941211E-3</v>
      </c>
      <c r="BX72" s="436">
        <v>7.4007797235251503E-4</v>
      </c>
      <c r="BY72" s="436">
        <v>1.5981654006103654E-4</v>
      </c>
      <c r="BZ72" s="436">
        <v>7.8967318898678779E-3</v>
      </c>
      <c r="CA72" s="436">
        <v>1.47001122545198E-3</v>
      </c>
      <c r="CB72" s="436">
        <v>1.2234241865445004E-2</v>
      </c>
      <c r="CC72" s="436">
        <v>9.1028321336573677E-4</v>
      </c>
      <c r="CD72" s="436">
        <v>1.6548802343580255E-3</v>
      </c>
      <c r="CE72" s="436">
        <v>1.7473305632461035E-3</v>
      </c>
      <c r="CF72" s="436">
        <v>2.4276135985981046E-3</v>
      </c>
      <c r="CG72" s="436">
        <v>4.5238037703997794E-3</v>
      </c>
      <c r="CH72" s="436">
        <v>1.0663170028258431E-3</v>
      </c>
      <c r="CI72" s="436">
        <v>6.4366227667697513E-3</v>
      </c>
      <c r="CJ72" s="436">
        <v>1.8467560168767534E-3</v>
      </c>
      <c r="CK72" s="436">
        <v>8.1713006406551017E-4</v>
      </c>
      <c r="CL72" s="436">
        <v>2.6717632238962832E-3</v>
      </c>
      <c r="CM72" s="436">
        <v>1.8128893087264899E-3</v>
      </c>
      <c r="CN72" s="436">
        <v>5.3587645061051979E-3</v>
      </c>
      <c r="CO72" s="436">
        <v>9.4882906497808506E-3</v>
      </c>
      <c r="CP72" s="436">
        <v>8.2125268193486405E-3</v>
      </c>
      <c r="CQ72" s="436">
        <v>4.9127927872866664E-3</v>
      </c>
      <c r="CR72" s="436">
        <v>4.5158407008673157E-3</v>
      </c>
      <c r="CS72" s="436">
        <v>7.1415417823857191E-3</v>
      </c>
      <c r="CT72" s="436">
        <v>8.3202143577381597E-3</v>
      </c>
      <c r="CU72" s="436">
        <v>3.0503720198460415E-3</v>
      </c>
      <c r="CV72" s="436">
        <v>9.1335384042683402E-4</v>
      </c>
      <c r="CW72" s="436">
        <v>1.214086381268365E-3</v>
      </c>
      <c r="CX72" s="436">
        <v>1.4113808761419455E-3</v>
      </c>
      <c r="CY72" s="436">
        <v>1.2534403038677181E-3</v>
      </c>
      <c r="CZ72" s="436">
        <v>1.4261954532733493E-2</v>
      </c>
      <c r="DA72" s="436">
        <v>1.0947237349073687E-2</v>
      </c>
      <c r="DB72" s="436">
        <v>1.732705405130083E-2</v>
      </c>
      <c r="DC72" s="436">
        <v>6.5292346015585409E-3</v>
      </c>
      <c r="DD72" s="436">
        <v>5.8296862212802187E-3</v>
      </c>
      <c r="DE72" s="436">
        <v>9.3907991591350747E-4</v>
      </c>
      <c r="DF72" s="436">
        <v>3.8650010065620034E-3</v>
      </c>
      <c r="DG72" s="436">
        <v>1.3893614060897252</v>
      </c>
      <c r="DH72" s="436">
        <v>1.0165346283545291</v>
      </c>
    </row>
    <row r="73" spans="1:112" x14ac:dyDescent="0.2">
      <c r="A73" s="192">
        <v>69</v>
      </c>
      <c r="B73" s="57" t="s">
        <v>436</v>
      </c>
      <c r="C73" s="224" t="s">
        <v>299</v>
      </c>
      <c r="D73" s="436">
        <v>6.2157673120663494E-4</v>
      </c>
      <c r="E73" s="436">
        <v>1.3917451238117714E-3</v>
      </c>
      <c r="F73" s="436">
        <v>2.0861417217250466E-3</v>
      </c>
      <c r="G73" s="436">
        <v>2.83977440654722E-4</v>
      </c>
      <c r="H73" s="436">
        <v>9.7208351652493317E-4</v>
      </c>
      <c r="I73" s="436">
        <v>0</v>
      </c>
      <c r="J73" s="436">
        <v>3.0072279543198678E-3</v>
      </c>
      <c r="K73" s="436">
        <v>1.5517713824013965E-3</v>
      </c>
      <c r="L73" s="436">
        <v>6.2127269998642285E-4</v>
      </c>
      <c r="M73" s="436">
        <v>9.9611175154279506E-4</v>
      </c>
      <c r="N73" s="436">
        <v>0</v>
      </c>
      <c r="O73" s="436">
        <v>8.4047869384243335E-4</v>
      </c>
      <c r="P73" s="436">
        <v>6.9302076675041015E-4</v>
      </c>
      <c r="Q73" s="436">
        <v>6.6362125034377E-4</v>
      </c>
      <c r="R73" s="436">
        <v>7.7321119188238302E-4</v>
      </c>
      <c r="S73" s="436">
        <v>1.8924914331980962E-3</v>
      </c>
      <c r="T73" s="436">
        <v>1.0193858413145354E-3</v>
      </c>
      <c r="U73" s="436">
        <v>1.0684443260713021E-3</v>
      </c>
      <c r="V73" s="436">
        <v>6.3978224855120863E-3</v>
      </c>
      <c r="W73" s="436">
        <v>5.9171486487525973E-3</v>
      </c>
      <c r="X73" s="436">
        <v>1.9378469746643349E-3</v>
      </c>
      <c r="Y73" s="436">
        <v>9.2089061045520163E-4</v>
      </c>
      <c r="Z73" s="436">
        <v>1.1434403432448892E-3</v>
      </c>
      <c r="AA73" s="436">
        <v>4.4457866367215585E-3</v>
      </c>
      <c r="AB73" s="436">
        <v>4.564316551677476E-3</v>
      </c>
      <c r="AC73" s="436">
        <v>2.8518579251897739E-3</v>
      </c>
      <c r="AD73" s="436">
        <v>7.8548263344509659E-5</v>
      </c>
      <c r="AE73" s="436">
        <v>3.9449069580466589E-4</v>
      </c>
      <c r="AF73" s="436">
        <v>5.3596867684217113E-4</v>
      </c>
      <c r="AG73" s="436">
        <v>6.4897819437378262E-4</v>
      </c>
      <c r="AH73" s="436">
        <v>7.4862406227706819E-4</v>
      </c>
      <c r="AI73" s="436">
        <v>2.3189466867870596E-3</v>
      </c>
      <c r="AJ73" s="436">
        <v>4.1028026342119729E-3</v>
      </c>
      <c r="AK73" s="436">
        <v>9.5170599757402454E-4</v>
      </c>
      <c r="AL73" s="436">
        <v>3.0903426163184588E-3</v>
      </c>
      <c r="AM73" s="436">
        <v>1.1133652041083353E-3</v>
      </c>
      <c r="AN73" s="436">
        <v>7.1835580822165155E-4</v>
      </c>
      <c r="AO73" s="436">
        <v>9.8164326070771532E-4</v>
      </c>
      <c r="AP73" s="436">
        <v>4.3830908748125228E-4</v>
      </c>
      <c r="AQ73" s="436">
        <v>6.0917978354985006E-4</v>
      </c>
      <c r="AR73" s="436">
        <v>5.3220453817229253E-4</v>
      </c>
      <c r="AS73" s="436">
        <v>6.3911781038699625E-4</v>
      </c>
      <c r="AT73" s="436">
        <v>5.2920405029914692E-4</v>
      </c>
      <c r="AU73" s="436">
        <v>7.6854630038825479E-4</v>
      </c>
      <c r="AV73" s="436">
        <v>4.3864287456853304E-4</v>
      </c>
      <c r="AW73" s="436">
        <v>1.3117709274423209E-3</v>
      </c>
      <c r="AX73" s="436">
        <v>1.3434781037882653E-3</v>
      </c>
      <c r="AY73" s="436">
        <v>1.0083514380781586E-3</v>
      </c>
      <c r="AZ73" s="436">
        <v>6.1181240173135986E-4</v>
      </c>
      <c r="BA73" s="436">
        <v>3.7042941404620935E-4</v>
      </c>
      <c r="BB73" s="436">
        <v>5.221620198503159E-4</v>
      </c>
      <c r="BC73" s="436">
        <v>9.9426069488059085E-4</v>
      </c>
      <c r="BD73" s="436">
        <v>6.0695011134608771E-4</v>
      </c>
      <c r="BE73" s="436">
        <v>7.7851601409693156E-4</v>
      </c>
      <c r="BF73" s="436">
        <v>3.5648186915751329E-4</v>
      </c>
      <c r="BG73" s="436">
        <v>5.3981433215821413E-4</v>
      </c>
      <c r="BH73" s="436">
        <v>4.0304790875627457E-4</v>
      </c>
      <c r="BI73" s="436">
        <v>1.1467771498072572E-3</v>
      </c>
      <c r="BJ73" s="436">
        <v>2.0329940189464926E-3</v>
      </c>
      <c r="BK73" s="436">
        <v>6.3254246298243878E-4</v>
      </c>
      <c r="BL73" s="436">
        <v>8.8932823250937134E-4</v>
      </c>
      <c r="BM73" s="436">
        <v>1.0114388427352294E-3</v>
      </c>
      <c r="BN73" s="436">
        <v>7.5919882782858887E-4</v>
      </c>
      <c r="BO73" s="436">
        <v>4.9981456122380995E-3</v>
      </c>
      <c r="BP73" s="436">
        <v>6.1244064441503552E-3</v>
      </c>
      <c r="BQ73" s="436">
        <v>8.8412880403133231E-3</v>
      </c>
      <c r="BR73" s="436">
        <v>2.1352930926188834E-3</v>
      </c>
      <c r="BS73" s="436">
        <v>2.823607377246518E-3</v>
      </c>
      <c r="BT73" s="436">
        <v>1.0010507956869836</v>
      </c>
      <c r="BU73" s="436">
        <v>1.9960067690181554E-3</v>
      </c>
      <c r="BV73" s="436">
        <v>3.8901104564098739E-3</v>
      </c>
      <c r="BW73" s="436">
        <v>6.7965286802982065E-4</v>
      </c>
      <c r="BX73" s="436">
        <v>4.9378283306701111E-4</v>
      </c>
      <c r="BY73" s="436">
        <v>3.3280374020101241E-4</v>
      </c>
      <c r="BZ73" s="436">
        <v>2.3613198979794105E-2</v>
      </c>
      <c r="CA73" s="436">
        <v>2.8804937050363301E-3</v>
      </c>
      <c r="CB73" s="436">
        <v>1.6852383760061879E-3</v>
      </c>
      <c r="CC73" s="436">
        <v>2.2224280233875855E-3</v>
      </c>
      <c r="CD73" s="436">
        <v>3.1278683033416676E-3</v>
      </c>
      <c r="CE73" s="436">
        <v>4.7256407444190409E-3</v>
      </c>
      <c r="CF73" s="436">
        <v>2.3478430710187599E-3</v>
      </c>
      <c r="CG73" s="436">
        <v>7.5786727523822718E-3</v>
      </c>
      <c r="CH73" s="436">
        <v>1.7724559552040639E-3</v>
      </c>
      <c r="CI73" s="436">
        <v>1.0000177518613746E-2</v>
      </c>
      <c r="CJ73" s="436">
        <v>8.7765298224075656E-3</v>
      </c>
      <c r="CK73" s="436">
        <v>6.1987780030608433E-4</v>
      </c>
      <c r="CL73" s="436">
        <v>5.0403805522427087E-3</v>
      </c>
      <c r="CM73" s="436">
        <v>2.0275545442907405E-3</v>
      </c>
      <c r="CN73" s="436">
        <v>3.3857615214206209E-2</v>
      </c>
      <c r="CO73" s="436">
        <v>6.1085850106099952E-3</v>
      </c>
      <c r="CP73" s="436">
        <v>3.6459874715016713E-3</v>
      </c>
      <c r="CQ73" s="436">
        <v>4.2124172935503815E-3</v>
      </c>
      <c r="CR73" s="436">
        <v>7.7768923390823417E-3</v>
      </c>
      <c r="CS73" s="436">
        <v>4.1321954284641712E-3</v>
      </c>
      <c r="CT73" s="436">
        <v>4.7649231791067181E-3</v>
      </c>
      <c r="CU73" s="436">
        <v>6.8862667790358658E-4</v>
      </c>
      <c r="CV73" s="436">
        <v>1.0840202888669505E-3</v>
      </c>
      <c r="CW73" s="436">
        <v>2.809658211352446E-3</v>
      </c>
      <c r="CX73" s="436">
        <v>1.124376135831696E-3</v>
      </c>
      <c r="CY73" s="436">
        <v>4.8126262158492203E-4</v>
      </c>
      <c r="CZ73" s="436">
        <v>4.8426529324994437E-2</v>
      </c>
      <c r="DA73" s="436">
        <v>1.6669105245004312E-2</v>
      </c>
      <c r="DB73" s="436">
        <v>1.7256923648949159E-2</v>
      </c>
      <c r="DC73" s="436">
        <v>1.2723287543896162E-2</v>
      </c>
      <c r="DD73" s="436">
        <v>1.6264976041410986E-2</v>
      </c>
      <c r="DE73" s="436">
        <v>6.4345169357113235E-4</v>
      </c>
      <c r="DF73" s="436">
        <v>2.3963068085562162E-2</v>
      </c>
      <c r="DG73" s="436">
        <v>1.3980381578415313</v>
      </c>
      <c r="DH73" s="436">
        <v>1.0228830259555324</v>
      </c>
    </row>
    <row r="74" spans="1:112" x14ac:dyDescent="0.2">
      <c r="A74" s="192">
        <v>70</v>
      </c>
      <c r="B74" s="57" t="s">
        <v>437</v>
      </c>
      <c r="C74" s="224" t="s">
        <v>3</v>
      </c>
      <c r="D74" s="436">
        <v>7.5045991375481999E-2</v>
      </c>
      <c r="E74" s="436">
        <v>7.08457667097699E-2</v>
      </c>
      <c r="F74" s="436">
        <v>4.2066452203694545E-2</v>
      </c>
      <c r="G74" s="436">
        <v>1.8642553332452957E-2</v>
      </c>
      <c r="H74" s="436">
        <v>7.3186213075947013E-2</v>
      </c>
      <c r="I74" s="436">
        <v>0</v>
      </c>
      <c r="J74" s="436">
        <v>4.2206519229991434E-2</v>
      </c>
      <c r="K74" s="436">
        <v>7.507612579449649E-2</v>
      </c>
      <c r="L74" s="436">
        <v>3.9734703139038263E-2</v>
      </c>
      <c r="M74" s="436">
        <v>8.9903926452827382E-2</v>
      </c>
      <c r="N74" s="436">
        <v>0</v>
      </c>
      <c r="O74" s="436">
        <v>4.9097189970985632E-2</v>
      </c>
      <c r="P74" s="436">
        <v>6.901141303673386E-2</v>
      </c>
      <c r="Q74" s="436">
        <v>5.2863413777651282E-2</v>
      </c>
      <c r="R74" s="436">
        <v>6.7153041443556119E-2</v>
      </c>
      <c r="S74" s="436">
        <v>7.9151266768156342E-2</v>
      </c>
      <c r="T74" s="436">
        <v>6.7511357322116869E-2</v>
      </c>
      <c r="U74" s="436">
        <v>5.7781557998100669E-2</v>
      </c>
      <c r="V74" s="436">
        <v>2.9907779893966983E-2</v>
      </c>
      <c r="W74" s="436">
        <v>3.0894493919800911E-2</v>
      </c>
      <c r="X74" s="436">
        <v>1.115471038410434E-2</v>
      </c>
      <c r="Y74" s="436">
        <v>3.6773199498006469E-2</v>
      </c>
      <c r="Z74" s="436">
        <v>3.1308196142078942E-2</v>
      </c>
      <c r="AA74" s="436">
        <v>4.3602863949099513E-2</v>
      </c>
      <c r="AB74" s="436">
        <v>3.563647257070042E-2</v>
      </c>
      <c r="AC74" s="436">
        <v>5.3580211216814715E-2</v>
      </c>
      <c r="AD74" s="436">
        <v>6.9651375361824237E-3</v>
      </c>
      <c r="AE74" s="436">
        <v>2.8251685053755093E-2</v>
      </c>
      <c r="AF74" s="436">
        <v>5.156415771201063E-2</v>
      </c>
      <c r="AG74" s="436">
        <v>4.5744599235932513E-2</v>
      </c>
      <c r="AH74" s="436">
        <v>7.5891237956969018E-2</v>
      </c>
      <c r="AI74" s="436">
        <v>3.486551643333323E-2</v>
      </c>
      <c r="AJ74" s="436">
        <v>3.0122731090163408E-2</v>
      </c>
      <c r="AK74" s="436">
        <v>3.9533763762496378E-2</v>
      </c>
      <c r="AL74" s="436">
        <v>3.8284940080385396E-2</v>
      </c>
      <c r="AM74" s="436">
        <v>2.1714226842202613E-2</v>
      </c>
      <c r="AN74" s="436">
        <v>2.5032900425644686E-2</v>
      </c>
      <c r="AO74" s="436">
        <v>3.4867475967507722E-2</v>
      </c>
      <c r="AP74" s="436">
        <v>5.9102171788789556E-2</v>
      </c>
      <c r="AQ74" s="436">
        <v>4.3298096567917825E-2</v>
      </c>
      <c r="AR74" s="436">
        <v>5.1670390252726454E-2</v>
      </c>
      <c r="AS74" s="436">
        <v>4.7307656474100901E-2</v>
      </c>
      <c r="AT74" s="436">
        <v>4.1566434687581366E-2</v>
      </c>
      <c r="AU74" s="436">
        <v>3.8887510741669927E-2</v>
      </c>
      <c r="AV74" s="436">
        <v>3.8105518573223647E-2</v>
      </c>
      <c r="AW74" s="436">
        <v>4.5603043289853228E-2</v>
      </c>
      <c r="AX74" s="436">
        <v>3.9770983750265151E-2</v>
      </c>
      <c r="AY74" s="436">
        <v>3.3795869690793415E-2</v>
      </c>
      <c r="AZ74" s="436">
        <v>4.8783657987641317E-2</v>
      </c>
      <c r="BA74" s="436">
        <v>4.9259550869984459E-2</v>
      </c>
      <c r="BB74" s="436">
        <v>3.2217571631252939E-2</v>
      </c>
      <c r="BC74" s="436">
        <v>5.1000542241515442E-2</v>
      </c>
      <c r="BD74" s="436">
        <v>4.0156816782796922E-2</v>
      </c>
      <c r="BE74" s="436">
        <v>3.6000552767203077E-2</v>
      </c>
      <c r="BF74" s="436">
        <v>3.9632832492954101E-2</v>
      </c>
      <c r="BG74" s="436">
        <v>3.703739292495016E-2</v>
      </c>
      <c r="BH74" s="436">
        <v>5.8421421685789288E-2</v>
      </c>
      <c r="BI74" s="436">
        <v>4.4471968613006278E-2</v>
      </c>
      <c r="BJ74" s="436">
        <v>3.3752543057609427E-2</v>
      </c>
      <c r="BK74" s="436">
        <v>6.7974676318445726E-2</v>
      </c>
      <c r="BL74" s="436">
        <v>1.0051714453794474E-2</v>
      </c>
      <c r="BM74" s="436">
        <v>5.3523102506766708E-2</v>
      </c>
      <c r="BN74" s="436">
        <v>6.3764948279156033E-2</v>
      </c>
      <c r="BO74" s="436">
        <v>3.8022127533874697E-2</v>
      </c>
      <c r="BP74" s="436">
        <v>3.6850983033570976E-2</v>
      </c>
      <c r="BQ74" s="436">
        <v>1.6637364852211664E-2</v>
      </c>
      <c r="BR74" s="436">
        <v>2.071203735301717E-2</v>
      </c>
      <c r="BS74" s="436">
        <v>2.3398635363076046E-2</v>
      </c>
      <c r="BT74" s="436">
        <v>1.7676506812148482E-2</v>
      </c>
      <c r="BU74" s="436">
        <v>1.0142615278239331</v>
      </c>
      <c r="BV74" s="436">
        <v>8.4724074130317281E-3</v>
      </c>
      <c r="BW74" s="436">
        <v>3.8109847665395427E-3</v>
      </c>
      <c r="BX74" s="436">
        <v>4.3452004014068023E-3</v>
      </c>
      <c r="BY74" s="436">
        <v>1.2933918384013309E-3</v>
      </c>
      <c r="BZ74" s="436">
        <v>5.758929698956662E-3</v>
      </c>
      <c r="CA74" s="436">
        <v>1.3245304713173657E-2</v>
      </c>
      <c r="CB74" s="436">
        <v>9.8554728902719616E-2</v>
      </c>
      <c r="CC74" s="436">
        <v>1.073842103272416E-2</v>
      </c>
      <c r="CD74" s="436">
        <v>1.3450285016869916E-2</v>
      </c>
      <c r="CE74" s="436">
        <v>9.9329393774066788E-3</v>
      </c>
      <c r="CF74" s="436">
        <v>9.5373981423985416E-3</v>
      </c>
      <c r="CG74" s="436">
        <v>9.4737396765931133E-3</v>
      </c>
      <c r="CH74" s="436">
        <v>7.6632543747486206E-3</v>
      </c>
      <c r="CI74" s="436">
        <v>9.0934548085576956E-3</v>
      </c>
      <c r="CJ74" s="436">
        <v>1.1930108117057208E-2</v>
      </c>
      <c r="CK74" s="436">
        <v>1.6069689250595175E-2</v>
      </c>
      <c r="CL74" s="436">
        <v>1.132752642133868E-2</v>
      </c>
      <c r="CM74" s="436">
        <v>3.5160891081185752E-2</v>
      </c>
      <c r="CN74" s="436">
        <v>1.2334570002831271E-2</v>
      </c>
      <c r="CO74" s="436">
        <v>1.0488467621614045E-2</v>
      </c>
      <c r="CP74" s="436">
        <v>3.4057587771951239E-2</v>
      </c>
      <c r="CQ74" s="436">
        <v>4.8968747988064609E-2</v>
      </c>
      <c r="CR74" s="436">
        <v>1.9451064722235709E-2</v>
      </c>
      <c r="CS74" s="436">
        <v>2.7005696692287785E-2</v>
      </c>
      <c r="CT74" s="436">
        <v>2.2834185472469598E-2</v>
      </c>
      <c r="CU74" s="436">
        <v>3.4239109889625474E-2</v>
      </c>
      <c r="CV74" s="436">
        <v>1.8612328425920172E-2</v>
      </c>
      <c r="CW74" s="436">
        <v>1.5868839152261421E-2</v>
      </c>
      <c r="CX74" s="436">
        <v>5.829643247141935E-2</v>
      </c>
      <c r="CY74" s="436">
        <v>9.9801971817191255E-3</v>
      </c>
      <c r="CZ74" s="436">
        <v>4.8891505131843913E-2</v>
      </c>
      <c r="DA74" s="436">
        <v>0.10119176666756415</v>
      </c>
      <c r="DB74" s="436">
        <v>2.7089282425210855E-2</v>
      </c>
      <c r="DC74" s="436">
        <v>2.2357922026519907E-2</v>
      </c>
      <c r="DD74" s="436">
        <v>3.0631141293336914E-2</v>
      </c>
      <c r="DE74" s="436">
        <v>0.18347055198410217</v>
      </c>
      <c r="DF74" s="436">
        <v>1.4722720448527094E-2</v>
      </c>
      <c r="DG74" s="436">
        <v>4.9680407149069881</v>
      </c>
      <c r="DH74" s="436">
        <v>3.6348968667494437</v>
      </c>
    </row>
    <row r="75" spans="1:112" x14ac:dyDescent="0.2">
      <c r="A75" s="192">
        <v>71</v>
      </c>
      <c r="B75" s="57" t="s">
        <v>438</v>
      </c>
      <c r="C75" s="224" t="s">
        <v>4</v>
      </c>
      <c r="D75" s="436">
        <v>8.400086070163763E-3</v>
      </c>
      <c r="E75" s="436">
        <v>8.0833732030298113E-3</v>
      </c>
      <c r="F75" s="436">
        <v>1.5269784748949499E-2</v>
      </c>
      <c r="G75" s="436">
        <v>8.7887829222582942E-3</v>
      </c>
      <c r="H75" s="436">
        <v>1.706157250870996E-2</v>
      </c>
      <c r="I75" s="436">
        <v>0</v>
      </c>
      <c r="J75" s="436">
        <v>4.6228941371540946E-2</v>
      </c>
      <c r="K75" s="436">
        <v>7.5595636304112701E-3</v>
      </c>
      <c r="L75" s="436">
        <v>1.2979114578840397E-2</v>
      </c>
      <c r="M75" s="436">
        <v>6.8054018742503084E-3</v>
      </c>
      <c r="N75" s="436">
        <v>0</v>
      </c>
      <c r="O75" s="436">
        <v>1.8890290858809868E-2</v>
      </c>
      <c r="P75" s="436">
        <v>1.5836886401764373E-2</v>
      </c>
      <c r="Q75" s="436">
        <v>9.4421610364021757E-3</v>
      </c>
      <c r="R75" s="436">
        <v>1.6893513015838347E-2</v>
      </c>
      <c r="S75" s="436">
        <v>1.0302285976694992E-2</v>
      </c>
      <c r="T75" s="436">
        <v>1.0007795999927745E-2</v>
      </c>
      <c r="U75" s="436">
        <v>1.0470034826082605E-2</v>
      </c>
      <c r="V75" s="436">
        <v>1.0769849571763856E-2</v>
      </c>
      <c r="W75" s="436">
        <v>9.1846527057612981E-3</v>
      </c>
      <c r="X75" s="436">
        <v>4.2785221496779661E-3</v>
      </c>
      <c r="Y75" s="436">
        <v>7.508531145014998E-3</v>
      </c>
      <c r="Z75" s="436">
        <v>6.331045987206645E-3</v>
      </c>
      <c r="AA75" s="436">
        <v>6.195120039009263E-3</v>
      </c>
      <c r="AB75" s="436">
        <v>7.8455100686476674E-3</v>
      </c>
      <c r="AC75" s="436">
        <v>7.1192674564144066E-3</v>
      </c>
      <c r="AD75" s="436">
        <v>3.0004774169420474E-3</v>
      </c>
      <c r="AE75" s="436">
        <v>5.3642980699204201E-3</v>
      </c>
      <c r="AF75" s="436">
        <v>5.576123924806985E-3</v>
      </c>
      <c r="AG75" s="436">
        <v>7.0133685686259196E-3</v>
      </c>
      <c r="AH75" s="436">
        <v>7.9063315850323775E-3</v>
      </c>
      <c r="AI75" s="436">
        <v>1.0376662618472487E-2</v>
      </c>
      <c r="AJ75" s="436">
        <v>1.2370086409498018E-2</v>
      </c>
      <c r="AK75" s="436">
        <v>1.7700075024019858E-2</v>
      </c>
      <c r="AL75" s="436">
        <v>1.0122395651816588E-2</v>
      </c>
      <c r="AM75" s="436">
        <v>7.3675324456172371E-3</v>
      </c>
      <c r="AN75" s="436">
        <v>7.0627804540106748E-3</v>
      </c>
      <c r="AO75" s="436">
        <v>9.6396133281634513E-3</v>
      </c>
      <c r="AP75" s="436">
        <v>7.7444935014321734E-3</v>
      </c>
      <c r="AQ75" s="436">
        <v>1.6877595331817232E-2</v>
      </c>
      <c r="AR75" s="436">
        <v>9.2229975773027908E-3</v>
      </c>
      <c r="AS75" s="436">
        <v>1.5349817606986992E-2</v>
      </c>
      <c r="AT75" s="436">
        <v>1.2662796916008258E-2</v>
      </c>
      <c r="AU75" s="436">
        <v>7.7928740414601183E-3</v>
      </c>
      <c r="AV75" s="436">
        <v>8.9242796340252058E-3</v>
      </c>
      <c r="AW75" s="436">
        <v>1.0210340507666626E-2</v>
      </c>
      <c r="AX75" s="436">
        <v>7.5916805159574894E-3</v>
      </c>
      <c r="AY75" s="436">
        <v>7.8240569764965323E-3</v>
      </c>
      <c r="AZ75" s="436">
        <v>7.1189904762745098E-3</v>
      </c>
      <c r="BA75" s="436">
        <v>7.6659448024665455E-3</v>
      </c>
      <c r="BB75" s="436">
        <v>7.4653070250780716E-3</v>
      </c>
      <c r="BC75" s="436">
        <v>6.492324213973279E-3</v>
      </c>
      <c r="BD75" s="436">
        <v>6.5444563474421234E-3</v>
      </c>
      <c r="BE75" s="436">
        <v>9.9588099528200563E-3</v>
      </c>
      <c r="BF75" s="436">
        <v>6.4214971089683673E-3</v>
      </c>
      <c r="BG75" s="436">
        <v>6.3111402754625545E-3</v>
      </c>
      <c r="BH75" s="436">
        <v>5.9352011840364217E-3</v>
      </c>
      <c r="BI75" s="436">
        <v>1.5263830626905324E-2</v>
      </c>
      <c r="BJ75" s="436">
        <v>1.0425172733626581E-2</v>
      </c>
      <c r="BK75" s="436">
        <v>2.9893269216999838E-2</v>
      </c>
      <c r="BL75" s="436">
        <v>7.4726273348123835E-3</v>
      </c>
      <c r="BM75" s="436">
        <v>1.3828225030945027E-2</v>
      </c>
      <c r="BN75" s="436">
        <v>1.0630090268774931E-2</v>
      </c>
      <c r="BO75" s="436">
        <v>1.7999135321694386E-2</v>
      </c>
      <c r="BP75" s="436">
        <v>1.6430265753988829E-2</v>
      </c>
      <c r="BQ75" s="436">
        <v>1.6875833821068956E-2</v>
      </c>
      <c r="BR75" s="436">
        <v>6.9719037125113657E-3</v>
      </c>
      <c r="BS75" s="436">
        <v>2.6422164866846811E-2</v>
      </c>
      <c r="BT75" s="436">
        <v>3.2130926559249144E-2</v>
      </c>
      <c r="BU75" s="436">
        <v>1.9088858117809304E-2</v>
      </c>
      <c r="BV75" s="436">
        <v>1.0382474305417126</v>
      </c>
      <c r="BW75" s="436">
        <v>7.4287098777995011E-2</v>
      </c>
      <c r="BX75" s="436">
        <v>5.9003137793981031E-2</v>
      </c>
      <c r="BY75" s="436">
        <v>6.047692889276194E-2</v>
      </c>
      <c r="BZ75" s="436">
        <v>4.0384758752723418E-2</v>
      </c>
      <c r="CA75" s="436">
        <v>1.1646204824770962E-2</v>
      </c>
      <c r="CB75" s="436">
        <v>4.3019520808928319E-2</v>
      </c>
      <c r="CC75" s="436">
        <v>2.9262887988617311E-2</v>
      </c>
      <c r="CD75" s="436">
        <v>2.0493487062201776E-2</v>
      </c>
      <c r="CE75" s="436">
        <v>2.2630133657826668E-2</v>
      </c>
      <c r="CF75" s="436">
        <v>1.1019209503965987E-2</v>
      </c>
      <c r="CG75" s="436">
        <v>1.1321171692755047E-2</v>
      </c>
      <c r="CH75" s="436">
        <v>3.0116296590260391E-3</v>
      </c>
      <c r="CI75" s="436">
        <v>1.1319434210439842E-2</v>
      </c>
      <c r="CJ75" s="436">
        <v>9.8496965262161954E-3</v>
      </c>
      <c r="CK75" s="436">
        <v>8.2113868008608856E-3</v>
      </c>
      <c r="CL75" s="436">
        <v>1.1940777382596111E-2</v>
      </c>
      <c r="CM75" s="436">
        <v>7.8551663201284205E-3</v>
      </c>
      <c r="CN75" s="436">
        <v>1.8762078508223368E-2</v>
      </c>
      <c r="CO75" s="436">
        <v>1.0311942592127948E-2</v>
      </c>
      <c r="CP75" s="436">
        <v>6.8337985984230302E-3</v>
      </c>
      <c r="CQ75" s="436">
        <v>8.2034426485603357E-3</v>
      </c>
      <c r="CR75" s="436">
        <v>3.2152717858319725E-2</v>
      </c>
      <c r="CS75" s="436">
        <v>1.9536171468804833E-2</v>
      </c>
      <c r="CT75" s="436">
        <v>7.2224041403954418E-3</v>
      </c>
      <c r="CU75" s="436">
        <v>2.5039785458006596E-2</v>
      </c>
      <c r="CV75" s="436">
        <v>3.2830915866037799E-2</v>
      </c>
      <c r="CW75" s="436">
        <v>6.4416382426774541E-3</v>
      </c>
      <c r="CX75" s="436">
        <v>9.3235441120207378E-3</v>
      </c>
      <c r="CY75" s="436">
        <v>5.2101612520256508E-3</v>
      </c>
      <c r="CZ75" s="436">
        <v>2.2509183867545204E-2</v>
      </c>
      <c r="DA75" s="436">
        <v>9.5987211399597011E-3</v>
      </c>
      <c r="DB75" s="436">
        <v>6.7801093601391029E-3</v>
      </c>
      <c r="DC75" s="436">
        <v>1.1354246457675288E-2</v>
      </c>
      <c r="DD75" s="436">
        <v>8.6445067518884817E-3</v>
      </c>
      <c r="DE75" s="436">
        <v>5.8554637448402155E-3</v>
      </c>
      <c r="DF75" s="436">
        <v>1.2498742827994307E-2</v>
      </c>
      <c r="DG75" s="436">
        <v>2.510388377098177</v>
      </c>
      <c r="DH75" s="436">
        <v>1.8367407535244451</v>
      </c>
    </row>
    <row r="76" spans="1:112" x14ac:dyDescent="0.2">
      <c r="A76" s="192">
        <v>72</v>
      </c>
      <c r="B76" s="57" t="s">
        <v>439</v>
      </c>
      <c r="C76" s="224" t="s">
        <v>300</v>
      </c>
      <c r="D76" s="436">
        <v>6.7009652007792454E-3</v>
      </c>
      <c r="E76" s="436">
        <v>5.2129272634560677E-3</v>
      </c>
      <c r="F76" s="436">
        <v>2.7842064721558698E-2</v>
      </c>
      <c r="G76" s="436">
        <v>2.4151732256869961E-3</v>
      </c>
      <c r="H76" s="436">
        <v>4.6493200724283196E-3</v>
      </c>
      <c r="I76" s="436">
        <v>0</v>
      </c>
      <c r="J76" s="436">
        <v>1.2499043386880182E-2</v>
      </c>
      <c r="K76" s="436">
        <v>6.6664236756534909E-3</v>
      </c>
      <c r="L76" s="436">
        <v>4.7031089442162782E-3</v>
      </c>
      <c r="M76" s="436">
        <v>5.9788768119130664E-3</v>
      </c>
      <c r="N76" s="436">
        <v>0</v>
      </c>
      <c r="O76" s="436">
        <v>5.1560663429473059E-3</v>
      </c>
      <c r="P76" s="436">
        <v>7.1854110643999186E-3</v>
      </c>
      <c r="Q76" s="436">
        <v>4.8660416018628415E-3</v>
      </c>
      <c r="R76" s="436">
        <v>8.0289295474420142E-3</v>
      </c>
      <c r="S76" s="436">
        <v>5.3256339616397476E-3</v>
      </c>
      <c r="T76" s="436">
        <v>4.8831352275819778E-3</v>
      </c>
      <c r="U76" s="436">
        <v>7.4464021958244031E-3</v>
      </c>
      <c r="V76" s="436">
        <v>3.8408205409084933E-3</v>
      </c>
      <c r="W76" s="436">
        <v>5.1189369633430661E-3</v>
      </c>
      <c r="X76" s="436">
        <v>2.3255491282866722E-3</v>
      </c>
      <c r="Y76" s="436">
        <v>3.850575385530056E-3</v>
      </c>
      <c r="Z76" s="436">
        <v>3.8796774994360205E-3</v>
      </c>
      <c r="AA76" s="436">
        <v>4.5674804351068321E-3</v>
      </c>
      <c r="AB76" s="436">
        <v>6.736786490959849E-3</v>
      </c>
      <c r="AC76" s="436">
        <v>4.2423244586612145E-3</v>
      </c>
      <c r="AD76" s="436">
        <v>1.0813679013897235E-3</v>
      </c>
      <c r="AE76" s="436">
        <v>3.0169148303726234E-3</v>
      </c>
      <c r="AF76" s="436">
        <v>6.1090437722562873E-3</v>
      </c>
      <c r="AG76" s="436">
        <v>5.1107823514104896E-3</v>
      </c>
      <c r="AH76" s="436">
        <v>5.7389404434091728E-3</v>
      </c>
      <c r="AI76" s="436">
        <v>5.0046281679065373E-3</v>
      </c>
      <c r="AJ76" s="436">
        <v>7.487867300804427E-3</v>
      </c>
      <c r="AK76" s="436">
        <v>5.7982490547393581E-3</v>
      </c>
      <c r="AL76" s="436">
        <v>5.646484590751474E-3</v>
      </c>
      <c r="AM76" s="436">
        <v>3.2665335251532718E-3</v>
      </c>
      <c r="AN76" s="436">
        <v>3.5755997465534844E-3</v>
      </c>
      <c r="AO76" s="436">
        <v>6.43067712029216E-3</v>
      </c>
      <c r="AP76" s="436">
        <v>4.1707142218791174E-3</v>
      </c>
      <c r="AQ76" s="436">
        <v>5.871433751816757E-3</v>
      </c>
      <c r="AR76" s="436">
        <v>4.7996341531326547E-3</v>
      </c>
      <c r="AS76" s="436">
        <v>1.0276050687743366E-2</v>
      </c>
      <c r="AT76" s="436">
        <v>5.316312209712481E-3</v>
      </c>
      <c r="AU76" s="436">
        <v>5.4705893475109893E-3</v>
      </c>
      <c r="AV76" s="436">
        <v>5.2078484676116605E-3</v>
      </c>
      <c r="AW76" s="436">
        <v>4.4624627183294241E-3</v>
      </c>
      <c r="AX76" s="436">
        <v>4.0259759671799067E-3</v>
      </c>
      <c r="AY76" s="436">
        <v>3.8316723167292838E-3</v>
      </c>
      <c r="AZ76" s="436">
        <v>5.0331985807202054E-3</v>
      </c>
      <c r="BA76" s="436">
        <v>6.2438642710552408E-3</v>
      </c>
      <c r="BB76" s="436">
        <v>4.1275446292616562E-3</v>
      </c>
      <c r="BC76" s="436">
        <v>4.0496451922041451E-3</v>
      </c>
      <c r="BD76" s="436">
        <v>5.0616617994607618E-3</v>
      </c>
      <c r="BE76" s="436">
        <v>4.9107824776366471E-3</v>
      </c>
      <c r="BF76" s="436">
        <v>3.4696114592199724E-3</v>
      </c>
      <c r="BG76" s="436">
        <v>3.2212536939623549E-3</v>
      </c>
      <c r="BH76" s="436">
        <v>3.492588064922949E-3</v>
      </c>
      <c r="BI76" s="436">
        <v>4.7882325747615412E-3</v>
      </c>
      <c r="BJ76" s="436">
        <v>4.0292860918545569E-3</v>
      </c>
      <c r="BK76" s="436">
        <v>5.8444290398019733E-3</v>
      </c>
      <c r="BL76" s="436">
        <v>7.2575762070795097E-3</v>
      </c>
      <c r="BM76" s="436">
        <v>1.0686662094713676E-2</v>
      </c>
      <c r="BN76" s="436">
        <v>6.7964495794441979E-3</v>
      </c>
      <c r="BO76" s="436">
        <v>5.7033703341274316E-3</v>
      </c>
      <c r="BP76" s="436">
        <v>6.1074903251209806E-3</v>
      </c>
      <c r="BQ76" s="436">
        <v>6.6179406733416074E-3</v>
      </c>
      <c r="BR76" s="436">
        <v>1.109315344916267E-2</v>
      </c>
      <c r="BS76" s="436">
        <v>6.1255419652372686E-3</v>
      </c>
      <c r="BT76" s="436">
        <v>4.9398069928989225E-3</v>
      </c>
      <c r="BU76" s="436">
        <v>3.0228753539445909E-2</v>
      </c>
      <c r="BV76" s="436">
        <v>1.792312018917025E-2</v>
      </c>
      <c r="BW76" s="436">
        <v>1.0373941079750846</v>
      </c>
      <c r="BX76" s="436">
        <v>9.4373287424194929E-2</v>
      </c>
      <c r="BY76" s="436">
        <v>8.5086031553710285E-3</v>
      </c>
      <c r="BZ76" s="436">
        <v>4.5013366535832803E-3</v>
      </c>
      <c r="CA76" s="436">
        <v>1.2200092027269401E-2</v>
      </c>
      <c r="CB76" s="436">
        <v>2.4287836790064122E-2</v>
      </c>
      <c r="CC76" s="436">
        <v>6.6923096070760038E-2</v>
      </c>
      <c r="CD76" s="436">
        <v>1.2585227996027874E-2</v>
      </c>
      <c r="CE76" s="436">
        <v>8.7127821941521938E-2</v>
      </c>
      <c r="CF76" s="436">
        <v>6.991734860764999E-2</v>
      </c>
      <c r="CG76" s="436">
        <v>2.4669534895542855E-2</v>
      </c>
      <c r="CH76" s="436">
        <v>1.4587901377606616E-2</v>
      </c>
      <c r="CI76" s="436">
        <v>1.4531075844402372E-2</v>
      </c>
      <c r="CJ76" s="436">
        <v>1.5114953817618598E-2</v>
      </c>
      <c r="CK76" s="436">
        <v>3.628466994417244E-2</v>
      </c>
      <c r="CL76" s="436">
        <v>5.4222388542807733E-2</v>
      </c>
      <c r="CM76" s="436">
        <v>2.110744963236787E-2</v>
      </c>
      <c r="CN76" s="436">
        <v>3.9070900532658433E-3</v>
      </c>
      <c r="CO76" s="436">
        <v>2.9345269273529798E-3</v>
      </c>
      <c r="CP76" s="436">
        <v>2.4798296805620255E-2</v>
      </c>
      <c r="CQ76" s="436">
        <v>2.2178347323409071E-2</v>
      </c>
      <c r="CR76" s="436">
        <v>1.5632356025854763E-2</v>
      </c>
      <c r="CS76" s="436">
        <v>6.9496369028122628E-3</v>
      </c>
      <c r="CT76" s="436">
        <v>1.2262450520178988E-2</v>
      </c>
      <c r="CU76" s="436">
        <v>2.0526990401221763E-2</v>
      </c>
      <c r="CV76" s="436">
        <v>1.5548117978183338E-2</v>
      </c>
      <c r="CW76" s="436">
        <v>9.5090561306039791E-3</v>
      </c>
      <c r="CX76" s="436">
        <v>5.7956238467738773E-3</v>
      </c>
      <c r="CY76" s="436">
        <v>1.2037827008997002E-2</v>
      </c>
      <c r="CZ76" s="436">
        <v>1.5644349500955564E-2</v>
      </c>
      <c r="DA76" s="436">
        <v>1.3990516666570488E-2</v>
      </c>
      <c r="DB76" s="436">
        <v>2.4810201551444262E-2</v>
      </c>
      <c r="DC76" s="436">
        <v>1.0404984613801608E-2</v>
      </c>
      <c r="DD76" s="436">
        <v>2.5406718734831225E-2</v>
      </c>
      <c r="DE76" s="436">
        <v>6.5638114592707665E-3</v>
      </c>
      <c r="DF76" s="436">
        <v>3.3167105043753684E-2</v>
      </c>
      <c r="DG76" s="436">
        <v>2.3139781602087397</v>
      </c>
      <c r="DH76" s="436">
        <v>1.6930360371305577</v>
      </c>
    </row>
    <row r="77" spans="1:112" x14ac:dyDescent="0.2">
      <c r="A77" s="192">
        <v>73</v>
      </c>
      <c r="B77" s="57" t="s">
        <v>440</v>
      </c>
      <c r="C77" s="224" t="s">
        <v>301</v>
      </c>
      <c r="D77" s="436">
        <v>0</v>
      </c>
      <c r="E77" s="436">
        <v>0</v>
      </c>
      <c r="F77" s="436">
        <v>0</v>
      </c>
      <c r="G77" s="436">
        <v>0</v>
      </c>
      <c r="H77" s="436">
        <v>0</v>
      </c>
      <c r="I77" s="436">
        <v>0</v>
      </c>
      <c r="J77" s="436">
        <v>0</v>
      </c>
      <c r="K77" s="436">
        <v>0</v>
      </c>
      <c r="L77" s="436">
        <v>0</v>
      </c>
      <c r="M77" s="436">
        <v>0</v>
      </c>
      <c r="N77" s="436">
        <v>0</v>
      </c>
      <c r="O77" s="436">
        <v>0</v>
      </c>
      <c r="P77" s="436">
        <v>0</v>
      </c>
      <c r="Q77" s="436">
        <v>0</v>
      </c>
      <c r="R77" s="436">
        <v>0</v>
      </c>
      <c r="S77" s="436">
        <v>0</v>
      </c>
      <c r="T77" s="436">
        <v>0</v>
      </c>
      <c r="U77" s="436">
        <v>0</v>
      </c>
      <c r="V77" s="436">
        <v>0</v>
      </c>
      <c r="W77" s="436">
        <v>0</v>
      </c>
      <c r="X77" s="436">
        <v>0</v>
      </c>
      <c r="Y77" s="436">
        <v>0</v>
      </c>
      <c r="Z77" s="436">
        <v>0</v>
      </c>
      <c r="AA77" s="436">
        <v>0</v>
      </c>
      <c r="AB77" s="436">
        <v>0</v>
      </c>
      <c r="AC77" s="436">
        <v>0</v>
      </c>
      <c r="AD77" s="436">
        <v>0</v>
      </c>
      <c r="AE77" s="436">
        <v>0</v>
      </c>
      <c r="AF77" s="436">
        <v>0</v>
      </c>
      <c r="AG77" s="436">
        <v>0</v>
      </c>
      <c r="AH77" s="436">
        <v>0</v>
      </c>
      <c r="AI77" s="436">
        <v>0</v>
      </c>
      <c r="AJ77" s="436">
        <v>0</v>
      </c>
      <c r="AK77" s="436">
        <v>0</v>
      </c>
      <c r="AL77" s="436">
        <v>0</v>
      </c>
      <c r="AM77" s="436">
        <v>0</v>
      </c>
      <c r="AN77" s="436">
        <v>0</v>
      </c>
      <c r="AO77" s="436">
        <v>0</v>
      </c>
      <c r="AP77" s="436">
        <v>0</v>
      </c>
      <c r="AQ77" s="436">
        <v>0</v>
      </c>
      <c r="AR77" s="436">
        <v>0</v>
      </c>
      <c r="AS77" s="436">
        <v>0</v>
      </c>
      <c r="AT77" s="436">
        <v>0</v>
      </c>
      <c r="AU77" s="436">
        <v>0</v>
      </c>
      <c r="AV77" s="436">
        <v>0</v>
      </c>
      <c r="AW77" s="436">
        <v>0</v>
      </c>
      <c r="AX77" s="436">
        <v>0</v>
      </c>
      <c r="AY77" s="436">
        <v>0</v>
      </c>
      <c r="AZ77" s="436">
        <v>0</v>
      </c>
      <c r="BA77" s="436">
        <v>0</v>
      </c>
      <c r="BB77" s="436">
        <v>0</v>
      </c>
      <c r="BC77" s="436">
        <v>0</v>
      </c>
      <c r="BD77" s="436">
        <v>0</v>
      </c>
      <c r="BE77" s="436">
        <v>0</v>
      </c>
      <c r="BF77" s="436">
        <v>0</v>
      </c>
      <c r="BG77" s="436">
        <v>0</v>
      </c>
      <c r="BH77" s="436">
        <v>0</v>
      </c>
      <c r="BI77" s="436">
        <v>0</v>
      </c>
      <c r="BJ77" s="436">
        <v>0</v>
      </c>
      <c r="BK77" s="436">
        <v>0</v>
      </c>
      <c r="BL77" s="436">
        <v>0</v>
      </c>
      <c r="BM77" s="436">
        <v>0</v>
      </c>
      <c r="BN77" s="436">
        <v>0</v>
      </c>
      <c r="BO77" s="436">
        <v>0</v>
      </c>
      <c r="BP77" s="436">
        <v>0</v>
      </c>
      <c r="BQ77" s="436">
        <v>0</v>
      </c>
      <c r="BR77" s="436">
        <v>0</v>
      </c>
      <c r="BS77" s="436">
        <v>0</v>
      </c>
      <c r="BT77" s="436">
        <v>0</v>
      </c>
      <c r="BU77" s="436">
        <v>0</v>
      </c>
      <c r="BV77" s="436">
        <v>0</v>
      </c>
      <c r="BW77" s="436">
        <v>0</v>
      </c>
      <c r="BX77" s="436">
        <v>1</v>
      </c>
      <c r="BY77" s="436">
        <v>0</v>
      </c>
      <c r="BZ77" s="436">
        <v>0</v>
      </c>
      <c r="CA77" s="436">
        <v>0</v>
      </c>
      <c r="CB77" s="436">
        <v>0</v>
      </c>
      <c r="CC77" s="436">
        <v>0</v>
      </c>
      <c r="CD77" s="436">
        <v>0</v>
      </c>
      <c r="CE77" s="436">
        <v>0</v>
      </c>
      <c r="CF77" s="436">
        <v>0</v>
      </c>
      <c r="CG77" s="436">
        <v>0</v>
      </c>
      <c r="CH77" s="436">
        <v>0</v>
      </c>
      <c r="CI77" s="436">
        <v>0</v>
      </c>
      <c r="CJ77" s="436">
        <v>0</v>
      </c>
      <c r="CK77" s="436">
        <v>0</v>
      </c>
      <c r="CL77" s="436">
        <v>0</v>
      </c>
      <c r="CM77" s="436">
        <v>0</v>
      </c>
      <c r="CN77" s="436">
        <v>0</v>
      </c>
      <c r="CO77" s="436">
        <v>0</v>
      </c>
      <c r="CP77" s="436">
        <v>0</v>
      </c>
      <c r="CQ77" s="436">
        <v>0</v>
      </c>
      <c r="CR77" s="436">
        <v>0</v>
      </c>
      <c r="CS77" s="436">
        <v>0</v>
      </c>
      <c r="CT77" s="436">
        <v>0</v>
      </c>
      <c r="CU77" s="436">
        <v>0</v>
      </c>
      <c r="CV77" s="436">
        <v>0</v>
      </c>
      <c r="CW77" s="436">
        <v>0</v>
      </c>
      <c r="CX77" s="436">
        <v>0</v>
      </c>
      <c r="CY77" s="436">
        <v>0</v>
      </c>
      <c r="CZ77" s="436">
        <v>0</v>
      </c>
      <c r="DA77" s="436">
        <v>0</v>
      </c>
      <c r="DB77" s="436">
        <v>0</v>
      </c>
      <c r="DC77" s="436">
        <v>0</v>
      </c>
      <c r="DD77" s="436">
        <v>0</v>
      </c>
      <c r="DE77" s="436">
        <v>0</v>
      </c>
      <c r="DF77" s="436">
        <v>0</v>
      </c>
      <c r="DG77" s="436">
        <v>1</v>
      </c>
      <c r="DH77" s="436">
        <v>0.73165601397803692</v>
      </c>
    </row>
    <row r="78" spans="1:112" x14ac:dyDescent="0.2">
      <c r="A78" s="192">
        <v>74</v>
      </c>
      <c r="B78" s="57" t="s">
        <v>441</v>
      </c>
      <c r="C78" s="224" t="s">
        <v>442</v>
      </c>
      <c r="D78" s="436">
        <v>0</v>
      </c>
      <c r="E78" s="436">
        <v>0</v>
      </c>
      <c r="F78" s="436">
        <v>0</v>
      </c>
      <c r="G78" s="436">
        <v>0</v>
      </c>
      <c r="H78" s="436">
        <v>0</v>
      </c>
      <c r="I78" s="436">
        <v>0</v>
      </c>
      <c r="J78" s="436">
        <v>0</v>
      </c>
      <c r="K78" s="436">
        <v>0</v>
      </c>
      <c r="L78" s="436">
        <v>0</v>
      </c>
      <c r="M78" s="436">
        <v>0</v>
      </c>
      <c r="N78" s="436">
        <v>0</v>
      </c>
      <c r="O78" s="436">
        <v>0</v>
      </c>
      <c r="P78" s="436">
        <v>0</v>
      </c>
      <c r="Q78" s="436">
        <v>0</v>
      </c>
      <c r="R78" s="436">
        <v>0</v>
      </c>
      <c r="S78" s="436">
        <v>0</v>
      </c>
      <c r="T78" s="436">
        <v>0</v>
      </c>
      <c r="U78" s="436">
        <v>0</v>
      </c>
      <c r="V78" s="436">
        <v>0</v>
      </c>
      <c r="W78" s="436">
        <v>0</v>
      </c>
      <c r="X78" s="436">
        <v>0</v>
      </c>
      <c r="Y78" s="436">
        <v>0</v>
      </c>
      <c r="Z78" s="436">
        <v>0</v>
      </c>
      <c r="AA78" s="436">
        <v>0</v>
      </c>
      <c r="AB78" s="436">
        <v>0</v>
      </c>
      <c r="AC78" s="436">
        <v>0</v>
      </c>
      <c r="AD78" s="436">
        <v>0</v>
      </c>
      <c r="AE78" s="436">
        <v>0</v>
      </c>
      <c r="AF78" s="436">
        <v>0</v>
      </c>
      <c r="AG78" s="436">
        <v>0</v>
      </c>
      <c r="AH78" s="436">
        <v>0</v>
      </c>
      <c r="AI78" s="436">
        <v>0</v>
      </c>
      <c r="AJ78" s="436">
        <v>0</v>
      </c>
      <c r="AK78" s="436">
        <v>0</v>
      </c>
      <c r="AL78" s="436">
        <v>0</v>
      </c>
      <c r="AM78" s="436">
        <v>0</v>
      </c>
      <c r="AN78" s="436">
        <v>0</v>
      </c>
      <c r="AO78" s="436">
        <v>0</v>
      </c>
      <c r="AP78" s="436">
        <v>0</v>
      </c>
      <c r="AQ78" s="436">
        <v>0</v>
      </c>
      <c r="AR78" s="436">
        <v>0</v>
      </c>
      <c r="AS78" s="436">
        <v>0</v>
      </c>
      <c r="AT78" s="436">
        <v>0</v>
      </c>
      <c r="AU78" s="436">
        <v>0</v>
      </c>
      <c r="AV78" s="436">
        <v>0</v>
      </c>
      <c r="AW78" s="436">
        <v>0</v>
      </c>
      <c r="AX78" s="436">
        <v>0</v>
      </c>
      <c r="AY78" s="436">
        <v>0</v>
      </c>
      <c r="AZ78" s="436">
        <v>0</v>
      </c>
      <c r="BA78" s="436">
        <v>0</v>
      </c>
      <c r="BB78" s="436">
        <v>0</v>
      </c>
      <c r="BC78" s="436">
        <v>0</v>
      </c>
      <c r="BD78" s="436">
        <v>0</v>
      </c>
      <c r="BE78" s="436">
        <v>0</v>
      </c>
      <c r="BF78" s="436">
        <v>0</v>
      </c>
      <c r="BG78" s="436">
        <v>0</v>
      </c>
      <c r="BH78" s="436">
        <v>0</v>
      </c>
      <c r="BI78" s="436">
        <v>0</v>
      </c>
      <c r="BJ78" s="436">
        <v>0</v>
      </c>
      <c r="BK78" s="436">
        <v>0</v>
      </c>
      <c r="BL78" s="436">
        <v>0</v>
      </c>
      <c r="BM78" s="436">
        <v>0</v>
      </c>
      <c r="BN78" s="436">
        <v>0</v>
      </c>
      <c r="BO78" s="436">
        <v>0</v>
      </c>
      <c r="BP78" s="436">
        <v>0</v>
      </c>
      <c r="BQ78" s="436">
        <v>0</v>
      </c>
      <c r="BR78" s="436">
        <v>0</v>
      </c>
      <c r="BS78" s="436">
        <v>0</v>
      </c>
      <c r="BT78" s="436">
        <v>0</v>
      </c>
      <c r="BU78" s="436">
        <v>0</v>
      </c>
      <c r="BV78" s="436">
        <v>0</v>
      </c>
      <c r="BW78" s="436">
        <v>0</v>
      </c>
      <c r="BX78" s="436">
        <v>0</v>
      </c>
      <c r="BY78" s="436">
        <v>1</v>
      </c>
      <c r="BZ78" s="436">
        <v>0</v>
      </c>
      <c r="CA78" s="436">
        <v>0</v>
      </c>
      <c r="CB78" s="436">
        <v>0</v>
      </c>
      <c r="CC78" s="436">
        <v>0</v>
      </c>
      <c r="CD78" s="436">
        <v>0</v>
      </c>
      <c r="CE78" s="436">
        <v>0</v>
      </c>
      <c r="CF78" s="436">
        <v>0</v>
      </c>
      <c r="CG78" s="436">
        <v>0</v>
      </c>
      <c r="CH78" s="436">
        <v>0</v>
      </c>
      <c r="CI78" s="436">
        <v>0</v>
      </c>
      <c r="CJ78" s="436">
        <v>0</v>
      </c>
      <c r="CK78" s="436">
        <v>0</v>
      </c>
      <c r="CL78" s="436">
        <v>0</v>
      </c>
      <c r="CM78" s="436">
        <v>0</v>
      </c>
      <c r="CN78" s="436">
        <v>0</v>
      </c>
      <c r="CO78" s="436">
        <v>0</v>
      </c>
      <c r="CP78" s="436">
        <v>0</v>
      </c>
      <c r="CQ78" s="436">
        <v>0</v>
      </c>
      <c r="CR78" s="436">
        <v>0</v>
      </c>
      <c r="CS78" s="436">
        <v>0</v>
      </c>
      <c r="CT78" s="436">
        <v>0</v>
      </c>
      <c r="CU78" s="436">
        <v>0</v>
      </c>
      <c r="CV78" s="436">
        <v>0</v>
      </c>
      <c r="CW78" s="436">
        <v>0</v>
      </c>
      <c r="CX78" s="436">
        <v>0</v>
      </c>
      <c r="CY78" s="436">
        <v>0</v>
      </c>
      <c r="CZ78" s="436">
        <v>0</v>
      </c>
      <c r="DA78" s="436">
        <v>0</v>
      </c>
      <c r="DB78" s="436">
        <v>0</v>
      </c>
      <c r="DC78" s="436">
        <v>0</v>
      </c>
      <c r="DD78" s="436">
        <v>0</v>
      </c>
      <c r="DE78" s="436">
        <v>0</v>
      </c>
      <c r="DF78" s="436">
        <v>0</v>
      </c>
      <c r="DG78" s="436">
        <v>1</v>
      </c>
      <c r="DH78" s="436">
        <v>0.73165601397803692</v>
      </c>
    </row>
    <row r="79" spans="1:112" x14ac:dyDescent="0.2">
      <c r="A79" s="192">
        <v>75</v>
      </c>
      <c r="B79" s="57" t="s">
        <v>443</v>
      </c>
      <c r="C79" s="224" t="s">
        <v>302</v>
      </c>
      <c r="D79" s="436">
        <v>1.0221810147877173E-3</v>
      </c>
      <c r="E79" s="436">
        <v>1.0807390683550803E-3</v>
      </c>
      <c r="F79" s="436">
        <v>1.6154193299585502E-3</v>
      </c>
      <c r="G79" s="436">
        <v>1.1269385164790603E-3</v>
      </c>
      <c r="H79" s="436">
        <v>1.6505817134639109E-3</v>
      </c>
      <c r="I79" s="436">
        <v>0</v>
      </c>
      <c r="J79" s="436">
        <v>5.3376305351225941E-3</v>
      </c>
      <c r="K79" s="436">
        <v>1.79200339152982E-3</v>
      </c>
      <c r="L79" s="436">
        <v>1.2741606896990417E-3</v>
      </c>
      <c r="M79" s="436">
        <v>1.531394943391165E-3</v>
      </c>
      <c r="N79" s="436">
        <v>0</v>
      </c>
      <c r="O79" s="436">
        <v>2.5810568448983275E-3</v>
      </c>
      <c r="P79" s="436">
        <v>2.9534940025958863E-3</v>
      </c>
      <c r="Q79" s="436">
        <v>1.7293382605603385E-3</v>
      </c>
      <c r="R79" s="436">
        <v>2.9715436964619889E-3</v>
      </c>
      <c r="S79" s="436">
        <v>2.990633313393097E-3</v>
      </c>
      <c r="T79" s="436">
        <v>3.1597000173393414E-3</v>
      </c>
      <c r="U79" s="436">
        <v>3.5774604583312594E-3</v>
      </c>
      <c r="V79" s="436">
        <v>2.0679037341329439E-3</v>
      </c>
      <c r="W79" s="436">
        <v>1.9379156115919541E-3</v>
      </c>
      <c r="X79" s="436">
        <v>1.2870076693489957E-3</v>
      </c>
      <c r="Y79" s="436">
        <v>2.0985663870550487E-3</v>
      </c>
      <c r="Z79" s="436">
        <v>2.6456154733933233E-3</v>
      </c>
      <c r="AA79" s="436">
        <v>1.9251328512239561E-3</v>
      </c>
      <c r="AB79" s="436">
        <v>5.2164260909982399E-3</v>
      </c>
      <c r="AC79" s="436">
        <v>2.9238707763991618E-3</v>
      </c>
      <c r="AD79" s="436">
        <v>3.5099938686779589E-4</v>
      </c>
      <c r="AE79" s="436">
        <v>1.2637102923972344E-3</v>
      </c>
      <c r="AF79" s="436">
        <v>4.0745737979468229E-3</v>
      </c>
      <c r="AG79" s="436">
        <v>2.1707702795131325E-3</v>
      </c>
      <c r="AH79" s="436">
        <v>2.8287522153067567E-3</v>
      </c>
      <c r="AI79" s="436">
        <v>3.1569891351787656E-3</v>
      </c>
      <c r="AJ79" s="436">
        <v>2.0475339251073686E-3</v>
      </c>
      <c r="AK79" s="436">
        <v>4.2527495713811734E-3</v>
      </c>
      <c r="AL79" s="436">
        <v>5.3742414078837893E-3</v>
      </c>
      <c r="AM79" s="436">
        <v>1.5066309108171163E-3</v>
      </c>
      <c r="AN79" s="436">
        <v>1.4890848773052112E-3</v>
      </c>
      <c r="AO79" s="436">
        <v>1.9258870760187877E-3</v>
      </c>
      <c r="AP79" s="436">
        <v>1.1246845718636969E-3</v>
      </c>
      <c r="AQ79" s="436">
        <v>1.7385191692686568E-3</v>
      </c>
      <c r="AR79" s="436">
        <v>2.3256778850203603E-3</v>
      </c>
      <c r="AS79" s="436">
        <v>5.4941767600135407E-3</v>
      </c>
      <c r="AT79" s="436">
        <v>2.2861011191518954E-3</v>
      </c>
      <c r="AU79" s="436">
        <v>2.3256895554509219E-3</v>
      </c>
      <c r="AV79" s="436">
        <v>3.1156800085574603E-3</v>
      </c>
      <c r="AW79" s="436">
        <v>2.5659222559586596E-3</v>
      </c>
      <c r="AX79" s="436">
        <v>4.6187508008277171E-3</v>
      </c>
      <c r="AY79" s="436">
        <v>3.5716078325698257E-3</v>
      </c>
      <c r="AZ79" s="436">
        <v>2.3565557848628767E-3</v>
      </c>
      <c r="BA79" s="436">
        <v>2.5396959114082612E-3</v>
      </c>
      <c r="BB79" s="436">
        <v>4.964962654431697E-3</v>
      </c>
      <c r="BC79" s="436">
        <v>1.5849989313234461E-3</v>
      </c>
      <c r="BD79" s="436">
        <v>8.2743137796827942E-3</v>
      </c>
      <c r="BE79" s="436">
        <v>5.3755525310981234E-3</v>
      </c>
      <c r="BF79" s="436">
        <v>1.4110239406802984E-3</v>
      </c>
      <c r="BG79" s="436">
        <v>1.2286001964717712E-3</v>
      </c>
      <c r="BH79" s="436">
        <v>1.3721650165877018E-3</v>
      </c>
      <c r="BI79" s="436">
        <v>1.6406334348803132E-3</v>
      </c>
      <c r="BJ79" s="436">
        <v>2.051932540546001E-3</v>
      </c>
      <c r="BK79" s="436">
        <v>2.8115657822138387E-3</v>
      </c>
      <c r="BL79" s="436">
        <v>2.4925122439636359E-3</v>
      </c>
      <c r="BM79" s="436">
        <v>2.5312972851845362E-3</v>
      </c>
      <c r="BN79" s="436">
        <v>2.8931048291847799E-3</v>
      </c>
      <c r="BO79" s="436">
        <v>2.4034145708308626E-3</v>
      </c>
      <c r="BP79" s="436">
        <v>1.9105137932563751E-3</v>
      </c>
      <c r="BQ79" s="436">
        <v>1.3463253219993536E-3</v>
      </c>
      <c r="BR79" s="436">
        <v>1.184911631988409E-3</v>
      </c>
      <c r="BS79" s="436">
        <v>3.7117411643825477E-3</v>
      </c>
      <c r="BT79" s="436">
        <v>1.3093591442236633E-2</v>
      </c>
      <c r="BU79" s="436">
        <v>6.7541332528299304E-3</v>
      </c>
      <c r="BV79" s="436">
        <v>1.2543557278942231E-2</v>
      </c>
      <c r="BW79" s="436">
        <v>1.9622056283189458E-3</v>
      </c>
      <c r="BX79" s="436">
        <v>1.1375544679048449E-3</v>
      </c>
      <c r="BY79" s="436">
        <v>8.2303532777205284E-4</v>
      </c>
      <c r="BZ79" s="436">
        <v>1.00161476321378</v>
      </c>
      <c r="CA79" s="436">
        <v>1.9863389704281886E-3</v>
      </c>
      <c r="CB79" s="436">
        <v>2.296369253053791E-3</v>
      </c>
      <c r="CC79" s="436">
        <v>2.9226052037417986E-3</v>
      </c>
      <c r="CD79" s="436">
        <v>2.0732595607369803E-3</v>
      </c>
      <c r="CE79" s="436">
        <v>7.0213481675414722E-3</v>
      </c>
      <c r="CF79" s="436">
        <v>2.6383918143147054E-3</v>
      </c>
      <c r="CG79" s="436">
        <v>2.7724583997243736E-3</v>
      </c>
      <c r="CH79" s="436">
        <v>2.515537209419637E-3</v>
      </c>
      <c r="CI79" s="436">
        <v>3.5244708394047896E-3</v>
      </c>
      <c r="CJ79" s="436">
        <v>5.8834561904299951E-3</v>
      </c>
      <c r="CK79" s="436">
        <v>1.5535509302240366E-3</v>
      </c>
      <c r="CL79" s="436">
        <v>5.2985028155303282E-3</v>
      </c>
      <c r="CM79" s="436">
        <v>3.2316357713610198E-3</v>
      </c>
      <c r="CN79" s="436">
        <v>7.4947346643324374E-3</v>
      </c>
      <c r="CO79" s="436">
        <v>4.5849237319105464E-3</v>
      </c>
      <c r="CP79" s="436">
        <v>5.1093399903503998E-3</v>
      </c>
      <c r="CQ79" s="436">
        <v>2.5107800136487685E-3</v>
      </c>
      <c r="CR79" s="436">
        <v>4.0540236596342963E-3</v>
      </c>
      <c r="CS79" s="436">
        <v>1.9595622981091266E-3</v>
      </c>
      <c r="CT79" s="436">
        <v>1.3102380800678777E-3</v>
      </c>
      <c r="CU79" s="436">
        <v>5.4334024154127402E-3</v>
      </c>
      <c r="CV79" s="436">
        <v>1.6967335494866747E-3</v>
      </c>
      <c r="CW79" s="436">
        <v>2.6753993408419902E-3</v>
      </c>
      <c r="CX79" s="436">
        <v>1.726801267107377E-3</v>
      </c>
      <c r="CY79" s="436">
        <v>2.1492787585560818E-3</v>
      </c>
      <c r="CZ79" s="436">
        <v>3.0487395912580277E-3</v>
      </c>
      <c r="DA79" s="436">
        <v>3.5834232889305137E-3</v>
      </c>
      <c r="DB79" s="436">
        <v>3.4125728344200916E-3</v>
      </c>
      <c r="DC79" s="436">
        <v>2.9844516592210987E-3</v>
      </c>
      <c r="DD79" s="436">
        <v>3.6518104312521474E-3</v>
      </c>
      <c r="DE79" s="436">
        <v>2.4983804590624215E-3</v>
      </c>
      <c r="DF79" s="436">
        <v>1.791080376637845E-2</v>
      </c>
      <c r="DG79" s="436">
        <v>1.3296334341075715</v>
      </c>
      <c r="DH79" s="436">
        <v>0.97283429845107461</v>
      </c>
    </row>
    <row r="80" spans="1:112" x14ac:dyDescent="0.2">
      <c r="A80" s="192">
        <v>76</v>
      </c>
      <c r="B80" s="57" t="s">
        <v>444</v>
      </c>
      <c r="C80" s="224" t="s">
        <v>445</v>
      </c>
      <c r="D80" s="436">
        <v>5.9532093295161003E-3</v>
      </c>
      <c r="E80" s="436">
        <v>2.6085035090615032E-2</v>
      </c>
      <c r="F80" s="436">
        <v>4.4051195495281763E-3</v>
      </c>
      <c r="G80" s="436">
        <v>1.7294705097693902E-2</v>
      </c>
      <c r="H80" s="436">
        <v>1.0681434587154657E-2</v>
      </c>
      <c r="I80" s="436">
        <v>0</v>
      </c>
      <c r="J80" s="436">
        <v>7.5750003468949305E-3</v>
      </c>
      <c r="K80" s="436">
        <v>1.1964404198253734E-2</v>
      </c>
      <c r="L80" s="436">
        <v>7.7826673555670169E-3</v>
      </c>
      <c r="M80" s="436">
        <v>1.5087775520803251E-2</v>
      </c>
      <c r="N80" s="436">
        <v>0</v>
      </c>
      <c r="O80" s="436">
        <v>5.7945960403146674E-3</v>
      </c>
      <c r="P80" s="436">
        <v>6.1539598604328982E-3</v>
      </c>
      <c r="Q80" s="436">
        <v>1.1977349985896708E-2</v>
      </c>
      <c r="R80" s="436">
        <v>1.077868621619341E-2</v>
      </c>
      <c r="S80" s="436">
        <v>1.7020311047580765E-2</v>
      </c>
      <c r="T80" s="436">
        <v>1.2825161654076121E-2</v>
      </c>
      <c r="U80" s="436">
        <v>7.6554240621489189E-3</v>
      </c>
      <c r="V80" s="436">
        <v>1.2916310541872257E-2</v>
      </c>
      <c r="W80" s="436">
        <v>7.1367620929182161E-3</v>
      </c>
      <c r="X80" s="436">
        <v>7.9651313359746095E-3</v>
      </c>
      <c r="Y80" s="436">
        <v>8.0548205533836591E-3</v>
      </c>
      <c r="Z80" s="436">
        <v>6.9102293017449324E-3</v>
      </c>
      <c r="AA80" s="436">
        <v>9.6247495834734936E-3</v>
      </c>
      <c r="AB80" s="436">
        <v>6.2707131463523302E-3</v>
      </c>
      <c r="AC80" s="436">
        <v>9.93547660358245E-3</v>
      </c>
      <c r="AD80" s="436">
        <v>1.3830181349003482E-3</v>
      </c>
      <c r="AE80" s="436">
        <v>1.3912106864667897E-2</v>
      </c>
      <c r="AF80" s="436">
        <v>6.254572198659999E-3</v>
      </c>
      <c r="AG80" s="436">
        <v>5.7333561155779433E-3</v>
      </c>
      <c r="AH80" s="436">
        <v>6.9111524917042375E-3</v>
      </c>
      <c r="AI80" s="436">
        <v>1.0924053665534261E-2</v>
      </c>
      <c r="AJ80" s="436">
        <v>1.824627516251735E-2</v>
      </c>
      <c r="AK80" s="436">
        <v>1.3005704903986086E-2</v>
      </c>
      <c r="AL80" s="436">
        <v>1.1420956494335839E-2</v>
      </c>
      <c r="AM80" s="436">
        <v>1.2238188863022944E-2</v>
      </c>
      <c r="AN80" s="436">
        <v>8.578637878276292E-3</v>
      </c>
      <c r="AO80" s="436">
        <v>1.6519890270994292E-2</v>
      </c>
      <c r="AP80" s="436">
        <v>1.0936069082025488E-2</v>
      </c>
      <c r="AQ80" s="436">
        <v>2.5272583801267658E-2</v>
      </c>
      <c r="AR80" s="436">
        <v>1.5178708692888905E-2</v>
      </c>
      <c r="AS80" s="436">
        <v>9.1388842742328516E-3</v>
      </c>
      <c r="AT80" s="436">
        <v>7.3789214368160895E-3</v>
      </c>
      <c r="AU80" s="436">
        <v>5.9302946753546013E-3</v>
      </c>
      <c r="AV80" s="436">
        <v>5.36440464826977E-3</v>
      </c>
      <c r="AW80" s="436">
        <v>6.1942165223629782E-3</v>
      </c>
      <c r="AX80" s="436">
        <v>6.2122619255977566E-3</v>
      </c>
      <c r="AY80" s="436">
        <v>5.8096637449400806E-3</v>
      </c>
      <c r="AZ80" s="436">
        <v>6.0741440222362303E-3</v>
      </c>
      <c r="BA80" s="436">
        <v>5.9016223631394929E-3</v>
      </c>
      <c r="BB80" s="436">
        <v>4.0275426730270658E-3</v>
      </c>
      <c r="BC80" s="436">
        <v>6.5145311838616582E-3</v>
      </c>
      <c r="BD80" s="436">
        <v>5.0129304045013591E-3</v>
      </c>
      <c r="BE80" s="436">
        <v>6.86814865685372E-3</v>
      </c>
      <c r="BF80" s="436">
        <v>8.620065974664172E-3</v>
      </c>
      <c r="BG80" s="436">
        <v>8.7201742906687519E-3</v>
      </c>
      <c r="BH80" s="436">
        <v>6.4006953204037709E-3</v>
      </c>
      <c r="BI80" s="436">
        <v>7.1231189422640423E-3</v>
      </c>
      <c r="BJ80" s="436">
        <v>4.4542136298494316E-3</v>
      </c>
      <c r="BK80" s="436">
        <v>9.1835185850908871E-3</v>
      </c>
      <c r="BL80" s="436">
        <v>0.18098507843375086</v>
      </c>
      <c r="BM80" s="436">
        <v>1.1236669569016736E-2</v>
      </c>
      <c r="BN80" s="436">
        <v>1.1509213177964547E-2</v>
      </c>
      <c r="BO80" s="436">
        <v>1.0802721691655004E-2</v>
      </c>
      <c r="BP80" s="436">
        <v>1.2081857267618788E-2</v>
      </c>
      <c r="BQ80" s="436">
        <v>8.6519320333399204E-3</v>
      </c>
      <c r="BR80" s="436">
        <v>1.3313931601143608E-2</v>
      </c>
      <c r="BS80" s="436">
        <v>6.4448264007346805E-3</v>
      </c>
      <c r="BT80" s="436">
        <v>1.1654881535616297E-2</v>
      </c>
      <c r="BU80" s="436">
        <v>3.1496550441128604E-3</v>
      </c>
      <c r="BV80" s="436">
        <v>4.9921777617150959E-3</v>
      </c>
      <c r="BW80" s="436">
        <v>1.2238881394587393E-3</v>
      </c>
      <c r="BX80" s="436">
        <v>1.0059171625182357E-3</v>
      </c>
      <c r="BY80" s="436">
        <v>4.2835724714764532E-4</v>
      </c>
      <c r="BZ80" s="436">
        <v>1.6689121801592515E-3</v>
      </c>
      <c r="CA80" s="436">
        <v>1.0024993887481708</v>
      </c>
      <c r="CB80" s="436">
        <v>4.0961945730845573E-3</v>
      </c>
      <c r="CC80" s="436">
        <v>1.8849012065339469E-3</v>
      </c>
      <c r="CD80" s="436">
        <v>3.6514261938999045E-3</v>
      </c>
      <c r="CE80" s="436">
        <v>2.1279966705647921E-3</v>
      </c>
      <c r="CF80" s="436">
        <v>2.0263779352679683E-3</v>
      </c>
      <c r="CG80" s="436">
        <v>2.9934215008676802E-3</v>
      </c>
      <c r="CH80" s="436">
        <v>3.618214615296212E-2</v>
      </c>
      <c r="CI80" s="436">
        <v>4.125779857842609E-3</v>
      </c>
      <c r="CJ80" s="436">
        <v>4.0612167110990454E-3</v>
      </c>
      <c r="CK80" s="436">
        <v>3.7487065280112975E-3</v>
      </c>
      <c r="CL80" s="436">
        <v>5.3620499452381887E-3</v>
      </c>
      <c r="CM80" s="436">
        <v>8.6654395412142683E-3</v>
      </c>
      <c r="CN80" s="436">
        <v>4.2632292994005186E-3</v>
      </c>
      <c r="CO80" s="436">
        <v>2.2534692988716337E-3</v>
      </c>
      <c r="CP80" s="436">
        <v>5.7110270724530753E-3</v>
      </c>
      <c r="CQ80" s="436">
        <v>4.3455503203705002E-3</v>
      </c>
      <c r="CR80" s="436">
        <v>3.0640896314613835E-3</v>
      </c>
      <c r="CS80" s="436">
        <v>3.272310702778114E-3</v>
      </c>
      <c r="CT80" s="436">
        <v>2.5168661073493893E-3</v>
      </c>
      <c r="CU80" s="436">
        <v>6.6147407885119337E-3</v>
      </c>
      <c r="CV80" s="436">
        <v>2.3795791460604508E-3</v>
      </c>
      <c r="CW80" s="436">
        <v>3.954731840684878E-3</v>
      </c>
      <c r="CX80" s="436">
        <v>5.6157144622011488E-3</v>
      </c>
      <c r="CY80" s="436">
        <v>1.9085280423091254E-3</v>
      </c>
      <c r="CZ80" s="436">
        <v>5.0781748504434366E-3</v>
      </c>
      <c r="DA80" s="436">
        <v>8.806361705490158E-3</v>
      </c>
      <c r="DB80" s="436">
        <v>2.675159485666624E-3</v>
      </c>
      <c r="DC80" s="436">
        <v>2.7833870270844857E-3</v>
      </c>
      <c r="DD80" s="436">
        <v>9.5678657356313458E-3</v>
      </c>
      <c r="DE80" s="436">
        <v>2.1864911400054862E-2</v>
      </c>
      <c r="DF80" s="436">
        <v>2.0798564613178718E-2</v>
      </c>
      <c r="DG80" s="436">
        <v>2.0273429873371769</v>
      </c>
      <c r="DH80" s="436">
        <v>1.4833176890814446</v>
      </c>
    </row>
    <row r="81" spans="1:112" x14ac:dyDescent="0.2">
      <c r="A81" s="192">
        <v>77</v>
      </c>
      <c r="B81" s="57" t="s">
        <v>446</v>
      </c>
      <c r="C81" s="224" t="s">
        <v>303</v>
      </c>
      <c r="D81" s="436">
        <v>4.1816231822180965E-2</v>
      </c>
      <c r="E81" s="436">
        <v>1.8657424193300676E-2</v>
      </c>
      <c r="F81" s="436">
        <v>1.7153168074025515E-2</v>
      </c>
      <c r="G81" s="436">
        <v>2.6309259679340623E-2</v>
      </c>
      <c r="H81" s="436">
        <v>2.3398086008423767E-2</v>
      </c>
      <c r="I81" s="436">
        <v>0</v>
      </c>
      <c r="J81" s="436">
        <v>0.22930770758145236</v>
      </c>
      <c r="K81" s="436">
        <v>1.1675080658556899E-2</v>
      </c>
      <c r="L81" s="436">
        <v>8.4013558310952838E-3</v>
      </c>
      <c r="M81" s="436">
        <v>1.148716579547523E-2</v>
      </c>
      <c r="N81" s="436">
        <v>0</v>
      </c>
      <c r="O81" s="436">
        <v>1.3643881669286711E-2</v>
      </c>
      <c r="P81" s="436">
        <v>1.0381988068212094E-2</v>
      </c>
      <c r="Q81" s="436">
        <v>2.002878680298022E-2</v>
      </c>
      <c r="R81" s="436">
        <v>1.1094345097537994E-2</v>
      </c>
      <c r="S81" s="436">
        <v>8.5680527880332581E-3</v>
      </c>
      <c r="T81" s="436">
        <v>6.5602282525402712E-3</v>
      </c>
      <c r="U81" s="436">
        <v>1.1487262601525655E-2</v>
      </c>
      <c r="V81" s="436">
        <v>5.7869931975385843E-3</v>
      </c>
      <c r="W81" s="436">
        <v>7.0953062440703308E-3</v>
      </c>
      <c r="X81" s="436">
        <v>2.3678691835924384E-3</v>
      </c>
      <c r="Y81" s="436">
        <v>5.3465397014027154E-3</v>
      </c>
      <c r="Z81" s="436">
        <v>3.9851805836512606E-3</v>
      </c>
      <c r="AA81" s="436">
        <v>5.6663322052975295E-3</v>
      </c>
      <c r="AB81" s="436">
        <v>5.3735668871055884E-3</v>
      </c>
      <c r="AC81" s="436">
        <v>5.0775575643577054E-3</v>
      </c>
      <c r="AD81" s="436">
        <v>7.0782311208689511E-4</v>
      </c>
      <c r="AE81" s="436">
        <v>2.345403553111049E-3</v>
      </c>
      <c r="AF81" s="436">
        <v>4.0073401818631607E-3</v>
      </c>
      <c r="AG81" s="436">
        <v>4.6499342217425814E-3</v>
      </c>
      <c r="AH81" s="436">
        <v>1.4769338767639879E-2</v>
      </c>
      <c r="AI81" s="436">
        <v>1.0440059640572997E-2</v>
      </c>
      <c r="AJ81" s="436">
        <v>3.4410676222248186E-2</v>
      </c>
      <c r="AK81" s="436">
        <v>7.2921054073293093E-3</v>
      </c>
      <c r="AL81" s="436">
        <v>1.0902908638090588E-2</v>
      </c>
      <c r="AM81" s="436">
        <v>8.1837739617263948E-3</v>
      </c>
      <c r="AN81" s="436">
        <v>8.155558939438097E-3</v>
      </c>
      <c r="AO81" s="436">
        <v>8.0779790289201518E-3</v>
      </c>
      <c r="AP81" s="436">
        <v>7.2765070661467562E-3</v>
      </c>
      <c r="AQ81" s="436">
        <v>9.2434807612256364E-3</v>
      </c>
      <c r="AR81" s="436">
        <v>8.1536174113267645E-3</v>
      </c>
      <c r="AS81" s="436">
        <v>1.3039634829532423E-2</v>
      </c>
      <c r="AT81" s="436">
        <v>1.189291349491069E-2</v>
      </c>
      <c r="AU81" s="436">
        <v>8.1310680232252325E-3</v>
      </c>
      <c r="AV81" s="436">
        <v>7.722485506537511E-3</v>
      </c>
      <c r="AW81" s="436">
        <v>1.0741397828013716E-2</v>
      </c>
      <c r="AX81" s="436">
        <v>6.3273993248518096E-3</v>
      </c>
      <c r="AY81" s="436">
        <v>2.9892119909863562E-3</v>
      </c>
      <c r="AZ81" s="436">
        <v>5.4488644880164409E-3</v>
      </c>
      <c r="BA81" s="436">
        <v>5.8973291091114115E-3</v>
      </c>
      <c r="BB81" s="436">
        <v>4.6337309789469894E-3</v>
      </c>
      <c r="BC81" s="436">
        <v>5.1976576782568886E-3</v>
      </c>
      <c r="BD81" s="436">
        <v>2.8265648524530328E-3</v>
      </c>
      <c r="BE81" s="436">
        <v>6.0431385261153232E-3</v>
      </c>
      <c r="BF81" s="436">
        <v>3.8165398527165951E-3</v>
      </c>
      <c r="BG81" s="436">
        <v>3.767059715789767E-3</v>
      </c>
      <c r="BH81" s="436">
        <v>4.3713021800545386E-3</v>
      </c>
      <c r="BI81" s="436">
        <v>4.7628853264330391E-3</v>
      </c>
      <c r="BJ81" s="436">
        <v>2.9641315308097747E-3</v>
      </c>
      <c r="BK81" s="436">
        <v>3.9822435732805819E-2</v>
      </c>
      <c r="BL81" s="436">
        <v>1.3392130255692778E-2</v>
      </c>
      <c r="BM81" s="436">
        <v>2.0837255388334797E-2</v>
      </c>
      <c r="BN81" s="436">
        <v>2.363102697959853E-2</v>
      </c>
      <c r="BO81" s="436">
        <v>2.5231721981262726E-2</v>
      </c>
      <c r="BP81" s="436">
        <v>1.7180394658065153E-2</v>
      </c>
      <c r="BQ81" s="436">
        <v>5.0237313627436034E-3</v>
      </c>
      <c r="BR81" s="436">
        <v>5.8622221242701743E-3</v>
      </c>
      <c r="BS81" s="436">
        <v>1.1226263417622648E-2</v>
      </c>
      <c r="BT81" s="436">
        <v>2.2911423621827048E-2</v>
      </c>
      <c r="BU81" s="436">
        <v>3.616111451916916E-2</v>
      </c>
      <c r="BV81" s="436">
        <v>9.7402646301131338E-3</v>
      </c>
      <c r="BW81" s="436">
        <v>6.7885048561264578E-3</v>
      </c>
      <c r="BX81" s="436">
        <v>4.5492850366670272E-3</v>
      </c>
      <c r="BY81" s="436">
        <v>1.4437131306441412E-3</v>
      </c>
      <c r="BZ81" s="436">
        <v>4.469733160723432E-3</v>
      </c>
      <c r="CA81" s="436">
        <v>3.3776141595669926E-3</v>
      </c>
      <c r="CB81" s="436">
        <v>1.0070602425419806</v>
      </c>
      <c r="CC81" s="436">
        <v>5.0650685317090308E-3</v>
      </c>
      <c r="CD81" s="436">
        <v>4.7100939190477063E-3</v>
      </c>
      <c r="CE81" s="436">
        <v>4.2834772485424947E-3</v>
      </c>
      <c r="CF81" s="436">
        <v>4.3921960672162266E-3</v>
      </c>
      <c r="CG81" s="436">
        <v>5.8212408421801634E-3</v>
      </c>
      <c r="CH81" s="436">
        <v>8.4554556513432751E-3</v>
      </c>
      <c r="CI81" s="436">
        <v>1.0365211694707147E-2</v>
      </c>
      <c r="CJ81" s="436">
        <v>1.0134514135870675E-2</v>
      </c>
      <c r="CK81" s="436">
        <v>1.5999973192222502E-2</v>
      </c>
      <c r="CL81" s="436">
        <v>7.2983151735566158E-3</v>
      </c>
      <c r="CM81" s="436">
        <v>1.5455114322599082E-2</v>
      </c>
      <c r="CN81" s="436">
        <v>1.4344989450519501E-2</v>
      </c>
      <c r="CO81" s="436">
        <v>9.6807104371523425E-3</v>
      </c>
      <c r="CP81" s="436">
        <v>8.3230747322129706E-3</v>
      </c>
      <c r="CQ81" s="436">
        <v>6.8939515429615001E-3</v>
      </c>
      <c r="CR81" s="436">
        <v>6.5173939882367847E-3</v>
      </c>
      <c r="CS81" s="436">
        <v>8.461293212017159E-3</v>
      </c>
      <c r="CT81" s="436">
        <v>8.5945913483388772E-3</v>
      </c>
      <c r="CU81" s="436">
        <v>1.4339484119014286E-2</v>
      </c>
      <c r="CV81" s="436">
        <v>1.2886926133117609E-2</v>
      </c>
      <c r="CW81" s="436">
        <v>1.5827196560574356E-2</v>
      </c>
      <c r="CX81" s="436">
        <v>7.348248821339773E-3</v>
      </c>
      <c r="CY81" s="436">
        <v>7.319004826352447E-3</v>
      </c>
      <c r="CZ81" s="436">
        <v>3.3472351329822625E-2</v>
      </c>
      <c r="DA81" s="436">
        <v>7.5134125369160677E-3</v>
      </c>
      <c r="DB81" s="436">
        <v>1.7750155807296653E-2</v>
      </c>
      <c r="DC81" s="436">
        <v>2.7344048815747327E-2</v>
      </c>
      <c r="DD81" s="436">
        <v>2.6862359464330292E-2</v>
      </c>
      <c r="DE81" s="436">
        <v>7.9991907006685438E-3</v>
      </c>
      <c r="DF81" s="436">
        <v>1.7591334505749338E-2</v>
      </c>
      <c r="DG81" s="436">
        <v>2.3696186493097922</v>
      </c>
      <c r="DH81" s="436">
        <v>1.7337457356020223</v>
      </c>
    </row>
    <row r="82" spans="1:112" x14ac:dyDescent="0.2">
      <c r="A82" s="192">
        <v>78</v>
      </c>
      <c r="B82" s="57" t="s">
        <v>447</v>
      </c>
      <c r="C82" s="224" t="s">
        <v>304</v>
      </c>
      <c r="D82" s="436">
        <v>9.6598275444669858E-4</v>
      </c>
      <c r="E82" s="436">
        <v>2.7004067182148672E-3</v>
      </c>
      <c r="F82" s="436">
        <v>3.1832952603432879E-4</v>
      </c>
      <c r="G82" s="436">
        <v>4.2848915115178179E-4</v>
      </c>
      <c r="H82" s="436">
        <v>1.2337456490717604E-3</v>
      </c>
      <c r="I82" s="436">
        <v>0</v>
      </c>
      <c r="J82" s="436">
        <v>1.0248098701709177E-3</v>
      </c>
      <c r="K82" s="436">
        <v>7.2097632526496125E-4</v>
      </c>
      <c r="L82" s="436">
        <v>6.3164883587393111E-4</v>
      </c>
      <c r="M82" s="436">
        <v>1.8929069369449342E-3</v>
      </c>
      <c r="N82" s="436">
        <v>0</v>
      </c>
      <c r="O82" s="436">
        <v>4.3619293343488116E-4</v>
      </c>
      <c r="P82" s="436">
        <v>2.2162074092570277E-4</v>
      </c>
      <c r="Q82" s="436">
        <v>1.2386353063482728E-3</v>
      </c>
      <c r="R82" s="436">
        <v>6.5404262327536521E-4</v>
      </c>
      <c r="S82" s="436">
        <v>1.9553644991936623E-3</v>
      </c>
      <c r="T82" s="436">
        <v>7.636987250859373E-4</v>
      </c>
      <c r="U82" s="436">
        <v>4.237782314308159E-4</v>
      </c>
      <c r="V82" s="436">
        <v>2.4873784967848729E-3</v>
      </c>
      <c r="W82" s="436">
        <v>1.9581118074453781E-3</v>
      </c>
      <c r="X82" s="436">
        <v>1.5963114361054636E-3</v>
      </c>
      <c r="Y82" s="436">
        <v>1.1894650216123068E-3</v>
      </c>
      <c r="Z82" s="436">
        <v>1.0288416572363916E-3</v>
      </c>
      <c r="AA82" s="436">
        <v>1.506988093071481E-3</v>
      </c>
      <c r="AB82" s="436">
        <v>4.6970435033561863E-4</v>
      </c>
      <c r="AC82" s="436">
        <v>1.0286143298717705E-3</v>
      </c>
      <c r="AD82" s="436">
        <v>2.3042955382043357E-3</v>
      </c>
      <c r="AE82" s="436">
        <v>7.7271473572043305E-3</v>
      </c>
      <c r="AF82" s="436">
        <v>3.8574980709683924E-4</v>
      </c>
      <c r="AG82" s="436">
        <v>4.4819542137507603E-4</v>
      </c>
      <c r="AH82" s="436">
        <v>4.3210552788704913E-4</v>
      </c>
      <c r="AI82" s="436">
        <v>1.3538605570361747E-3</v>
      </c>
      <c r="AJ82" s="436">
        <v>3.2173897925562313E-3</v>
      </c>
      <c r="AK82" s="436">
        <v>1.5339177385490421E-3</v>
      </c>
      <c r="AL82" s="436">
        <v>1.9082169669047417E-3</v>
      </c>
      <c r="AM82" s="436">
        <v>4.0536487914501216E-3</v>
      </c>
      <c r="AN82" s="436">
        <v>2.2453971711686423E-3</v>
      </c>
      <c r="AO82" s="436">
        <v>3.2869863271233523E-3</v>
      </c>
      <c r="AP82" s="436">
        <v>2.3539705529474144E-3</v>
      </c>
      <c r="AQ82" s="436">
        <v>5.2768845714500573E-3</v>
      </c>
      <c r="AR82" s="436">
        <v>1.8705281962362217E-3</v>
      </c>
      <c r="AS82" s="436">
        <v>1.4054200026075237E-3</v>
      </c>
      <c r="AT82" s="436">
        <v>1.0484434790158001E-3</v>
      </c>
      <c r="AU82" s="436">
        <v>6.1219860665134504E-4</v>
      </c>
      <c r="AV82" s="436">
        <v>6.1368841286885871E-4</v>
      </c>
      <c r="AW82" s="436">
        <v>4.4581145900564524E-4</v>
      </c>
      <c r="AX82" s="436">
        <v>3.576222827242728E-4</v>
      </c>
      <c r="AY82" s="436">
        <v>4.2457522977406561E-4</v>
      </c>
      <c r="AZ82" s="436">
        <v>5.2223127252809293E-4</v>
      </c>
      <c r="BA82" s="436">
        <v>4.6891975326704736E-4</v>
      </c>
      <c r="BB82" s="436">
        <v>2.1720162785767271E-4</v>
      </c>
      <c r="BC82" s="436">
        <v>4.4039211594455019E-4</v>
      </c>
      <c r="BD82" s="436">
        <v>3.1544562173518403E-4</v>
      </c>
      <c r="BE82" s="436">
        <v>2.7745125126668932E-4</v>
      </c>
      <c r="BF82" s="436">
        <v>1.3957245213817996E-3</v>
      </c>
      <c r="BG82" s="436">
        <v>1.4640515918528157E-3</v>
      </c>
      <c r="BH82" s="436">
        <v>8.5987151954085034E-4</v>
      </c>
      <c r="BI82" s="436">
        <v>9.3093815818917169E-4</v>
      </c>
      <c r="BJ82" s="436">
        <v>5.417923790322248E-4</v>
      </c>
      <c r="BK82" s="436">
        <v>5.3704634146835382E-4</v>
      </c>
      <c r="BL82" s="436">
        <v>4.0481660197952171E-2</v>
      </c>
      <c r="BM82" s="436">
        <v>5.8871952027655494E-4</v>
      </c>
      <c r="BN82" s="436">
        <v>5.6368018391727409E-4</v>
      </c>
      <c r="BO82" s="436">
        <v>9.6184622715334879E-4</v>
      </c>
      <c r="BP82" s="436">
        <v>1.1671638951188997E-3</v>
      </c>
      <c r="BQ82" s="436">
        <v>2.8972792248118467E-3</v>
      </c>
      <c r="BR82" s="436">
        <v>2.275150495967113E-3</v>
      </c>
      <c r="BS82" s="436">
        <v>3.5287643252835527E-4</v>
      </c>
      <c r="BT82" s="436">
        <v>3.8935822453117465E-4</v>
      </c>
      <c r="BU82" s="436">
        <v>2.2095440846834765E-4</v>
      </c>
      <c r="BV82" s="436">
        <v>1.5315996328676835E-4</v>
      </c>
      <c r="BW82" s="436">
        <v>8.6591704865110559E-5</v>
      </c>
      <c r="BX82" s="436">
        <v>4.8189536065454974E-5</v>
      </c>
      <c r="BY82" s="436">
        <v>1.8749180986630738E-5</v>
      </c>
      <c r="BZ82" s="436">
        <v>1.283338329488554E-4</v>
      </c>
      <c r="CA82" s="436">
        <v>1.1915386793937993E-3</v>
      </c>
      <c r="CB82" s="436">
        <v>2.7820210588223198E-3</v>
      </c>
      <c r="CC82" s="436">
        <v>1.1537122952130865</v>
      </c>
      <c r="CD82" s="436">
        <v>1.0993082987810461E-3</v>
      </c>
      <c r="CE82" s="436">
        <v>1.2425621174710742E-4</v>
      </c>
      <c r="CF82" s="436">
        <v>1.2677735610959194E-4</v>
      </c>
      <c r="CG82" s="436">
        <v>1.3393272308075287E-4</v>
      </c>
      <c r="CH82" s="436">
        <v>7.2761803718259931E-4</v>
      </c>
      <c r="CI82" s="436">
        <v>1.1103302257122145E-4</v>
      </c>
      <c r="CJ82" s="436">
        <v>1.5015967881277554E-4</v>
      </c>
      <c r="CK82" s="436">
        <v>2.1581823928515912E-4</v>
      </c>
      <c r="CL82" s="436">
        <v>1.2215446742410181E-4</v>
      </c>
      <c r="CM82" s="436">
        <v>3.1737523764406974E-4</v>
      </c>
      <c r="CN82" s="436">
        <v>1.6367152676314631E-4</v>
      </c>
      <c r="CO82" s="436">
        <v>1.5511232384047646E-4</v>
      </c>
      <c r="CP82" s="436">
        <v>2.6084726798695736E-4</v>
      </c>
      <c r="CQ82" s="436">
        <v>1.4474871006955254E-4</v>
      </c>
      <c r="CR82" s="436">
        <v>1.9727507780683108E-4</v>
      </c>
      <c r="CS82" s="436">
        <v>1.751582426192109E-4</v>
      </c>
      <c r="CT82" s="436">
        <v>1.5912596176871421E-4</v>
      </c>
      <c r="CU82" s="436">
        <v>2.2205115641729518E-4</v>
      </c>
      <c r="CV82" s="436">
        <v>1.4825598835209995E-4</v>
      </c>
      <c r="CW82" s="436">
        <v>1.5404142604758057E-4</v>
      </c>
      <c r="CX82" s="436">
        <v>5.0240123235476767E-4</v>
      </c>
      <c r="CY82" s="436">
        <v>9.7151665521790054E-5</v>
      </c>
      <c r="CZ82" s="436">
        <v>3.3341639657355363E-4</v>
      </c>
      <c r="DA82" s="436">
        <v>3.8101350682539961E-4</v>
      </c>
      <c r="DB82" s="436">
        <v>2.3663832176699402E-4</v>
      </c>
      <c r="DC82" s="436">
        <v>2.5215249478574358E-4</v>
      </c>
      <c r="DD82" s="436">
        <v>2.6850214689376104E-4</v>
      </c>
      <c r="DE82" s="436">
        <v>1.2199105972508569E-3</v>
      </c>
      <c r="DF82" s="436">
        <v>4.5819259902522998E-4</v>
      </c>
      <c r="DG82" s="436">
        <v>1.2948308318587229</v>
      </c>
      <c r="DH82" s="436">
        <v>0.94737076521361896</v>
      </c>
    </row>
    <row r="83" spans="1:112" x14ac:dyDescent="0.2">
      <c r="A83" s="192">
        <v>79</v>
      </c>
      <c r="B83" s="57" t="s">
        <v>448</v>
      </c>
      <c r="C83" s="224" t="s">
        <v>305</v>
      </c>
      <c r="D83" s="436">
        <v>2.5094384693957094E-4</v>
      </c>
      <c r="E83" s="436">
        <v>2.6437764855470782E-4</v>
      </c>
      <c r="F83" s="436">
        <v>1.1560455299700709E-3</v>
      </c>
      <c r="G83" s="436">
        <v>8.3198906025001889E-5</v>
      </c>
      <c r="H83" s="436">
        <v>3.018904531633748E-4</v>
      </c>
      <c r="I83" s="436">
        <v>0</v>
      </c>
      <c r="J83" s="436">
        <v>1.483601161297151E-3</v>
      </c>
      <c r="K83" s="436">
        <v>3.3805279337679903E-4</v>
      </c>
      <c r="L83" s="436">
        <v>2.7195271061070786E-4</v>
      </c>
      <c r="M83" s="436">
        <v>3.4200387863084799E-4</v>
      </c>
      <c r="N83" s="436">
        <v>0</v>
      </c>
      <c r="O83" s="436">
        <v>6.9352281032762837E-4</v>
      </c>
      <c r="P83" s="436">
        <v>7.6970068040054071E-4</v>
      </c>
      <c r="Q83" s="436">
        <v>4.0021276305945373E-4</v>
      </c>
      <c r="R83" s="436">
        <v>9.1270920648559137E-4</v>
      </c>
      <c r="S83" s="436">
        <v>3.9102929220424337E-4</v>
      </c>
      <c r="T83" s="436">
        <v>4.9351298297379957E-4</v>
      </c>
      <c r="U83" s="436">
        <v>8.8788092305001778E-4</v>
      </c>
      <c r="V83" s="436">
        <v>3.3568187776221393E-4</v>
      </c>
      <c r="W83" s="436">
        <v>3.4645233753474996E-4</v>
      </c>
      <c r="X83" s="436">
        <v>1.7157022185773792E-4</v>
      </c>
      <c r="Y83" s="436">
        <v>3.313069966695433E-4</v>
      </c>
      <c r="Z83" s="436">
        <v>3.3760654099668214E-4</v>
      </c>
      <c r="AA83" s="436">
        <v>3.7793867819120477E-4</v>
      </c>
      <c r="AB83" s="436">
        <v>2.328013484407635E-3</v>
      </c>
      <c r="AC83" s="436">
        <v>5.6857780309205999E-4</v>
      </c>
      <c r="AD83" s="436">
        <v>6.980038656895041E-5</v>
      </c>
      <c r="AE83" s="436">
        <v>2.1466069286759076E-4</v>
      </c>
      <c r="AF83" s="436">
        <v>5.1740639237281337E-4</v>
      </c>
      <c r="AG83" s="436">
        <v>6.6172018945230495E-4</v>
      </c>
      <c r="AH83" s="436">
        <v>7.2013497321434384E-4</v>
      </c>
      <c r="AI83" s="436">
        <v>5.9125553941530458E-4</v>
      </c>
      <c r="AJ83" s="436">
        <v>4.8048039462303589E-4</v>
      </c>
      <c r="AK83" s="436">
        <v>4.8690503566600594E-4</v>
      </c>
      <c r="AL83" s="436">
        <v>5.1331160545121197E-4</v>
      </c>
      <c r="AM83" s="436">
        <v>1.8737581575139573E-4</v>
      </c>
      <c r="AN83" s="436">
        <v>2.6812546414905776E-4</v>
      </c>
      <c r="AO83" s="436">
        <v>3.7395723750299325E-4</v>
      </c>
      <c r="AP83" s="436">
        <v>2.7272084586034092E-4</v>
      </c>
      <c r="AQ83" s="436">
        <v>2.2645370859708313E-4</v>
      </c>
      <c r="AR83" s="436">
        <v>3.7331099612139144E-4</v>
      </c>
      <c r="AS83" s="436">
        <v>7.6376301995257289E-4</v>
      </c>
      <c r="AT83" s="436">
        <v>5.5189935172988514E-4</v>
      </c>
      <c r="AU83" s="436">
        <v>7.6458904170357894E-4</v>
      </c>
      <c r="AV83" s="436">
        <v>6.7437157858126731E-4</v>
      </c>
      <c r="AW83" s="436">
        <v>5.4940052041171927E-4</v>
      </c>
      <c r="AX83" s="436">
        <v>3.9631120108590882E-4</v>
      </c>
      <c r="AY83" s="436">
        <v>4.4902017712790615E-4</v>
      </c>
      <c r="AZ83" s="436">
        <v>5.7899147494681999E-4</v>
      </c>
      <c r="BA83" s="436">
        <v>7.7349644901440523E-4</v>
      </c>
      <c r="BB83" s="436">
        <v>1.0842139678289757E-3</v>
      </c>
      <c r="BC83" s="436">
        <v>8.7933272579188626E-4</v>
      </c>
      <c r="BD83" s="436">
        <v>5.4587955341617506E-4</v>
      </c>
      <c r="BE83" s="436">
        <v>6.1107417868758683E-4</v>
      </c>
      <c r="BF83" s="436">
        <v>3.6360169176350533E-4</v>
      </c>
      <c r="BG83" s="436">
        <v>3.6852813162883475E-4</v>
      </c>
      <c r="BH83" s="436">
        <v>4.2903055992551172E-4</v>
      </c>
      <c r="BI83" s="436">
        <v>3.2280757063285199E-4</v>
      </c>
      <c r="BJ83" s="436">
        <v>3.6417891162272056E-4</v>
      </c>
      <c r="BK83" s="436">
        <v>6.3373722011645988E-4</v>
      </c>
      <c r="BL83" s="436">
        <v>1.7562068288226021E-4</v>
      </c>
      <c r="BM83" s="436">
        <v>3.2970116204049176E-4</v>
      </c>
      <c r="BN83" s="436">
        <v>4.940684886552151E-4</v>
      </c>
      <c r="BO83" s="436">
        <v>3.6538315503532095E-4</v>
      </c>
      <c r="BP83" s="436">
        <v>3.3983926584169895E-4</v>
      </c>
      <c r="BQ83" s="436">
        <v>2.3424536680719424E-4</v>
      </c>
      <c r="BR83" s="436">
        <v>2.5686392840278279E-4</v>
      </c>
      <c r="BS83" s="436">
        <v>8.5266532187375818E-4</v>
      </c>
      <c r="BT83" s="436">
        <v>1.7910047856048187E-3</v>
      </c>
      <c r="BU83" s="436">
        <v>2.0310326407589662E-3</v>
      </c>
      <c r="BV83" s="436">
        <v>8.7222108242972338E-4</v>
      </c>
      <c r="BW83" s="436">
        <v>3.2386614197034002E-4</v>
      </c>
      <c r="BX83" s="436">
        <v>2.2132046727317933E-4</v>
      </c>
      <c r="BY83" s="436">
        <v>6.7884284756150913E-5</v>
      </c>
      <c r="BZ83" s="436">
        <v>2.2846071939791222E-4</v>
      </c>
      <c r="CA83" s="436">
        <v>3.3575212029018892E-4</v>
      </c>
      <c r="CB83" s="436">
        <v>4.6423227008718631E-4</v>
      </c>
      <c r="CC83" s="436">
        <v>3.4011501450297461E-4</v>
      </c>
      <c r="CD83" s="436">
        <v>1.0022223732078943</v>
      </c>
      <c r="CE83" s="436">
        <v>1.1490232195987859E-3</v>
      </c>
      <c r="CF83" s="436">
        <v>3.8804518715765174E-4</v>
      </c>
      <c r="CG83" s="436">
        <v>4.8123822936113435E-4</v>
      </c>
      <c r="CH83" s="436">
        <v>1.0283104890150318E-2</v>
      </c>
      <c r="CI83" s="436">
        <v>1.1402733282229985E-3</v>
      </c>
      <c r="CJ83" s="436">
        <v>2.8020953167244918E-3</v>
      </c>
      <c r="CK83" s="436">
        <v>2.2929365582114113E-3</v>
      </c>
      <c r="CL83" s="436">
        <v>1.7957583965052186E-3</v>
      </c>
      <c r="CM83" s="436">
        <v>6.614996590718113E-3</v>
      </c>
      <c r="CN83" s="436">
        <v>5.8145373148954125E-4</v>
      </c>
      <c r="CO83" s="436">
        <v>1.2136593216802276E-3</v>
      </c>
      <c r="CP83" s="436">
        <v>1.5089166747027534E-3</v>
      </c>
      <c r="CQ83" s="436">
        <v>5.9460183928384354E-4</v>
      </c>
      <c r="CR83" s="436">
        <v>3.1701843524268496E-4</v>
      </c>
      <c r="CS83" s="436">
        <v>3.0428084302795813E-4</v>
      </c>
      <c r="CT83" s="436">
        <v>2.840834950951131E-4</v>
      </c>
      <c r="CU83" s="436">
        <v>2.1312499687003643E-3</v>
      </c>
      <c r="CV83" s="436">
        <v>8.8365727863125982E-4</v>
      </c>
      <c r="CW83" s="436">
        <v>2.7144092482022579E-3</v>
      </c>
      <c r="CX83" s="436">
        <v>4.5694803940454234E-4</v>
      </c>
      <c r="CY83" s="436">
        <v>1.1533179535901349E-3</v>
      </c>
      <c r="CZ83" s="436">
        <v>6.820550548869769E-4</v>
      </c>
      <c r="DA83" s="436">
        <v>5.2726096369618686E-4</v>
      </c>
      <c r="DB83" s="436">
        <v>8.5608020592018038E-4</v>
      </c>
      <c r="DC83" s="436">
        <v>1.2281104472976309E-3</v>
      </c>
      <c r="DD83" s="436">
        <v>7.7322530263941808E-4</v>
      </c>
      <c r="DE83" s="436">
        <v>4.8945744898935698E-4</v>
      </c>
      <c r="DF83" s="436">
        <v>2.8675279536774425E-3</v>
      </c>
      <c r="DG83" s="436">
        <v>1.0893610661604756</v>
      </c>
      <c r="DH83" s="436">
        <v>0.79703757544983811</v>
      </c>
    </row>
    <row r="84" spans="1:112" x14ac:dyDescent="0.2">
      <c r="A84" s="192">
        <v>80</v>
      </c>
      <c r="B84" s="57" t="s">
        <v>449</v>
      </c>
      <c r="C84" s="224" t="s">
        <v>450</v>
      </c>
      <c r="D84" s="436">
        <v>-2.5707768944240121E-4</v>
      </c>
      <c r="E84" s="436">
        <v>-1.0069805815341858E-3</v>
      </c>
      <c r="F84" s="436">
        <v>-1.6713498759818538E-4</v>
      </c>
      <c r="G84" s="436">
        <v>-7.7475546270767756E-5</v>
      </c>
      <c r="H84" s="436">
        <v>-4.4585579626597801E-4</v>
      </c>
      <c r="I84" s="436">
        <v>0</v>
      </c>
      <c r="J84" s="436">
        <v>-1.879266564209084E-4</v>
      </c>
      <c r="K84" s="436">
        <v>-5.2509266043033456E-4</v>
      </c>
      <c r="L84" s="436">
        <v>-2.7193741413120463E-4</v>
      </c>
      <c r="M84" s="436">
        <v>-6.105015361712973E-4</v>
      </c>
      <c r="N84" s="436">
        <v>0</v>
      </c>
      <c r="O84" s="436">
        <v>-2.1778436271481833E-4</v>
      </c>
      <c r="P84" s="436">
        <v>-2.248764335445993E-4</v>
      </c>
      <c r="Q84" s="436">
        <v>-4.0484395309163768E-4</v>
      </c>
      <c r="R84" s="436">
        <v>-3.8602481588483268E-4</v>
      </c>
      <c r="S84" s="436">
        <v>-7.5839977350492666E-4</v>
      </c>
      <c r="T84" s="436">
        <v>-5.6115193463946095E-4</v>
      </c>
      <c r="U84" s="436">
        <v>-4.1947599195601016E-4</v>
      </c>
      <c r="V84" s="436">
        <v>-3.845109767481115E-4</v>
      </c>
      <c r="W84" s="436">
        <v>-3.0696064767750473E-4</v>
      </c>
      <c r="X84" s="436">
        <v>-4.7374322968213013E-4</v>
      </c>
      <c r="Y84" s="436">
        <v>-3.7509151814710273E-4</v>
      </c>
      <c r="Z84" s="436">
        <v>-3.4343901088776987E-4</v>
      </c>
      <c r="AA84" s="436">
        <v>-4.6015427051370687E-4</v>
      </c>
      <c r="AB84" s="436">
        <v>-2.24287098643965E-4</v>
      </c>
      <c r="AC84" s="436">
        <v>-4.5254432241408884E-4</v>
      </c>
      <c r="AD84" s="436">
        <v>-1.933859530263942E-4</v>
      </c>
      <c r="AE84" s="436">
        <v>-4.7137672159567603E-4</v>
      </c>
      <c r="AF84" s="436">
        <v>-2.1813590319466451E-4</v>
      </c>
      <c r="AG84" s="436">
        <v>-2.0358394299943041E-4</v>
      </c>
      <c r="AH84" s="436">
        <v>-2.455218511878915E-4</v>
      </c>
      <c r="AI84" s="436">
        <v>-3.7043118246082434E-4</v>
      </c>
      <c r="AJ84" s="436">
        <v>-8.7227366243122588E-4</v>
      </c>
      <c r="AK84" s="436">
        <v>-4.2481526907166663E-4</v>
      </c>
      <c r="AL84" s="436">
        <v>-4.9383852554346402E-4</v>
      </c>
      <c r="AM84" s="436">
        <v>-3.7847475635114091E-4</v>
      </c>
      <c r="AN84" s="436">
        <v>-2.6416939141302279E-4</v>
      </c>
      <c r="AO84" s="436">
        <v>-6.0828873905682595E-4</v>
      </c>
      <c r="AP84" s="436">
        <v>-4.0437494910270532E-4</v>
      </c>
      <c r="AQ84" s="436">
        <v>-3.3579096196952583E-4</v>
      </c>
      <c r="AR84" s="436">
        <v>-3.3487345797228652E-4</v>
      </c>
      <c r="AS84" s="436">
        <v>-3.0375660382393722E-4</v>
      </c>
      <c r="AT84" s="436">
        <v>-2.5078347113872181E-4</v>
      </c>
      <c r="AU84" s="436">
        <v>-1.9142535497417368E-4</v>
      </c>
      <c r="AV84" s="436">
        <v>-1.7531417061458603E-4</v>
      </c>
      <c r="AW84" s="436">
        <v>-2.254699838013505E-4</v>
      </c>
      <c r="AX84" s="436">
        <v>-1.880588111844526E-4</v>
      </c>
      <c r="AY84" s="436">
        <v>-1.8525611750423325E-4</v>
      </c>
      <c r="AZ84" s="436">
        <v>-1.9881478295877446E-4</v>
      </c>
      <c r="BA84" s="436">
        <v>-2.2589987343919751E-4</v>
      </c>
      <c r="BB84" s="436">
        <v>-1.6457301904090912E-4</v>
      </c>
      <c r="BC84" s="436">
        <v>-2.2728869354842312E-4</v>
      </c>
      <c r="BD84" s="436">
        <v>-1.9994892915471601E-4</v>
      </c>
      <c r="BE84" s="436">
        <v>-1.8848088152747321E-4</v>
      </c>
      <c r="BF84" s="436">
        <v>-3.8654765206316962E-4</v>
      </c>
      <c r="BG84" s="436">
        <v>-3.9130801650205725E-4</v>
      </c>
      <c r="BH84" s="436">
        <v>-2.5380571745173237E-4</v>
      </c>
      <c r="BI84" s="436">
        <v>-2.5573996389871177E-4</v>
      </c>
      <c r="BJ84" s="436">
        <v>-1.663741969860515E-4</v>
      </c>
      <c r="BK84" s="436">
        <v>-3.272225916921612E-4</v>
      </c>
      <c r="BL84" s="436">
        <v>-4.4338306102719111E-4</v>
      </c>
      <c r="BM84" s="436">
        <v>-3.6043168611306386E-4</v>
      </c>
      <c r="BN84" s="436">
        <v>-3.6328547662841754E-4</v>
      </c>
      <c r="BO84" s="436">
        <v>-3.4627344887342733E-4</v>
      </c>
      <c r="BP84" s="436">
        <v>-4.0565580406423055E-4</v>
      </c>
      <c r="BQ84" s="436">
        <v>-3.4975370238307787E-4</v>
      </c>
      <c r="BR84" s="436">
        <v>-5.4080487698839562E-4</v>
      </c>
      <c r="BS84" s="436">
        <v>-1.2248188212783906E-4</v>
      </c>
      <c r="BT84" s="436">
        <v>-9.6317556835411961E-5</v>
      </c>
      <c r="BU84" s="436">
        <v>-6.9255336082612491E-5</v>
      </c>
      <c r="BV84" s="436">
        <v>-7.6638201725292849E-5</v>
      </c>
      <c r="BW84" s="436">
        <v>-3.1890017532676518E-5</v>
      </c>
      <c r="BX84" s="436">
        <v>-2.3228640759984485E-5</v>
      </c>
      <c r="BY84" s="436">
        <v>-7.1898685084791946E-6</v>
      </c>
      <c r="BZ84" s="436">
        <v>-1.4814852635567177E-4</v>
      </c>
      <c r="CA84" s="436">
        <v>-3.2479604029735917E-4</v>
      </c>
      <c r="CB84" s="436">
        <v>-2.7784563642975501E-4</v>
      </c>
      <c r="CC84" s="436">
        <v>-1.1348942887244112E-4</v>
      </c>
      <c r="CD84" s="436">
        <v>-2.7801781446818417E-4</v>
      </c>
      <c r="CE84" s="436">
        <v>0.99875802255633517</v>
      </c>
      <c r="CF84" s="436">
        <v>-5.2198167730737229E-5</v>
      </c>
      <c r="CG84" s="436">
        <v>-6.4864997991480195E-5</v>
      </c>
      <c r="CH84" s="436">
        <v>-2.7086590895660893E-3</v>
      </c>
      <c r="CI84" s="436">
        <v>-7.2035057150632517E-5</v>
      </c>
      <c r="CJ84" s="436">
        <v>-9.2839337763812033E-5</v>
      </c>
      <c r="CK84" s="436">
        <v>-1.1486680169220665E-4</v>
      </c>
      <c r="CL84" s="436">
        <v>-7.0587023116019333E-5</v>
      </c>
      <c r="CM84" s="436">
        <v>-3.3855020962227198E-4</v>
      </c>
      <c r="CN84" s="436">
        <v>-6.8734656416052979E-5</v>
      </c>
      <c r="CO84" s="436">
        <v>-6.3071187857093576E-5</v>
      </c>
      <c r="CP84" s="436">
        <v>-1.7142045073214866E-4</v>
      </c>
      <c r="CQ84" s="436">
        <v>-1.7813428792416808E-4</v>
      </c>
      <c r="CR84" s="436">
        <v>-1.1690530668887911E-4</v>
      </c>
      <c r="CS84" s="436">
        <v>-1.2429733340580231E-4</v>
      </c>
      <c r="CT84" s="436">
        <v>-9.9802433847756011E-5</v>
      </c>
      <c r="CU84" s="436">
        <v>-1.5560550127200623E-4</v>
      </c>
      <c r="CV84" s="436">
        <v>-6.5384798599563089E-5</v>
      </c>
      <c r="CW84" s="436">
        <v>-2.8308414961012931E-4</v>
      </c>
      <c r="CX84" s="436">
        <v>-2.1583882575237088E-4</v>
      </c>
      <c r="CY84" s="436">
        <v>-4.7676766444763581E-5</v>
      </c>
      <c r="CZ84" s="436">
        <v>-1.8601473815485983E-4</v>
      </c>
      <c r="DA84" s="436">
        <v>-3.5941892378251513E-4</v>
      </c>
      <c r="DB84" s="436">
        <v>-9.2984065934874195E-5</v>
      </c>
      <c r="DC84" s="436">
        <v>-8.2062268567447444E-5</v>
      </c>
      <c r="DD84" s="436">
        <v>-1.0650944566727715E-4</v>
      </c>
      <c r="DE84" s="436">
        <v>-9.5236605306543677E-4</v>
      </c>
      <c r="DF84" s="436">
        <v>-9.0728039555676093E-5</v>
      </c>
      <c r="DG84" s="436">
        <v>0.96753582032535212</v>
      </c>
      <c r="DH84" s="436">
        <v>0.70790340168021726</v>
      </c>
    </row>
    <row r="85" spans="1:112" x14ac:dyDescent="0.2">
      <c r="A85" s="192">
        <v>81</v>
      </c>
      <c r="B85" s="57" t="s">
        <v>451</v>
      </c>
      <c r="C85" s="224" t="s">
        <v>306</v>
      </c>
      <c r="D85" s="436">
        <v>1.6600473204367492E-3</v>
      </c>
      <c r="E85" s="436">
        <v>7.5774928955405904E-3</v>
      </c>
      <c r="F85" s="436">
        <v>9.1359162924279074E-4</v>
      </c>
      <c r="G85" s="436">
        <v>5.1343678023028287E-4</v>
      </c>
      <c r="H85" s="436">
        <v>2.9428841348235219E-3</v>
      </c>
      <c r="I85" s="436">
        <v>0</v>
      </c>
      <c r="J85" s="436">
        <v>9.5455754957790616E-4</v>
      </c>
      <c r="K85" s="436">
        <v>4.8022537985505064E-3</v>
      </c>
      <c r="L85" s="436">
        <v>1.8189140516530176E-3</v>
      </c>
      <c r="M85" s="436">
        <v>1.5418131695145321E-2</v>
      </c>
      <c r="N85" s="436">
        <v>0</v>
      </c>
      <c r="O85" s="436">
        <v>1.8154021481861873E-3</v>
      </c>
      <c r="P85" s="436">
        <v>1.7952633595621267E-3</v>
      </c>
      <c r="Q85" s="436">
        <v>1.6719046614520655E-3</v>
      </c>
      <c r="R85" s="436">
        <v>1.5986665540824389E-3</v>
      </c>
      <c r="S85" s="436">
        <v>3.5905992038539817E-3</v>
      </c>
      <c r="T85" s="436">
        <v>2.6236120407044012E-3</v>
      </c>
      <c r="U85" s="436">
        <v>1.7952847143136866E-3</v>
      </c>
      <c r="V85" s="436">
        <v>4.9760001584996591E-3</v>
      </c>
      <c r="W85" s="436">
        <v>2.3319429195119497E-3</v>
      </c>
      <c r="X85" s="436">
        <v>1.8096769520662248E-3</v>
      </c>
      <c r="Y85" s="436">
        <v>1.4675136209489647E-3</v>
      </c>
      <c r="Z85" s="436">
        <v>1.2441909070261808E-3</v>
      </c>
      <c r="AA85" s="436">
        <v>2.8312667835468726E-3</v>
      </c>
      <c r="AB85" s="436">
        <v>1.108527298881541E-3</v>
      </c>
      <c r="AC85" s="436">
        <v>2.0910768582677692E-3</v>
      </c>
      <c r="AD85" s="436">
        <v>4.8429386526746337E-3</v>
      </c>
      <c r="AE85" s="436">
        <v>2.490748758625076E-3</v>
      </c>
      <c r="AF85" s="436">
        <v>1.7363238611270647E-3</v>
      </c>
      <c r="AG85" s="436">
        <v>1.2877104329058191E-3</v>
      </c>
      <c r="AH85" s="436">
        <v>3.3314581223193424E-3</v>
      </c>
      <c r="AI85" s="436">
        <v>3.4217047864689774E-3</v>
      </c>
      <c r="AJ85" s="436">
        <v>2.7670889822165932E-3</v>
      </c>
      <c r="AK85" s="436">
        <v>3.9151818621862029E-3</v>
      </c>
      <c r="AL85" s="436">
        <v>3.1119854000801039E-3</v>
      </c>
      <c r="AM85" s="436">
        <v>2.1704130116757853E-3</v>
      </c>
      <c r="AN85" s="436">
        <v>1.7128163833838022E-3</v>
      </c>
      <c r="AO85" s="436">
        <v>3.4469354626512055E-3</v>
      </c>
      <c r="AP85" s="436">
        <v>2.0869879219458406E-3</v>
      </c>
      <c r="AQ85" s="436">
        <v>5.3477165562519713E-3</v>
      </c>
      <c r="AR85" s="436">
        <v>5.2745477145719009E-3</v>
      </c>
      <c r="AS85" s="436">
        <v>1.6812123278447247E-3</v>
      </c>
      <c r="AT85" s="436">
        <v>1.7562827582672618E-3</v>
      </c>
      <c r="AU85" s="436">
        <v>1.1539276923509794E-3</v>
      </c>
      <c r="AV85" s="436">
        <v>1.0588679021966768E-3</v>
      </c>
      <c r="AW85" s="436">
        <v>1.198220955634168E-3</v>
      </c>
      <c r="AX85" s="436">
        <v>1.1821833387098237E-3</v>
      </c>
      <c r="AY85" s="436">
        <v>1.1000186767379889E-3</v>
      </c>
      <c r="AZ85" s="436">
        <v>1.5003352246920191E-3</v>
      </c>
      <c r="BA85" s="436">
        <v>1.3081379891125664E-3</v>
      </c>
      <c r="BB85" s="436">
        <v>1.0245347985068213E-3</v>
      </c>
      <c r="BC85" s="436">
        <v>1.931041407016221E-3</v>
      </c>
      <c r="BD85" s="436">
        <v>1.1547725979435207E-3</v>
      </c>
      <c r="BE85" s="436">
        <v>1.2735088019541661E-3</v>
      </c>
      <c r="BF85" s="436">
        <v>1.5970180700354453E-3</v>
      </c>
      <c r="BG85" s="436">
        <v>1.6187300613494844E-3</v>
      </c>
      <c r="BH85" s="436">
        <v>1.3137189020144284E-3</v>
      </c>
      <c r="BI85" s="436">
        <v>1.3745253323834076E-3</v>
      </c>
      <c r="BJ85" s="436">
        <v>9.625943665189661E-4</v>
      </c>
      <c r="BK85" s="436">
        <v>1.7631906283166389E-3</v>
      </c>
      <c r="BL85" s="436">
        <v>1.6492090584831864E-2</v>
      </c>
      <c r="BM85" s="436">
        <v>1.1971951144223872E-3</v>
      </c>
      <c r="BN85" s="436">
        <v>1.2751190517613839E-3</v>
      </c>
      <c r="BO85" s="436">
        <v>1.1690330846606863E-3</v>
      </c>
      <c r="BP85" s="436">
        <v>1.4355895838724698E-3</v>
      </c>
      <c r="BQ85" s="436">
        <v>7.5246279987086625E-3</v>
      </c>
      <c r="BR85" s="436">
        <v>1.3023443441169336E-2</v>
      </c>
      <c r="BS85" s="436">
        <v>7.1519880558042767E-4</v>
      </c>
      <c r="BT85" s="436">
        <v>6.3131877620313916E-4</v>
      </c>
      <c r="BU85" s="436">
        <v>4.1387031119231724E-4</v>
      </c>
      <c r="BV85" s="436">
        <v>3.1357129418611531E-4</v>
      </c>
      <c r="BW85" s="436">
        <v>2.2335676113987107E-4</v>
      </c>
      <c r="BX85" s="436">
        <v>1.1243064257749805E-4</v>
      </c>
      <c r="BY85" s="436">
        <v>3.0217118335693958E-5</v>
      </c>
      <c r="BZ85" s="436">
        <v>3.3445187662403799E-4</v>
      </c>
      <c r="CA85" s="436">
        <v>4.1013630365001303E-4</v>
      </c>
      <c r="CB85" s="436">
        <v>1.5720596746366083E-3</v>
      </c>
      <c r="CC85" s="436">
        <v>4.3573736021357723E-4</v>
      </c>
      <c r="CD85" s="436">
        <v>1.3117938313049042E-3</v>
      </c>
      <c r="CE85" s="436">
        <v>2.4993802385360659E-4</v>
      </c>
      <c r="CF85" s="436">
        <v>1.000336995430118</v>
      </c>
      <c r="CG85" s="436">
        <v>3.7299879337619664E-4</v>
      </c>
      <c r="CH85" s="436">
        <v>2.1367491011272516E-4</v>
      </c>
      <c r="CI85" s="436">
        <v>3.4276185237612863E-4</v>
      </c>
      <c r="CJ85" s="436">
        <v>7.0329000477718307E-4</v>
      </c>
      <c r="CK85" s="436">
        <v>6.8979870706756621E-4</v>
      </c>
      <c r="CL85" s="436">
        <v>4.3281861666098309E-4</v>
      </c>
      <c r="CM85" s="436">
        <v>1.6057970479694246E-3</v>
      </c>
      <c r="CN85" s="436">
        <v>1.8063378225768821E-3</v>
      </c>
      <c r="CO85" s="436">
        <v>4.2692058920346153E-4</v>
      </c>
      <c r="CP85" s="436">
        <v>8.7304616420214921E-4</v>
      </c>
      <c r="CQ85" s="436">
        <v>5.5489031587305996E-4</v>
      </c>
      <c r="CR85" s="436">
        <v>5.9964661248899031E-4</v>
      </c>
      <c r="CS85" s="436">
        <v>6.8717176055923905E-4</v>
      </c>
      <c r="CT85" s="436">
        <v>5.3751962223456647E-4</v>
      </c>
      <c r="CU85" s="436">
        <v>7.03846991541697E-4</v>
      </c>
      <c r="CV85" s="436">
        <v>2.9689455359492887E-4</v>
      </c>
      <c r="CW85" s="436">
        <v>6.9234449741209405E-4</v>
      </c>
      <c r="CX85" s="436">
        <v>9.1557855094356118E-4</v>
      </c>
      <c r="CY85" s="436">
        <v>2.0947435723176716E-4</v>
      </c>
      <c r="CZ85" s="436">
        <v>1.1381076624972222E-3</v>
      </c>
      <c r="DA85" s="436">
        <v>2.1060647386456116E-3</v>
      </c>
      <c r="DB85" s="436">
        <v>5.3054226154564631E-4</v>
      </c>
      <c r="DC85" s="436">
        <v>4.6309969208461267E-4</v>
      </c>
      <c r="DD85" s="436">
        <v>5.3568076170047393E-4</v>
      </c>
      <c r="DE85" s="436">
        <v>3.3461270276835499E-3</v>
      </c>
      <c r="DF85" s="436">
        <v>7.8066859333977834E-4</v>
      </c>
      <c r="DG85" s="436">
        <v>1.2130228953535165</v>
      </c>
      <c r="DH85" s="436">
        <v>0.88751549647845129</v>
      </c>
    </row>
    <row r="86" spans="1:112" x14ac:dyDescent="0.2">
      <c r="A86" s="192">
        <v>82</v>
      </c>
      <c r="B86" s="57" t="s">
        <v>452</v>
      </c>
      <c r="C86" s="224" t="s">
        <v>453</v>
      </c>
      <c r="D86" s="436">
        <v>5.5136309177783059E-3</v>
      </c>
      <c r="E86" s="436">
        <v>3.3617409506930792E-3</v>
      </c>
      <c r="F86" s="436">
        <v>2.677632063475514E-3</v>
      </c>
      <c r="G86" s="436">
        <v>3.8145761112017141E-3</v>
      </c>
      <c r="H86" s="436">
        <v>4.7514767977608098E-3</v>
      </c>
      <c r="I86" s="436">
        <v>0</v>
      </c>
      <c r="J86" s="436">
        <v>2.8700807462578342E-2</v>
      </c>
      <c r="K86" s="436">
        <v>2.179114332715025E-3</v>
      </c>
      <c r="L86" s="436">
        <v>1.6075130321192479E-3</v>
      </c>
      <c r="M86" s="436">
        <v>2.4557118096566891E-3</v>
      </c>
      <c r="N86" s="436">
        <v>0</v>
      </c>
      <c r="O86" s="436">
        <v>2.2571448200773181E-3</v>
      </c>
      <c r="P86" s="436">
        <v>2.0696088244671201E-3</v>
      </c>
      <c r="Q86" s="436">
        <v>3.2392800227096872E-3</v>
      </c>
      <c r="R86" s="436">
        <v>2.3371826821554993E-3</v>
      </c>
      <c r="S86" s="436">
        <v>2.4487225831020553E-3</v>
      </c>
      <c r="T86" s="436">
        <v>1.6106588422962482E-3</v>
      </c>
      <c r="U86" s="436">
        <v>2.4073472696933469E-3</v>
      </c>
      <c r="V86" s="436">
        <v>2.0096367492588745E-3</v>
      </c>
      <c r="W86" s="436">
        <v>1.6591751703420872E-3</v>
      </c>
      <c r="X86" s="436">
        <v>6.9823531092650672E-4</v>
      </c>
      <c r="Y86" s="436">
        <v>1.2998188381060413E-3</v>
      </c>
      <c r="Z86" s="436">
        <v>1.1266344071151127E-3</v>
      </c>
      <c r="AA86" s="436">
        <v>1.5514986844294258E-3</v>
      </c>
      <c r="AB86" s="436">
        <v>1.9125866770380682E-3</v>
      </c>
      <c r="AC86" s="436">
        <v>1.5250410589153019E-3</v>
      </c>
      <c r="AD86" s="436">
        <v>2.4586727874656482E-4</v>
      </c>
      <c r="AE86" s="436">
        <v>1.1620068796605394E-3</v>
      </c>
      <c r="AF86" s="436">
        <v>1.4480918581321978E-3</v>
      </c>
      <c r="AG86" s="436">
        <v>1.3180161224966669E-3</v>
      </c>
      <c r="AH86" s="436">
        <v>2.516735837396119E-3</v>
      </c>
      <c r="AI86" s="436">
        <v>3.8015978279024509E-3</v>
      </c>
      <c r="AJ86" s="436">
        <v>5.1318480430808631E-3</v>
      </c>
      <c r="AK86" s="436">
        <v>2.4249717906986768E-3</v>
      </c>
      <c r="AL86" s="436">
        <v>2.3808932300234502E-3</v>
      </c>
      <c r="AM86" s="436">
        <v>1.7373807400313805E-3</v>
      </c>
      <c r="AN86" s="436">
        <v>2.1610759869456577E-3</v>
      </c>
      <c r="AO86" s="436">
        <v>2.0149335496192885E-3</v>
      </c>
      <c r="AP86" s="436">
        <v>1.6701460654738863E-3</v>
      </c>
      <c r="AQ86" s="436">
        <v>2.6134387116073803E-3</v>
      </c>
      <c r="AR86" s="436">
        <v>2.2467356957991316E-3</v>
      </c>
      <c r="AS86" s="436">
        <v>2.4882032971309058E-3</v>
      </c>
      <c r="AT86" s="436">
        <v>2.190270619596547E-3</v>
      </c>
      <c r="AU86" s="436">
        <v>1.7749925659197861E-3</v>
      </c>
      <c r="AV86" s="436">
        <v>1.6709585760130384E-3</v>
      </c>
      <c r="AW86" s="436">
        <v>1.9034067368744808E-3</v>
      </c>
      <c r="AX86" s="436">
        <v>1.456495903629431E-3</v>
      </c>
      <c r="AY86" s="436">
        <v>1.0239592652261727E-3</v>
      </c>
      <c r="AZ86" s="436">
        <v>2.2683763344343447E-3</v>
      </c>
      <c r="BA86" s="436">
        <v>1.348728848506703E-3</v>
      </c>
      <c r="BB86" s="436">
        <v>1.4698397605346634E-3</v>
      </c>
      <c r="BC86" s="436">
        <v>1.6260362188304659E-3</v>
      </c>
      <c r="BD86" s="436">
        <v>1.1256297943869787E-3</v>
      </c>
      <c r="BE86" s="436">
        <v>1.7230405099300037E-3</v>
      </c>
      <c r="BF86" s="436">
        <v>1.1517144627697625E-3</v>
      </c>
      <c r="BG86" s="436">
        <v>1.3024169337451442E-3</v>
      </c>
      <c r="BH86" s="436">
        <v>1.3389511269516696E-3</v>
      </c>
      <c r="BI86" s="436">
        <v>1.2266166988499842E-3</v>
      </c>
      <c r="BJ86" s="436">
        <v>9.8500787250235746E-4</v>
      </c>
      <c r="BK86" s="436">
        <v>5.747267469861957E-3</v>
      </c>
      <c r="BL86" s="436">
        <v>8.4905337921974758E-3</v>
      </c>
      <c r="BM86" s="436">
        <v>3.3316063155841452E-3</v>
      </c>
      <c r="BN86" s="436">
        <v>3.7336258821747195E-3</v>
      </c>
      <c r="BO86" s="436">
        <v>3.8444196023139656E-3</v>
      </c>
      <c r="BP86" s="436">
        <v>3.0202311958129565E-3</v>
      </c>
      <c r="BQ86" s="436">
        <v>1.2143546389340239E-3</v>
      </c>
      <c r="BR86" s="436">
        <v>1.51803645154395E-3</v>
      </c>
      <c r="BS86" s="436">
        <v>2.2825773143498825E-3</v>
      </c>
      <c r="BT86" s="436">
        <v>4.341912308058778E-3</v>
      </c>
      <c r="BU86" s="436">
        <v>6.2568337831321146E-3</v>
      </c>
      <c r="BV86" s="436">
        <v>2.2225531497570769E-3</v>
      </c>
      <c r="BW86" s="436">
        <v>1.1414766551181277E-3</v>
      </c>
      <c r="BX86" s="436">
        <v>7.9580447840767198E-4</v>
      </c>
      <c r="BY86" s="436">
        <v>3.1553335654042306E-4</v>
      </c>
      <c r="BZ86" s="436">
        <v>4.3984784641580961E-2</v>
      </c>
      <c r="CA86" s="436">
        <v>2.8923005036940622E-2</v>
      </c>
      <c r="CB86" s="436">
        <v>0.12160017056794491</v>
      </c>
      <c r="CC86" s="436">
        <v>3.6849922959637425E-2</v>
      </c>
      <c r="CD86" s="436">
        <v>0.25639950275155404</v>
      </c>
      <c r="CE86" s="436">
        <v>2.4673960883410964E-2</v>
      </c>
      <c r="CF86" s="436">
        <v>2.5715557418020561E-3</v>
      </c>
      <c r="CG86" s="436">
        <v>1.0175813920019494</v>
      </c>
      <c r="CH86" s="436">
        <v>4.766130185452703E-3</v>
      </c>
      <c r="CI86" s="436">
        <v>1.9730621547412838E-3</v>
      </c>
      <c r="CJ86" s="436">
        <v>2.7581301787220906E-3</v>
      </c>
      <c r="CK86" s="436">
        <v>2.7951597514041839E-3</v>
      </c>
      <c r="CL86" s="436">
        <v>2.1420328113314004E-3</v>
      </c>
      <c r="CM86" s="436">
        <v>4.5597592343152209E-3</v>
      </c>
      <c r="CN86" s="436">
        <v>2.5752723248827635E-3</v>
      </c>
      <c r="CO86" s="436">
        <v>1.9112720584876894E-3</v>
      </c>
      <c r="CP86" s="436">
        <v>1.964857094249056E-3</v>
      </c>
      <c r="CQ86" s="436">
        <v>1.3419629344863047E-3</v>
      </c>
      <c r="CR86" s="436">
        <v>1.3620327960773056E-3</v>
      </c>
      <c r="CS86" s="436">
        <v>1.4728316898853897E-3</v>
      </c>
      <c r="CT86" s="436">
        <v>1.424285762135056E-3</v>
      </c>
      <c r="CU86" s="436">
        <v>2.8304667513645008E-3</v>
      </c>
      <c r="CV86" s="436">
        <v>8.3183269705561884E-3</v>
      </c>
      <c r="CW86" s="436">
        <v>3.0486730013835088E-3</v>
      </c>
      <c r="CX86" s="436">
        <v>1.4419386657954778E-3</v>
      </c>
      <c r="CY86" s="436">
        <v>1.4292794398251358E-3</v>
      </c>
      <c r="CZ86" s="436">
        <v>7.059240509116449E-2</v>
      </c>
      <c r="DA86" s="436">
        <v>4.810979475901876E-3</v>
      </c>
      <c r="DB86" s="436">
        <v>2.7296807094580457E-3</v>
      </c>
      <c r="DC86" s="436">
        <v>7.4861641904764619E-3</v>
      </c>
      <c r="DD86" s="436">
        <v>4.0145816700355554E-3</v>
      </c>
      <c r="DE86" s="436">
        <v>2.0623945099017601E-3</v>
      </c>
      <c r="DF86" s="436">
        <v>2.07805844745407E-2</v>
      </c>
      <c r="DG86" s="436">
        <v>1.8855964854672407</v>
      </c>
      <c r="DH86" s="436">
        <v>1.3796080085279567</v>
      </c>
    </row>
    <row r="87" spans="1:112" x14ac:dyDescent="0.2">
      <c r="A87" s="192">
        <v>83</v>
      </c>
      <c r="B87" s="57" t="s">
        <v>454</v>
      </c>
      <c r="C87" s="224" t="s">
        <v>455</v>
      </c>
      <c r="D87" s="436">
        <v>4.4921972874274101E-4</v>
      </c>
      <c r="E87" s="436">
        <v>4.6334799358349404E-4</v>
      </c>
      <c r="F87" s="436">
        <v>9.6526774298932177E-4</v>
      </c>
      <c r="G87" s="436">
        <v>1.5149905030190932E-4</v>
      </c>
      <c r="H87" s="436">
        <v>4.9827221137079903E-4</v>
      </c>
      <c r="I87" s="436">
        <v>0</v>
      </c>
      <c r="J87" s="436">
        <v>1.3106800364830408E-3</v>
      </c>
      <c r="K87" s="436">
        <v>4.1149604138051449E-4</v>
      </c>
      <c r="L87" s="436">
        <v>3.7770230860452496E-4</v>
      </c>
      <c r="M87" s="436">
        <v>3.4936567395063393E-4</v>
      </c>
      <c r="N87" s="436">
        <v>0</v>
      </c>
      <c r="O87" s="436">
        <v>5.1692213556532314E-4</v>
      </c>
      <c r="P87" s="436">
        <v>4.7641240451786051E-4</v>
      </c>
      <c r="Q87" s="436">
        <v>3.3454734511170287E-4</v>
      </c>
      <c r="R87" s="436">
        <v>5.0467656227924846E-4</v>
      </c>
      <c r="S87" s="436">
        <v>4.315724716782806E-4</v>
      </c>
      <c r="T87" s="436">
        <v>4.7054878836585713E-4</v>
      </c>
      <c r="U87" s="436">
        <v>5.0021198161537088E-4</v>
      </c>
      <c r="V87" s="436">
        <v>3.6743781584114846E-4</v>
      </c>
      <c r="W87" s="436">
        <v>3.5489592323323252E-4</v>
      </c>
      <c r="X87" s="436">
        <v>1.3429849491909248E-4</v>
      </c>
      <c r="Y87" s="436">
        <v>3.0445471296997999E-4</v>
      </c>
      <c r="Z87" s="436">
        <v>2.8079576391616527E-4</v>
      </c>
      <c r="AA87" s="436">
        <v>2.7511840471248177E-4</v>
      </c>
      <c r="AB87" s="436">
        <v>1.3261952187452102E-3</v>
      </c>
      <c r="AC87" s="436">
        <v>4.3924875296734103E-4</v>
      </c>
      <c r="AD87" s="436">
        <v>6.9841348400859118E-5</v>
      </c>
      <c r="AE87" s="436">
        <v>2.7777122506998371E-4</v>
      </c>
      <c r="AF87" s="436">
        <v>4.1718465161889613E-4</v>
      </c>
      <c r="AG87" s="436">
        <v>3.3923382333259626E-4</v>
      </c>
      <c r="AH87" s="436">
        <v>4.0762789153878012E-4</v>
      </c>
      <c r="AI87" s="436">
        <v>4.5778143157189713E-4</v>
      </c>
      <c r="AJ87" s="436">
        <v>4.1234125637176614E-4</v>
      </c>
      <c r="AK87" s="436">
        <v>4.8444890169575675E-4</v>
      </c>
      <c r="AL87" s="436">
        <v>4.7844852095496214E-4</v>
      </c>
      <c r="AM87" s="436">
        <v>2.8862665094549949E-4</v>
      </c>
      <c r="AN87" s="436">
        <v>3.0036328747832597E-4</v>
      </c>
      <c r="AO87" s="436">
        <v>3.7344725295263101E-4</v>
      </c>
      <c r="AP87" s="436">
        <v>3.0155962936907505E-4</v>
      </c>
      <c r="AQ87" s="436">
        <v>4.0690501494497548E-4</v>
      </c>
      <c r="AR87" s="436">
        <v>3.2361857764001917E-4</v>
      </c>
      <c r="AS87" s="436">
        <v>4.590148659825347E-4</v>
      </c>
      <c r="AT87" s="436">
        <v>4.1763528414208472E-4</v>
      </c>
      <c r="AU87" s="436">
        <v>4.2969387897169267E-4</v>
      </c>
      <c r="AV87" s="436">
        <v>3.8980157597299505E-4</v>
      </c>
      <c r="AW87" s="436">
        <v>5.5430689777662113E-4</v>
      </c>
      <c r="AX87" s="436">
        <v>2.6283130479775587E-4</v>
      </c>
      <c r="AY87" s="436">
        <v>2.9313330133339037E-4</v>
      </c>
      <c r="AZ87" s="436">
        <v>3.6653686101169428E-4</v>
      </c>
      <c r="BA87" s="436">
        <v>3.0143408991142764E-4</v>
      </c>
      <c r="BB87" s="436">
        <v>6.4583669221208984E-4</v>
      </c>
      <c r="BC87" s="436">
        <v>3.8637005945449333E-4</v>
      </c>
      <c r="BD87" s="436">
        <v>2.9836698940257739E-4</v>
      </c>
      <c r="BE87" s="436">
        <v>2.9541145956244179E-4</v>
      </c>
      <c r="BF87" s="436">
        <v>2.413166946019174E-4</v>
      </c>
      <c r="BG87" s="436">
        <v>2.7246591896181756E-4</v>
      </c>
      <c r="BH87" s="436">
        <v>3.0917963786324392E-4</v>
      </c>
      <c r="BI87" s="436">
        <v>3.3682584385474537E-4</v>
      </c>
      <c r="BJ87" s="436">
        <v>3.6764876257645997E-4</v>
      </c>
      <c r="BK87" s="436">
        <v>5.9981961148735437E-4</v>
      </c>
      <c r="BL87" s="436">
        <v>1.0624707294200739E-3</v>
      </c>
      <c r="BM87" s="436">
        <v>5.6657516599114687E-4</v>
      </c>
      <c r="BN87" s="436">
        <v>1.259005785139209E-3</v>
      </c>
      <c r="BO87" s="436">
        <v>9.237062846504749E-4</v>
      </c>
      <c r="BP87" s="436">
        <v>8.0987866955759035E-4</v>
      </c>
      <c r="BQ87" s="436">
        <v>1.0233231830020428E-3</v>
      </c>
      <c r="BR87" s="436">
        <v>2.5728689660114278E-3</v>
      </c>
      <c r="BS87" s="436">
        <v>1.5265037696496713E-3</v>
      </c>
      <c r="BT87" s="436">
        <v>1.1845160524043786E-3</v>
      </c>
      <c r="BU87" s="436">
        <v>1.6774649208766534E-3</v>
      </c>
      <c r="BV87" s="436">
        <v>7.4379010588699916E-3</v>
      </c>
      <c r="BW87" s="436">
        <v>1.1168916164395377E-3</v>
      </c>
      <c r="BX87" s="436">
        <v>1.3493783661640516E-3</v>
      </c>
      <c r="BY87" s="436">
        <v>4.5132917417857812E-4</v>
      </c>
      <c r="BZ87" s="436">
        <v>1.0710249357483424E-3</v>
      </c>
      <c r="CA87" s="436">
        <v>3.9773746071077867E-4</v>
      </c>
      <c r="CB87" s="436">
        <v>9.2060071009701888E-4</v>
      </c>
      <c r="CC87" s="436">
        <v>1.3388021918929994E-3</v>
      </c>
      <c r="CD87" s="436">
        <v>1.2337841729269359E-3</v>
      </c>
      <c r="CE87" s="436">
        <v>1.8811266607014461E-3</v>
      </c>
      <c r="CF87" s="436">
        <v>1.398342932133404E-3</v>
      </c>
      <c r="CG87" s="436">
        <v>1.5755359806956784E-3</v>
      </c>
      <c r="CH87" s="436">
        <v>1.017456603198164</v>
      </c>
      <c r="CI87" s="436">
        <v>9.3248417272938176E-3</v>
      </c>
      <c r="CJ87" s="436">
        <v>3.450740452792781E-3</v>
      </c>
      <c r="CK87" s="436">
        <v>1.354891934113422E-3</v>
      </c>
      <c r="CL87" s="436">
        <v>3.2440376688837166E-3</v>
      </c>
      <c r="CM87" s="436">
        <v>3.0267261424004239E-3</v>
      </c>
      <c r="CN87" s="436">
        <v>4.2872220674658491E-3</v>
      </c>
      <c r="CO87" s="436">
        <v>1.0403886566870268E-3</v>
      </c>
      <c r="CP87" s="436">
        <v>7.1532425339393942E-3</v>
      </c>
      <c r="CQ87" s="436">
        <v>6.6789224885956285E-4</v>
      </c>
      <c r="CR87" s="436">
        <v>4.0912891910141018E-3</v>
      </c>
      <c r="CS87" s="436">
        <v>2.5521415926890484E-3</v>
      </c>
      <c r="CT87" s="436">
        <v>1.4560209135335708E-3</v>
      </c>
      <c r="CU87" s="436">
        <v>6.0249768469164229E-3</v>
      </c>
      <c r="CV87" s="436">
        <v>9.814533892354301E-4</v>
      </c>
      <c r="CW87" s="436">
        <v>1.6058738973250579E-3</v>
      </c>
      <c r="CX87" s="436">
        <v>1.0518583053171083E-3</v>
      </c>
      <c r="CY87" s="436">
        <v>1.202748072143719E-3</v>
      </c>
      <c r="CZ87" s="436">
        <v>1.7945726490150682E-3</v>
      </c>
      <c r="DA87" s="436">
        <v>1.4817036129148814E-3</v>
      </c>
      <c r="DB87" s="436">
        <v>1.6171377507492553E-3</v>
      </c>
      <c r="DC87" s="436">
        <v>1.0342795341794961E-3</v>
      </c>
      <c r="DD87" s="436">
        <v>2.5422361761052864E-3</v>
      </c>
      <c r="DE87" s="436">
        <v>3.9427093572347945E-4</v>
      </c>
      <c r="DF87" s="436">
        <v>2.3518781313027087E-3</v>
      </c>
      <c r="DG87" s="436">
        <v>1.1382288131736349</v>
      </c>
      <c r="DH87" s="436">
        <v>0.83279195644157333</v>
      </c>
    </row>
    <row r="88" spans="1:112" x14ac:dyDescent="0.2">
      <c r="A88" s="192">
        <v>84</v>
      </c>
      <c r="B88" s="57" t="s">
        <v>456</v>
      </c>
      <c r="C88" s="224" t="s">
        <v>457</v>
      </c>
      <c r="D88" s="436">
        <v>2.6887022277184008E-3</v>
      </c>
      <c r="E88" s="436">
        <v>2.2521650212111695E-3</v>
      </c>
      <c r="F88" s="436">
        <v>4.9348176477612181E-3</v>
      </c>
      <c r="G88" s="436">
        <v>1.4105959390444448E-3</v>
      </c>
      <c r="H88" s="436">
        <v>4.4877451539977221E-3</v>
      </c>
      <c r="I88" s="436">
        <v>0</v>
      </c>
      <c r="J88" s="436">
        <v>5.0414704234551947E-3</v>
      </c>
      <c r="K88" s="436">
        <v>2.762667455344515E-3</v>
      </c>
      <c r="L88" s="436">
        <v>2.1155270450334582E-3</v>
      </c>
      <c r="M88" s="436">
        <v>2.7536579069816327E-3</v>
      </c>
      <c r="N88" s="436">
        <v>0</v>
      </c>
      <c r="O88" s="436">
        <v>2.7629361842865488E-3</v>
      </c>
      <c r="P88" s="436">
        <v>2.9382734416872475E-3</v>
      </c>
      <c r="Q88" s="436">
        <v>2.2020876935482797E-3</v>
      </c>
      <c r="R88" s="436">
        <v>3.0504071617488693E-3</v>
      </c>
      <c r="S88" s="436">
        <v>2.6697306041821296E-3</v>
      </c>
      <c r="T88" s="436">
        <v>2.7919606162721449E-3</v>
      </c>
      <c r="U88" s="436">
        <v>3.2445316491278801E-3</v>
      </c>
      <c r="V88" s="436">
        <v>1.7979806254704018E-3</v>
      </c>
      <c r="W88" s="436">
        <v>1.7467927012521705E-3</v>
      </c>
      <c r="X88" s="436">
        <v>5.7485034525833821E-4</v>
      </c>
      <c r="Y88" s="436">
        <v>1.5170998447123281E-3</v>
      </c>
      <c r="Z88" s="436">
        <v>1.5275828054373611E-3</v>
      </c>
      <c r="AA88" s="436">
        <v>1.7805846963565915E-3</v>
      </c>
      <c r="AB88" s="436">
        <v>1.7611217417093039E-2</v>
      </c>
      <c r="AC88" s="436">
        <v>3.0768144539736102E-3</v>
      </c>
      <c r="AD88" s="436">
        <v>3.0963664779935887E-4</v>
      </c>
      <c r="AE88" s="436">
        <v>1.6058802521711792E-3</v>
      </c>
      <c r="AF88" s="436">
        <v>2.2494439317785196E-3</v>
      </c>
      <c r="AG88" s="436">
        <v>2.3714301117210785E-3</v>
      </c>
      <c r="AH88" s="436">
        <v>2.7133684420820544E-3</v>
      </c>
      <c r="AI88" s="436">
        <v>2.5902177468577667E-3</v>
      </c>
      <c r="AJ88" s="436">
        <v>2.290773845159879E-3</v>
      </c>
      <c r="AK88" s="436">
        <v>2.9090923652410608E-3</v>
      </c>
      <c r="AL88" s="436">
        <v>2.7078917167497859E-3</v>
      </c>
      <c r="AM88" s="436">
        <v>1.5357551218371363E-3</v>
      </c>
      <c r="AN88" s="436">
        <v>1.5171641180191731E-3</v>
      </c>
      <c r="AO88" s="436">
        <v>2.0808382357877533E-3</v>
      </c>
      <c r="AP88" s="436">
        <v>2.0384934046942045E-3</v>
      </c>
      <c r="AQ88" s="436">
        <v>1.7805151536841083E-3</v>
      </c>
      <c r="AR88" s="436">
        <v>1.9061946152536815E-3</v>
      </c>
      <c r="AS88" s="436">
        <v>2.4287871909018013E-3</v>
      </c>
      <c r="AT88" s="436">
        <v>2.4411163053159146E-3</v>
      </c>
      <c r="AU88" s="436">
        <v>2.9401115324978709E-3</v>
      </c>
      <c r="AV88" s="436">
        <v>2.5671439966771965E-3</v>
      </c>
      <c r="AW88" s="436">
        <v>2.6135572544772603E-3</v>
      </c>
      <c r="AX88" s="436">
        <v>1.673424367206817E-3</v>
      </c>
      <c r="AY88" s="436">
        <v>1.9226458124441661E-3</v>
      </c>
      <c r="AZ88" s="436">
        <v>2.459330264124703E-3</v>
      </c>
      <c r="BA88" s="436">
        <v>2.1322923852529164E-3</v>
      </c>
      <c r="BB88" s="436">
        <v>4.040172695160547E-3</v>
      </c>
      <c r="BC88" s="436">
        <v>2.7374611156996994E-3</v>
      </c>
      <c r="BD88" s="436">
        <v>2.0263804498013619E-3</v>
      </c>
      <c r="BE88" s="436">
        <v>1.8681332671512541E-3</v>
      </c>
      <c r="BF88" s="436">
        <v>1.6731468868370115E-3</v>
      </c>
      <c r="BG88" s="436">
        <v>1.746396887557752E-3</v>
      </c>
      <c r="BH88" s="436">
        <v>2.1270211088957433E-3</v>
      </c>
      <c r="BI88" s="436">
        <v>2.1534175266089126E-3</v>
      </c>
      <c r="BJ88" s="436">
        <v>1.842340806488076E-3</v>
      </c>
      <c r="BK88" s="436">
        <v>3.2973199175023835E-3</v>
      </c>
      <c r="BL88" s="436">
        <v>1.9201874035832042E-3</v>
      </c>
      <c r="BM88" s="436">
        <v>2.7015252001465506E-3</v>
      </c>
      <c r="BN88" s="436">
        <v>1.8233516027640662E-2</v>
      </c>
      <c r="BO88" s="436">
        <v>6.8432789333399136E-3</v>
      </c>
      <c r="BP88" s="436">
        <v>6.1743227690749395E-3</v>
      </c>
      <c r="BQ88" s="436">
        <v>1.68091940732595E-3</v>
      </c>
      <c r="BR88" s="436">
        <v>2.4944420117539688E-3</v>
      </c>
      <c r="BS88" s="436">
        <v>5.012090006883318E-3</v>
      </c>
      <c r="BT88" s="436">
        <v>5.5844099182462753E-3</v>
      </c>
      <c r="BU88" s="436">
        <v>1.5765001496787369E-2</v>
      </c>
      <c r="BV88" s="436">
        <v>1.5635554843445611E-2</v>
      </c>
      <c r="BW88" s="436">
        <v>7.268350298900386E-3</v>
      </c>
      <c r="BX88" s="436">
        <v>7.2317898344566329E-3</v>
      </c>
      <c r="BY88" s="436">
        <v>1.2289383423085343E-3</v>
      </c>
      <c r="BZ88" s="436">
        <v>4.905255810456581E-3</v>
      </c>
      <c r="CA88" s="436">
        <v>3.9736295168647535E-3</v>
      </c>
      <c r="CB88" s="436">
        <v>3.9806670817029892E-3</v>
      </c>
      <c r="CC88" s="436">
        <v>1.0530584663783387E-2</v>
      </c>
      <c r="CD88" s="436">
        <v>4.7211461614225193E-3</v>
      </c>
      <c r="CE88" s="436">
        <v>5.5725821366984819E-3</v>
      </c>
      <c r="CF88" s="436">
        <v>3.6145340647428573E-3</v>
      </c>
      <c r="CG88" s="436">
        <v>4.1627401722832353E-3</v>
      </c>
      <c r="CH88" s="436">
        <v>4.2390045498592399E-3</v>
      </c>
      <c r="CI88" s="436">
        <v>1.1978983111595962</v>
      </c>
      <c r="CJ88" s="436">
        <v>6.645701620174381E-2</v>
      </c>
      <c r="CK88" s="436">
        <v>6.4438525452013397E-3</v>
      </c>
      <c r="CL88" s="436">
        <v>5.174215105765622E-2</v>
      </c>
      <c r="CM88" s="436">
        <v>1.834119680409713E-2</v>
      </c>
      <c r="CN88" s="436">
        <v>9.1285427977408646E-3</v>
      </c>
      <c r="CO88" s="436">
        <v>1.7677930324704848E-3</v>
      </c>
      <c r="CP88" s="436">
        <v>2.2567702774650502E-2</v>
      </c>
      <c r="CQ88" s="436">
        <v>3.9692016082400429E-3</v>
      </c>
      <c r="CR88" s="436">
        <v>6.9680866342610049E-3</v>
      </c>
      <c r="CS88" s="436">
        <v>6.516191973063387E-3</v>
      </c>
      <c r="CT88" s="436">
        <v>3.4337706575791049E-3</v>
      </c>
      <c r="CU88" s="436">
        <v>1.6493914506193214E-2</v>
      </c>
      <c r="CV88" s="436">
        <v>3.2858193338668488E-3</v>
      </c>
      <c r="CW88" s="436">
        <v>2.6314785310332399E-2</v>
      </c>
      <c r="CX88" s="436">
        <v>4.4160917282959067E-3</v>
      </c>
      <c r="CY88" s="436">
        <v>5.0380797165438607E-3</v>
      </c>
      <c r="CZ88" s="436">
        <v>8.7538682755160333E-3</v>
      </c>
      <c r="DA88" s="436">
        <v>9.7628859503143765E-3</v>
      </c>
      <c r="DB88" s="436">
        <v>9.5386933417894518E-3</v>
      </c>
      <c r="DC88" s="436">
        <v>4.2390456873314204E-3</v>
      </c>
      <c r="DD88" s="436">
        <v>5.4873855977789132E-3</v>
      </c>
      <c r="DE88" s="436">
        <v>3.3337138152510016E-3</v>
      </c>
      <c r="DF88" s="436">
        <v>5.8590590255716495E-2</v>
      </c>
      <c r="DG88" s="436">
        <v>1.8470002559573295</v>
      </c>
      <c r="DH88" s="436">
        <v>1.3513688450901538</v>
      </c>
    </row>
    <row r="89" spans="1:112" x14ac:dyDescent="0.2">
      <c r="A89" s="192">
        <v>85</v>
      </c>
      <c r="B89" s="57" t="s">
        <v>458</v>
      </c>
      <c r="C89" s="224" t="s">
        <v>307</v>
      </c>
      <c r="D89" s="436">
        <v>7.4662524531060983E-4</v>
      </c>
      <c r="E89" s="436">
        <v>5.4513824523171354E-4</v>
      </c>
      <c r="F89" s="436">
        <v>1.4584301782723252E-3</v>
      </c>
      <c r="G89" s="436">
        <v>4.3920839175314415E-4</v>
      </c>
      <c r="H89" s="436">
        <v>6.1751017951826857E-4</v>
      </c>
      <c r="I89" s="436">
        <v>0</v>
      </c>
      <c r="J89" s="436">
        <v>1.2784627603919521E-3</v>
      </c>
      <c r="K89" s="436">
        <v>2.6291349923074493E-3</v>
      </c>
      <c r="L89" s="436">
        <v>6.2363222536666622E-3</v>
      </c>
      <c r="M89" s="436">
        <v>7.0862511621307318E-4</v>
      </c>
      <c r="N89" s="436">
        <v>0</v>
      </c>
      <c r="O89" s="436">
        <v>6.0904567879467542E-4</v>
      </c>
      <c r="P89" s="436">
        <v>1.6968770675694534E-3</v>
      </c>
      <c r="Q89" s="436">
        <v>6.6109773415398015E-4</v>
      </c>
      <c r="R89" s="436">
        <v>1.5343064813041431E-3</v>
      </c>
      <c r="S89" s="436">
        <v>8.1419530153806728E-4</v>
      </c>
      <c r="T89" s="436">
        <v>1.0686590414345888E-3</v>
      </c>
      <c r="U89" s="436">
        <v>7.1142025267119271E-4</v>
      </c>
      <c r="V89" s="436">
        <v>1.0176232014328735E-3</v>
      </c>
      <c r="W89" s="436">
        <v>1.0412562462492675E-3</v>
      </c>
      <c r="X89" s="436">
        <v>1.9578339829595892E-4</v>
      </c>
      <c r="Y89" s="436">
        <v>4.8262160668972577E-4</v>
      </c>
      <c r="Z89" s="436">
        <v>4.4698880843965425E-4</v>
      </c>
      <c r="AA89" s="436">
        <v>9.2958971081084625E-4</v>
      </c>
      <c r="AB89" s="436">
        <v>9.5036660825648014E-3</v>
      </c>
      <c r="AC89" s="436">
        <v>6.9379195604650536E-3</v>
      </c>
      <c r="AD89" s="436">
        <v>1.1493423191486843E-4</v>
      </c>
      <c r="AE89" s="436">
        <v>2.5465141564523394E-4</v>
      </c>
      <c r="AF89" s="436">
        <v>1.3636041846031002E-3</v>
      </c>
      <c r="AG89" s="436">
        <v>1.4796899111294962E-3</v>
      </c>
      <c r="AH89" s="436">
        <v>9.0361153137018735E-4</v>
      </c>
      <c r="AI89" s="436">
        <v>9.9105163567737181E-4</v>
      </c>
      <c r="AJ89" s="436">
        <v>5.7017088958213663E-4</v>
      </c>
      <c r="AK89" s="436">
        <v>1.686751166979952E-3</v>
      </c>
      <c r="AL89" s="436">
        <v>8.7148305697424275E-4</v>
      </c>
      <c r="AM89" s="436">
        <v>3.910308402236076E-4</v>
      </c>
      <c r="AN89" s="436">
        <v>4.4965241503219989E-4</v>
      </c>
      <c r="AO89" s="436">
        <v>5.5147082919676765E-4</v>
      </c>
      <c r="AP89" s="436">
        <v>5.1320004612230542E-4</v>
      </c>
      <c r="AQ89" s="436">
        <v>7.2776169819616381E-4</v>
      </c>
      <c r="AR89" s="436">
        <v>5.9310087545407452E-4</v>
      </c>
      <c r="AS89" s="436">
        <v>8.0903280541021205E-4</v>
      </c>
      <c r="AT89" s="436">
        <v>7.3174254544110555E-4</v>
      </c>
      <c r="AU89" s="436">
        <v>1.1666622542019351E-3</v>
      </c>
      <c r="AV89" s="436">
        <v>9.8456263870370453E-4</v>
      </c>
      <c r="AW89" s="436">
        <v>1.4123026457159814E-3</v>
      </c>
      <c r="AX89" s="436">
        <v>1.8428081234761115E-3</v>
      </c>
      <c r="AY89" s="436">
        <v>1.0657572020691655E-3</v>
      </c>
      <c r="AZ89" s="436">
        <v>1.2276642294189572E-3</v>
      </c>
      <c r="BA89" s="436">
        <v>2.1741447609705243E-3</v>
      </c>
      <c r="BB89" s="436">
        <v>1.3984546572033318E-3</v>
      </c>
      <c r="BC89" s="436">
        <v>2.126006212644038E-3</v>
      </c>
      <c r="BD89" s="436">
        <v>1.5445977070477166E-3</v>
      </c>
      <c r="BE89" s="436">
        <v>1.7418156442336624E-3</v>
      </c>
      <c r="BF89" s="436">
        <v>2.0672812775879628E-3</v>
      </c>
      <c r="BG89" s="436">
        <v>2.0749003175638348E-3</v>
      </c>
      <c r="BH89" s="436">
        <v>1.4174162495180942E-3</v>
      </c>
      <c r="BI89" s="436">
        <v>7.5157264554113882E-4</v>
      </c>
      <c r="BJ89" s="436">
        <v>1.1613531911477785E-3</v>
      </c>
      <c r="BK89" s="436">
        <v>2.1237710157514969E-3</v>
      </c>
      <c r="BL89" s="436">
        <v>5.4846517679996523E-4</v>
      </c>
      <c r="BM89" s="436">
        <v>1.1977882013369412E-3</v>
      </c>
      <c r="BN89" s="436">
        <v>7.7859463666396988E-4</v>
      </c>
      <c r="BO89" s="436">
        <v>9.8364523876415494E-4</v>
      </c>
      <c r="BP89" s="436">
        <v>7.8885750977179413E-4</v>
      </c>
      <c r="BQ89" s="436">
        <v>8.1281183778962975E-4</v>
      </c>
      <c r="BR89" s="436">
        <v>2.035837562154451E-3</v>
      </c>
      <c r="BS89" s="436">
        <v>2.8040677755684839E-3</v>
      </c>
      <c r="BT89" s="436">
        <v>9.431832416781148E-4</v>
      </c>
      <c r="BU89" s="436">
        <v>2.800409094922626E-3</v>
      </c>
      <c r="BV89" s="436">
        <v>6.4729148361445336E-3</v>
      </c>
      <c r="BW89" s="436">
        <v>3.4010610721012156E-3</v>
      </c>
      <c r="BX89" s="436">
        <v>3.2810439704039447E-3</v>
      </c>
      <c r="BY89" s="436">
        <v>4.2039488870665003E-4</v>
      </c>
      <c r="BZ89" s="436">
        <v>1.7162633686016295E-3</v>
      </c>
      <c r="CA89" s="436">
        <v>1.1302101587996204E-3</v>
      </c>
      <c r="CB89" s="436">
        <v>1.4086432944237636E-3</v>
      </c>
      <c r="CC89" s="436">
        <v>9.7562648375633301E-4</v>
      </c>
      <c r="CD89" s="436">
        <v>3.2959557977335543E-3</v>
      </c>
      <c r="CE89" s="436">
        <v>1.5456181875841755E-3</v>
      </c>
      <c r="CF89" s="436">
        <v>1.0015676045535659E-3</v>
      </c>
      <c r="CG89" s="436">
        <v>3.2515301305403284E-3</v>
      </c>
      <c r="CH89" s="436">
        <v>6.3024376123410673E-4</v>
      </c>
      <c r="CI89" s="436">
        <v>6.9723326913492343E-3</v>
      </c>
      <c r="CJ89" s="436">
        <v>1.0440459365255348</v>
      </c>
      <c r="CK89" s="436">
        <v>4.9049217071117446E-3</v>
      </c>
      <c r="CL89" s="436">
        <v>0.16675005411121646</v>
      </c>
      <c r="CM89" s="436">
        <v>9.4674263209189469E-3</v>
      </c>
      <c r="CN89" s="436">
        <v>9.227580286310193E-4</v>
      </c>
      <c r="CO89" s="436">
        <v>1.1638591877303796E-3</v>
      </c>
      <c r="CP89" s="436">
        <v>1.4929213914763842E-3</v>
      </c>
      <c r="CQ89" s="436">
        <v>1.0784174940369011E-3</v>
      </c>
      <c r="CR89" s="436">
        <v>2.247471581959334E-3</v>
      </c>
      <c r="CS89" s="436">
        <v>9.181215541637207E-4</v>
      </c>
      <c r="CT89" s="436">
        <v>8.8039955764341921E-4</v>
      </c>
      <c r="CU89" s="436">
        <v>2.08580051117362E-3</v>
      </c>
      <c r="CV89" s="436">
        <v>2.2232192998101097E-3</v>
      </c>
      <c r="CW89" s="436">
        <v>0.25320022747272608</v>
      </c>
      <c r="CX89" s="436">
        <v>1.313179258370599E-3</v>
      </c>
      <c r="CY89" s="436">
        <v>3.908365338274997E-3</v>
      </c>
      <c r="CZ89" s="436">
        <v>2.7656510545079073E-3</v>
      </c>
      <c r="DA89" s="436">
        <v>7.8344589729549812E-3</v>
      </c>
      <c r="DB89" s="436">
        <v>7.425383762452541E-3</v>
      </c>
      <c r="DC89" s="436">
        <v>3.9875716031095004E-3</v>
      </c>
      <c r="DD89" s="436">
        <v>2.1426410226710658E-3</v>
      </c>
      <c r="DE89" s="436">
        <v>7.5383946427290741E-4</v>
      </c>
      <c r="DF89" s="436">
        <v>3.5410846337793995E-3</v>
      </c>
      <c r="DG89" s="436">
        <v>1.6558452947627373</v>
      </c>
      <c r="DH89" s="436">
        <v>1.211509168130392</v>
      </c>
    </row>
    <row r="90" spans="1:112" x14ac:dyDescent="0.2">
      <c r="A90" s="192">
        <v>86</v>
      </c>
      <c r="B90" s="57" t="s">
        <v>459</v>
      </c>
      <c r="C90" s="224" t="s">
        <v>460</v>
      </c>
      <c r="D90" s="436">
        <v>3.3917939438621847E-3</v>
      </c>
      <c r="E90" s="436">
        <v>4.3811286315322776E-3</v>
      </c>
      <c r="F90" s="436">
        <v>3.7032081236983228E-3</v>
      </c>
      <c r="G90" s="436">
        <v>8.4999449286657629E-4</v>
      </c>
      <c r="H90" s="436">
        <v>2.6902130227058349E-3</v>
      </c>
      <c r="I90" s="436">
        <v>0</v>
      </c>
      <c r="J90" s="436">
        <v>4.6052376889227122E-3</v>
      </c>
      <c r="K90" s="436">
        <v>3.7889619176369872E-3</v>
      </c>
      <c r="L90" s="436">
        <v>5.0513761425430778E-3</v>
      </c>
      <c r="M90" s="436">
        <v>4.0535209613992091E-3</v>
      </c>
      <c r="N90" s="436">
        <v>0</v>
      </c>
      <c r="O90" s="436">
        <v>2.8655430259919065E-3</v>
      </c>
      <c r="P90" s="436">
        <v>4.0737201398837498E-3</v>
      </c>
      <c r="Q90" s="436">
        <v>3.06547596688679E-3</v>
      </c>
      <c r="R90" s="436">
        <v>5.8819115840745007E-3</v>
      </c>
      <c r="S90" s="436">
        <v>4.4746529522167299E-3</v>
      </c>
      <c r="T90" s="436">
        <v>3.6808906914990009E-3</v>
      </c>
      <c r="U90" s="436">
        <v>4.3715320815591275E-3</v>
      </c>
      <c r="V90" s="436">
        <v>6.4757990677731759E-3</v>
      </c>
      <c r="W90" s="436">
        <v>4.205875350389925E-3</v>
      </c>
      <c r="X90" s="436">
        <v>1.5686476574061647E-3</v>
      </c>
      <c r="Y90" s="436">
        <v>4.5916716385567451E-3</v>
      </c>
      <c r="Z90" s="436">
        <v>3.1340365538984226E-3</v>
      </c>
      <c r="AA90" s="436">
        <v>3.1227852680549492E-3</v>
      </c>
      <c r="AB90" s="436">
        <v>1.2128738446172327E-2</v>
      </c>
      <c r="AC90" s="436">
        <v>5.0669867609884301E-3</v>
      </c>
      <c r="AD90" s="436">
        <v>5.2723674701699486E-4</v>
      </c>
      <c r="AE90" s="436">
        <v>1.3748474332275029E-3</v>
      </c>
      <c r="AF90" s="436">
        <v>4.3846305539201333E-3</v>
      </c>
      <c r="AG90" s="436">
        <v>5.7407336394084511E-3</v>
      </c>
      <c r="AH90" s="436">
        <v>2.8583735144130313E-3</v>
      </c>
      <c r="AI90" s="436">
        <v>5.0736052192108553E-3</v>
      </c>
      <c r="AJ90" s="436">
        <v>3.8277536260247808E-3</v>
      </c>
      <c r="AK90" s="436">
        <v>7.7104419131743263E-3</v>
      </c>
      <c r="AL90" s="436">
        <v>5.0847146946543754E-3</v>
      </c>
      <c r="AM90" s="436">
        <v>2.9918595775632576E-3</v>
      </c>
      <c r="AN90" s="436">
        <v>2.7837921440890937E-3</v>
      </c>
      <c r="AO90" s="436">
        <v>4.9069323403380166E-3</v>
      </c>
      <c r="AP90" s="436">
        <v>4.0026937154241989E-3</v>
      </c>
      <c r="AQ90" s="436">
        <v>3.4206251807690361E-3</v>
      </c>
      <c r="AR90" s="436">
        <v>3.9079794625541909E-3</v>
      </c>
      <c r="AS90" s="436">
        <v>4.5513359471142656E-3</v>
      </c>
      <c r="AT90" s="436">
        <v>3.3244150050964296E-3</v>
      </c>
      <c r="AU90" s="436">
        <v>5.046203512964937E-3</v>
      </c>
      <c r="AV90" s="436">
        <v>5.9020195914044997E-3</v>
      </c>
      <c r="AW90" s="436">
        <v>6.0293673827300394E-3</v>
      </c>
      <c r="AX90" s="436">
        <v>5.705415623302572E-3</v>
      </c>
      <c r="AY90" s="436">
        <v>6.5211511127964686E-3</v>
      </c>
      <c r="AZ90" s="436">
        <v>1.178606015148511E-2</v>
      </c>
      <c r="BA90" s="436">
        <v>1.9805790660991718E-3</v>
      </c>
      <c r="BB90" s="436">
        <v>9.5275559297993435E-3</v>
      </c>
      <c r="BC90" s="436">
        <v>4.5070781877394684E-3</v>
      </c>
      <c r="BD90" s="436">
        <v>6.1717568952596533E-3</v>
      </c>
      <c r="BE90" s="436">
        <v>2.0016089842008439E-2</v>
      </c>
      <c r="BF90" s="436">
        <v>3.4598436422943824E-3</v>
      </c>
      <c r="BG90" s="436">
        <v>2.9810139764640119E-3</v>
      </c>
      <c r="BH90" s="436">
        <v>3.5939001692747732E-3</v>
      </c>
      <c r="BI90" s="436">
        <v>3.5424684638857527E-3</v>
      </c>
      <c r="BJ90" s="436">
        <v>3.5347024957701283E-3</v>
      </c>
      <c r="BK90" s="436">
        <v>6.1826865528111907E-3</v>
      </c>
      <c r="BL90" s="436">
        <v>2.1022182560824355E-3</v>
      </c>
      <c r="BM90" s="436">
        <v>3.4432538868603654E-3</v>
      </c>
      <c r="BN90" s="436">
        <v>3.8526012311118794E-3</v>
      </c>
      <c r="BO90" s="436">
        <v>4.819502824547935E-3</v>
      </c>
      <c r="BP90" s="436">
        <v>5.3004516149443579E-3</v>
      </c>
      <c r="BQ90" s="436">
        <v>8.1518259735975703E-3</v>
      </c>
      <c r="BR90" s="436">
        <v>6.9577819800727293E-3</v>
      </c>
      <c r="BS90" s="436">
        <v>3.257094888337897E-2</v>
      </c>
      <c r="BT90" s="436">
        <v>5.1593027486483778E-3</v>
      </c>
      <c r="BU90" s="436">
        <v>1.3558529280597772E-2</v>
      </c>
      <c r="BV90" s="436">
        <v>2.9519721687798858E-2</v>
      </c>
      <c r="BW90" s="436">
        <v>5.8898272913997761E-3</v>
      </c>
      <c r="BX90" s="436">
        <v>4.5453679179368938E-3</v>
      </c>
      <c r="BY90" s="436">
        <v>1.8119787986967451E-3</v>
      </c>
      <c r="BZ90" s="436">
        <v>3.3898043058360233E-3</v>
      </c>
      <c r="CA90" s="436">
        <v>4.1185044393695679E-3</v>
      </c>
      <c r="CB90" s="436">
        <v>6.1263957927658857E-3</v>
      </c>
      <c r="CC90" s="436">
        <v>4.9500875136244517E-3</v>
      </c>
      <c r="CD90" s="436">
        <v>9.6996894750593955E-3</v>
      </c>
      <c r="CE90" s="436">
        <v>5.1024722781942396E-3</v>
      </c>
      <c r="CF90" s="436">
        <v>8.9386647653875648E-3</v>
      </c>
      <c r="CG90" s="436">
        <v>1.5680593296507742E-2</v>
      </c>
      <c r="CH90" s="436">
        <v>3.0590235425598904E-3</v>
      </c>
      <c r="CI90" s="436">
        <v>2.5350529199808892E-2</v>
      </c>
      <c r="CJ90" s="436">
        <v>9.9522473832326132E-3</v>
      </c>
      <c r="CK90" s="436">
        <v>1.0210734127542207</v>
      </c>
      <c r="CL90" s="436">
        <v>5.4445222417807464E-2</v>
      </c>
      <c r="CM90" s="436">
        <v>2.0369570426994926E-2</v>
      </c>
      <c r="CN90" s="436">
        <v>1.2044590086319137E-2</v>
      </c>
      <c r="CO90" s="436">
        <v>3.4781331527618023E-3</v>
      </c>
      <c r="CP90" s="436">
        <v>2.7533275123200439E-2</v>
      </c>
      <c r="CQ90" s="436">
        <v>6.2814491317462456E-3</v>
      </c>
      <c r="CR90" s="436">
        <v>1.4190111975009146E-2</v>
      </c>
      <c r="CS90" s="436">
        <v>5.2378440498875006E-3</v>
      </c>
      <c r="CT90" s="436">
        <v>2.0944038995644827E-3</v>
      </c>
      <c r="CU90" s="436">
        <v>2.361670553530992E-2</v>
      </c>
      <c r="CV90" s="436">
        <v>9.2194929203029893E-3</v>
      </c>
      <c r="CW90" s="436">
        <v>1.2049941148423341E-2</v>
      </c>
      <c r="CX90" s="436">
        <v>3.9872065109534619E-3</v>
      </c>
      <c r="CY90" s="436">
        <v>1.145573818365174E-2</v>
      </c>
      <c r="CZ90" s="436">
        <v>1.2944082602915638E-2</v>
      </c>
      <c r="DA90" s="436">
        <v>4.300605932178939E-3</v>
      </c>
      <c r="DB90" s="436">
        <v>2.313541318154087E-3</v>
      </c>
      <c r="DC90" s="436">
        <v>7.3358562819875765E-3</v>
      </c>
      <c r="DD90" s="436">
        <v>6.8229727344347492E-3</v>
      </c>
      <c r="DE90" s="436">
        <v>3.2934875372980579E-3</v>
      </c>
      <c r="DF90" s="436">
        <v>8.8351859202806873E-3</v>
      </c>
      <c r="DG90" s="436">
        <v>1.7711577194320314</v>
      </c>
      <c r="DH90" s="436">
        <v>1.2958781971260704</v>
      </c>
    </row>
    <row r="91" spans="1:112" x14ac:dyDescent="0.2">
      <c r="A91" s="192">
        <v>87</v>
      </c>
      <c r="B91" s="57" t="s">
        <v>461</v>
      </c>
      <c r="C91" s="224" t="s">
        <v>462</v>
      </c>
      <c r="D91" s="436">
        <v>4.9142249287642548E-4</v>
      </c>
      <c r="E91" s="436">
        <v>4.5289893783197568E-4</v>
      </c>
      <c r="F91" s="436">
        <v>8.1499810438505967E-4</v>
      </c>
      <c r="G91" s="436">
        <v>2.0390634324288156E-4</v>
      </c>
      <c r="H91" s="436">
        <v>4.8914699064424457E-4</v>
      </c>
      <c r="I91" s="436">
        <v>0</v>
      </c>
      <c r="J91" s="436">
        <v>7.9397112138422676E-4</v>
      </c>
      <c r="K91" s="436">
        <v>8.8246314563072482E-4</v>
      </c>
      <c r="L91" s="436">
        <v>9.6458346630446008E-4</v>
      </c>
      <c r="M91" s="436">
        <v>6.1528234611996427E-4</v>
      </c>
      <c r="N91" s="436">
        <v>0</v>
      </c>
      <c r="O91" s="436">
        <v>3.8359212146482651E-4</v>
      </c>
      <c r="P91" s="436">
        <v>6.21808481606682E-4</v>
      </c>
      <c r="Q91" s="436">
        <v>3.9942520687032102E-4</v>
      </c>
      <c r="R91" s="436">
        <v>6.3179621936562712E-4</v>
      </c>
      <c r="S91" s="436">
        <v>1.355592967155275E-3</v>
      </c>
      <c r="T91" s="436">
        <v>7.412297843099818E-4</v>
      </c>
      <c r="U91" s="436">
        <v>5.2077356816105464E-4</v>
      </c>
      <c r="V91" s="436">
        <v>7.3731947355702113E-4</v>
      </c>
      <c r="W91" s="436">
        <v>5.6230410891131553E-4</v>
      </c>
      <c r="X91" s="436">
        <v>3.5396109823970806E-4</v>
      </c>
      <c r="Y91" s="436">
        <v>4.279345921766502E-4</v>
      </c>
      <c r="Z91" s="436">
        <v>6.923667443407399E-4</v>
      </c>
      <c r="AA91" s="436">
        <v>5.9158497993692417E-4</v>
      </c>
      <c r="AB91" s="436">
        <v>2.6147172600200523E-3</v>
      </c>
      <c r="AC91" s="436">
        <v>1.2010822197640852E-3</v>
      </c>
      <c r="AD91" s="436">
        <v>1.0204443801843489E-4</v>
      </c>
      <c r="AE91" s="436">
        <v>2.0677959221237707E-4</v>
      </c>
      <c r="AF91" s="436">
        <v>6.7875873339683199E-4</v>
      </c>
      <c r="AG91" s="436">
        <v>5.5446521895320428E-4</v>
      </c>
      <c r="AH91" s="436">
        <v>5.2880981576891985E-4</v>
      </c>
      <c r="AI91" s="436">
        <v>6.3581635519938476E-4</v>
      </c>
      <c r="AJ91" s="436">
        <v>5.9394303834244357E-4</v>
      </c>
      <c r="AK91" s="436">
        <v>5.3571339803579394E-4</v>
      </c>
      <c r="AL91" s="436">
        <v>7.3770242594079513E-4</v>
      </c>
      <c r="AM91" s="436">
        <v>4.55616174529037E-4</v>
      </c>
      <c r="AN91" s="436">
        <v>5.2745774043042948E-4</v>
      </c>
      <c r="AO91" s="436">
        <v>5.756599974973117E-4</v>
      </c>
      <c r="AP91" s="436">
        <v>4.680573655224287E-4</v>
      </c>
      <c r="AQ91" s="436">
        <v>4.6352989242821505E-4</v>
      </c>
      <c r="AR91" s="436">
        <v>5.4586779678460478E-4</v>
      </c>
      <c r="AS91" s="436">
        <v>5.0964315957682826E-4</v>
      </c>
      <c r="AT91" s="436">
        <v>9.2058812394693709E-4</v>
      </c>
      <c r="AU91" s="436">
        <v>7.085781928743935E-4</v>
      </c>
      <c r="AV91" s="436">
        <v>4.8587020703515162E-4</v>
      </c>
      <c r="AW91" s="436">
        <v>9.8356811067323337E-4</v>
      </c>
      <c r="AX91" s="436">
        <v>9.4761263585510709E-4</v>
      </c>
      <c r="AY91" s="436">
        <v>1.3242167459651805E-3</v>
      </c>
      <c r="AZ91" s="436">
        <v>7.1041001651211586E-4</v>
      </c>
      <c r="BA91" s="436">
        <v>5.3303829686659565E-4</v>
      </c>
      <c r="BB91" s="436">
        <v>1.8623963308915768E-3</v>
      </c>
      <c r="BC91" s="436">
        <v>8.9942379807820454E-4</v>
      </c>
      <c r="BD91" s="436">
        <v>1.7703275008728639E-3</v>
      </c>
      <c r="BE91" s="436">
        <v>7.2011567082829831E-4</v>
      </c>
      <c r="BF91" s="436">
        <v>6.4587317822645859E-4</v>
      </c>
      <c r="BG91" s="436">
        <v>6.4820890639420931E-4</v>
      </c>
      <c r="BH91" s="436">
        <v>5.8804341726146833E-4</v>
      </c>
      <c r="BI91" s="436">
        <v>5.8706255337293554E-4</v>
      </c>
      <c r="BJ91" s="436">
        <v>5.2226998685671398E-4</v>
      </c>
      <c r="BK91" s="436">
        <v>7.4776623313982252E-4</v>
      </c>
      <c r="BL91" s="436">
        <v>4.2838052669159454E-4</v>
      </c>
      <c r="BM91" s="436">
        <v>7.2281176785577643E-4</v>
      </c>
      <c r="BN91" s="436">
        <v>8.3526565247344167E-4</v>
      </c>
      <c r="BO91" s="436">
        <v>8.5820357102345713E-4</v>
      </c>
      <c r="BP91" s="436">
        <v>5.3140725024711894E-4</v>
      </c>
      <c r="BQ91" s="436">
        <v>4.2471618760908338E-4</v>
      </c>
      <c r="BR91" s="436">
        <v>5.4710343845157394E-4</v>
      </c>
      <c r="BS91" s="436">
        <v>1.461951536328626E-3</v>
      </c>
      <c r="BT91" s="436">
        <v>6.7960635221511311E-4</v>
      </c>
      <c r="BU91" s="436">
        <v>2.9793419057348846E-3</v>
      </c>
      <c r="BV91" s="436">
        <v>2.8954236911725158E-3</v>
      </c>
      <c r="BW91" s="436">
        <v>1.0012099786576027E-3</v>
      </c>
      <c r="BX91" s="436">
        <v>1.2971891930946566E-3</v>
      </c>
      <c r="BY91" s="436">
        <v>2.1803964321069199E-4</v>
      </c>
      <c r="BZ91" s="436">
        <v>1.0548726734754428E-3</v>
      </c>
      <c r="CA91" s="436">
        <v>9.1791520913137687E-4</v>
      </c>
      <c r="CB91" s="436">
        <v>1.0649225558040925E-3</v>
      </c>
      <c r="CC91" s="436">
        <v>7.3600614689585094E-4</v>
      </c>
      <c r="CD91" s="436">
        <v>1.0522738885810408E-3</v>
      </c>
      <c r="CE91" s="436">
        <v>1.2752175901702325E-3</v>
      </c>
      <c r="CF91" s="436">
        <v>1.2008644125605598E-3</v>
      </c>
      <c r="CG91" s="436">
        <v>1.5179949108376828E-3</v>
      </c>
      <c r="CH91" s="436">
        <v>9.979633213651317E-4</v>
      </c>
      <c r="CI91" s="436">
        <v>1.1421534584036169E-2</v>
      </c>
      <c r="CJ91" s="436">
        <v>7.5725857571509094E-3</v>
      </c>
      <c r="CK91" s="436">
        <v>6.8432530986918859E-3</v>
      </c>
      <c r="CL91" s="436">
        <v>1.0590615727650181</v>
      </c>
      <c r="CM91" s="436">
        <v>4.6462342059146464E-3</v>
      </c>
      <c r="CN91" s="436">
        <v>8.7149545483395849E-4</v>
      </c>
      <c r="CO91" s="436">
        <v>4.463119897196165E-4</v>
      </c>
      <c r="CP91" s="436">
        <v>1.8047798592987746E-3</v>
      </c>
      <c r="CQ91" s="436">
        <v>5.3622495700863301E-4</v>
      </c>
      <c r="CR91" s="436">
        <v>9.5729921543588311E-4</v>
      </c>
      <c r="CS91" s="436">
        <v>7.2055651782597125E-4</v>
      </c>
      <c r="CT91" s="436">
        <v>3.6871750720233727E-4</v>
      </c>
      <c r="CU91" s="436">
        <v>1.2063873226147515E-3</v>
      </c>
      <c r="CV91" s="436">
        <v>1.1777593211539487E-3</v>
      </c>
      <c r="CW91" s="436">
        <v>2.3894908499989636E-2</v>
      </c>
      <c r="CX91" s="436">
        <v>1.7725212412845975E-3</v>
      </c>
      <c r="CY91" s="436">
        <v>5.2981390369397797E-3</v>
      </c>
      <c r="CZ91" s="436">
        <v>8.9562161990960789E-4</v>
      </c>
      <c r="DA91" s="436">
        <v>9.3234294769074951E-4</v>
      </c>
      <c r="DB91" s="436">
        <v>9.4487877279794273E-4</v>
      </c>
      <c r="DC91" s="436">
        <v>1.3663947084447813E-3</v>
      </c>
      <c r="DD91" s="436">
        <v>8.2589228686356518E-4</v>
      </c>
      <c r="DE91" s="436">
        <v>6.9841655881504891E-4</v>
      </c>
      <c r="DF91" s="436">
        <v>8.4219006286755591E-3</v>
      </c>
      <c r="DG91" s="436">
        <v>1.2086538070834929</v>
      </c>
      <c r="DH91" s="436">
        <v>0.88431882677008766</v>
      </c>
    </row>
    <row r="92" spans="1:112" x14ac:dyDescent="0.2">
      <c r="A92" s="192">
        <v>88</v>
      </c>
      <c r="B92" s="57" t="s">
        <v>463</v>
      </c>
      <c r="C92" s="224" t="s">
        <v>464</v>
      </c>
      <c r="D92" s="436">
        <v>1.0513450633540843E-3</v>
      </c>
      <c r="E92" s="436">
        <v>1.0938002340543961E-3</v>
      </c>
      <c r="F92" s="436">
        <v>2.9066049657483369E-3</v>
      </c>
      <c r="G92" s="436">
        <v>9.8382201001650073E-4</v>
      </c>
      <c r="H92" s="436">
        <v>1.5550980515141512E-3</v>
      </c>
      <c r="I92" s="436">
        <v>0</v>
      </c>
      <c r="J92" s="436">
        <v>2.2360475854668088E-3</v>
      </c>
      <c r="K92" s="436">
        <v>2.8776297985385483E-3</v>
      </c>
      <c r="L92" s="436">
        <v>4.4210026492226447E-3</v>
      </c>
      <c r="M92" s="436">
        <v>1.4598177433229182E-3</v>
      </c>
      <c r="N92" s="436">
        <v>0</v>
      </c>
      <c r="O92" s="436">
        <v>1.6089387593117791E-3</v>
      </c>
      <c r="P92" s="436">
        <v>3.3321076265697886E-3</v>
      </c>
      <c r="Q92" s="436">
        <v>1.5940939176233605E-3</v>
      </c>
      <c r="R92" s="436">
        <v>2.8400584472213579E-3</v>
      </c>
      <c r="S92" s="436">
        <v>1.0278736534009437E-3</v>
      </c>
      <c r="T92" s="436">
        <v>1.7184114363745467E-3</v>
      </c>
      <c r="U92" s="436">
        <v>2.0393021193071304E-3</v>
      </c>
      <c r="V92" s="436">
        <v>4.3178493482995328E-3</v>
      </c>
      <c r="W92" s="436">
        <v>1.9085381292660865E-3</v>
      </c>
      <c r="X92" s="436">
        <v>2.9622847465607757E-4</v>
      </c>
      <c r="Y92" s="436">
        <v>7.1310874727843775E-4</v>
      </c>
      <c r="Z92" s="436">
        <v>7.7664214625813464E-4</v>
      </c>
      <c r="AA92" s="436">
        <v>1.2640187343422706E-3</v>
      </c>
      <c r="AB92" s="436">
        <v>7.5662309505166534E-3</v>
      </c>
      <c r="AC92" s="436">
        <v>4.9641668731777045E-3</v>
      </c>
      <c r="AD92" s="436">
        <v>1.7741469724405601E-4</v>
      </c>
      <c r="AE92" s="436">
        <v>7.5503859533996925E-4</v>
      </c>
      <c r="AF92" s="436">
        <v>1.5756939436329406E-3</v>
      </c>
      <c r="AG92" s="436">
        <v>2.6401148993793885E-3</v>
      </c>
      <c r="AH92" s="436">
        <v>2.3270925064665104E-3</v>
      </c>
      <c r="AI92" s="436">
        <v>1.3825306003037085E-3</v>
      </c>
      <c r="AJ92" s="436">
        <v>1.0824396006004506E-3</v>
      </c>
      <c r="AK92" s="436">
        <v>2.819186950099428E-3</v>
      </c>
      <c r="AL92" s="436">
        <v>1.7881571351263945E-3</v>
      </c>
      <c r="AM92" s="436">
        <v>8.3959686812426352E-4</v>
      </c>
      <c r="AN92" s="436">
        <v>7.20891430413722E-4</v>
      </c>
      <c r="AO92" s="436">
        <v>1.0197497187043045E-3</v>
      </c>
      <c r="AP92" s="436">
        <v>9.3743878029987969E-4</v>
      </c>
      <c r="AQ92" s="436">
        <v>1.26566838946882E-3</v>
      </c>
      <c r="AR92" s="436">
        <v>1.1922641458334657E-3</v>
      </c>
      <c r="AS92" s="436">
        <v>1.5404339909899558E-3</v>
      </c>
      <c r="AT92" s="436">
        <v>1.5858158223521434E-3</v>
      </c>
      <c r="AU92" s="436">
        <v>1.7178308926876606E-3</v>
      </c>
      <c r="AV92" s="436">
        <v>1.7545711230012259E-3</v>
      </c>
      <c r="AW92" s="436">
        <v>1.9558104596669483E-3</v>
      </c>
      <c r="AX92" s="436">
        <v>2.1659578619689594E-3</v>
      </c>
      <c r="AY92" s="436">
        <v>2.3852632456838807E-3</v>
      </c>
      <c r="AZ92" s="436">
        <v>2.0775947688947767E-3</v>
      </c>
      <c r="BA92" s="436">
        <v>2.3058452375808226E-3</v>
      </c>
      <c r="BB92" s="436">
        <v>1.8997318604529452E-3</v>
      </c>
      <c r="BC92" s="436">
        <v>2.3356896599179573E-3</v>
      </c>
      <c r="BD92" s="436">
        <v>2.1484476118317055E-3</v>
      </c>
      <c r="BE92" s="436">
        <v>3.1044945593705349E-3</v>
      </c>
      <c r="BF92" s="436">
        <v>1.8274770617131093E-3</v>
      </c>
      <c r="BG92" s="436">
        <v>1.843528261125351E-3</v>
      </c>
      <c r="BH92" s="436">
        <v>1.5370039668245684E-3</v>
      </c>
      <c r="BI92" s="436">
        <v>1.1665600531149103E-3</v>
      </c>
      <c r="BJ92" s="436">
        <v>1.5554758353790602E-3</v>
      </c>
      <c r="BK92" s="436">
        <v>3.0847206148996095E-3</v>
      </c>
      <c r="BL92" s="436">
        <v>1.7593231141545946E-3</v>
      </c>
      <c r="BM92" s="436">
        <v>2.3674181419698179E-3</v>
      </c>
      <c r="BN92" s="436">
        <v>2.0899973841755882E-3</v>
      </c>
      <c r="BO92" s="436">
        <v>2.4075028077241941E-3</v>
      </c>
      <c r="BP92" s="436">
        <v>1.9608009561670656E-3</v>
      </c>
      <c r="BQ92" s="436">
        <v>9.7059263866781237E-4</v>
      </c>
      <c r="BR92" s="436">
        <v>1.7022558819683785E-3</v>
      </c>
      <c r="BS92" s="436">
        <v>3.7919221904213177E-3</v>
      </c>
      <c r="BT92" s="436">
        <v>2.098670586521161E-3</v>
      </c>
      <c r="BU92" s="436">
        <v>3.5194480384993687E-3</v>
      </c>
      <c r="BV92" s="436">
        <v>6.70855600938014E-3</v>
      </c>
      <c r="BW92" s="436">
        <v>3.2261078811116326E-3</v>
      </c>
      <c r="BX92" s="436">
        <v>2.756524472637259E-3</v>
      </c>
      <c r="BY92" s="436">
        <v>4.5304577085914156E-4</v>
      </c>
      <c r="BZ92" s="436">
        <v>2.5595105763937518E-3</v>
      </c>
      <c r="CA92" s="436">
        <v>2.6362118555578926E-3</v>
      </c>
      <c r="CB92" s="436">
        <v>1.6431827696364283E-3</v>
      </c>
      <c r="CC92" s="436">
        <v>1.4469614001142339E-3</v>
      </c>
      <c r="CD92" s="436">
        <v>3.7340966320460797E-3</v>
      </c>
      <c r="CE92" s="436">
        <v>3.557611933702957E-3</v>
      </c>
      <c r="CF92" s="436">
        <v>3.1126094179483388E-3</v>
      </c>
      <c r="CG92" s="436">
        <v>3.5942520103924799E-3</v>
      </c>
      <c r="CH92" s="436">
        <v>5.410866338867424E-3</v>
      </c>
      <c r="CI92" s="436">
        <v>1.1408152051196961E-2</v>
      </c>
      <c r="CJ92" s="436">
        <v>0.11977780533438957</v>
      </c>
      <c r="CK92" s="436">
        <v>9.5780251657394903E-3</v>
      </c>
      <c r="CL92" s="436">
        <v>2.8106341734188502E-2</v>
      </c>
      <c r="CM92" s="436">
        <v>1.0419995063013714</v>
      </c>
      <c r="CN92" s="436">
        <v>5.441839990369398E-3</v>
      </c>
      <c r="CO92" s="436">
        <v>2.6951401482342378E-3</v>
      </c>
      <c r="CP92" s="436">
        <v>1.1762005310018834E-2</v>
      </c>
      <c r="CQ92" s="436">
        <v>2.6475404063042861E-3</v>
      </c>
      <c r="CR92" s="436">
        <v>2.9130118243954639E-3</v>
      </c>
      <c r="CS92" s="436">
        <v>6.972840090467218E-3</v>
      </c>
      <c r="CT92" s="436">
        <v>2.1360333011550743E-3</v>
      </c>
      <c r="CU92" s="436">
        <v>1.6434190141302367E-2</v>
      </c>
      <c r="CV92" s="436">
        <v>2.9014312608222357E-3</v>
      </c>
      <c r="CW92" s="436">
        <v>0.14610836051125578</v>
      </c>
      <c r="CX92" s="436">
        <v>1.4178703461524495E-3</v>
      </c>
      <c r="CY92" s="436">
        <v>5.7172500794648775E-3</v>
      </c>
      <c r="CZ92" s="436">
        <v>4.4563577761692176E-3</v>
      </c>
      <c r="DA92" s="436">
        <v>4.0934542001689759E-3</v>
      </c>
      <c r="DB92" s="436">
        <v>5.6475919937633064E-3</v>
      </c>
      <c r="DC92" s="436">
        <v>1.591378914081561E-2</v>
      </c>
      <c r="DD92" s="436">
        <v>4.1117195079105676E-3</v>
      </c>
      <c r="DE92" s="436">
        <v>1.0465807593459716E-3</v>
      </c>
      <c r="DF92" s="436">
        <v>7.3173878824589807E-3</v>
      </c>
      <c r="DG92" s="436">
        <v>1.6371799626797134</v>
      </c>
      <c r="DH92" s="436">
        <v>1.1978525656589505</v>
      </c>
    </row>
    <row r="93" spans="1:112" x14ac:dyDescent="0.2">
      <c r="A93" s="192">
        <v>89</v>
      </c>
      <c r="B93" s="57" t="s">
        <v>465</v>
      </c>
      <c r="C93" s="224" t="s">
        <v>5</v>
      </c>
      <c r="D93" s="436">
        <v>1.2191969759051974E-3</v>
      </c>
      <c r="E93" s="436">
        <v>1.0631307055268514E-3</v>
      </c>
      <c r="F93" s="436">
        <v>4.9111578567332119E-4</v>
      </c>
      <c r="G93" s="436">
        <v>7.3899929151764363E-4</v>
      </c>
      <c r="H93" s="436">
        <v>2.0180681924808789E-3</v>
      </c>
      <c r="I93" s="436">
        <v>0</v>
      </c>
      <c r="J93" s="436">
        <v>2.4680526033867929E-3</v>
      </c>
      <c r="K93" s="436">
        <v>8.7123071053703087E-4</v>
      </c>
      <c r="L93" s="436">
        <v>7.2897260873753861E-4</v>
      </c>
      <c r="M93" s="436">
        <v>2.7663932752839447E-3</v>
      </c>
      <c r="N93" s="436">
        <v>0</v>
      </c>
      <c r="O93" s="436">
        <v>8.1660918887436812E-4</v>
      </c>
      <c r="P93" s="436">
        <v>8.2067990594273299E-4</v>
      </c>
      <c r="Q93" s="436">
        <v>1.1744495248554221E-3</v>
      </c>
      <c r="R93" s="436">
        <v>8.8668844309337444E-4</v>
      </c>
      <c r="S93" s="436">
        <v>1.4019769146086001E-3</v>
      </c>
      <c r="T93" s="436">
        <v>8.4867567871186038E-4</v>
      </c>
      <c r="U93" s="436">
        <v>8.0306089113753147E-4</v>
      </c>
      <c r="V93" s="436">
        <v>9.5181463612137567E-4</v>
      </c>
      <c r="W93" s="436">
        <v>1.2870302490982136E-3</v>
      </c>
      <c r="X93" s="436">
        <v>2.6046654196962201E-4</v>
      </c>
      <c r="Y93" s="436">
        <v>7.1159762783693816E-4</v>
      </c>
      <c r="Z93" s="436">
        <v>9.52837145223876E-4</v>
      </c>
      <c r="AA93" s="436">
        <v>1.9304663266204764E-3</v>
      </c>
      <c r="AB93" s="436">
        <v>7.4104409061251635E-4</v>
      </c>
      <c r="AC93" s="436">
        <v>8.048925338296995E-4</v>
      </c>
      <c r="AD93" s="436">
        <v>9.0765038236221036E-5</v>
      </c>
      <c r="AE93" s="436">
        <v>6.5140283888267517E-4</v>
      </c>
      <c r="AF93" s="436">
        <v>9.921415461595683E-4</v>
      </c>
      <c r="AG93" s="436">
        <v>1.0777452244471475E-3</v>
      </c>
      <c r="AH93" s="436">
        <v>9.0454587944571729E-4</v>
      </c>
      <c r="AI93" s="436">
        <v>2.5974349000236945E-3</v>
      </c>
      <c r="AJ93" s="436">
        <v>1.9583505230381425E-3</v>
      </c>
      <c r="AK93" s="436">
        <v>1.2903707227060208E-3</v>
      </c>
      <c r="AL93" s="436">
        <v>2.3524964510439929E-3</v>
      </c>
      <c r="AM93" s="436">
        <v>2.027326062603804E-3</v>
      </c>
      <c r="AN93" s="436">
        <v>1.7429717605897891E-3</v>
      </c>
      <c r="AO93" s="436">
        <v>2.5764633239050518E-3</v>
      </c>
      <c r="AP93" s="436">
        <v>1.4486749790885514E-3</v>
      </c>
      <c r="AQ93" s="436">
        <v>1.3951687046221133E-3</v>
      </c>
      <c r="AR93" s="436">
        <v>1.1699416490793637E-3</v>
      </c>
      <c r="AS93" s="436">
        <v>1.1098526945617212E-3</v>
      </c>
      <c r="AT93" s="436">
        <v>1.2926861819646689E-3</v>
      </c>
      <c r="AU93" s="436">
        <v>1.4606720824243166E-3</v>
      </c>
      <c r="AV93" s="436">
        <v>1.1048755900432393E-3</v>
      </c>
      <c r="AW93" s="436">
        <v>7.3193989905618391E-4</v>
      </c>
      <c r="AX93" s="436">
        <v>5.0848183887915285E-4</v>
      </c>
      <c r="AY93" s="436">
        <v>8.0738355426451032E-4</v>
      </c>
      <c r="AZ93" s="436">
        <v>1.4375054531316814E-3</v>
      </c>
      <c r="BA93" s="436">
        <v>4.4713761229424602E-4</v>
      </c>
      <c r="BB93" s="436">
        <v>5.5588835829042471E-4</v>
      </c>
      <c r="BC93" s="436">
        <v>1.4880212865870015E-3</v>
      </c>
      <c r="BD93" s="436">
        <v>5.4696688791997124E-4</v>
      </c>
      <c r="BE93" s="436">
        <v>6.8161886334984403E-4</v>
      </c>
      <c r="BF93" s="436">
        <v>4.6057570859334222E-4</v>
      </c>
      <c r="BG93" s="436">
        <v>6.7055631714656898E-4</v>
      </c>
      <c r="BH93" s="436">
        <v>6.2190205155200151E-4</v>
      </c>
      <c r="BI93" s="436">
        <v>1.8052566706446671E-3</v>
      </c>
      <c r="BJ93" s="436">
        <v>1.1613733789483402E-3</v>
      </c>
      <c r="BK93" s="436">
        <v>7.9300863618232936E-4</v>
      </c>
      <c r="BL93" s="436">
        <v>8.9065215992749033E-4</v>
      </c>
      <c r="BM93" s="436">
        <v>2.3199133822376298E-3</v>
      </c>
      <c r="BN93" s="436">
        <v>2.6593105870874223E-3</v>
      </c>
      <c r="BO93" s="436">
        <v>9.7881510259083151E-4</v>
      </c>
      <c r="BP93" s="436">
        <v>1.3921315425875149E-3</v>
      </c>
      <c r="BQ93" s="436">
        <v>1.7457536572885253E-3</v>
      </c>
      <c r="BR93" s="436">
        <v>2.7905615314505624E-3</v>
      </c>
      <c r="BS93" s="436">
        <v>4.5794472469655248E-3</v>
      </c>
      <c r="BT93" s="436">
        <v>2.655718482606598E-3</v>
      </c>
      <c r="BU93" s="436">
        <v>1.8136606690520947E-3</v>
      </c>
      <c r="BV93" s="436">
        <v>1.068786716394731E-3</v>
      </c>
      <c r="BW93" s="436">
        <v>1.4921574204444716E-3</v>
      </c>
      <c r="BX93" s="436">
        <v>1.3870614861529876E-3</v>
      </c>
      <c r="BY93" s="436">
        <v>1.0682464357913051E-3</v>
      </c>
      <c r="BZ93" s="436">
        <v>2.5610626073617818E-3</v>
      </c>
      <c r="CA93" s="436">
        <v>1.9445921306813451E-3</v>
      </c>
      <c r="CB93" s="436">
        <v>1.952019988475446E-3</v>
      </c>
      <c r="CC93" s="436">
        <v>2.2976124651093348E-3</v>
      </c>
      <c r="CD93" s="436">
        <v>1.843948272396334E-3</v>
      </c>
      <c r="CE93" s="436">
        <v>2.7478137997677893E-3</v>
      </c>
      <c r="CF93" s="436">
        <v>2.7902754473181947E-3</v>
      </c>
      <c r="CG93" s="436">
        <v>2.6804611167788464E-3</v>
      </c>
      <c r="CH93" s="436">
        <v>4.5922647472764291E-4</v>
      </c>
      <c r="CI93" s="436">
        <v>1.1265058296380155E-3</v>
      </c>
      <c r="CJ93" s="436">
        <v>2.9444656822413783E-3</v>
      </c>
      <c r="CK93" s="436">
        <v>4.2698467580706443E-4</v>
      </c>
      <c r="CL93" s="436">
        <v>1.6251074372245411E-3</v>
      </c>
      <c r="CM93" s="436">
        <v>1.0409041990501627E-3</v>
      </c>
      <c r="CN93" s="436">
        <v>1.0013530200241998</v>
      </c>
      <c r="CO93" s="436">
        <v>2.1450032046776411E-3</v>
      </c>
      <c r="CP93" s="436">
        <v>1.7215667039816712E-3</v>
      </c>
      <c r="CQ93" s="436">
        <v>6.665514939784207E-4</v>
      </c>
      <c r="CR93" s="436">
        <v>2.003927010946828E-3</v>
      </c>
      <c r="CS93" s="436">
        <v>1.8990626099105129E-3</v>
      </c>
      <c r="CT93" s="436">
        <v>8.879908014868005E-4</v>
      </c>
      <c r="CU93" s="436">
        <v>8.99769114854431E-4</v>
      </c>
      <c r="CV93" s="436">
        <v>1.1694274855773368E-3</v>
      </c>
      <c r="CW93" s="436">
        <v>1.0072648612108471E-3</v>
      </c>
      <c r="CX93" s="436">
        <v>6.941332464406951E-4</v>
      </c>
      <c r="CY93" s="436">
        <v>6.1009123256690627E-4</v>
      </c>
      <c r="CZ93" s="436">
        <v>1.0603322189666881E-3</v>
      </c>
      <c r="DA93" s="436">
        <v>8.0896885930278818E-4</v>
      </c>
      <c r="DB93" s="436">
        <v>1.4648245059705946E-3</v>
      </c>
      <c r="DC93" s="436">
        <v>8.0535831021442744E-4</v>
      </c>
      <c r="DD93" s="436">
        <v>1.4706563933070892E-3</v>
      </c>
      <c r="DE93" s="436">
        <v>6.0490246022344306E-4</v>
      </c>
      <c r="DF93" s="436">
        <v>0.2476134919562577</v>
      </c>
      <c r="DG93" s="436">
        <v>1.3888884915585216</v>
      </c>
      <c r="DH93" s="436">
        <v>1.0161886175936763</v>
      </c>
    </row>
    <row r="94" spans="1:112" x14ac:dyDescent="0.2">
      <c r="A94" s="192">
        <v>90</v>
      </c>
      <c r="B94" s="57" t="s">
        <v>466</v>
      </c>
      <c r="C94" s="224" t="s">
        <v>308</v>
      </c>
      <c r="D94" s="436">
        <v>1.1948933599636168E-4</v>
      </c>
      <c r="E94" s="436">
        <v>1.7691889952317351E-4</v>
      </c>
      <c r="F94" s="436">
        <v>7.085798074420442E-4</v>
      </c>
      <c r="G94" s="436">
        <v>2.3222162390135092E-4</v>
      </c>
      <c r="H94" s="436">
        <v>1.2593472393172977E-4</v>
      </c>
      <c r="I94" s="436">
        <v>0</v>
      </c>
      <c r="J94" s="436">
        <v>6.8261426083314903E-4</v>
      </c>
      <c r="K94" s="436">
        <v>4.8029974066006789E-4</v>
      </c>
      <c r="L94" s="436">
        <v>1.6723441379175102E-4</v>
      </c>
      <c r="M94" s="436">
        <v>3.6585907005531307E-4</v>
      </c>
      <c r="N94" s="436">
        <v>0</v>
      </c>
      <c r="O94" s="436">
        <v>1.1259168131810868E-4</v>
      </c>
      <c r="P94" s="436">
        <v>1.4291049274693299E-4</v>
      </c>
      <c r="Q94" s="436">
        <v>1.6787823922264234E-4</v>
      </c>
      <c r="R94" s="436">
        <v>4.9223354876675558E-4</v>
      </c>
      <c r="S94" s="436">
        <v>2.8836299412801696E-4</v>
      </c>
      <c r="T94" s="436">
        <v>1.7486035210776031E-4</v>
      </c>
      <c r="U94" s="436">
        <v>1.4400901333038558E-4</v>
      </c>
      <c r="V94" s="436">
        <v>1.8939082491522473E-4</v>
      </c>
      <c r="W94" s="436">
        <v>2.8037885831910765E-4</v>
      </c>
      <c r="X94" s="436">
        <v>2.6843995848887153E-4</v>
      </c>
      <c r="Y94" s="436">
        <v>2.8322199641332642E-4</v>
      </c>
      <c r="Z94" s="436">
        <v>4.9010441459835315E-4</v>
      </c>
      <c r="AA94" s="436">
        <v>3.6568124845537208E-4</v>
      </c>
      <c r="AB94" s="436">
        <v>5.8940678601966472E-4</v>
      </c>
      <c r="AC94" s="436">
        <v>5.7784925218350147E-4</v>
      </c>
      <c r="AD94" s="436">
        <v>2.1837596809557528E-5</v>
      </c>
      <c r="AE94" s="436">
        <v>5.4226773117072957E-5</v>
      </c>
      <c r="AF94" s="436">
        <v>2.8243610439997765E-4</v>
      </c>
      <c r="AG94" s="436">
        <v>1.6659609072795404E-4</v>
      </c>
      <c r="AH94" s="436">
        <v>1.239577166476638E-4</v>
      </c>
      <c r="AI94" s="436">
        <v>4.6539533140653515E-4</v>
      </c>
      <c r="AJ94" s="436">
        <v>3.3874667024854889E-4</v>
      </c>
      <c r="AK94" s="436">
        <v>1.5672880629466251E-3</v>
      </c>
      <c r="AL94" s="436">
        <v>3.2657117284208781E-4</v>
      </c>
      <c r="AM94" s="436">
        <v>9.9834808865345464E-5</v>
      </c>
      <c r="AN94" s="436">
        <v>1.3543251518225382E-4</v>
      </c>
      <c r="AO94" s="436">
        <v>6.1886867954555704E-4</v>
      </c>
      <c r="AP94" s="436">
        <v>8.6116480860719014E-5</v>
      </c>
      <c r="AQ94" s="436">
        <v>9.6864405943996814E-5</v>
      </c>
      <c r="AR94" s="436">
        <v>1.6065578866793963E-4</v>
      </c>
      <c r="AS94" s="436">
        <v>9.6730233710610222E-4</v>
      </c>
      <c r="AT94" s="436">
        <v>2.946368294117799E-4</v>
      </c>
      <c r="AU94" s="436">
        <v>9.3598669078392689E-4</v>
      </c>
      <c r="AV94" s="436">
        <v>4.3880666925337974E-4</v>
      </c>
      <c r="AW94" s="436">
        <v>5.1753625112098639E-4</v>
      </c>
      <c r="AX94" s="436">
        <v>9.5846006780035545E-4</v>
      </c>
      <c r="AY94" s="436">
        <v>1.7710684942567781E-3</v>
      </c>
      <c r="AZ94" s="436">
        <v>1.1403095885354933E-3</v>
      </c>
      <c r="BA94" s="436">
        <v>1.9895937789717578E-3</v>
      </c>
      <c r="BB94" s="436">
        <v>9.6811638005114126E-4</v>
      </c>
      <c r="BC94" s="436">
        <v>4.9340598184197039E-4</v>
      </c>
      <c r="BD94" s="436">
        <v>2.0408969884061772E-3</v>
      </c>
      <c r="BE94" s="436">
        <v>6.4427119583891114E-4</v>
      </c>
      <c r="BF94" s="436">
        <v>3.2321255098866737E-4</v>
      </c>
      <c r="BG94" s="436">
        <v>3.7506265912679921E-4</v>
      </c>
      <c r="BH94" s="436">
        <v>3.7465828520829539E-4</v>
      </c>
      <c r="BI94" s="436">
        <v>8.8629156121852889E-4</v>
      </c>
      <c r="BJ94" s="436">
        <v>2.1790310020504912E-4</v>
      </c>
      <c r="BK94" s="436">
        <v>2.4262346488485958E-4</v>
      </c>
      <c r="BL94" s="436">
        <v>1.8169248799257645E-4</v>
      </c>
      <c r="BM94" s="436">
        <v>3.8198020150077779E-4</v>
      </c>
      <c r="BN94" s="436">
        <v>2.9087125116792814E-4</v>
      </c>
      <c r="BO94" s="436">
        <v>3.4459324912550785E-4</v>
      </c>
      <c r="BP94" s="436">
        <v>3.4253042725725401E-4</v>
      </c>
      <c r="BQ94" s="436">
        <v>5.825395776115122E-4</v>
      </c>
      <c r="BR94" s="436">
        <v>5.1908597733394931E-4</v>
      </c>
      <c r="BS94" s="436">
        <v>4.1872376747059328E-4</v>
      </c>
      <c r="BT94" s="436">
        <v>3.5998111079888265E-4</v>
      </c>
      <c r="BU94" s="436">
        <v>4.8847452273230549E-4</v>
      </c>
      <c r="BV94" s="436">
        <v>6.1599555832776362E-4</v>
      </c>
      <c r="BW94" s="436">
        <v>1.7860672969042515E-4</v>
      </c>
      <c r="BX94" s="436">
        <v>1.4076778939621485E-4</v>
      </c>
      <c r="BY94" s="436">
        <v>4.2206431406614183E-5</v>
      </c>
      <c r="BZ94" s="436">
        <v>6.9895375169203499E-3</v>
      </c>
      <c r="CA94" s="436">
        <v>3.5770678385518156E-4</v>
      </c>
      <c r="CB94" s="436">
        <v>5.6346284149074713E-4</v>
      </c>
      <c r="CC94" s="436">
        <v>2.5406591242721759E-4</v>
      </c>
      <c r="CD94" s="436">
        <v>3.5462957811813086E-4</v>
      </c>
      <c r="CE94" s="436">
        <v>7.3183512201196619E-4</v>
      </c>
      <c r="CF94" s="436">
        <v>4.8254962617586401E-4</v>
      </c>
      <c r="CG94" s="436">
        <v>6.3397789631490108E-4</v>
      </c>
      <c r="CH94" s="436">
        <v>3.3789115241170565E-4</v>
      </c>
      <c r="CI94" s="436">
        <v>6.7554408458947238E-3</v>
      </c>
      <c r="CJ94" s="436">
        <v>1.7510922383676933E-3</v>
      </c>
      <c r="CK94" s="436">
        <v>4.2376434074030073E-3</v>
      </c>
      <c r="CL94" s="436">
        <v>7.9285123309199498E-3</v>
      </c>
      <c r="CM94" s="436">
        <v>1.5603248849022794E-3</v>
      </c>
      <c r="CN94" s="436">
        <v>3.0258965432344875E-4</v>
      </c>
      <c r="CO94" s="436">
        <v>1.0001093779964298</v>
      </c>
      <c r="CP94" s="436">
        <v>3.8151083386219869E-4</v>
      </c>
      <c r="CQ94" s="436">
        <v>2.5084321283718353E-4</v>
      </c>
      <c r="CR94" s="436">
        <v>2.0643288405893897E-4</v>
      </c>
      <c r="CS94" s="436">
        <v>1.9584202855863492E-4</v>
      </c>
      <c r="CT94" s="436">
        <v>1.1700159594510579E-4</v>
      </c>
      <c r="CU94" s="436">
        <v>3.2397574841725818E-4</v>
      </c>
      <c r="CV94" s="436">
        <v>5.4809133093359954E-4</v>
      </c>
      <c r="CW94" s="436">
        <v>1.87812741402377E-3</v>
      </c>
      <c r="CX94" s="436">
        <v>2.0953415403124776E-4</v>
      </c>
      <c r="CY94" s="436">
        <v>7.9731983117700223E-4</v>
      </c>
      <c r="CZ94" s="436">
        <v>4.8271944954039639E-4</v>
      </c>
      <c r="DA94" s="436">
        <v>6.2422082747492016E-4</v>
      </c>
      <c r="DB94" s="436">
        <v>9.7654697380601815E-4</v>
      </c>
      <c r="DC94" s="436">
        <v>3.6093762454442337E-4</v>
      </c>
      <c r="DD94" s="436">
        <v>5.6583629512213247E-4</v>
      </c>
      <c r="DE94" s="436">
        <v>1.5518981386040045E-4</v>
      </c>
      <c r="DF94" s="436">
        <v>7.889464749504737E-4</v>
      </c>
      <c r="DG94" s="436">
        <v>1.0748532059732951</v>
      </c>
      <c r="DH94" s="436">
        <v>0.78642281229393507</v>
      </c>
    </row>
    <row r="95" spans="1:112" x14ac:dyDescent="0.2">
      <c r="A95" s="192">
        <v>91</v>
      </c>
      <c r="B95" s="57" t="s">
        <v>467</v>
      </c>
      <c r="C95" s="224" t="s">
        <v>309</v>
      </c>
      <c r="D95" s="436">
        <v>0</v>
      </c>
      <c r="E95" s="436">
        <v>0</v>
      </c>
      <c r="F95" s="436">
        <v>0</v>
      </c>
      <c r="G95" s="436">
        <v>0</v>
      </c>
      <c r="H95" s="436">
        <v>0</v>
      </c>
      <c r="I95" s="436">
        <v>0</v>
      </c>
      <c r="J95" s="436">
        <v>0</v>
      </c>
      <c r="K95" s="436">
        <v>0</v>
      </c>
      <c r="L95" s="436">
        <v>0</v>
      </c>
      <c r="M95" s="436">
        <v>0</v>
      </c>
      <c r="N95" s="436">
        <v>0</v>
      </c>
      <c r="O95" s="436">
        <v>0</v>
      </c>
      <c r="P95" s="436">
        <v>0</v>
      </c>
      <c r="Q95" s="436">
        <v>0</v>
      </c>
      <c r="R95" s="436">
        <v>0</v>
      </c>
      <c r="S95" s="436">
        <v>0</v>
      </c>
      <c r="T95" s="436">
        <v>0</v>
      </c>
      <c r="U95" s="436">
        <v>0</v>
      </c>
      <c r="V95" s="436">
        <v>0</v>
      </c>
      <c r="W95" s="436">
        <v>0</v>
      </c>
      <c r="X95" s="436">
        <v>0</v>
      </c>
      <c r="Y95" s="436">
        <v>0</v>
      </c>
      <c r="Z95" s="436">
        <v>0</v>
      </c>
      <c r="AA95" s="436">
        <v>0</v>
      </c>
      <c r="AB95" s="436">
        <v>0</v>
      </c>
      <c r="AC95" s="436">
        <v>0</v>
      </c>
      <c r="AD95" s="436">
        <v>0</v>
      </c>
      <c r="AE95" s="436">
        <v>0</v>
      </c>
      <c r="AF95" s="436">
        <v>0</v>
      </c>
      <c r="AG95" s="436">
        <v>0</v>
      </c>
      <c r="AH95" s="436">
        <v>0</v>
      </c>
      <c r="AI95" s="436">
        <v>0</v>
      </c>
      <c r="AJ95" s="436">
        <v>0</v>
      </c>
      <c r="AK95" s="436">
        <v>0</v>
      </c>
      <c r="AL95" s="436">
        <v>0</v>
      </c>
      <c r="AM95" s="436">
        <v>0</v>
      </c>
      <c r="AN95" s="436">
        <v>0</v>
      </c>
      <c r="AO95" s="436">
        <v>0</v>
      </c>
      <c r="AP95" s="436">
        <v>0</v>
      </c>
      <c r="AQ95" s="436">
        <v>0</v>
      </c>
      <c r="AR95" s="436">
        <v>0</v>
      </c>
      <c r="AS95" s="436">
        <v>0</v>
      </c>
      <c r="AT95" s="436">
        <v>0</v>
      </c>
      <c r="AU95" s="436">
        <v>0</v>
      </c>
      <c r="AV95" s="436">
        <v>0</v>
      </c>
      <c r="AW95" s="436">
        <v>0</v>
      </c>
      <c r="AX95" s="436">
        <v>0</v>
      </c>
      <c r="AY95" s="436">
        <v>0</v>
      </c>
      <c r="AZ95" s="436">
        <v>0</v>
      </c>
      <c r="BA95" s="436">
        <v>0</v>
      </c>
      <c r="BB95" s="436">
        <v>0</v>
      </c>
      <c r="BC95" s="436">
        <v>0</v>
      </c>
      <c r="BD95" s="436">
        <v>0</v>
      </c>
      <c r="BE95" s="436">
        <v>0</v>
      </c>
      <c r="BF95" s="436">
        <v>0</v>
      </c>
      <c r="BG95" s="436">
        <v>0</v>
      </c>
      <c r="BH95" s="436">
        <v>0</v>
      </c>
      <c r="BI95" s="436">
        <v>0</v>
      </c>
      <c r="BJ95" s="436">
        <v>0</v>
      </c>
      <c r="BK95" s="436">
        <v>0</v>
      </c>
      <c r="BL95" s="436">
        <v>0</v>
      </c>
      <c r="BM95" s="436">
        <v>0</v>
      </c>
      <c r="BN95" s="436">
        <v>0</v>
      </c>
      <c r="BO95" s="436">
        <v>0</v>
      </c>
      <c r="BP95" s="436">
        <v>0</v>
      </c>
      <c r="BQ95" s="436">
        <v>0</v>
      </c>
      <c r="BR95" s="436">
        <v>0</v>
      </c>
      <c r="BS95" s="436">
        <v>0</v>
      </c>
      <c r="BT95" s="436">
        <v>0</v>
      </c>
      <c r="BU95" s="436">
        <v>0</v>
      </c>
      <c r="BV95" s="436">
        <v>0</v>
      </c>
      <c r="BW95" s="436">
        <v>0</v>
      </c>
      <c r="BX95" s="436">
        <v>0</v>
      </c>
      <c r="BY95" s="436">
        <v>0</v>
      </c>
      <c r="BZ95" s="436">
        <v>0</v>
      </c>
      <c r="CA95" s="436">
        <v>0</v>
      </c>
      <c r="CB95" s="436">
        <v>0</v>
      </c>
      <c r="CC95" s="436">
        <v>0</v>
      </c>
      <c r="CD95" s="436">
        <v>0</v>
      </c>
      <c r="CE95" s="436">
        <v>0</v>
      </c>
      <c r="CF95" s="436">
        <v>0</v>
      </c>
      <c r="CG95" s="436">
        <v>0</v>
      </c>
      <c r="CH95" s="436">
        <v>0</v>
      </c>
      <c r="CI95" s="436">
        <v>0</v>
      </c>
      <c r="CJ95" s="436">
        <v>0</v>
      </c>
      <c r="CK95" s="436">
        <v>0</v>
      </c>
      <c r="CL95" s="436">
        <v>0</v>
      </c>
      <c r="CM95" s="436">
        <v>0</v>
      </c>
      <c r="CN95" s="436">
        <v>0</v>
      </c>
      <c r="CO95" s="436">
        <v>0</v>
      </c>
      <c r="CP95" s="436">
        <v>1</v>
      </c>
      <c r="CQ95" s="436">
        <v>0</v>
      </c>
      <c r="CR95" s="436">
        <v>0</v>
      </c>
      <c r="CS95" s="436">
        <v>0</v>
      </c>
      <c r="CT95" s="436">
        <v>0</v>
      </c>
      <c r="CU95" s="436">
        <v>0</v>
      </c>
      <c r="CV95" s="436">
        <v>0</v>
      </c>
      <c r="CW95" s="436">
        <v>0</v>
      </c>
      <c r="CX95" s="436">
        <v>0</v>
      </c>
      <c r="CY95" s="436">
        <v>0</v>
      </c>
      <c r="CZ95" s="436">
        <v>0</v>
      </c>
      <c r="DA95" s="436">
        <v>0</v>
      </c>
      <c r="DB95" s="436">
        <v>0</v>
      </c>
      <c r="DC95" s="436">
        <v>0</v>
      </c>
      <c r="DD95" s="436">
        <v>0</v>
      </c>
      <c r="DE95" s="436">
        <v>0</v>
      </c>
      <c r="DF95" s="436">
        <v>0</v>
      </c>
      <c r="DG95" s="436">
        <v>1</v>
      </c>
      <c r="DH95" s="436">
        <v>0.73165601397803692</v>
      </c>
    </row>
    <row r="96" spans="1:112" x14ac:dyDescent="0.2">
      <c r="A96" s="192">
        <v>92</v>
      </c>
      <c r="B96" s="57" t="s">
        <v>468</v>
      </c>
      <c r="C96" s="224" t="s">
        <v>469</v>
      </c>
      <c r="D96" s="436">
        <v>0</v>
      </c>
      <c r="E96" s="436">
        <v>0</v>
      </c>
      <c r="F96" s="436">
        <v>0</v>
      </c>
      <c r="G96" s="436">
        <v>0</v>
      </c>
      <c r="H96" s="436">
        <v>0</v>
      </c>
      <c r="I96" s="436">
        <v>0</v>
      </c>
      <c r="J96" s="436">
        <v>0</v>
      </c>
      <c r="K96" s="436">
        <v>0</v>
      </c>
      <c r="L96" s="436">
        <v>0</v>
      </c>
      <c r="M96" s="436">
        <v>0</v>
      </c>
      <c r="N96" s="436">
        <v>0</v>
      </c>
      <c r="O96" s="436">
        <v>0</v>
      </c>
      <c r="P96" s="436">
        <v>0</v>
      </c>
      <c r="Q96" s="436">
        <v>0</v>
      </c>
      <c r="R96" s="436">
        <v>0</v>
      </c>
      <c r="S96" s="436">
        <v>0</v>
      </c>
      <c r="T96" s="436">
        <v>0</v>
      </c>
      <c r="U96" s="436">
        <v>0</v>
      </c>
      <c r="V96" s="436">
        <v>0</v>
      </c>
      <c r="W96" s="436">
        <v>0</v>
      </c>
      <c r="X96" s="436">
        <v>0</v>
      </c>
      <c r="Y96" s="436">
        <v>0</v>
      </c>
      <c r="Z96" s="436">
        <v>0</v>
      </c>
      <c r="AA96" s="436">
        <v>0</v>
      </c>
      <c r="AB96" s="436">
        <v>0</v>
      </c>
      <c r="AC96" s="436">
        <v>0</v>
      </c>
      <c r="AD96" s="436">
        <v>0</v>
      </c>
      <c r="AE96" s="436">
        <v>0</v>
      </c>
      <c r="AF96" s="436">
        <v>0</v>
      </c>
      <c r="AG96" s="436">
        <v>0</v>
      </c>
      <c r="AH96" s="436">
        <v>0</v>
      </c>
      <c r="AI96" s="436">
        <v>0</v>
      </c>
      <c r="AJ96" s="436">
        <v>0</v>
      </c>
      <c r="AK96" s="436">
        <v>0</v>
      </c>
      <c r="AL96" s="436">
        <v>0</v>
      </c>
      <c r="AM96" s="436">
        <v>0</v>
      </c>
      <c r="AN96" s="436">
        <v>0</v>
      </c>
      <c r="AO96" s="436">
        <v>0</v>
      </c>
      <c r="AP96" s="436">
        <v>0</v>
      </c>
      <c r="AQ96" s="436">
        <v>0</v>
      </c>
      <c r="AR96" s="436">
        <v>0</v>
      </c>
      <c r="AS96" s="436">
        <v>0</v>
      </c>
      <c r="AT96" s="436">
        <v>0</v>
      </c>
      <c r="AU96" s="436">
        <v>0</v>
      </c>
      <c r="AV96" s="436">
        <v>0</v>
      </c>
      <c r="AW96" s="436">
        <v>0</v>
      </c>
      <c r="AX96" s="436">
        <v>0</v>
      </c>
      <c r="AY96" s="436">
        <v>0</v>
      </c>
      <c r="AZ96" s="436">
        <v>0</v>
      </c>
      <c r="BA96" s="436">
        <v>0</v>
      </c>
      <c r="BB96" s="436">
        <v>0</v>
      </c>
      <c r="BC96" s="436">
        <v>0</v>
      </c>
      <c r="BD96" s="436">
        <v>0</v>
      </c>
      <c r="BE96" s="436">
        <v>0</v>
      </c>
      <c r="BF96" s="436">
        <v>0</v>
      </c>
      <c r="BG96" s="436">
        <v>0</v>
      </c>
      <c r="BH96" s="436">
        <v>0</v>
      </c>
      <c r="BI96" s="436">
        <v>0</v>
      </c>
      <c r="BJ96" s="436">
        <v>0</v>
      </c>
      <c r="BK96" s="436">
        <v>0</v>
      </c>
      <c r="BL96" s="436">
        <v>0</v>
      </c>
      <c r="BM96" s="436">
        <v>0</v>
      </c>
      <c r="BN96" s="436">
        <v>0</v>
      </c>
      <c r="BO96" s="436">
        <v>0</v>
      </c>
      <c r="BP96" s="436">
        <v>0</v>
      </c>
      <c r="BQ96" s="436">
        <v>0</v>
      </c>
      <c r="BR96" s="436">
        <v>0</v>
      </c>
      <c r="BS96" s="436">
        <v>0</v>
      </c>
      <c r="BT96" s="436">
        <v>0</v>
      </c>
      <c r="BU96" s="436">
        <v>0</v>
      </c>
      <c r="BV96" s="436">
        <v>0</v>
      </c>
      <c r="BW96" s="436">
        <v>0</v>
      </c>
      <c r="BX96" s="436">
        <v>0</v>
      </c>
      <c r="BY96" s="436">
        <v>0</v>
      </c>
      <c r="BZ96" s="436">
        <v>0</v>
      </c>
      <c r="CA96" s="436">
        <v>0</v>
      </c>
      <c r="CB96" s="436">
        <v>0</v>
      </c>
      <c r="CC96" s="436">
        <v>0</v>
      </c>
      <c r="CD96" s="436">
        <v>0</v>
      </c>
      <c r="CE96" s="436">
        <v>0</v>
      </c>
      <c r="CF96" s="436">
        <v>0</v>
      </c>
      <c r="CG96" s="436">
        <v>0</v>
      </c>
      <c r="CH96" s="436">
        <v>0</v>
      </c>
      <c r="CI96" s="436">
        <v>0</v>
      </c>
      <c r="CJ96" s="436">
        <v>0</v>
      </c>
      <c r="CK96" s="436">
        <v>0</v>
      </c>
      <c r="CL96" s="436">
        <v>0</v>
      </c>
      <c r="CM96" s="436">
        <v>0</v>
      </c>
      <c r="CN96" s="436">
        <v>0</v>
      </c>
      <c r="CO96" s="436">
        <v>0</v>
      </c>
      <c r="CP96" s="436">
        <v>0</v>
      </c>
      <c r="CQ96" s="436">
        <v>1.0075679241750581</v>
      </c>
      <c r="CR96" s="436">
        <v>0</v>
      </c>
      <c r="CS96" s="436">
        <v>0</v>
      </c>
      <c r="CT96" s="436">
        <v>5.3143059838827475E-4</v>
      </c>
      <c r="CU96" s="436">
        <v>0</v>
      </c>
      <c r="CV96" s="436">
        <v>0</v>
      </c>
      <c r="CW96" s="436">
        <v>0</v>
      </c>
      <c r="CX96" s="436">
        <v>0</v>
      </c>
      <c r="CY96" s="436">
        <v>0</v>
      </c>
      <c r="CZ96" s="436">
        <v>0</v>
      </c>
      <c r="DA96" s="436">
        <v>0</v>
      </c>
      <c r="DB96" s="436">
        <v>0</v>
      </c>
      <c r="DC96" s="436">
        <v>0</v>
      </c>
      <c r="DD96" s="436">
        <v>0</v>
      </c>
      <c r="DE96" s="436">
        <v>0</v>
      </c>
      <c r="DF96" s="436">
        <v>0</v>
      </c>
      <c r="DG96" s="436">
        <v>1.0080993547734465</v>
      </c>
      <c r="DH96" s="436">
        <v>0.73758195560737072</v>
      </c>
    </row>
    <row r="97" spans="1:112" x14ac:dyDescent="0.2">
      <c r="A97" s="192">
        <v>93</v>
      </c>
      <c r="B97" s="57" t="s">
        <v>470</v>
      </c>
      <c r="C97" s="224" t="s">
        <v>471</v>
      </c>
      <c r="D97" s="436">
        <v>2.958404888226363E-4</v>
      </c>
      <c r="E97" s="436">
        <v>4.844901306359565E-4</v>
      </c>
      <c r="F97" s="436">
        <v>7.120671067898772E-3</v>
      </c>
      <c r="G97" s="436">
        <v>2.6419195609699912E-5</v>
      </c>
      <c r="H97" s="436">
        <v>1.0298650746329643E-4</v>
      </c>
      <c r="I97" s="436">
        <v>0</v>
      </c>
      <c r="J97" s="436">
        <v>8.6033937508125935E-5</v>
      </c>
      <c r="K97" s="436">
        <v>1.4543349762009909E-4</v>
      </c>
      <c r="L97" s="436">
        <v>6.455986756095453E-5</v>
      </c>
      <c r="M97" s="436">
        <v>4.128306019870328E-4</v>
      </c>
      <c r="N97" s="436">
        <v>0</v>
      </c>
      <c r="O97" s="436">
        <v>6.2531755079176622E-5</v>
      </c>
      <c r="P97" s="436">
        <v>6.2741437537515131E-5</v>
      </c>
      <c r="Q97" s="436">
        <v>5.9122068912985867E-5</v>
      </c>
      <c r="R97" s="436">
        <v>5.8754275274175762E-5</v>
      </c>
      <c r="S97" s="436">
        <v>1.0706202158866579E-4</v>
      </c>
      <c r="T97" s="436">
        <v>7.8526225321818617E-5</v>
      </c>
      <c r="U97" s="436">
        <v>8.221269426897062E-5</v>
      </c>
      <c r="V97" s="436">
        <v>1.3300752969165941E-4</v>
      </c>
      <c r="W97" s="436">
        <v>7.5178734107660272E-5</v>
      </c>
      <c r="X97" s="436">
        <v>4.6958629505375209E-5</v>
      </c>
      <c r="Y97" s="436">
        <v>4.7662284933191156E-5</v>
      </c>
      <c r="Z97" s="436">
        <v>4.4091432942497257E-5</v>
      </c>
      <c r="AA97" s="436">
        <v>9.1212546204335471E-5</v>
      </c>
      <c r="AB97" s="436">
        <v>1.2741698905531377E-4</v>
      </c>
      <c r="AC97" s="436">
        <v>7.0565930154762769E-5</v>
      </c>
      <c r="AD97" s="436">
        <v>1.1280753255060906E-4</v>
      </c>
      <c r="AE97" s="436">
        <v>6.9313284302884801E-5</v>
      </c>
      <c r="AF97" s="436">
        <v>6.0017316102239576E-5</v>
      </c>
      <c r="AG97" s="436">
        <v>5.3150149073645529E-5</v>
      </c>
      <c r="AH97" s="436">
        <v>9.9546960001629093E-5</v>
      </c>
      <c r="AI97" s="436">
        <v>1.1535183566963383E-4</v>
      </c>
      <c r="AJ97" s="436">
        <v>9.4930572227358069E-5</v>
      </c>
      <c r="AK97" s="436">
        <v>1.1430526062550074E-4</v>
      </c>
      <c r="AL97" s="436">
        <v>1.0479788345412489E-4</v>
      </c>
      <c r="AM97" s="436">
        <v>7.4908507445064533E-5</v>
      </c>
      <c r="AN97" s="436">
        <v>6.5906020416573762E-5</v>
      </c>
      <c r="AO97" s="436">
        <v>1.1169098328669852E-4</v>
      </c>
      <c r="AP97" s="436">
        <v>6.9748900535862471E-5</v>
      </c>
      <c r="AQ97" s="436">
        <v>1.4498096597798958E-4</v>
      </c>
      <c r="AR97" s="436">
        <v>1.4006829268709757E-4</v>
      </c>
      <c r="AS97" s="436">
        <v>6.0314211427651623E-5</v>
      </c>
      <c r="AT97" s="436">
        <v>6.2728553691954915E-5</v>
      </c>
      <c r="AU97" s="436">
        <v>5.0693606666719557E-5</v>
      </c>
      <c r="AV97" s="436">
        <v>4.4293205497827621E-5</v>
      </c>
      <c r="AW97" s="436">
        <v>4.5178601291131686E-5</v>
      </c>
      <c r="AX97" s="436">
        <v>4.1814862530896671E-5</v>
      </c>
      <c r="AY97" s="436">
        <v>4.2097798185771513E-5</v>
      </c>
      <c r="AZ97" s="436">
        <v>5.8494904258934081E-5</v>
      </c>
      <c r="BA97" s="436">
        <v>4.3970109276005393E-5</v>
      </c>
      <c r="BB97" s="436">
        <v>4.0920965716514034E-5</v>
      </c>
      <c r="BC97" s="436">
        <v>6.8608692641475077E-5</v>
      </c>
      <c r="BD97" s="436">
        <v>4.1456147885667488E-5</v>
      </c>
      <c r="BE97" s="436">
        <v>4.6654006812084145E-5</v>
      </c>
      <c r="BF97" s="436">
        <v>4.9346658544558008E-5</v>
      </c>
      <c r="BG97" s="436">
        <v>5.2101521210092875E-5</v>
      </c>
      <c r="BH97" s="436">
        <v>4.5093992515201506E-5</v>
      </c>
      <c r="BI97" s="436">
        <v>5.7422017317192758E-5</v>
      </c>
      <c r="BJ97" s="436">
        <v>4.1800821627028965E-5</v>
      </c>
      <c r="BK97" s="436">
        <v>6.6598143155466771E-5</v>
      </c>
      <c r="BL97" s="436">
        <v>4.0198001553533362E-4</v>
      </c>
      <c r="BM97" s="436">
        <v>6.3439697431984276E-5</v>
      </c>
      <c r="BN97" s="436">
        <v>8.7205918578125771E-5</v>
      </c>
      <c r="BO97" s="436">
        <v>5.8856027321636382E-5</v>
      </c>
      <c r="BP97" s="436">
        <v>6.2805798044562785E-5</v>
      </c>
      <c r="BQ97" s="436">
        <v>1.9944087094903517E-4</v>
      </c>
      <c r="BR97" s="436">
        <v>3.39009740210125E-4</v>
      </c>
      <c r="BS97" s="436">
        <v>3.3798541637612792E-4</v>
      </c>
      <c r="BT97" s="436">
        <v>6.1575757109476545E-5</v>
      </c>
      <c r="BU97" s="436">
        <v>8.5640783133953871E-5</v>
      </c>
      <c r="BV97" s="436">
        <v>1.9824912092788148E-4</v>
      </c>
      <c r="BW97" s="436">
        <v>6.4542161759127163E-5</v>
      </c>
      <c r="BX97" s="436">
        <v>5.7290329841003586E-5</v>
      </c>
      <c r="BY97" s="436">
        <v>2.1909009300248268E-5</v>
      </c>
      <c r="BZ97" s="436">
        <v>1.7391933023861025E-4</v>
      </c>
      <c r="CA97" s="436">
        <v>6.4386508054987041E-5</v>
      </c>
      <c r="CB97" s="436">
        <v>1.6975631057610972E-4</v>
      </c>
      <c r="CC97" s="436">
        <v>1.9409971435137974E-4</v>
      </c>
      <c r="CD97" s="436">
        <v>2.6358584501584039E-4</v>
      </c>
      <c r="CE97" s="436">
        <v>6.7948353313144387E-5</v>
      </c>
      <c r="CF97" s="436">
        <v>2.2786961079050511E-2</v>
      </c>
      <c r="CG97" s="436">
        <v>8.4743065506741235E-4</v>
      </c>
      <c r="CH97" s="436">
        <v>8.0810887116384346E-5</v>
      </c>
      <c r="CI97" s="436">
        <v>1.4968850066065258E-3</v>
      </c>
      <c r="CJ97" s="436">
        <v>6.536507495372081E-4</v>
      </c>
      <c r="CK97" s="436">
        <v>9.0815720016155832E-5</v>
      </c>
      <c r="CL97" s="436">
        <v>5.9392677755379483E-4</v>
      </c>
      <c r="CM97" s="436">
        <v>3.5793438924362493E-4</v>
      </c>
      <c r="CN97" s="436">
        <v>9.8817034659163722E-5</v>
      </c>
      <c r="CO97" s="436">
        <v>5.7648114139703691E-5</v>
      </c>
      <c r="CP97" s="436">
        <v>1.0931436624270069E-4</v>
      </c>
      <c r="CQ97" s="436">
        <v>1.1908177451587657E-2</v>
      </c>
      <c r="CR97" s="436">
        <v>1.0509754204966404</v>
      </c>
      <c r="CS97" s="436">
        <v>2.8653301200672627E-3</v>
      </c>
      <c r="CT97" s="436">
        <v>1.3273695189195505E-3</v>
      </c>
      <c r="CU97" s="436">
        <v>7.7020145518095272E-5</v>
      </c>
      <c r="CV97" s="436">
        <v>4.0130862890880511E-5</v>
      </c>
      <c r="CW97" s="436">
        <v>2.6180305679448151E-4</v>
      </c>
      <c r="CX97" s="436">
        <v>4.1556598122343951E-5</v>
      </c>
      <c r="CY97" s="436">
        <v>8.2279896604794657E-5</v>
      </c>
      <c r="CZ97" s="436">
        <v>1.2335231607731593E-4</v>
      </c>
      <c r="DA97" s="436">
        <v>1.811164026591636E-4</v>
      </c>
      <c r="DB97" s="436">
        <v>5.5653864281902723E-5</v>
      </c>
      <c r="DC97" s="436">
        <v>1.5345422065865259E-4</v>
      </c>
      <c r="DD97" s="436">
        <v>1.0590192250715888E-4</v>
      </c>
      <c r="DE97" s="436">
        <v>9.5136866544460962E-5</v>
      </c>
      <c r="DF97" s="436">
        <v>2.3847930600680799E-3</v>
      </c>
      <c r="DG97" s="436">
        <v>1.1131037414215375</v>
      </c>
      <c r="DH97" s="436">
        <v>0.81440904659252156</v>
      </c>
    </row>
    <row r="98" spans="1:112" x14ac:dyDescent="0.2">
      <c r="A98" s="192">
        <v>94</v>
      </c>
      <c r="B98" s="57" t="s">
        <v>472</v>
      </c>
      <c r="C98" s="224" t="s">
        <v>473</v>
      </c>
      <c r="D98" s="436">
        <v>0</v>
      </c>
      <c r="E98" s="436">
        <v>0</v>
      </c>
      <c r="F98" s="436">
        <v>0</v>
      </c>
      <c r="G98" s="436">
        <v>0</v>
      </c>
      <c r="H98" s="436">
        <v>0</v>
      </c>
      <c r="I98" s="436">
        <v>0</v>
      </c>
      <c r="J98" s="436">
        <v>0</v>
      </c>
      <c r="K98" s="436">
        <v>0</v>
      </c>
      <c r="L98" s="436">
        <v>0</v>
      </c>
      <c r="M98" s="436">
        <v>0</v>
      </c>
      <c r="N98" s="436">
        <v>0</v>
      </c>
      <c r="O98" s="436">
        <v>0</v>
      </c>
      <c r="P98" s="436">
        <v>0</v>
      </c>
      <c r="Q98" s="436">
        <v>0</v>
      </c>
      <c r="R98" s="436">
        <v>0</v>
      </c>
      <c r="S98" s="436">
        <v>0</v>
      </c>
      <c r="T98" s="436">
        <v>0</v>
      </c>
      <c r="U98" s="436">
        <v>0</v>
      </c>
      <c r="V98" s="436">
        <v>0</v>
      </c>
      <c r="W98" s="436">
        <v>0</v>
      </c>
      <c r="X98" s="436">
        <v>0</v>
      </c>
      <c r="Y98" s="436">
        <v>0</v>
      </c>
      <c r="Z98" s="436">
        <v>0</v>
      </c>
      <c r="AA98" s="436">
        <v>0</v>
      </c>
      <c r="AB98" s="436">
        <v>0</v>
      </c>
      <c r="AC98" s="436">
        <v>0</v>
      </c>
      <c r="AD98" s="436">
        <v>0</v>
      </c>
      <c r="AE98" s="436">
        <v>0</v>
      </c>
      <c r="AF98" s="436">
        <v>0</v>
      </c>
      <c r="AG98" s="436">
        <v>0</v>
      </c>
      <c r="AH98" s="436">
        <v>0</v>
      </c>
      <c r="AI98" s="436">
        <v>0</v>
      </c>
      <c r="AJ98" s="436">
        <v>0</v>
      </c>
      <c r="AK98" s="436">
        <v>0</v>
      </c>
      <c r="AL98" s="436">
        <v>0</v>
      </c>
      <c r="AM98" s="436">
        <v>0</v>
      </c>
      <c r="AN98" s="436">
        <v>0</v>
      </c>
      <c r="AO98" s="436">
        <v>0</v>
      </c>
      <c r="AP98" s="436">
        <v>0</v>
      </c>
      <c r="AQ98" s="436">
        <v>0</v>
      </c>
      <c r="AR98" s="436">
        <v>0</v>
      </c>
      <c r="AS98" s="436">
        <v>0</v>
      </c>
      <c r="AT98" s="436">
        <v>0</v>
      </c>
      <c r="AU98" s="436">
        <v>0</v>
      </c>
      <c r="AV98" s="436">
        <v>0</v>
      </c>
      <c r="AW98" s="436">
        <v>0</v>
      </c>
      <c r="AX98" s="436">
        <v>0</v>
      </c>
      <c r="AY98" s="436">
        <v>0</v>
      </c>
      <c r="AZ98" s="436">
        <v>0</v>
      </c>
      <c r="BA98" s="436">
        <v>0</v>
      </c>
      <c r="BB98" s="436">
        <v>0</v>
      </c>
      <c r="BC98" s="436">
        <v>0</v>
      </c>
      <c r="BD98" s="436">
        <v>0</v>
      </c>
      <c r="BE98" s="436">
        <v>0</v>
      </c>
      <c r="BF98" s="436">
        <v>0</v>
      </c>
      <c r="BG98" s="436">
        <v>0</v>
      </c>
      <c r="BH98" s="436">
        <v>0</v>
      </c>
      <c r="BI98" s="436">
        <v>0</v>
      </c>
      <c r="BJ98" s="436">
        <v>0</v>
      </c>
      <c r="BK98" s="436">
        <v>0</v>
      </c>
      <c r="BL98" s="436">
        <v>0</v>
      </c>
      <c r="BM98" s="436">
        <v>0</v>
      </c>
      <c r="BN98" s="436">
        <v>0</v>
      </c>
      <c r="BO98" s="436">
        <v>0</v>
      </c>
      <c r="BP98" s="436">
        <v>0</v>
      </c>
      <c r="BQ98" s="436">
        <v>0</v>
      </c>
      <c r="BR98" s="436">
        <v>0</v>
      </c>
      <c r="BS98" s="436">
        <v>0</v>
      </c>
      <c r="BT98" s="436">
        <v>0</v>
      </c>
      <c r="BU98" s="436">
        <v>0</v>
      </c>
      <c r="BV98" s="436">
        <v>0</v>
      </c>
      <c r="BW98" s="436">
        <v>0</v>
      </c>
      <c r="BX98" s="436">
        <v>0</v>
      </c>
      <c r="BY98" s="436">
        <v>0</v>
      </c>
      <c r="BZ98" s="436">
        <v>0</v>
      </c>
      <c r="CA98" s="436">
        <v>0</v>
      </c>
      <c r="CB98" s="436">
        <v>0</v>
      </c>
      <c r="CC98" s="436">
        <v>0</v>
      </c>
      <c r="CD98" s="436">
        <v>0</v>
      </c>
      <c r="CE98" s="436">
        <v>0</v>
      </c>
      <c r="CF98" s="436">
        <v>0</v>
      </c>
      <c r="CG98" s="436">
        <v>0</v>
      </c>
      <c r="CH98" s="436">
        <v>0</v>
      </c>
      <c r="CI98" s="436">
        <v>0</v>
      </c>
      <c r="CJ98" s="436">
        <v>0</v>
      </c>
      <c r="CK98" s="436">
        <v>0</v>
      </c>
      <c r="CL98" s="436">
        <v>0</v>
      </c>
      <c r="CM98" s="436">
        <v>0</v>
      </c>
      <c r="CN98" s="436">
        <v>0</v>
      </c>
      <c r="CO98" s="436">
        <v>0</v>
      </c>
      <c r="CP98" s="436">
        <v>0</v>
      </c>
      <c r="CQ98" s="436">
        <v>0</v>
      </c>
      <c r="CR98" s="436">
        <v>0</v>
      </c>
      <c r="CS98" s="436">
        <v>1</v>
      </c>
      <c r="CT98" s="436">
        <v>0</v>
      </c>
      <c r="CU98" s="436">
        <v>0</v>
      </c>
      <c r="CV98" s="436">
        <v>0</v>
      </c>
      <c r="CW98" s="436">
        <v>0</v>
      </c>
      <c r="CX98" s="436">
        <v>0</v>
      </c>
      <c r="CY98" s="436">
        <v>0</v>
      </c>
      <c r="CZ98" s="436">
        <v>0</v>
      </c>
      <c r="DA98" s="436">
        <v>0</v>
      </c>
      <c r="DB98" s="436">
        <v>0</v>
      </c>
      <c r="DC98" s="436">
        <v>0</v>
      </c>
      <c r="DD98" s="436">
        <v>0</v>
      </c>
      <c r="DE98" s="436">
        <v>0</v>
      </c>
      <c r="DF98" s="436">
        <v>0</v>
      </c>
      <c r="DG98" s="436">
        <v>1</v>
      </c>
      <c r="DH98" s="436">
        <v>0.73165601397803692</v>
      </c>
    </row>
    <row r="99" spans="1:112" x14ac:dyDescent="0.2">
      <c r="A99" s="192">
        <v>95</v>
      </c>
      <c r="B99" s="57" t="s">
        <v>474</v>
      </c>
      <c r="C99" s="224" t="s">
        <v>475</v>
      </c>
      <c r="D99" s="436">
        <v>0</v>
      </c>
      <c r="E99" s="436">
        <v>0</v>
      </c>
      <c r="F99" s="436">
        <v>0</v>
      </c>
      <c r="G99" s="436">
        <v>0</v>
      </c>
      <c r="H99" s="436">
        <v>0</v>
      </c>
      <c r="I99" s="436">
        <v>0</v>
      </c>
      <c r="J99" s="436">
        <v>0</v>
      </c>
      <c r="K99" s="436">
        <v>0</v>
      </c>
      <c r="L99" s="436">
        <v>0</v>
      </c>
      <c r="M99" s="436">
        <v>0</v>
      </c>
      <c r="N99" s="436">
        <v>0</v>
      </c>
      <c r="O99" s="436">
        <v>0</v>
      </c>
      <c r="P99" s="436">
        <v>0</v>
      </c>
      <c r="Q99" s="436">
        <v>0</v>
      </c>
      <c r="R99" s="436">
        <v>0</v>
      </c>
      <c r="S99" s="436">
        <v>0</v>
      </c>
      <c r="T99" s="436">
        <v>0</v>
      </c>
      <c r="U99" s="436">
        <v>0</v>
      </c>
      <c r="V99" s="436">
        <v>0</v>
      </c>
      <c r="W99" s="436">
        <v>0</v>
      </c>
      <c r="X99" s="436">
        <v>0</v>
      </c>
      <c r="Y99" s="436">
        <v>0</v>
      </c>
      <c r="Z99" s="436">
        <v>0</v>
      </c>
      <c r="AA99" s="436">
        <v>0</v>
      </c>
      <c r="AB99" s="436">
        <v>0</v>
      </c>
      <c r="AC99" s="436">
        <v>0</v>
      </c>
      <c r="AD99" s="436">
        <v>0</v>
      </c>
      <c r="AE99" s="436">
        <v>0</v>
      </c>
      <c r="AF99" s="436">
        <v>0</v>
      </c>
      <c r="AG99" s="436">
        <v>0</v>
      </c>
      <c r="AH99" s="436">
        <v>0</v>
      </c>
      <c r="AI99" s="436">
        <v>0</v>
      </c>
      <c r="AJ99" s="436">
        <v>0</v>
      </c>
      <c r="AK99" s="436">
        <v>0</v>
      </c>
      <c r="AL99" s="436">
        <v>0</v>
      </c>
      <c r="AM99" s="436">
        <v>0</v>
      </c>
      <c r="AN99" s="436">
        <v>0</v>
      </c>
      <c r="AO99" s="436">
        <v>0</v>
      </c>
      <c r="AP99" s="436">
        <v>0</v>
      </c>
      <c r="AQ99" s="436">
        <v>0</v>
      </c>
      <c r="AR99" s="436">
        <v>0</v>
      </c>
      <c r="AS99" s="436">
        <v>0</v>
      </c>
      <c r="AT99" s="436">
        <v>0</v>
      </c>
      <c r="AU99" s="436">
        <v>0</v>
      </c>
      <c r="AV99" s="436">
        <v>0</v>
      </c>
      <c r="AW99" s="436">
        <v>0</v>
      </c>
      <c r="AX99" s="436">
        <v>0</v>
      </c>
      <c r="AY99" s="436">
        <v>0</v>
      </c>
      <c r="AZ99" s="436">
        <v>0</v>
      </c>
      <c r="BA99" s="436">
        <v>0</v>
      </c>
      <c r="BB99" s="436">
        <v>0</v>
      </c>
      <c r="BC99" s="436">
        <v>0</v>
      </c>
      <c r="BD99" s="436">
        <v>0</v>
      </c>
      <c r="BE99" s="436">
        <v>0</v>
      </c>
      <c r="BF99" s="436">
        <v>0</v>
      </c>
      <c r="BG99" s="436">
        <v>0</v>
      </c>
      <c r="BH99" s="436">
        <v>0</v>
      </c>
      <c r="BI99" s="436">
        <v>0</v>
      </c>
      <c r="BJ99" s="436">
        <v>0</v>
      </c>
      <c r="BK99" s="436">
        <v>0</v>
      </c>
      <c r="BL99" s="436">
        <v>0</v>
      </c>
      <c r="BM99" s="436">
        <v>0</v>
      </c>
      <c r="BN99" s="436">
        <v>0</v>
      </c>
      <c r="BO99" s="436">
        <v>0</v>
      </c>
      <c r="BP99" s="436">
        <v>0</v>
      </c>
      <c r="BQ99" s="436">
        <v>0</v>
      </c>
      <c r="BR99" s="436">
        <v>0</v>
      </c>
      <c r="BS99" s="436">
        <v>0</v>
      </c>
      <c r="BT99" s="436">
        <v>0</v>
      </c>
      <c r="BU99" s="436">
        <v>0</v>
      </c>
      <c r="BV99" s="436">
        <v>0</v>
      </c>
      <c r="BW99" s="436">
        <v>0</v>
      </c>
      <c r="BX99" s="436">
        <v>0</v>
      </c>
      <c r="BY99" s="436">
        <v>0</v>
      </c>
      <c r="BZ99" s="436">
        <v>0</v>
      </c>
      <c r="CA99" s="436">
        <v>0</v>
      </c>
      <c r="CB99" s="436">
        <v>0</v>
      </c>
      <c r="CC99" s="436">
        <v>0</v>
      </c>
      <c r="CD99" s="436">
        <v>0</v>
      </c>
      <c r="CE99" s="436">
        <v>0</v>
      </c>
      <c r="CF99" s="436">
        <v>0</v>
      </c>
      <c r="CG99" s="436">
        <v>0</v>
      </c>
      <c r="CH99" s="436">
        <v>0</v>
      </c>
      <c r="CI99" s="436">
        <v>0</v>
      </c>
      <c r="CJ99" s="436">
        <v>0</v>
      </c>
      <c r="CK99" s="436">
        <v>0</v>
      </c>
      <c r="CL99" s="436">
        <v>0</v>
      </c>
      <c r="CM99" s="436">
        <v>0</v>
      </c>
      <c r="CN99" s="436">
        <v>0</v>
      </c>
      <c r="CO99" s="436">
        <v>0</v>
      </c>
      <c r="CP99" s="436">
        <v>0</v>
      </c>
      <c r="CQ99" s="436">
        <v>0</v>
      </c>
      <c r="CR99" s="436">
        <v>0</v>
      </c>
      <c r="CS99" s="436">
        <v>0</v>
      </c>
      <c r="CT99" s="436">
        <v>1</v>
      </c>
      <c r="CU99" s="436">
        <v>0</v>
      </c>
      <c r="CV99" s="436">
        <v>0</v>
      </c>
      <c r="CW99" s="436">
        <v>0</v>
      </c>
      <c r="CX99" s="436">
        <v>0</v>
      </c>
      <c r="CY99" s="436">
        <v>0</v>
      </c>
      <c r="CZ99" s="436">
        <v>0</v>
      </c>
      <c r="DA99" s="436">
        <v>0</v>
      </c>
      <c r="DB99" s="436">
        <v>0</v>
      </c>
      <c r="DC99" s="436">
        <v>0</v>
      </c>
      <c r="DD99" s="436">
        <v>0</v>
      </c>
      <c r="DE99" s="436">
        <v>0</v>
      </c>
      <c r="DF99" s="436">
        <v>0</v>
      </c>
      <c r="DG99" s="436">
        <v>1</v>
      </c>
      <c r="DH99" s="436">
        <v>0.73165601397803692</v>
      </c>
    </row>
    <row r="100" spans="1:112" x14ac:dyDescent="0.2">
      <c r="A100" s="192">
        <v>96</v>
      </c>
      <c r="B100" s="57" t="s">
        <v>476</v>
      </c>
      <c r="C100" s="224" t="s">
        <v>477</v>
      </c>
      <c r="D100" s="436">
        <v>3.0521143765247389E-4</v>
      </c>
      <c r="E100" s="436">
        <v>6.9967423736240508E-4</v>
      </c>
      <c r="F100" s="436">
        <v>1.6542700435484754E-3</v>
      </c>
      <c r="G100" s="436">
        <v>1.6298465408461738E-4</v>
      </c>
      <c r="H100" s="436">
        <v>3.949093296571617E-3</v>
      </c>
      <c r="I100" s="436">
        <v>0</v>
      </c>
      <c r="J100" s="436">
        <v>2.4401715710685094E-3</v>
      </c>
      <c r="K100" s="436">
        <v>8.4930202977949931E-4</v>
      </c>
      <c r="L100" s="436">
        <v>1.5228353448393823E-3</v>
      </c>
      <c r="M100" s="436">
        <v>2.0682773922702249E-3</v>
      </c>
      <c r="N100" s="436">
        <v>0</v>
      </c>
      <c r="O100" s="436">
        <v>5.7699268299586171E-4</v>
      </c>
      <c r="P100" s="436">
        <v>5.5874796978741743E-4</v>
      </c>
      <c r="Q100" s="436">
        <v>9.3688134639220916E-4</v>
      </c>
      <c r="R100" s="436">
        <v>2.5617389904566698E-3</v>
      </c>
      <c r="S100" s="436">
        <v>8.3879560556421621E-4</v>
      </c>
      <c r="T100" s="436">
        <v>1.0186053991380511E-3</v>
      </c>
      <c r="U100" s="436">
        <v>7.3492557677166069E-4</v>
      </c>
      <c r="V100" s="436">
        <v>1.2758457962670279E-3</v>
      </c>
      <c r="W100" s="436">
        <v>4.0041682861723452E-3</v>
      </c>
      <c r="X100" s="436">
        <v>3.1063980790547871E-4</v>
      </c>
      <c r="Y100" s="436">
        <v>7.4226342385626178E-4</v>
      </c>
      <c r="Z100" s="436">
        <v>7.6666779467453533E-4</v>
      </c>
      <c r="AA100" s="436">
        <v>5.0633729991506678E-4</v>
      </c>
      <c r="AB100" s="436">
        <v>2.8539029847278524E-3</v>
      </c>
      <c r="AC100" s="436">
        <v>1.0297250916366364E-3</v>
      </c>
      <c r="AD100" s="436">
        <v>1.4423977660944532E-4</v>
      </c>
      <c r="AE100" s="436">
        <v>6.2670932092209644E-4</v>
      </c>
      <c r="AF100" s="436">
        <v>6.4449895252394651E-4</v>
      </c>
      <c r="AG100" s="436">
        <v>9.6997462157494318E-4</v>
      </c>
      <c r="AH100" s="436">
        <v>3.5897570951722789E-4</v>
      </c>
      <c r="AI100" s="436">
        <v>8.8250840599106266E-4</v>
      </c>
      <c r="AJ100" s="436">
        <v>1.5590089471539577E-3</v>
      </c>
      <c r="AK100" s="436">
        <v>8.5604090899859956E-4</v>
      </c>
      <c r="AL100" s="436">
        <v>6.1697983886519522E-4</v>
      </c>
      <c r="AM100" s="436">
        <v>1.0737089255224233E-3</v>
      </c>
      <c r="AN100" s="436">
        <v>9.1448751965319869E-4</v>
      </c>
      <c r="AO100" s="436">
        <v>1.0857504017003244E-3</v>
      </c>
      <c r="AP100" s="436">
        <v>8.3057254775053863E-4</v>
      </c>
      <c r="AQ100" s="436">
        <v>6.8886143459223972E-4</v>
      </c>
      <c r="AR100" s="436">
        <v>5.8983028948218893E-4</v>
      </c>
      <c r="AS100" s="436">
        <v>1.0441234187148697E-3</v>
      </c>
      <c r="AT100" s="436">
        <v>8.7315276178737209E-4</v>
      </c>
      <c r="AU100" s="436">
        <v>2.1008695373853142E-3</v>
      </c>
      <c r="AV100" s="436">
        <v>1.7850709372882003E-3</v>
      </c>
      <c r="AW100" s="436">
        <v>2.017539470195054E-3</v>
      </c>
      <c r="AX100" s="436">
        <v>8.6948621153708509E-4</v>
      </c>
      <c r="AY100" s="436">
        <v>7.330048607168346E-4</v>
      </c>
      <c r="AZ100" s="436">
        <v>7.3217511353008491E-4</v>
      </c>
      <c r="BA100" s="436">
        <v>3.4683052040959341E-4</v>
      </c>
      <c r="BB100" s="436">
        <v>7.8391664017866047E-4</v>
      </c>
      <c r="BC100" s="436">
        <v>7.6439423464018711E-4</v>
      </c>
      <c r="BD100" s="436">
        <v>7.6499420921220969E-4</v>
      </c>
      <c r="BE100" s="436">
        <v>5.4121313909614847E-4</v>
      </c>
      <c r="BF100" s="436">
        <v>4.3041021005055317E-4</v>
      </c>
      <c r="BG100" s="436">
        <v>5.024060247581434E-4</v>
      </c>
      <c r="BH100" s="436">
        <v>3.3846525792984765E-4</v>
      </c>
      <c r="BI100" s="436">
        <v>7.9131734673007351E-4</v>
      </c>
      <c r="BJ100" s="436">
        <v>9.0424220771825371E-4</v>
      </c>
      <c r="BK100" s="436">
        <v>1.1067203898163568E-3</v>
      </c>
      <c r="BL100" s="436">
        <v>1.8785722426222663E-3</v>
      </c>
      <c r="BM100" s="436">
        <v>8.1798161135751741E-4</v>
      </c>
      <c r="BN100" s="436">
        <v>2.0814997419151332E-3</v>
      </c>
      <c r="BO100" s="436">
        <v>1.1483241813690715E-3</v>
      </c>
      <c r="BP100" s="436">
        <v>1.3246626790094603E-3</v>
      </c>
      <c r="BQ100" s="436">
        <v>9.3856923734564866E-4</v>
      </c>
      <c r="BR100" s="436">
        <v>3.1563264155605487E-3</v>
      </c>
      <c r="BS100" s="436">
        <v>7.1676655538898629E-3</v>
      </c>
      <c r="BT100" s="436">
        <v>1.9082881533892748E-3</v>
      </c>
      <c r="BU100" s="436">
        <v>7.6349146923326068E-4</v>
      </c>
      <c r="BV100" s="436">
        <v>2.8728353811803731E-3</v>
      </c>
      <c r="BW100" s="436">
        <v>1.0916297064706955E-3</v>
      </c>
      <c r="BX100" s="436">
        <v>1.0958917270954521E-3</v>
      </c>
      <c r="BY100" s="436">
        <v>1.9687348116092675E-4</v>
      </c>
      <c r="BZ100" s="436">
        <v>1.2316601433610716E-3</v>
      </c>
      <c r="CA100" s="436">
        <v>1.5172599169100292E-3</v>
      </c>
      <c r="CB100" s="436">
        <v>1.0677691507076752E-3</v>
      </c>
      <c r="CC100" s="436">
        <v>1.3400288961217914E-3</v>
      </c>
      <c r="CD100" s="436">
        <v>9.3593982247441756E-4</v>
      </c>
      <c r="CE100" s="436">
        <v>1.1757012339186133E-3</v>
      </c>
      <c r="CF100" s="436">
        <v>3.8253956535760549E-3</v>
      </c>
      <c r="CG100" s="436">
        <v>2.0278364434403598E-3</v>
      </c>
      <c r="CH100" s="436">
        <v>1.9902021964754337E-4</v>
      </c>
      <c r="CI100" s="436">
        <v>1.4021540061894527E-3</v>
      </c>
      <c r="CJ100" s="436">
        <v>2.7065995034327396E-3</v>
      </c>
      <c r="CK100" s="436">
        <v>1.2295137718752517E-3</v>
      </c>
      <c r="CL100" s="436">
        <v>1.7880412447004129E-3</v>
      </c>
      <c r="CM100" s="436">
        <v>2.3195553647397055E-3</v>
      </c>
      <c r="CN100" s="436">
        <v>3.8840521511226267E-4</v>
      </c>
      <c r="CO100" s="436">
        <v>5.801150912609056E-4</v>
      </c>
      <c r="CP100" s="436">
        <v>4.3357240437934411E-3</v>
      </c>
      <c r="CQ100" s="436">
        <v>1.3974232566763348E-3</v>
      </c>
      <c r="CR100" s="436">
        <v>9.74381785906339E-4</v>
      </c>
      <c r="CS100" s="436">
        <v>3.4043287459860843E-4</v>
      </c>
      <c r="CT100" s="436">
        <v>5.3980642878806017E-4</v>
      </c>
      <c r="CU100" s="436">
        <v>1.0003874617884183</v>
      </c>
      <c r="CV100" s="436">
        <v>2.2726848727639471E-3</v>
      </c>
      <c r="CW100" s="436">
        <v>2.8022312039019484E-3</v>
      </c>
      <c r="CX100" s="436">
        <v>1.617396344752393E-3</v>
      </c>
      <c r="CY100" s="436">
        <v>1.8146096431569099E-3</v>
      </c>
      <c r="CZ100" s="436">
        <v>1.7987205365200577E-3</v>
      </c>
      <c r="DA100" s="436">
        <v>1.6517659082268257E-3</v>
      </c>
      <c r="DB100" s="436">
        <v>1.5541723340068447E-3</v>
      </c>
      <c r="DC100" s="436">
        <v>6.590113842245315E-3</v>
      </c>
      <c r="DD100" s="436">
        <v>2.416958697127468E-3</v>
      </c>
      <c r="DE100" s="436">
        <v>3.8762266461519687E-4</v>
      </c>
      <c r="DF100" s="436">
        <v>4.146143297443285E-3</v>
      </c>
      <c r="DG100" s="436">
        <v>1.1468457949379995</v>
      </c>
      <c r="DH100" s="436">
        <v>0.83909662297180987</v>
      </c>
    </row>
    <row r="101" spans="1:112" x14ac:dyDescent="0.2">
      <c r="A101" s="192">
        <v>97</v>
      </c>
      <c r="B101" s="57" t="s">
        <v>478</v>
      </c>
      <c r="C101" s="224" t="s">
        <v>310</v>
      </c>
      <c r="D101" s="436">
        <v>6.3506719086894644E-3</v>
      </c>
      <c r="E101" s="436">
        <v>7.3330401327845168E-3</v>
      </c>
      <c r="F101" s="436">
        <v>9.2622089413064747E-3</v>
      </c>
      <c r="G101" s="436">
        <v>5.3512678215838659E-3</v>
      </c>
      <c r="H101" s="436">
        <v>3.9279944295158974E-3</v>
      </c>
      <c r="I101" s="436">
        <v>0</v>
      </c>
      <c r="J101" s="436">
        <v>2.8805787835309772E-2</v>
      </c>
      <c r="K101" s="436">
        <v>4.6164260178147816E-3</v>
      </c>
      <c r="L101" s="436">
        <v>4.5202940253983035E-3</v>
      </c>
      <c r="M101" s="436">
        <v>3.469579120500998E-3</v>
      </c>
      <c r="N101" s="436">
        <v>0</v>
      </c>
      <c r="O101" s="436">
        <v>4.745576081755307E-3</v>
      </c>
      <c r="P101" s="436">
        <v>4.1187107440627179E-3</v>
      </c>
      <c r="Q101" s="436">
        <v>8.4196789201490541E-3</v>
      </c>
      <c r="R101" s="436">
        <v>6.6943295721148925E-3</v>
      </c>
      <c r="S101" s="436">
        <v>3.9877926226593811E-3</v>
      </c>
      <c r="T101" s="436">
        <v>3.8217676268159782E-3</v>
      </c>
      <c r="U101" s="436">
        <v>8.9971606489463209E-3</v>
      </c>
      <c r="V101" s="436">
        <v>4.1074740950643208E-3</v>
      </c>
      <c r="W101" s="436">
        <v>7.9105509342727188E-3</v>
      </c>
      <c r="X101" s="436">
        <v>1.6662671514549661E-3</v>
      </c>
      <c r="Y101" s="436">
        <v>2.7774663037663221E-3</v>
      </c>
      <c r="Z101" s="436">
        <v>1.8894457746163672E-3</v>
      </c>
      <c r="AA101" s="436">
        <v>3.4241143777884158E-3</v>
      </c>
      <c r="AB101" s="436">
        <v>3.1710546736631469E-3</v>
      </c>
      <c r="AC101" s="436">
        <v>3.5924410785643538E-3</v>
      </c>
      <c r="AD101" s="436">
        <v>3.0709340707616746E-4</v>
      </c>
      <c r="AE101" s="436">
        <v>7.9268317294814081E-3</v>
      </c>
      <c r="AF101" s="436">
        <v>4.7880443857143771E-3</v>
      </c>
      <c r="AG101" s="436">
        <v>5.7410602582785679E-3</v>
      </c>
      <c r="AH101" s="436">
        <v>4.2260319605961286E-3</v>
      </c>
      <c r="AI101" s="436">
        <v>4.7674141878911143E-3</v>
      </c>
      <c r="AJ101" s="436">
        <v>8.1833357348125944E-3</v>
      </c>
      <c r="AK101" s="436">
        <v>4.1641331275919582E-3</v>
      </c>
      <c r="AL101" s="436">
        <v>8.5014543614858849E-3</v>
      </c>
      <c r="AM101" s="436">
        <v>3.9191907417978561E-3</v>
      </c>
      <c r="AN101" s="436">
        <v>3.5673086836264909E-3</v>
      </c>
      <c r="AO101" s="436">
        <v>6.0588673579733167E-3</v>
      </c>
      <c r="AP101" s="436">
        <v>4.7419632646087369E-3</v>
      </c>
      <c r="AQ101" s="436">
        <v>7.4220803237214552E-3</v>
      </c>
      <c r="AR101" s="436">
        <v>5.6291437486457969E-3</v>
      </c>
      <c r="AS101" s="436">
        <v>4.4265851237317204E-3</v>
      </c>
      <c r="AT101" s="436">
        <v>5.1535927418672085E-3</v>
      </c>
      <c r="AU101" s="436">
        <v>7.0437221467817097E-3</v>
      </c>
      <c r="AV101" s="436">
        <v>8.2711556341076298E-3</v>
      </c>
      <c r="AW101" s="436">
        <v>4.6395833300031525E-3</v>
      </c>
      <c r="AX101" s="436">
        <v>1.0148209416091155E-2</v>
      </c>
      <c r="AY101" s="436">
        <v>6.3297362781328552E-3</v>
      </c>
      <c r="AZ101" s="436">
        <v>1.0277810489165819E-2</v>
      </c>
      <c r="BA101" s="436">
        <v>4.3749532138392597E-3</v>
      </c>
      <c r="BB101" s="436">
        <v>4.4069061125202591E-3</v>
      </c>
      <c r="BC101" s="436">
        <v>1.6779552729791505E-2</v>
      </c>
      <c r="BD101" s="436">
        <v>4.6323259619100738E-3</v>
      </c>
      <c r="BE101" s="436">
        <v>3.2760739915973646E-3</v>
      </c>
      <c r="BF101" s="436">
        <v>4.8903998638142859E-3</v>
      </c>
      <c r="BG101" s="436">
        <v>4.7741938118820992E-3</v>
      </c>
      <c r="BH101" s="436">
        <v>4.7364824021145797E-3</v>
      </c>
      <c r="BI101" s="436">
        <v>9.8857189874033951E-3</v>
      </c>
      <c r="BJ101" s="436">
        <v>1.91675114249126E-2</v>
      </c>
      <c r="BK101" s="436">
        <v>9.8249980893746255E-3</v>
      </c>
      <c r="BL101" s="436">
        <v>4.0859028206110141E-2</v>
      </c>
      <c r="BM101" s="436">
        <v>1.6422213170651557E-2</v>
      </c>
      <c r="BN101" s="436">
        <v>1.1520833188347681E-2</v>
      </c>
      <c r="BO101" s="436">
        <v>3.1045733781942624E-2</v>
      </c>
      <c r="BP101" s="436">
        <v>4.6086459270766794E-2</v>
      </c>
      <c r="BQ101" s="436">
        <v>4.3392396958914651E-3</v>
      </c>
      <c r="BR101" s="436">
        <v>7.0017627990654413E-3</v>
      </c>
      <c r="BS101" s="436">
        <v>5.8334947464921136E-3</v>
      </c>
      <c r="BT101" s="436">
        <v>7.8945680690725353E-3</v>
      </c>
      <c r="BU101" s="436">
        <v>1.1403601268145056E-2</v>
      </c>
      <c r="BV101" s="436">
        <v>9.6930922300348214E-3</v>
      </c>
      <c r="BW101" s="436">
        <v>3.3361599289558129E-3</v>
      </c>
      <c r="BX101" s="436">
        <v>2.9722375001155509E-3</v>
      </c>
      <c r="BY101" s="436">
        <v>7.2704421686584162E-4</v>
      </c>
      <c r="BZ101" s="436">
        <v>3.9876326958881332E-3</v>
      </c>
      <c r="CA101" s="436">
        <v>8.6741314022498045E-3</v>
      </c>
      <c r="CB101" s="436">
        <v>9.8842497782916802E-2</v>
      </c>
      <c r="CC101" s="436">
        <v>4.227402187691103E-3</v>
      </c>
      <c r="CD101" s="436">
        <v>7.1286739951826023E-2</v>
      </c>
      <c r="CE101" s="436">
        <v>1.1458694216693831E-2</v>
      </c>
      <c r="CF101" s="436">
        <v>6.3669989844499118E-3</v>
      </c>
      <c r="CG101" s="436">
        <v>8.3260456272928243E-3</v>
      </c>
      <c r="CH101" s="436">
        <v>2.4090621734982171E-3</v>
      </c>
      <c r="CI101" s="436">
        <v>1.3246549557562633E-2</v>
      </c>
      <c r="CJ101" s="436">
        <v>1.7210920710439177E-2</v>
      </c>
      <c r="CK101" s="436">
        <v>1.1365000479421279E-2</v>
      </c>
      <c r="CL101" s="436">
        <v>4.5013696144891632E-2</v>
      </c>
      <c r="CM101" s="436">
        <v>1.0344720500043069E-2</v>
      </c>
      <c r="CN101" s="436">
        <v>1.296116016818741E-2</v>
      </c>
      <c r="CO101" s="436">
        <v>3.1634194160905719E-3</v>
      </c>
      <c r="CP101" s="436">
        <v>6.0531668165302198E-3</v>
      </c>
      <c r="CQ101" s="436">
        <v>6.5827238518196794E-3</v>
      </c>
      <c r="CR101" s="436">
        <v>1.2723214956440857E-2</v>
      </c>
      <c r="CS101" s="436">
        <v>7.2147898978054403E-3</v>
      </c>
      <c r="CT101" s="436">
        <v>1.6430224300945102E-2</v>
      </c>
      <c r="CU101" s="436">
        <v>7.4003089491874391E-3</v>
      </c>
      <c r="CV101" s="436">
        <v>1.0052527311571249</v>
      </c>
      <c r="CW101" s="436">
        <v>9.3202739233853946E-3</v>
      </c>
      <c r="CX101" s="436">
        <v>9.2210249539883722E-3</v>
      </c>
      <c r="CY101" s="436">
        <v>9.4386988612998862E-3</v>
      </c>
      <c r="CZ101" s="436">
        <v>1.1675518121877131E-2</v>
      </c>
      <c r="DA101" s="436">
        <v>3.8519686267907533E-3</v>
      </c>
      <c r="DB101" s="436">
        <v>5.6682531849227514E-3</v>
      </c>
      <c r="DC101" s="436">
        <v>7.900271968192582E-3</v>
      </c>
      <c r="DD101" s="436">
        <v>6.6415954608113397E-3</v>
      </c>
      <c r="DE101" s="436">
        <v>3.0728424077930338E-3</v>
      </c>
      <c r="DF101" s="436">
        <v>1.0079120617108696E-2</v>
      </c>
      <c r="DG101" s="436">
        <v>2.0324914339885649</v>
      </c>
      <c r="DH101" s="436">
        <v>1.4870845810365778</v>
      </c>
    </row>
    <row r="102" spans="1:112" x14ac:dyDescent="0.2">
      <c r="A102" s="192">
        <v>98</v>
      </c>
      <c r="B102" s="57" t="s">
        <v>479</v>
      </c>
      <c r="C102" s="224" t="s">
        <v>311</v>
      </c>
      <c r="D102" s="436">
        <v>2.1652678686533379E-3</v>
      </c>
      <c r="E102" s="436">
        <v>1.634171326402185E-3</v>
      </c>
      <c r="F102" s="436">
        <v>4.7877013518039411E-3</v>
      </c>
      <c r="G102" s="436">
        <v>1.591897971996221E-3</v>
      </c>
      <c r="H102" s="436">
        <v>2.0641626720065221E-3</v>
      </c>
      <c r="I102" s="436">
        <v>0</v>
      </c>
      <c r="J102" s="436">
        <v>4.4730917248890301E-3</v>
      </c>
      <c r="K102" s="436">
        <v>9.8971060365626272E-3</v>
      </c>
      <c r="L102" s="436">
        <v>2.4545300633253758E-2</v>
      </c>
      <c r="M102" s="436">
        <v>2.279314243676936E-3</v>
      </c>
      <c r="N102" s="436">
        <v>0</v>
      </c>
      <c r="O102" s="436">
        <v>2.0672378993761872E-3</v>
      </c>
      <c r="P102" s="436">
        <v>6.3140591354717696E-3</v>
      </c>
      <c r="Q102" s="436">
        <v>2.334316462308771E-3</v>
      </c>
      <c r="R102" s="436">
        <v>5.6303332179970566E-3</v>
      </c>
      <c r="S102" s="436">
        <v>2.3316270741391373E-3</v>
      </c>
      <c r="T102" s="436">
        <v>3.6967028074043323E-3</v>
      </c>
      <c r="U102" s="436">
        <v>2.3613706277993995E-3</v>
      </c>
      <c r="V102" s="436">
        <v>3.5758866583224234E-3</v>
      </c>
      <c r="W102" s="436">
        <v>3.7816375111598978E-3</v>
      </c>
      <c r="X102" s="436">
        <v>5.358417371809387E-4</v>
      </c>
      <c r="Y102" s="436">
        <v>1.6246070117775138E-3</v>
      </c>
      <c r="Z102" s="436">
        <v>1.3012484381302052E-3</v>
      </c>
      <c r="AA102" s="436">
        <v>3.2627446715766169E-3</v>
      </c>
      <c r="AB102" s="436">
        <v>3.6777199469182273E-2</v>
      </c>
      <c r="AC102" s="436">
        <v>2.7260833918247528E-2</v>
      </c>
      <c r="AD102" s="436">
        <v>3.1673374581512806E-4</v>
      </c>
      <c r="AE102" s="436">
        <v>8.4269707648986229E-4</v>
      </c>
      <c r="AF102" s="436">
        <v>5.0171859796873837E-3</v>
      </c>
      <c r="AG102" s="436">
        <v>5.5099176315296277E-3</v>
      </c>
      <c r="AH102" s="436">
        <v>3.2173148621529625E-3</v>
      </c>
      <c r="AI102" s="436">
        <v>3.4957103623282251E-3</v>
      </c>
      <c r="AJ102" s="436">
        <v>1.786490440631135E-3</v>
      </c>
      <c r="AK102" s="436">
        <v>6.3476163258609679E-3</v>
      </c>
      <c r="AL102" s="436">
        <v>2.9400012560720288E-3</v>
      </c>
      <c r="AM102" s="436">
        <v>1.1805732248520262E-3</v>
      </c>
      <c r="AN102" s="436">
        <v>1.3961228763157267E-3</v>
      </c>
      <c r="AO102" s="436">
        <v>1.7727319850925755E-3</v>
      </c>
      <c r="AP102" s="436">
        <v>1.6338819571025717E-3</v>
      </c>
      <c r="AQ102" s="436">
        <v>2.4227676902752186E-3</v>
      </c>
      <c r="AR102" s="436">
        <v>1.8822228447157845E-3</v>
      </c>
      <c r="AS102" s="436">
        <v>2.7605561923123687E-3</v>
      </c>
      <c r="AT102" s="436">
        <v>2.306975273687362E-3</v>
      </c>
      <c r="AU102" s="436">
        <v>4.1406958893951788E-3</v>
      </c>
      <c r="AV102" s="436">
        <v>3.5657247585883351E-3</v>
      </c>
      <c r="AW102" s="436">
        <v>4.9968897919713574E-3</v>
      </c>
      <c r="AX102" s="436">
        <v>6.776834881265249E-3</v>
      </c>
      <c r="AY102" s="436">
        <v>3.427979466525042E-3</v>
      </c>
      <c r="AZ102" s="436">
        <v>4.3470427515801841E-3</v>
      </c>
      <c r="BA102" s="436">
        <v>8.2570162614910778E-3</v>
      </c>
      <c r="BB102" s="436">
        <v>4.4564849998312978E-3</v>
      </c>
      <c r="BC102" s="436">
        <v>7.9637781528421586E-3</v>
      </c>
      <c r="BD102" s="436">
        <v>5.0375759294645573E-3</v>
      </c>
      <c r="BE102" s="436">
        <v>6.530009178560052E-3</v>
      </c>
      <c r="BF102" s="436">
        <v>7.8655233550070612E-3</v>
      </c>
      <c r="BG102" s="436">
        <v>7.8862125428322445E-3</v>
      </c>
      <c r="BH102" s="436">
        <v>5.2867896176068668E-3</v>
      </c>
      <c r="BI102" s="436">
        <v>2.5007247928454765E-3</v>
      </c>
      <c r="BJ102" s="436">
        <v>4.2582556294061356E-3</v>
      </c>
      <c r="BK102" s="436">
        <v>7.9920590946291926E-3</v>
      </c>
      <c r="BL102" s="436">
        <v>1.7083454679629202E-3</v>
      </c>
      <c r="BM102" s="436">
        <v>3.9922614309306605E-3</v>
      </c>
      <c r="BN102" s="436">
        <v>2.2280327354828365E-3</v>
      </c>
      <c r="BO102" s="436">
        <v>3.1275763430833876E-3</v>
      </c>
      <c r="BP102" s="436">
        <v>2.4628704141899378E-3</v>
      </c>
      <c r="BQ102" s="436">
        <v>2.9376281828717055E-3</v>
      </c>
      <c r="BR102" s="436">
        <v>7.8127983055794638E-3</v>
      </c>
      <c r="BS102" s="436">
        <v>1.0278944964682731E-2</v>
      </c>
      <c r="BT102" s="436">
        <v>2.6055146000125216E-3</v>
      </c>
      <c r="BU102" s="436">
        <v>8.5267294029975245E-3</v>
      </c>
      <c r="BV102" s="436">
        <v>2.3331401038541894E-2</v>
      </c>
      <c r="BW102" s="436">
        <v>1.2586518312764763E-2</v>
      </c>
      <c r="BX102" s="436">
        <v>1.2073579849504365E-2</v>
      </c>
      <c r="BY102" s="436">
        <v>1.4906471613532132E-3</v>
      </c>
      <c r="BZ102" s="436">
        <v>5.4156780219385544E-3</v>
      </c>
      <c r="CA102" s="436">
        <v>3.807175089415674E-3</v>
      </c>
      <c r="CB102" s="436">
        <v>4.5469737601295255E-3</v>
      </c>
      <c r="CC102" s="436">
        <v>3.093261630298748E-3</v>
      </c>
      <c r="CD102" s="436">
        <v>1.2096005200634027E-2</v>
      </c>
      <c r="CE102" s="436">
        <v>5.3074586027507826E-3</v>
      </c>
      <c r="CF102" s="436">
        <v>3.141602580197995E-3</v>
      </c>
      <c r="CG102" s="436">
        <v>1.063616166679352E-2</v>
      </c>
      <c r="CH102" s="436">
        <v>1.5962781649709278E-3</v>
      </c>
      <c r="CI102" s="436">
        <v>2.085587227849495E-2</v>
      </c>
      <c r="CJ102" s="436">
        <v>2.0245243210610275E-2</v>
      </c>
      <c r="CK102" s="436">
        <v>1.5494676931820004E-2</v>
      </c>
      <c r="CL102" s="436">
        <v>2.956115979895477E-2</v>
      </c>
      <c r="CM102" s="436">
        <v>3.1066649075630826E-2</v>
      </c>
      <c r="CN102" s="436">
        <v>3.0544766314384362E-3</v>
      </c>
      <c r="CO102" s="436">
        <v>4.0468247297090155E-3</v>
      </c>
      <c r="CP102" s="436">
        <v>4.7492539256303763E-3</v>
      </c>
      <c r="CQ102" s="436">
        <v>3.4003137592507424E-3</v>
      </c>
      <c r="CR102" s="436">
        <v>7.8949317220428014E-3</v>
      </c>
      <c r="CS102" s="436">
        <v>2.262130909839853E-3</v>
      </c>
      <c r="CT102" s="436">
        <v>2.4045125805051098E-3</v>
      </c>
      <c r="CU102" s="436">
        <v>6.4037938668074119E-3</v>
      </c>
      <c r="CV102" s="436">
        <v>7.6852870074711034E-3</v>
      </c>
      <c r="CW102" s="436">
        <v>1.010520059354487</v>
      </c>
      <c r="CX102" s="436">
        <v>3.6718538605688988E-3</v>
      </c>
      <c r="CY102" s="436">
        <v>1.2369077380369643E-2</v>
      </c>
      <c r="CZ102" s="436">
        <v>5.3239450437287967E-3</v>
      </c>
      <c r="DA102" s="436">
        <v>1.0888969899257486E-2</v>
      </c>
      <c r="DB102" s="436">
        <v>1.0264273794466169E-2</v>
      </c>
      <c r="DC102" s="436">
        <v>1.0135158825914623E-2</v>
      </c>
      <c r="DD102" s="436">
        <v>7.7513881006979696E-3</v>
      </c>
      <c r="DE102" s="436">
        <v>2.4196927205328376E-3</v>
      </c>
      <c r="DF102" s="436">
        <v>7.0393340469482599E-3</v>
      </c>
      <c r="DG102" s="436">
        <v>1.6807250796703463</v>
      </c>
      <c r="DH102" s="436">
        <v>1.2297126123845241</v>
      </c>
    </row>
    <row r="103" spans="1:112" x14ac:dyDescent="0.2">
      <c r="A103" s="192">
        <v>99</v>
      </c>
      <c r="B103" s="57" t="s">
        <v>480</v>
      </c>
      <c r="C103" s="224" t="s">
        <v>312</v>
      </c>
      <c r="D103" s="436">
        <v>2.0595735089000894E-2</v>
      </c>
      <c r="E103" s="436">
        <v>1.3621697876095564E-2</v>
      </c>
      <c r="F103" s="436">
        <v>1.5590389749377914E-2</v>
      </c>
      <c r="G103" s="436">
        <v>2.6521001736438746E-2</v>
      </c>
      <c r="H103" s="436">
        <v>7.3453990075324806E-3</v>
      </c>
      <c r="I103" s="436">
        <v>0</v>
      </c>
      <c r="J103" s="436">
        <v>6.0959167523216833E-2</v>
      </c>
      <c r="K103" s="436">
        <v>9.6889806487837887E-3</v>
      </c>
      <c r="L103" s="436">
        <v>6.738780183480949E-3</v>
      </c>
      <c r="M103" s="436">
        <v>7.788771219552462E-3</v>
      </c>
      <c r="N103" s="436">
        <v>0</v>
      </c>
      <c r="O103" s="436">
        <v>1.2034658730595565E-2</v>
      </c>
      <c r="P103" s="436">
        <v>7.6492712384216149E-3</v>
      </c>
      <c r="Q103" s="436">
        <v>1.7299372315520426E-2</v>
      </c>
      <c r="R103" s="436">
        <v>7.0219958411702971E-3</v>
      </c>
      <c r="S103" s="436">
        <v>9.3130844077741002E-3</v>
      </c>
      <c r="T103" s="436">
        <v>5.2459837295343332E-3</v>
      </c>
      <c r="U103" s="436">
        <v>7.6789984513538755E-3</v>
      </c>
      <c r="V103" s="436">
        <v>1.5876075348609048E-2</v>
      </c>
      <c r="W103" s="436">
        <v>2.1250696013815767E-2</v>
      </c>
      <c r="X103" s="436">
        <v>7.7469401712465255E-3</v>
      </c>
      <c r="Y103" s="436">
        <v>1.4905153856906593E-2</v>
      </c>
      <c r="Z103" s="436">
        <v>7.5432993996570928E-3</v>
      </c>
      <c r="AA103" s="436">
        <v>9.768900931826632E-3</v>
      </c>
      <c r="AB103" s="436">
        <v>9.4038947494545638E-3</v>
      </c>
      <c r="AC103" s="436">
        <v>6.6218356676624622E-3</v>
      </c>
      <c r="AD103" s="436">
        <v>2.2825646506611738E-3</v>
      </c>
      <c r="AE103" s="436">
        <v>9.3173885224365274E-3</v>
      </c>
      <c r="AF103" s="436">
        <v>1.0757445221390747E-2</v>
      </c>
      <c r="AG103" s="436">
        <v>1.5366821742875552E-2</v>
      </c>
      <c r="AH103" s="436">
        <v>7.4564471292804428E-3</v>
      </c>
      <c r="AI103" s="436">
        <v>9.9715391593573621E-3</v>
      </c>
      <c r="AJ103" s="436">
        <v>2.0632059114201032E-2</v>
      </c>
      <c r="AK103" s="436">
        <v>1.3936374811764423E-2</v>
      </c>
      <c r="AL103" s="436">
        <v>1.9221073355763871E-2</v>
      </c>
      <c r="AM103" s="436">
        <v>1.1912611894848537E-2</v>
      </c>
      <c r="AN103" s="436">
        <v>1.0340621235710995E-2</v>
      </c>
      <c r="AO103" s="436">
        <v>1.414031161214069E-2</v>
      </c>
      <c r="AP103" s="436">
        <v>5.3994725330249616E-3</v>
      </c>
      <c r="AQ103" s="436">
        <v>1.4971509666574068E-2</v>
      </c>
      <c r="AR103" s="436">
        <v>1.433852498095866E-2</v>
      </c>
      <c r="AS103" s="436">
        <v>1.2886332683499153E-2</v>
      </c>
      <c r="AT103" s="436">
        <v>1.117978182994861E-2</v>
      </c>
      <c r="AU103" s="436">
        <v>1.4183971238094685E-2</v>
      </c>
      <c r="AV103" s="436">
        <v>9.6234879320395584E-3</v>
      </c>
      <c r="AW103" s="436">
        <v>1.3902609574296657E-2</v>
      </c>
      <c r="AX103" s="436">
        <v>1.35358267046685E-2</v>
      </c>
      <c r="AY103" s="436">
        <v>1.1893470692208735E-2</v>
      </c>
      <c r="AZ103" s="436">
        <v>9.12533642132877E-3</v>
      </c>
      <c r="BA103" s="436">
        <v>5.9298765174260496E-3</v>
      </c>
      <c r="BB103" s="436">
        <v>7.8400173970758179E-3</v>
      </c>
      <c r="BC103" s="436">
        <v>7.8380117802300045E-3</v>
      </c>
      <c r="BD103" s="436">
        <v>6.0617244889699827E-3</v>
      </c>
      <c r="BE103" s="436">
        <v>8.9765462204673251E-3</v>
      </c>
      <c r="BF103" s="436">
        <v>7.4128799620153145E-3</v>
      </c>
      <c r="BG103" s="436">
        <v>7.7445852796656266E-3</v>
      </c>
      <c r="BH103" s="436">
        <v>8.8680095167009369E-3</v>
      </c>
      <c r="BI103" s="436">
        <v>5.7805276007432188E-3</v>
      </c>
      <c r="BJ103" s="436">
        <v>7.0229854274574868E-3</v>
      </c>
      <c r="BK103" s="436">
        <v>1.2545204445432886E-2</v>
      </c>
      <c r="BL103" s="436">
        <v>1.6137727277053118E-2</v>
      </c>
      <c r="BM103" s="436">
        <v>1.0746073779299481E-2</v>
      </c>
      <c r="BN103" s="436">
        <v>1.6896607537303879E-2</v>
      </c>
      <c r="BO103" s="436">
        <v>1.736301437155446E-2</v>
      </c>
      <c r="BP103" s="436">
        <v>1.7170615926658292E-2</v>
      </c>
      <c r="BQ103" s="436">
        <v>2.5271799115569555E-2</v>
      </c>
      <c r="BR103" s="436">
        <v>5.6235882135904037E-3</v>
      </c>
      <c r="BS103" s="436">
        <v>3.5522273560589866E-2</v>
      </c>
      <c r="BT103" s="436">
        <v>2.6425872000732511E-2</v>
      </c>
      <c r="BU103" s="436">
        <v>1.0192430517513309E-2</v>
      </c>
      <c r="BV103" s="436">
        <v>7.0924526182927789E-3</v>
      </c>
      <c r="BW103" s="436">
        <v>4.9280584991420505E-3</v>
      </c>
      <c r="BX103" s="436">
        <v>3.5069596150969899E-3</v>
      </c>
      <c r="BY103" s="436">
        <v>6.8949998108642618E-4</v>
      </c>
      <c r="BZ103" s="436">
        <v>5.4812255894368953E-3</v>
      </c>
      <c r="CA103" s="436">
        <v>3.6614410813747209E-2</v>
      </c>
      <c r="CB103" s="436">
        <v>0.21358932876313802</v>
      </c>
      <c r="CC103" s="436">
        <v>3.8067423885737145E-3</v>
      </c>
      <c r="CD103" s="436">
        <v>2.0096764348266374E-2</v>
      </c>
      <c r="CE103" s="436">
        <v>1.6205585928579135E-2</v>
      </c>
      <c r="CF103" s="436">
        <v>1.0652851107840344E-2</v>
      </c>
      <c r="CG103" s="436">
        <v>1.1984961652671659E-2</v>
      </c>
      <c r="CH103" s="436">
        <v>4.2432252267240646E-3</v>
      </c>
      <c r="CI103" s="436">
        <v>9.070591638252851E-3</v>
      </c>
      <c r="CJ103" s="436">
        <v>1.4848476226099772E-2</v>
      </c>
      <c r="CK103" s="436">
        <v>2.1201225481199897E-2</v>
      </c>
      <c r="CL103" s="436">
        <v>1.4839355018543669E-2</v>
      </c>
      <c r="CM103" s="436">
        <v>9.2903173103699443E-3</v>
      </c>
      <c r="CN103" s="436">
        <v>2.0220200164978094E-2</v>
      </c>
      <c r="CO103" s="436">
        <v>5.8361341661181954E-3</v>
      </c>
      <c r="CP103" s="436">
        <v>1.9816850110732986E-2</v>
      </c>
      <c r="CQ103" s="436">
        <v>5.2812566099038833E-3</v>
      </c>
      <c r="CR103" s="436">
        <v>1.4462071761121678E-2</v>
      </c>
      <c r="CS103" s="436">
        <v>7.6438209352866042E-3</v>
      </c>
      <c r="CT103" s="436">
        <v>6.286368850335523E-3</v>
      </c>
      <c r="CU103" s="436">
        <v>1.2924583731622101E-2</v>
      </c>
      <c r="CV103" s="436">
        <v>0.10988286045048569</v>
      </c>
      <c r="CW103" s="436">
        <v>9.8066223382760227E-3</v>
      </c>
      <c r="CX103" s="436">
        <v>1.010127377007553</v>
      </c>
      <c r="CY103" s="436">
        <v>6.7744860233281638E-3</v>
      </c>
      <c r="CZ103" s="436">
        <v>1.3259508086761639E-2</v>
      </c>
      <c r="DA103" s="436">
        <v>8.4484198454479447E-3</v>
      </c>
      <c r="DB103" s="436">
        <v>1.3663619013567245E-2</v>
      </c>
      <c r="DC103" s="436">
        <v>1.3285784406906741E-2</v>
      </c>
      <c r="DD103" s="436">
        <v>9.2521265877840708E-3</v>
      </c>
      <c r="DE103" s="436">
        <v>4.0524089655776694E-3</v>
      </c>
      <c r="DF103" s="436">
        <v>1.3836773727863237E-2</v>
      </c>
      <c r="DG103" s="436">
        <v>2.5849593425208641</v>
      </c>
      <c r="DH103" s="436">
        <v>1.8913010488441024</v>
      </c>
    </row>
    <row r="104" spans="1:112" x14ac:dyDescent="0.2">
      <c r="A104" s="192">
        <v>100</v>
      </c>
      <c r="B104" s="57" t="s">
        <v>481</v>
      </c>
      <c r="C104" s="224" t="s">
        <v>482</v>
      </c>
      <c r="D104" s="436">
        <v>1.1377442971383689E-2</v>
      </c>
      <c r="E104" s="436">
        <v>1.3024969964547731E-2</v>
      </c>
      <c r="F104" s="436">
        <v>2.9880965267611373E-2</v>
      </c>
      <c r="G104" s="436">
        <v>5.3327992353493659E-3</v>
      </c>
      <c r="H104" s="436">
        <v>1.5859385865529398E-2</v>
      </c>
      <c r="I104" s="436">
        <v>0</v>
      </c>
      <c r="J104" s="436">
        <v>3.2524746958568052E-2</v>
      </c>
      <c r="K104" s="436">
        <v>2.8798688493655598E-2</v>
      </c>
      <c r="L104" s="436">
        <v>1.9387217793979891E-2</v>
      </c>
      <c r="M104" s="436">
        <v>1.8205553824905522E-2</v>
      </c>
      <c r="N104" s="436">
        <v>0</v>
      </c>
      <c r="O104" s="436">
        <v>1.6318584915110592E-2</v>
      </c>
      <c r="P104" s="436">
        <v>3.3492197752742883E-2</v>
      </c>
      <c r="Q104" s="436">
        <v>1.5720977896869989E-2</v>
      </c>
      <c r="R104" s="436">
        <v>3.4590993358905926E-2</v>
      </c>
      <c r="S104" s="436">
        <v>1.7260437584277376E-2</v>
      </c>
      <c r="T104" s="436">
        <v>1.8502311743019646E-2</v>
      </c>
      <c r="U104" s="436">
        <v>3.511617325868141E-2</v>
      </c>
      <c r="V104" s="436">
        <v>1.844252105727371E-2</v>
      </c>
      <c r="W104" s="436">
        <v>2.9818762473806805E-2</v>
      </c>
      <c r="X104" s="436">
        <v>5.797158667556577E-3</v>
      </c>
      <c r="Y104" s="436">
        <v>1.4732605970305273E-2</v>
      </c>
      <c r="Z104" s="436">
        <v>1.2826862062512556E-2</v>
      </c>
      <c r="AA104" s="436">
        <v>1.6887279763951261E-2</v>
      </c>
      <c r="AB104" s="436">
        <v>3.1647160225426373E-2</v>
      </c>
      <c r="AC104" s="436">
        <v>2.8078803560856621E-2</v>
      </c>
      <c r="AD104" s="436">
        <v>3.1154186083974787E-3</v>
      </c>
      <c r="AE104" s="436">
        <v>8.9519659317475308E-3</v>
      </c>
      <c r="AF104" s="436">
        <v>2.9565685911671771E-2</v>
      </c>
      <c r="AG104" s="436">
        <v>2.4309318260761815E-2</v>
      </c>
      <c r="AH104" s="436">
        <v>3.0636832387660757E-2</v>
      </c>
      <c r="AI104" s="436">
        <v>5.3511314015100168E-2</v>
      </c>
      <c r="AJ104" s="436">
        <v>5.1354615485773546E-2</v>
      </c>
      <c r="AK104" s="436">
        <v>2.2549714560830127E-2</v>
      </c>
      <c r="AL104" s="436">
        <v>4.2297213965918457E-2</v>
      </c>
      <c r="AM104" s="436">
        <v>1.0487809138174516E-2</v>
      </c>
      <c r="AN104" s="436">
        <v>9.8416637123729667E-3</v>
      </c>
      <c r="AO104" s="436">
        <v>2.2038580273539828E-2</v>
      </c>
      <c r="AP104" s="436">
        <v>1.459009545332811E-2</v>
      </c>
      <c r="AQ104" s="436">
        <v>1.3231087154002666E-2</v>
      </c>
      <c r="AR104" s="436">
        <v>1.8024201865573183E-2</v>
      </c>
      <c r="AS104" s="436">
        <v>2.1882510395558059E-2</v>
      </c>
      <c r="AT104" s="436">
        <v>2.372992939201931E-2</v>
      </c>
      <c r="AU104" s="436">
        <v>3.3640495077418384E-2</v>
      </c>
      <c r="AV104" s="436">
        <v>2.3942247899677596E-2</v>
      </c>
      <c r="AW104" s="436">
        <v>2.5148646256870365E-2</v>
      </c>
      <c r="AX104" s="436">
        <v>3.1386582754241735E-2</v>
      </c>
      <c r="AY104" s="436">
        <v>3.2311768125723797E-2</v>
      </c>
      <c r="AZ104" s="436">
        <v>3.1513098808026767E-2</v>
      </c>
      <c r="BA104" s="436">
        <v>2.3749168855250209E-2</v>
      </c>
      <c r="BB104" s="436">
        <v>2.886522192848387E-2</v>
      </c>
      <c r="BC104" s="436">
        <v>2.2642252416013978E-2</v>
      </c>
      <c r="BD104" s="436">
        <v>2.7449077636986573E-2</v>
      </c>
      <c r="BE104" s="436">
        <v>3.4668465188516219E-2</v>
      </c>
      <c r="BF104" s="436">
        <v>2.4868733180515631E-2</v>
      </c>
      <c r="BG104" s="436">
        <v>2.8577191226218223E-2</v>
      </c>
      <c r="BH104" s="436">
        <v>2.9003068818633806E-2</v>
      </c>
      <c r="BI104" s="436">
        <v>1.945103191493739E-2</v>
      </c>
      <c r="BJ104" s="436">
        <v>3.8112176066666899E-2</v>
      </c>
      <c r="BK104" s="436">
        <v>2.409420493429636E-2</v>
      </c>
      <c r="BL104" s="436">
        <v>2.91629414372532E-2</v>
      </c>
      <c r="BM104" s="436">
        <v>6.3669486291325322E-2</v>
      </c>
      <c r="BN104" s="436">
        <v>3.0653996423521127E-2</v>
      </c>
      <c r="BO104" s="436">
        <v>0.1142554831588939</v>
      </c>
      <c r="BP104" s="436">
        <v>3.933343197772754E-2</v>
      </c>
      <c r="BQ104" s="436">
        <v>3.0062951005071167E-2</v>
      </c>
      <c r="BR104" s="436">
        <v>2.8509172692617511E-2</v>
      </c>
      <c r="BS104" s="436">
        <v>0.12729206235375082</v>
      </c>
      <c r="BT104" s="436">
        <v>4.1717975411597691E-2</v>
      </c>
      <c r="BU104" s="436">
        <v>7.0097896138471713E-2</v>
      </c>
      <c r="BV104" s="436">
        <v>8.4095342359408284E-2</v>
      </c>
      <c r="BW104" s="436">
        <v>7.9864088887661958E-2</v>
      </c>
      <c r="BX104" s="436">
        <v>4.8596813624995433E-2</v>
      </c>
      <c r="BY104" s="436">
        <v>7.1453611669778042E-3</v>
      </c>
      <c r="BZ104" s="436">
        <v>3.7187175936135949E-2</v>
      </c>
      <c r="CA104" s="436">
        <v>2.2458575129734225E-2</v>
      </c>
      <c r="CB104" s="436">
        <v>4.3148765194533818E-2</v>
      </c>
      <c r="CC104" s="436">
        <v>2.1562600146701649E-2</v>
      </c>
      <c r="CD104" s="436">
        <v>5.7002404399542357E-2</v>
      </c>
      <c r="CE104" s="436">
        <v>4.911926328992771E-2</v>
      </c>
      <c r="CF104" s="436">
        <v>0.11637524108937827</v>
      </c>
      <c r="CG104" s="436">
        <v>0.12662615323613252</v>
      </c>
      <c r="CH104" s="436">
        <v>1.2316256732683582E-2</v>
      </c>
      <c r="CI104" s="436">
        <v>0.11267353115851393</v>
      </c>
      <c r="CJ104" s="436">
        <v>0.10308934299970515</v>
      </c>
      <c r="CK104" s="436">
        <v>0.17795170936491636</v>
      </c>
      <c r="CL104" s="436">
        <v>0.17208288338095307</v>
      </c>
      <c r="CM104" s="436">
        <v>5.7714153760513032E-2</v>
      </c>
      <c r="CN104" s="436">
        <v>6.4601916114683508E-2</v>
      </c>
      <c r="CO104" s="436">
        <v>3.3447664021390537E-2</v>
      </c>
      <c r="CP104" s="436">
        <v>9.612076376211659E-2</v>
      </c>
      <c r="CQ104" s="436">
        <v>4.0444977373584851E-2</v>
      </c>
      <c r="CR104" s="436">
        <v>5.2909250432269801E-2</v>
      </c>
      <c r="CS104" s="436">
        <v>4.5161674832942388E-2</v>
      </c>
      <c r="CT104" s="436">
        <v>3.0002305010711574E-2</v>
      </c>
      <c r="CU104" s="436">
        <v>6.7123815753571431E-2</v>
      </c>
      <c r="CV104" s="436">
        <v>6.8379778064833682E-2</v>
      </c>
      <c r="CW104" s="436">
        <v>9.082596153612911E-2</v>
      </c>
      <c r="CX104" s="436">
        <v>4.782484526058739E-2</v>
      </c>
      <c r="CY104" s="436">
        <v>1.1187414661981774</v>
      </c>
      <c r="CZ104" s="436">
        <v>3.4926070973918331E-2</v>
      </c>
      <c r="DA104" s="436">
        <v>3.0129765560011887E-2</v>
      </c>
      <c r="DB104" s="436">
        <v>3.7795069405981339E-2</v>
      </c>
      <c r="DC104" s="436">
        <v>3.5245353289456917E-2</v>
      </c>
      <c r="DD104" s="436">
        <v>2.8501177048671378E-2</v>
      </c>
      <c r="DE104" s="436">
        <v>1.7027101086782567E-2</v>
      </c>
      <c r="DF104" s="436">
        <v>5.7106908823284695E-2</v>
      </c>
      <c r="DG104" s="436">
        <v>5.2832469115654854</v>
      </c>
      <c r="DH104" s="436">
        <v>3.8655193761777773</v>
      </c>
    </row>
    <row r="105" spans="1:112" x14ac:dyDescent="0.2">
      <c r="A105" s="192">
        <v>101</v>
      </c>
      <c r="B105" s="57" t="s">
        <v>483</v>
      </c>
      <c r="C105" s="224" t="s">
        <v>484</v>
      </c>
      <c r="D105" s="436">
        <v>0</v>
      </c>
      <c r="E105" s="436">
        <v>0</v>
      </c>
      <c r="F105" s="436">
        <v>0</v>
      </c>
      <c r="G105" s="436">
        <v>0</v>
      </c>
      <c r="H105" s="436">
        <v>0</v>
      </c>
      <c r="I105" s="436">
        <v>0</v>
      </c>
      <c r="J105" s="436">
        <v>0</v>
      </c>
      <c r="K105" s="436">
        <v>0</v>
      </c>
      <c r="L105" s="436">
        <v>0</v>
      </c>
      <c r="M105" s="436">
        <v>0</v>
      </c>
      <c r="N105" s="436">
        <v>0</v>
      </c>
      <c r="O105" s="436">
        <v>0</v>
      </c>
      <c r="P105" s="436">
        <v>0</v>
      </c>
      <c r="Q105" s="436">
        <v>0</v>
      </c>
      <c r="R105" s="436">
        <v>0</v>
      </c>
      <c r="S105" s="436">
        <v>0</v>
      </c>
      <c r="T105" s="436">
        <v>0</v>
      </c>
      <c r="U105" s="436">
        <v>0</v>
      </c>
      <c r="V105" s="436">
        <v>0</v>
      </c>
      <c r="W105" s="436">
        <v>0</v>
      </c>
      <c r="X105" s="436">
        <v>0</v>
      </c>
      <c r="Y105" s="436">
        <v>0</v>
      </c>
      <c r="Z105" s="436">
        <v>0</v>
      </c>
      <c r="AA105" s="436">
        <v>0</v>
      </c>
      <c r="AB105" s="436">
        <v>0</v>
      </c>
      <c r="AC105" s="436">
        <v>0</v>
      </c>
      <c r="AD105" s="436">
        <v>0</v>
      </c>
      <c r="AE105" s="436">
        <v>0</v>
      </c>
      <c r="AF105" s="436">
        <v>0</v>
      </c>
      <c r="AG105" s="436">
        <v>0</v>
      </c>
      <c r="AH105" s="436">
        <v>0</v>
      </c>
      <c r="AI105" s="436">
        <v>0</v>
      </c>
      <c r="AJ105" s="436">
        <v>0</v>
      </c>
      <c r="AK105" s="436">
        <v>0</v>
      </c>
      <c r="AL105" s="436">
        <v>0</v>
      </c>
      <c r="AM105" s="436">
        <v>0</v>
      </c>
      <c r="AN105" s="436">
        <v>0</v>
      </c>
      <c r="AO105" s="436">
        <v>0</v>
      </c>
      <c r="AP105" s="436">
        <v>0</v>
      </c>
      <c r="AQ105" s="436">
        <v>0</v>
      </c>
      <c r="AR105" s="436">
        <v>0</v>
      </c>
      <c r="AS105" s="436">
        <v>0</v>
      </c>
      <c r="AT105" s="436">
        <v>0</v>
      </c>
      <c r="AU105" s="436">
        <v>0</v>
      </c>
      <c r="AV105" s="436">
        <v>0</v>
      </c>
      <c r="AW105" s="436">
        <v>0</v>
      </c>
      <c r="AX105" s="436">
        <v>0</v>
      </c>
      <c r="AY105" s="436">
        <v>0</v>
      </c>
      <c r="AZ105" s="436">
        <v>0</v>
      </c>
      <c r="BA105" s="436">
        <v>0</v>
      </c>
      <c r="BB105" s="436">
        <v>0</v>
      </c>
      <c r="BC105" s="436">
        <v>0</v>
      </c>
      <c r="BD105" s="436">
        <v>0</v>
      </c>
      <c r="BE105" s="436">
        <v>0</v>
      </c>
      <c r="BF105" s="436">
        <v>0</v>
      </c>
      <c r="BG105" s="436">
        <v>0</v>
      </c>
      <c r="BH105" s="436">
        <v>0</v>
      </c>
      <c r="BI105" s="436">
        <v>0</v>
      </c>
      <c r="BJ105" s="436">
        <v>0</v>
      </c>
      <c r="BK105" s="436">
        <v>0</v>
      </c>
      <c r="BL105" s="436">
        <v>0</v>
      </c>
      <c r="BM105" s="436">
        <v>0</v>
      </c>
      <c r="BN105" s="436">
        <v>0</v>
      </c>
      <c r="BO105" s="436">
        <v>0</v>
      </c>
      <c r="BP105" s="436">
        <v>0</v>
      </c>
      <c r="BQ105" s="436">
        <v>0</v>
      </c>
      <c r="BR105" s="436">
        <v>0</v>
      </c>
      <c r="BS105" s="436">
        <v>0</v>
      </c>
      <c r="BT105" s="436">
        <v>0</v>
      </c>
      <c r="BU105" s="436">
        <v>0</v>
      </c>
      <c r="BV105" s="436">
        <v>0</v>
      </c>
      <c r="BW105" s="436">
        <v>0</v>
      </c>
      <c r="BX105" s="436">
        <v>0</v>
      </c>
      <c r="BY105" s="436">
        <v>0</v>
      </c>
      <c r="BZ105" s="436">
        <v>0</v>
      </c>
      <c r="CA105" s="436">
        <v>0</v>
      </c>
      <c r="CB105" s="436">
        <v>0</v>
      </c>
      <c r="CC105" s="436">
        <v>0</v>
      </c>
      <c r="CD105" s="436">
        <v>0</v>
      </c>
      <c r="CE105" s="436">
        <v>0</v>
      </c>
      <c r="CF105" s="436">
        <v>0</v>
      </c>
      <c r="CG105" s="436">
        <v>0</v>
      </c>
      <c r="CH105" s="436">
        <v>0</v>
      </c>
      <c r="CI105" s="436">
        <v>0</v>
      </c>
      <c r="CJ105" s="436">
        <v>0</v>
      </c>
      <c r="CK105" s="436">
        <v>0</v>
      </c>
      <c r="CL105" s="436">
        <v>0</v>
      </c>
      <c r="CM105" s="436">
        <v>0</v>
      </c>
      <c r="CN105" s="436">
        <v>0</v>
      </c>
      <c r="CO105" s="436">
        <v>0</v>
      </c>
      <c r="CP105" s="436">
        <v>0</v>
      </c>
      <c r="CQ105" s="436">
        <v>0</v>
      </c>
      <c r="CR105" s="436">
        <v>0</v>
      </c>
      <c r="CS105" s="436">
        <v>0</v>
      </c>
      <c r="CT105" s="436">
        <v>0</v>
      </c>
      <c r="CU105" s="436">
        <v>0</v>
      </c>
      <c r="CV105" s="436">
        <v>0</v>
      </c>
      <c r="CW105" s="436">
        <v>0</v>
      </c>
      <c r="CX105" s="436">
        <v>0</v>
      </c>
      <c r="CY105" s="436">
        <v>0</v>
      </c>
      <c r="CZ105" s="436">
        <v>1</v>
      </c>
      <c r="DA105" s="436">
        <v>0</v>
      </c>
      <c r="DB105" s="436">
        <v>0</v>
      </c>
      <c r="DC105" s="436">
        <v>0</v>
      </c>
      <c r="DD105" s="436">
        <v>0</v>
      </c>
      <c r="DE105" s="436">
        <v>0</v>
      </c>
      <c r="DF105" s="436">
        <v>0</v>
      </c>
      <c r="DG105" s="436">
        <v>1</v>
      </c>
      <c r="DH105" s="436">
        <v>0.73165601397803692</v>
      </c>
    </row>
    <row r="106" spans="1:112" x14ac:dyDescent="0.2">
      <c r="A106" s="192">
        <v>102</v>
      </c>
      <c r="B106" s="57" t="s">
        <v>485</v>
      </c>
      <c r="C106" s="224" t="s">
        <v>486</v>
      </c>
      <c r="D106" s="436">
        <v>2.1084002778058037E-7</v>
      </c>
      <c r="E106" s="436">
        <v>3.1217501862686231E-7</v>
      </c>
      <c r="F106" s="436">
        <v>1.2502955601861233E-6</v>
      </c>
      <c r="G106" s="436">
        <v>4.0975718231544235E-7</v>
      </c>
      <c r="H106" s="436">
        <v>2.2221297382650218E-7</v>
      </c>
      <c r="I106" s="436">
        <v>0</v>
      </c>
      <c r="J106" s="436">
        <v>1.2044791153736411E-6</v>
      </c>
      <c r="K106" s="436">
        <v>8.4749329150894054E-7</v>
      </c>
      <c r="L106" s="436">
        <v>2.9508665485257595E-7</v>
      </c>
      <c r="M106" s="436">
        <v>6.455616800530911E-7</v>
      </c>
      <c r="N106" s="436">
        <v>0</v>
      </c>
      <c r="O106" s="436">
        <v>1.9866905292448121E-7</v>
      </c>
      <c r="P106" s="436">
        <v>2.5216687338372398E-7</v>
      </c>
      <c r="Q106" s="436">
        <v>2.9622269072224642E-7</v>
      </c>
      <c r="R106" s="436">
        <v>8.6855060521615498E-7</v>
      </c>
      <c r="S106" s="436">
        <v>5.0881914428492335E-7</v>
      </c>
      <c r="T106" s="436">
        <v>3.0854269285792034E-7</v>
      </c>
      <c r="U106" s="436">
        <v>2.5410522301468784E-7</v>
      </c>
      <c r="V106" s="436">
        <v>3.3418184521277194E-7</v>
      </c>
      <c r="W106" s="436">
        <v>4.947310635225896E-7</v>
      </c>
      <c r="X106" s="436">
        <v>4.7366476542253846E-7</v>
      </c>
      <c r="Y106" s="436">
        <v>4.9974780673043033E-7</v>
      </c>
      <c r="Z106" s="436">
        <v>8.6479372847505226E-7</v>
      </c>
      <c r="AA106" s="436">
        <v>6.4524791221130892E-7</v>
      </c>
      <c r="AB106" s="436">
        <v>1.0400136723684918E-6</v>
      </c>
      <c r="AC106" s="436">
        <v>1.0196202980579524E-6</v>
      </c>
      <c r="AD106" s="436">
        <v>3.8532639583237935E-8</v>
      </c>
      <c r="AE106" s="436">
        <v>9.5683637833614018E-8</v>
      </c>
      <c r="AF106" s="436">
        <v>4.9836109307481119E-7</v>
      </c>
      <c r="AG106" s="436">
        <v>2.9396032796004037E-7</v>
      </c>
      <c r="AH106" s="436">
        <v>2.1872452636615664E-7</v>
      </c>
      <c r="AI106" s="436">
        <v>8.2119432487007947E-7</v>
      </c>
      <c r="AJ106" s="436">
        <v>5.9772160226882382E-7</v>
      </c>
      <c r="AK106" s="436">
        <v>2.7654941420203404E-6</v>
      </c>
      <c r="AL106" s="436">
        <v>5.7623782557850241E-7</v>
      </c>
      <c r="AM106" s="436">
        <v>1.761594346400862E-7</v>
      </c>
      <c r="AN106" s="436">
        <v>2.3897191347928928E-7</v>
      </c>
      <c r="AO106" s="436">
        <v>1.0919994533394128E-6</v>
      </c>
      <c r="AP106" s="436">
        <v>1.5195331922835921E-7</v>
      </c>
      <c r="AQ106" s="436">
        <v>1.7091813147914356E-7</v>
      </c>
      <c r="AR106" s="436">
        <v>2.8347861056731327E-7</v>
      </c>
      <c r="AS106" s="436">
        <v>1.7068138334443581E-6</v>
      </c>
      <c r="AT106" s="436">
        <v>5.1988938410581963E-7</v>
      </c>
      <c r="AU106" s="436">
        <v>1.651557088685685E-6</v>
      </c>
      <c r="AV106" s="436">
        <v>7.7427838697257159E-7</v>
      </c>
      <c r="AW106" s="436">
        <v>9.1319745527022339E-7</v>
      </c>
      <c r="AX106" s="436">
        <v>1.691211568267122E-6</v>
      </c>
      <c r="AY106" s="436">
        <v>3.1250665795128352E-6</v>
      </c>
      <c r="AZ106" s="436">
        <v>2.0120867131825569E-6</v>
      </c>
      <c r="BA106" s="436">
        <v>3.51065644588776E-6</v>
      </c>
      <c r="BB106" s="436">
        <v>1.7082502196767812E-6</v>
      </c>
      <c r="BC106" s="436">
        <v>8.7061937411580513E-7</v>
      </c>
      <c r="BD106" s="436">
        <v>3.6011814288261141E-6</v>
      </c>
      <c r="BE106" s="436">
        <v>1.1368224260032705E-6</v>
      </c>
      <c r="BF106" s="436">
        <v>5.7031150655618247E-7</v>
      </c>
      <c r="BG106" s="436">
        <v>6.6180149726633806E-7</v>
      </c>
      <c r="BH106" s="436">
        <v>6.6108797578343614E-7</v>
      </c>
      <c r="BI106" s="436">
        <v>1.5638695774047861E-6</v>
      </c>
      <c r="BJ106" s="436">
        <v>3.8449201610850082E-7</v>
      </c>
      <c r="BK106" s="436">
        <v>4.2811132600236458E-7</v>
      </c>
      <c r="BL106" s="436">
        <v>3.2059805920290685E-7</v>
      </c>
      <c r="BM106" s="436">
        <v>6.7400756414369844E-7</v>
      </c>
      <c r="BN106" s="436">
        <v>5.1324498680522842E-7</v>
      </c>
      <c r="BO106" s="436">
        <v>6.0803794424662967E-7</v>
      </c>
      <c r="BP106" s="436">
        <v>6.043980761665001E-7</v>
      </c>
      <c r="BQ106" s="436">
        <v>1.0278964202348453E-6</v>
      </c>
      <c r="BR106" s="436">
        <v>9.1593196136709645E-7</v>
      </c>
      <c r="BS106" s="436">
        <v>7.3884192283550171E-7</v>
      </c>
      <c r="BT106" s="436">
        <v>6.3518996710829178E-7</v>
      </c>
      <c r="BU106" s="436">
        <v>8.6191776934906549E-7</v>
      </c>
      <c r="BV106" s="436">
        <v>1.0869298046354058E-6</v>
      </c>
      <c r="BW106" s="436">
        <v>3.1515321041598631E-7</v>
      </c>
      <c r="BX106" s="436">
        <v>2.4838605369614355E-7</v>
      </c>
      <c r="BY106" s="436">
        <v>7.447363478997537E-8</v>
      </c>
      <c r="BZ106" s="436">
        <v>1.2333102966492068E-5</v>
      </c>
      <c r="CA106" s="436">
        <v>6.3117689638533893E-7</v>
      </c>
      <c r="CB106" s="436">
        <v>9.9423534462398613E-7</v>
      </c>
      <c r="CC106" s="436">
        <v>4.4830162949339795E-7</v>
      </c>
      <c r="CD106" s="436">
        <v>6.2574713867787252E-7</v>
      </c>
      <c r="CE106" s="436">
        <v>1.2913297757425457E-6</v>
      </c>
      <c r="CF106" s="436">
        <v>8.5146323510849334E-7</v>
      </c>
      <c r="CG106" s="436">
        <v>1.1186598047157753E-6</v>
      </c>
      <c r="CH106" s="436">
        <v>5.9621203320993916E-7</v>
      </c>
      <c r="CI106" s="436">
        <v>1.1920037246352098E-5</v>
      </c>
      <c r="CJ106" s="436">
        <v>3.0898182930319833E-6</v>
      </c>
      <c r="CK106" s="436">
        <v>7.4773606053702456E-6</v>
      </c>
      <c r="CL106" s="436">
        <v>1.3989932625960332E-5</v>
      </c>
      <c r="CM106" s="436">
        <v>2.7532075505846364E-6</v>
      </c>
      <c r="CN106" s="436">
        <v>5.3392221650319284E-7</v>
      </c>
      <c r="CO106" s="436">
        <v>1.7647021575783709E-3</v>
      </c>
      <c r="CP106" s="436">
        <v>6.7317936064643972E-7</v>
      </c>
      <c r="CQ106" s="436">
        <v>7.949842458105131E-4</v>
      </c>
      <c r="CR106" s="436">
        <v>3.6425271466181135E-7</v>
      </c>
      <c r="CS106" s="436">
        <v>9.2994326104320845E-4</v>
      </c>
      <c r="CT106" s="436">
        <v>2.6845548486513484E-3</v>
      </c>
      <c r="CU106" s="436">
        <v>5.7165817540913393E-7</v>
      </c>
      <c r="CV106" s="436">
        <v>9.6711217345666789E-7</v>
      </c>
      <c r="CW106" s="436">
        <v>3.3139730240052431E-6</v>
      </c>
      <c r="CX106" s="436">
        <v>3.6972493393279784E-7</v>
      </c>
      <c r="CY106" s="436">
        <v>1.4068781448453738E-6</v>
      </c>
      <c r="CZ106" s="436">
        <v>7.9073530075739733E-3</v>
      </c>
      <c r="DA106" s="436">
        <v>1.0038131598117335</v>
      </c>
      <c r="DB106" s="436">
        <v>1.7231260795739289E-6</v>
      </c>
      <c r="DC106" s="436">
        <v>6.3687774437310535E-7</v>
      </c>
      <c r="DD106" s="436">
        <v>9.9842332529526897E-7</v>
      </c>
      <c r="DE106" s="436">
        <v>2.7383384795599023E-7</v>
      </c>
      <c r="DF106" s="436">
        <v>1.3921032810912415E-6</v>
      </c>
      <c r="DG106" s="436">
        <v>1.0180236356645977</v>
      </c>
      <c r="DH106" s="436">
        <v>0.74484311540578885</v>
      </c>
    </row>
    <row r="107" spans="1:112" x14ac:dyDescent="0.2">
      <c r="A107" s="192">
        <v>103</v>
      </c>
      <c r="B107" s="57" t="s">
        <v>487</v>
      </c>
      <c r="C107" s="224" t="s">
        <v>488</v>
      </c>
      <c r="D107" s="436">
        <v>3.6074855523497098E-5</v>
      </c>
      <c r="E107" s="436">
        <v>5.1013929275504434E-5</v>
      </c>
      <c r="F107" s="436">
        <v>4.235787816616244E-4</v>
      </c>
      <c r="G107" s="436">
        <v>1.5544689990802286E-5</v>
      </c>
      <c r="H107" s="436">
        <v>8.6263358669649506E-5</v>
      </c>
      <c r="I107" s="436">
        <v>0</v>
      </c>
      <c r="J107" s="436">
        <v>5.2065968675713532E-5</v>
      </c>
      <c r="K107" s="436">
        <v>1.1254307521776375E-4</v>
      </c>
      <c r="L107" s="436">
        <v>1.3413454931608454E-4</v>
      </c>
      <c r="M107" s="436">
        <v>8.3441966075167214E-5</v>
      </c>
      <c r="N107" s="436">
        <v>0</v>
      </c>
      <c r="O107" s="436">
        <v>9.0452841218414948E-5</v>
      </c>
      <c r="P107" s="436">
        <v>1.0410040897903871E-4</v>
      </c>
      <c r="Q107" s="436">
        <v>6.2768146981997028E-5</v>
      </c>
      <c r="R107" s="436">
        <v>6.0016765774995921E-5</v>
      </c>
      <c r="S107" s="436">
        <v>9.1770423254725305E-5</v>
      </c>
      <c r="T107" s="436">
        <v>7.3840364090211144E-5</v>
      </c>
      <c r="U107" s="436">
        <v>7.8227460463831976E-5</v>
      </c>
      <c r="V107" s="436">
        <v>2.7069298555377416E-5</v>
      </c>
      <c r="W107" s="436">
        <v>1.0600679968889662E-4</v>
      </c>
      <c r="X107" s="436">
        <v>1.0426380350130152E-5</v>
      </c>
      <c r="Y107" s="436">
        <v>4.5606014193671259E-5</v>
      </c>
      <c r="Z107" s="436">
        <v>3.0091323716578974E-5</v>
      </c>
      <c r="AA107" s="436">
        <v>7.7386012531544671E-5</v>
      </c>
      <c r="AB107" s="436">
        <v>1.6241970246434165E-4</v>
      </c>
      <c r="AC107" s="436">
        <v>6.0718359135567575E-5</v>
      </c>
      <c r="AD107" s="436">
        <v>8.7999030604141151E-6</v>
      </c>
      <c r="AE107" s="436">
        <v>3.141852125601529E-5</v>
      </c>
      <c r="AF107" s="436">
        <v>7.6876072278312079E-5</v>
      </c>
      <c r="AG107" s="436">
        <v>6.8088087023961838E-5</v>
      </c>
      <c r="AH107" s="436">
        <v>1.0761772376846027E-4</v>
      </c>
      <c r="AI107" s="436">
        <v>3.667636865218184E-5</v>
      </c>
      <c r="AJ107" s="436">
        <v>2.9052966472273894E-5</v>
      </c>
      <c r="AK107" s="436">
        <v>3.8692357329195735E-5</v>
      </c>
      <c r="AL107" s="436">
        <v>4.6504377777827894E-5</v>
      </c>
      <c r="AM107" s="436">
        <v>5.2152149170713858E-5</v>
      </c>
      <c r="AN107" s="436">
        <v>5.0487831256657149E-5</v>
      </c>
      <c r="AO107" s="436">
        <v>3.9347630413707674E-5</v>
      </c>
      <c r="AP107" s="436">
        <v>6.0217414921338813E-5</v>
      </c>
      <c r="AQ107" s="436">
        <v>9.7281316406859622E-5</v>
      </c>
      <c r="AR107" s="436">
        <v>3.9591814220457788E-5</v>
      </c>
      <c r="AS107" s="436">
        <v>8.3007278797478634E-5</v>
      </c>
      <c r="AT107" s="436">
        <v>7.2784492657471648E-5</v>
      </c>
      <c r="AU107" s="436">
        <v>7.1511811760175463E-5</v>
      </c>
      <c r="AV107" s="436">
        <v>3.9922052326835615E-5</v>
      </c>
      <c r="AW107" s="436">
        <v>4.3102722676658812E-5</v>
      </c>
      <c r="AX107" s="436">
        <v>1.7684131255149576E-4</v>
      </c>
      <c r="AY107" s="436">
        <v>1.198087496696872E-4</v>
      </c>
      <c r="AZ107" s="436">
        <v>4.5606112485907223E-5</v>
      </c>
      <c r="BA107" s="436">
        <v>8.5852071393329837E-5</v>
      </c>
      <c r="BB107" s="436">
        <v>7.5218229929836561E-5</v>
      </c>
      <c r="BC107" s="436">
        <v>6.9023485989018092E-5</v>
      </c>
      <c r="BD107" s="436">
        <v>1.0096794017098354E-4</v>
      </c>
      <c r="BE107" s="436">
        <v>7.5412606040946366E-5</v>
      </c>
      <c r="BF107" s="436">
        <v>8.4474473403714956E-5</v>
      </c>
      <c r="BG107" s="436">
        <v>5.8161106723376096E-5</v>
      </c>
      <c r="BH107" s="436">
        <v>8.9225005956530611E-5</v>
      </c>
      <c r="BI107" s="436">
        <v>8.099153471921545E-5</v>
      </c>
      <c r="BJ107" s="436">
        <v>7.2011697182180136E-5</v>
      </c>
      <c r="BK107" s="436">
        <v>7.8599364162444568E-5</v>
      </c>
      <c r="BL107" s="436">
        <v>4.6431393723728584E-5</v>
      </c>
      <c r="BM107" s="436">
        <v>4.783219329722071E-5</v>
      </c>
      <c r="BN107" s="436">
        <v>6.5566891491777117E-5</v>
      </c>
      <c r="BO107" s="436">
        <v>1.1540803133726411E-4</v>
      </c>
      <c r="BP107" s="436">
        <v>6.7841153846215149E-5</v>
      </c>
      <c r="BQ107" s="436">
        <v>7.1048421107994817E-5</v>
      </c>
      <c r="BR107" s="436">
        <v>4.0708091330787297E-5</v>
      </c>
      <c r="BS107" s="436">
        <v>1.028725374599671E-4</v>
      </c>
      <c r="BT107" s="436">
        <v>1.211645177463236E-4</v>
      </c>
      <c r="BU107" s="436">
        <v>1.2237045428827227E-4</v>
      </c>
      <c r="BV107" s="436">
        <v>1.5424502271638605E-4</v>
      </c>
      <c r="BW107" s="436">
        <v>8.2378610120534E-5</v>
      </c>
      <c r="BX107" s="436">
        <v>6.0870235609854284E-5</v>
      </c>
      <c r="BY107" s="436">
        <v>1.378678166534221E-5</v>
      </c>
      <c r="BZ107" s="436">
        <v>3.0755238424032831E-3</v>
      </c>
      <c r="CA107" s="436">
        <v>1.3748692244955387E-4</v>
      </c>
      <c r="CB107" s="436">
        <v>6.5006319621862635E-5</v>
      </c>
      <c r="CC107" s="436">
        <v>9.8060396688801646E-5</v>
      </c>
      <c r="CD107" s="436">
        <v>3.1256105322620105E-4</v>
      </c>
      <c r="CE107" s="436">
        <v>5.3616252794302286E-5</v>
      </c>
      <c r="CF107" s="436">
        <v>1.7957701884288452E-4</v>
      </c>
      <c r="CG107" s="436">
        <v>9.9811964405782674E-5</v>
      </c>
      <c r="CH107" s="436">
        <v>3.3672476955251638E-4</v>
      </c>
      <c r="CI107" s="436">
        <v>6.0859225671119758E-4</v>
      </c>
      <c r="CJ107" s="436">
        <v>8.9486582639067942E-4</v>
      </c>
      <c r="CK107" s="436">
        <v>9.1599047924582219E-5</v>
      </c>
      <c r="CL107" s="436">
        <v>7.3190211851396837E-4</v>
      </c>
      <c r="CM107" s="436">
        <v>3.240483205477097E-4</v>
      </c>
      <c r="CN107" s="436">
        <v>1.5044112418545472E-4</v>
      </c>
      <c r="CO107" s="436">
        <v>1.6842908021915488E-4</v>
      </c>
      <c r="CP107" s="436">
        <v>9.1751642563455321E-5</v>
      </c>
      <c r="CQ107" s="436">
        <v>9.9871169832990592E-3</v>
      </c>
      <c r="CR107" s="436">
        <v>5.2284040050620097E-3</v>
      </c>
      <c r="CS107" s="436">
        <v>1.1572873261291744E-2</v>
      </c>
      <c r="CT107" s="436">
        <v>9.7651389733373565E-3</v>
      </c>
      <c r="CU107" s="436">
        <v>1.2403097873719916E-4</v>
      </c>
      <c r="CV107" s="436">
        <v>8.7376692339918006E-5</v>
      </c>
      <c r="CW107" s="436">
        <v>1.1024903647521643E-3</v>
      </c>
      <c r="CX107" s="436">
        <v>5.3011815486079324E-5</v>
      </c>
      <c r="CY107" s="436">
        <v>9.9013240650534299E-5</v>
      </c>
      <c r="CZ107" s="436">
        <v>1.1162805908641696E-2</v>
      </c>
      <c r="DA107" s="436">
        <v>2.9923432530988081E-3</v>
      </c>
      <c r="DB107" s="436">
        <v>1.0319128376696363</v>
      </c>
      <c r="DC107" s="436">
        <v>2.814405531062696E-4</v>
      </c>
      <c r="DD107" s="436">
        <v>5.2687505315139962E-4</v>
      </c>
      <c r="DE107" s="436">
        <v>4.2536983595314308E-5</v>
      </c>
      <c r="DF107" s="436">
        <v>9.6067697657867691E-4</v>
      </c>
      <c r="DG107" s="436">
        <v>1.098812383063958</v>
      </c>
      <c r="DH107" s="436">
        <v>0.80395268830228328</v>
      </c>
    </row>
    <row r="108" spans="1:112" x14ac:dyDescent="0.2">
      <c r="A108" s="192">
        <v>104</v>
      </c>
      <c r="B108" s="57" t="s">
        <v>489</v>
      </c>
      <c r="C108" s="224" t="s">
        <v>490</v>
      </c>
      <c r="D108" s="436">
        <v>4.7977951762751664E-5</v>
      </c>
      <c r="E108" s="436">
        <v>4.2599227006394954E-5</v>
      </c>
      <c r="F108" s="436">
        <v>1.1059285065270622E-4</v>
      </c>
      <c r="G108" s="436">
        <v>3.6591635076180618E-5</v>
      </c>
      <c r="H108" s="436">
        <v>5.7402309469874867E-5</v>
      </c>
      <c r="I108" s="436">
        <v>0</v>
      </c>
      <c r="J108" s="436">
        <v>9.2699651392846172E-5</v>
      </c>
      <c r="K108" s="436">
        <v>1.4835136856967919E-4</v>
      </c>
      <c r="L108" s="436">
        <v>2.9834125495697207E-4</v>
      </c>
      <c r="M108" s="436">
        <v>5.823777945190158E-5</v>
      </c>
      <c r="N108" s="436">
        <v>0</v>
      </c>
      <c r="O108" s="436">
        <v>5.5534920096308938E-5</v>
      </c>
      <c r="P108" s="436">
        <v>1.2792469682522094E-4</v>
      </c>
      <c r="Q108" s="436">
        <v>5.7451931107837746E-5</v>
      </c>
      <c r="R108" s="436">
        <v>1.1217217476913327E-4</v>
      </c>
      <c r="S108" s="436">
        <v>4.9885183925465462E-5</v>
      </c>
      <c r="T108" s="436">
        <v>7.268141330865632E-5</v>
      </c>
      <c r="U108" s="436">
        <v>6.8080372131114144E-5</v>
      </c>
      <c r="V108" s="436">
        <v>1.266919137577046E-4</v>
      </c>
      <c r="W108" s="436">
        <v>7.6357778955794874E-5</v>
      </c>
      <c r="X108" s="436">
        <v>1.2856612090778467E-5</v>
      </c>
      <c r="Y108" s="436">
        <v>3.2001059715540354E-5</v>
      </c>
      <c r="Z108" s="436">
        <v>3.213870048128834E-5</v>
      </c>
      <c r="AA108" s="436">
        <v>5.9809421652259958E-5</v>
      </c>
      <c r="AB108" s="436">
        <v>4.7200016028380552E-4</v>
      </c>
      <c r="AC108" s="436">
        <v>3.3294855873948156E-4</v>
      </c>
      <c r="AD108" s="436">
        <v>7.5188347094347942E-6</v>
      </c>
      <c r="AE108" s="436">
        <v>2.548218523428372E-5</v>
      </c>
      <c r="AF108" s="436">
        <v>7.9463670959302788E-5</v>
      </c>
      <c r="AG108" s="436">
        <v>1.0617627455792329E-4</v>
      </c>
      <c r="AH108" s="436">
        <v>8.0801262420147245E-5</v>
      </c>
      <c r="AI108" s="436">
        <v>6.5178097682534931E-5</v>
      </c>
      <c r="AJ108" s="436">
        <v>4.4083289241678146E-5</v>
      </c>
      <c r="AK108" s="436">
        <v>1.1717181277941786E-4</v>
      </c>
      <c r="AL108" s="436">
        <v>6.9564661921901459E-5</v>
      </c>
      <c r="AM108" s="436">
        <v>3.3143297786448519E-5</v>
      </c>
      <c r="AN108" s="436">
        <v>3.2131867634488907E-5</v>
      </c>
      <c r="AO108" s="436">
        <v>4.3082210173387082E-5</v>
      </c>
      <c r="AP108" s="436">
        <v>3.8802548046769247E-5</v>
      </c>
      <c r="AQ108" s="436">
        <v>5.2515227963190162E-5</v>
      </c>
      <c r="AR108" s="436">
        <v>4.6351797523211009E-5</v>
      </c>
      <c r="AS108" s="436">
        <v>6.0818089937449523E-5</v>
      </c>
      <c r="AT108" s="436">
        <v>5.9191740705132859E-5</v>
      </c>
      <c r="AU108" s="436">
        <v>7.6613109727484768E-5</v>
      </c>
      <c r="AV108" s="436">
        <v>7.1195984077115123E-5</v>
      </c>
      <c r="AW108" s="436">
        <v>8.8555116676957695E-5</v>
      </c>
      <c r="AX108" s="436">
        <v>1.0673149368447377E-4</v>
      </c>
      <c r="AY108" s="436">
        <v>8.6224997387823854E-5</v>
      </c>
      <c r="AZ108" s="436">
        <v>8.6298793760714878E-5</v>
      </c>
      <c r="BA108" s="436">
        <v>1.2083246447626925E-4</v>
      </c>
      <c r="BB108" s="436">
        <v>8.5902734176423275E-5</v>
      </c>
      <c r="BC108" s="436">
        <v>1.2110781730640611E-4</v>
      </c>
      <c r="BD108" s="436">
        <v>9.5958505887021135E-5</v>
      </c>
      <c r="BE108" s="436">
        <v>1.2404466917323659E-4</v>
      </c>
      <c r="BF108" s="436">
        <v>1.0693583140147099E-4</v>
      </c>
      <c r="BG108" s="436">
        <v>1.0780154722162111E-4</v>
      </c>
      <c r="BH108" s="436">
        <v>8.007171657303138E-5</v>
      </c>
      <c r="BI108" s="436">
        <v>5.1711905149037042E-5</v>
      </c>
      <c r="BJ108" s="436">
        <v>7.2574186192663758E-5</v>
      </c>
      <c r="BK108" s="436">
        <v>1.3639743690309906E-4</v>
      </c>
      <c r="BL108" s="436">
        <v>5.6392202472925651E-5</v>
      </c>
      <c r="BM108" s="436">
        <v>9.2369693979557315E-5</v>
      </c>
      <c r="BN108" s="436">
        <v>7.4499847390401697E-5</v>
      </c>
      <c r="BO108" s="436">
        <v>8.5005619685218683E-5</v>
      </c>
      <c r="BP108" s="436">
        <v>6.970968626375518E-5</v>
      </c>
      <c r="BQ108" s="436">
        <v>4.9398954620329709E-5</v>
      </c>
      <c r="BR108" s="436">
        <v>1.0625874407583359E-4</v>
      </c>
      <c r="BS108" s="436">
        <v>1.7799516897555308E-4</v>
      </c>
      <c r="BT108" s="436">
        <v>7.779715791047231E-5</v>
      </c>
      <c r="BU108" s="436">
        <v>1.7544331718767682E-4</v>
      </c>
      <c r="BV108" s="436">
        <v>3.5295852511647136E-4</v>
      </c>
      <c r="BW108" s="436">
        <v>1.8185629779456539E-4</v>
      </c>
      <c r="BX108" s="436">
        <v>1.6709948092913908E-4</v>
      </c>
      <c r="BY108" s="436">
        <v>2.48974394326119E-5</v>
      </c>
      <c r="BZ108" s="436">
        <v>1.1265675951865882E-4</v>
      </c>
      <c r="CA108" s="436">
        <v>9.5481179108997357E-5</v>
      </c>
      <c r="CB108" s="436">
        <v>8.331904891477946E-5</v>
      </c>
      <c r="CC108" s="436">
        <v>6.5668747354986743E-5</v>
      </c>
      <c r="CD108" s="436">
        <v>1.885849074648474E-4</v>
      </c>
      <c r="CE108" s="436">
        <v>1.295764557526785E-4</v>
      </c>
      <c r="CF108" s="436">
        <v>1.023643615824688E-4</v>
      </c>
      <c r="CG108" s="436">
        <v>1.8294313621193927E-4</v>
      </c>
      <c r="CH108" s="436">
        <v>1.3632968610333815E-4</v>
      </c>
      <c r="CI108" s="436">
        <v>5.6941529556886234E-4</v>
      </c>
      <c r="CJ108" s="436">
        <v>2.8755966135415822E-2</v>
      </c>
      <c r="CK108" s="436">
        <v>3.6172976825282424E-4</v>
      </c>
      <c r="CL108" s="436">
        <v>5.0047461252997914E-3</v>
      </c>
      <c r="CM108" s="436">
        <v>2.2654851002332332E-2</v>
      </c>
      <c r="CN108" s="436">
        <v>1.488208240310378E-4</v>
      </c>
      <c r="CO108" s="436">
        <v>1.697673074700311E-4</v>
      </c>
      <c r="CP108" s="436">
        <v>3.0858119013388172E-4</v>
      </c>
      <c r="CQ108" s="436">
        <v>9.2472736419975136E-5</v>
      </c>
      <c r="CR108" s="436">
        <v>1.3733268234902702E-4</v>
      </c>
      <c r="CS108" s="436">
        <v>1.8064127499511096E-4</v>
      </c>
      <c r="CT108" s="436">
        <v>7.4885932908705404E-5</v>
      </c>
      <c r="CU108" s="436">
        <v>4.2264184128383152E-4</v>
      </c>
      <c r="CV108" s="436">
        <v>1.3561407997253274E-4</v>
      </c>
      <c r="CW108" s="436">
        <v>1.1356174321678751E-2</v>
      </c>
      <c r="CX108" s="436">
        <v>7.2846711688748814E-5</v>
      </c>
      <c r="CY108" s="436">
        <v>2.467554361101882E-4</v>
      </c>
      <c r="CZ108" s="436">
        <v>1.9899355104986941E-3</v>
      </c>
      <c r="DA108" s="436">
        <v>4.6788005047714026E-4</v>
      </c>
      <c r="DB108" s="436">
        <v>3.3157116528590878E-4</v>
      </c>
      <c r="DC108" s="436">
        <v>1.0122300208061306</v>
      </c>
      <c r="DD108" s="436">
        <v>1.4760587696641915E-3</v>
      </c>
      <c r="DE108" s="436">
        <v>4.8808351318815183E-5</v>
      </c>
      <c r="DF108" s="436">
        <v>5.8504248435885828E-4</v>
      </c>
      <c r="DG108" s="436">
        <v>1.0957729303267241</v>
      </c>
      <c r="DH108" s="436">
        <v>0.80172885442788411</v>
      </c>
    </row>
    <row r="109" spans="1:112" x14ac:dyDescent="0.2">
      <c r="A109" s="192">
        <v>105</v>
      </c>
      <c r="B109" s="57" t="s">
        <v>491</v>
      </c>
      <c r="C109" s="224" t="s">
        <v>313</v>
      </c>
      <c r="D109" s="436">
        <v>1.3844055069619845E-4</v>
      </c>
      <c r="E109" s="436">
        <v>1.5109403373344323E-4</v>
      </c>
      <c r="F109" s="436">
        <v>9.578877406990489E-4</v>
      </c>
      <c r="G109" s="436">
        <v>1.9676673219987809E-4</v>
      </c>
      <c r="H109" s="436">
        <v>7.9991880847355042E-4</v>
      </c>
      <c r="I109" s="436">
        <v>0</v>
      </c>
      <c r="J109" s="436">
        <v>2.1326459179281173E-4</v>
      </c>
      <c r="K109" s="436">
        <v>2.1802179487825772E-4</v>
      </c>
      <c r="L109" s="436">
        <v>2.1996386664623245E-4</v>
      </c>
      <c r="M109" s="436">
        <v>1.952765667513908E-4</v>
      </c>
      <c r="N109" s="436">
        <v>0</v>
      </c>
      <c r="O109" s="436">
        <v>1.1948029147455749E-4</v>
      </c>
      <c r="P109" s="436">
        <v>1.924411909022475E-4</v>
      </c>
      <c r="Q109" s="436">
        <v>1.1023360430878487E-4</v>
      </c>
      <c r="R109" s="436">
        <v>2.1760215833715207E-4</v>
      </c>
      <c r="S109" s="436">
        <v>1.3509342125488991E-4</v>
      </c>
      <c r="T109" s="436">
        <v>1.2787260554328903E-4</v>
      </c>
      <c r="U109" s="436">
        <v>1.8236116512929525E-4</v>
      </c>
      <c r="V109" s="436">
        <v>1.5330190232419103E-4</v>
      </c>
      <c r="W109" s="436">
        <v>1.2170118933393576E-4</v>
      </c>
      <c r="X109" s="436">
        <v>3.9205942266125783E-5</v>
      </c>
      <c r="Y109" s="436">
        <v>1.2005045958357632E-4</v>
      </c>
      <c r="Z109" s="436">
        <v>7.8403174795370657E-5</v>
      </c>
      <c r="AA109" s="436">
        <v>1.8400254527941649E-4</v>
      </c>
      <c r="AB109" s="436">
        <v>2.8722764553442754E-4</v>
      </c>
      <c r="AC109" s="436">
        <v>2.1435182334811781E-4</v>
      </c>
      <c r="AD109" s="436">
        <v>2.0762508303871144E-5</v>
      </c>
      <c r="AE109" s="436">
        <v>6.7311575903412286E-5</v>
      </c>
      <c r="AF109" s="436">
        <v>1.410272291630909E-4</v>
      </c>
      <c r="AG109" s="436">
        <v>1.549614462501321E-4</v>
      </c>
      <c r="AH109" s="436">
        <v>1.1450772799773893E-4</v>
      </c>
      <c r="AI109" s="436">
        <v>1.7363894872639277E-4</v>
      </c>
      <c r="AJ109" s="436">
        <v>1.3630298106042857E-4</v>
      </c>
      <c r="AK109" s="436">
        <v>1.9562348402139156E-4</v>
      </c>
      <c r="AL109" s="436">
        <v>1.5680181991791796E-4</v>
      </c>
      <c r="AM109" s="436">
        <v>1.1023890323716862E-4</v>
      </c>
      <c r="AN109" s="436">
        <v>1.0529902325118284E-4</v>
      </c>
      <c r="AO109" s="436">
        <v>1.3761241286148562E-4</v>
      </c>
      <c r="AP109" s="436">
        <v>1.4001312889620651E-4</v>
      </c>
      <c r="AQ109" s="436">
        <v>1.9181496244935638E-4</v>
      </c>
      <c r="AR109" s="436">
        <v>1.7095291599771229E-4</v>
      </c>
      <c r="AS109" s="436">
        <v>1.566444489471887E-4</v>
      </c>
      <c r="AT109" s="436">
        <v>1.3586817720252721E-4</v>
      </c>
      <c r="AU109" s="436">
        <v>1.7718535955967731E-4</v>
      </c>
      <c r="AV109" s="436">
        <v>1.6730896099336823E-4</v>
      </c>
      <c r="AW109" s="436">
        <v>1.7637347472721838E-4</v>
      </c>
      <c r="AX109" s="436">
        <v>1.6886820379457079E-4</v>
      </c>
      <c r="AY109" s="436">
        <v>1.48388151583149E-4</v>
      </c>
      <c r="AZ109" s="436">
        <v>2.0139211468593756E-4</v>
      </c>
      <c r="BA109" s="436">
        <v>1.7656854252633573E-4</v>
      </c>
      <c r="BB109" s="436">
        <v>1.3389256517702493E-4</v>
      </c>
      <c r="BC109" s="436">
        <v>1.9521452914879588E-4</v>
      </c>
      <c r="BD109" s="436">
        <v>1.6901860859949396E-4</v>
      </c>
      <c r="BE109" s="436">
        <v>1.8162948047165139E-4</v>
      </c>
      <c r="BF109" s="436">
        <v>1.5661441595448181E-4</v>
      </c>
      <c r="BG109" s="436">
        <v>1.8240232110003336E-4</v>
      </c>
      <c r="BH109" s="436">
        <v>1.6199877758199104E-4</v>
      </c>
      <c r="BI109" s="436">
        <v>1.418212835436723E-4</v>
      </c>
      <c r="BJ109" s="436">
        <v>1.5202268146775265E-4</v>
      </c>
      <c r="BK109" s="436">
        <v>1.6935720632644868E-4</v>
      </c>
      <c r="BL109" s="436">
        <v>2.0985020685933912E-4</v>
      </c>
      <c r="BM109" s="436">
        <v>2.8764411963068371E-4</v>
      </c>
      <c r="BN109" s="436">
        <v>2.2555310758012038E-4</v>
      </c>
      <c r="BO109" s="436">
        <v>4.49379967989041E-4</v>
      </c>
      <c r="BP109" s="436">
        <v>4.3565503725527473E-4</v>
      </c>
      <c r="BQ109" s="436">
        <v>1.0693182445187206E-4</v>
      </c>
      <c r="BR109" s="436">
        <v>1.4457289732475545E-4</v>
      </c>
      <c r="BS109" s="436">
        <v>4.6996689720095973E-4</v>
      </c>
      <c r="BT109" s="436">
        <v>1.0604040420743267E-4</v>
      </c>
      <c r="BU109" s="436">
        <v>8.0272599458613622E-4</v>
      </c>
      <c r="BV109" s="436">
        <v>3.4768670775629264E-4</v>
      </c>
      <c r="BW109" s="436">
        <v>1.0902692827592141E-3</v>
      </c>
      <c r="BX109" s="436">
        <v>6.0165395873837825E-4</v>
      </c>
      <c r="BY109" s="436">
        <v>2.7570215482983885E-4</v>
      </c>
      <c r="BZ109" s="436">
        <v>2.3379228241341606E-4</v>
      </c>
      <c r="CA109" s="436">
        <v>3.4070016309050311E-4</v>
      </c>
      <c r="CB109" s="436">
        <v>3.5111214073063097E-4</v>
      </c>
      <c r="CC109" s="436">
        <v>2.6920633875306891E-4</v>
      </c>
      <c r="CD109" s="436">
        <v>3.5773985644738397E-4</v>
      </c>
      <c r="CE109" s="436">
        <v>2.8052534095868728E-4</v>
      </c>
      <c r="CF109" s="436">
        <v>3.7111803413008275E-4</v>
      </c>
      <c r="CG109" s="436">
        <v>4.2596080910203328E-4</v>
      </c>
      <c r="CH109" s="436">
        <v>2.4071689627889651E-4</v>
      </c>
      <c r="CI109" s="436">
        <v>5.3735031357660763E-4</v>
      </c>
      <c r="CJ109" s="436">
        <v>1.5632154683575066E-3</v>
      </c>
      <c r="CK109" s="436">
        <v>1.6486842070066467E-3</v>
      </c>
      <c r="CL109" s="436">
        <v>8.032525500113435E-4</v>
      </c>
      <c r="CM109" s="436">
        <v>3.7358810619382513E-3</v>
      </c>
      <c r="CN109" s="436">
        <v>3.9104179686000031E-4</v>
      </c>
      <c r="CO109" s="436">
        <v>3.5617860947423184E-4</v>
      </c>
      <c r="CP109" s="436">
        <v>2.5453332964742196E-3</v>
      </c>
      <c r="CQ109" s="436">
        <v>3.9952466357559427E-4</v>
      </c>
      <c r="CR109" s="436">
        <v>3.2493220688284289E-4</v>
      </c>
      <c r="CS109" s="436">
        <v>2.7635985767493861E-4</v>
      </c>
      <c r="CT109" s="436">
        <v>3.3028958073191275E-4</v>
      </c>
      <c r="CU109" s="436">
        <v>2.2228027055078417E-3</v>
      </c>
      <c r="CV109" s="436">
        <v>9.9644705315432222E-4</v>
      </c>
      <c r="CW109" s="436">
        <v>2.9969446243291384E-3</v>
      </c>
      <c r="CX109" s="436">
        <v>5.1646861075276668E-4</v>
      </c>
      <c r="CY109" s="436">
        <v>8.8926235571071114E-4</v>
      </c>
      <c r="CZ109" s="436">
        <v>2.2376519869821035E-3</v>
      </c>
      <c r="DA109" s="436">
        <v>4.9117804100238106E-4</v>
      </c>
      <c r="DB109" s="436">
        <v>1.7909029974806678E-3</v>
      </c>
      <c r="DC109" s="436">
        <v>2.7658415161040074E-3</v>
      </c>
      <c r="DD109" s="436">
        <v>1.0077633226551761</v>
      </c>
      <c r="DE109" s="436">
        <v>1.7149556275760877E-4</v>
      </c>
      <c r="DF109" s="436">
        <v>5.8798071870041374E-4</v>
      </c>
      <c r="DG109" s="436">
        <v>1.0553102490400113</v>
      </c>
      <c r="DH109" s="436">
        <v>0.77212409032278406</v>
      </c>
    </row>
    <row r="110" spans="1:112" x14ac:dyDescent="0.2">
      <c r="A110" s="192">
        <v>106</v>
      </c>
      <c r="B110" s="57" t="s">
        <v>492</v>
      </c>
      <c r="C110" s="224" t="s">
        <v>317</v>
      </c>
      <c r="D110" s="436">
        <v>8.5903067093445783E-4</v>
      </c>
      <c r="E110" s="436">
        <v>1.4438729510826791E-3</v>
      </c>
      <c r="F110" s="436">
        <v>3.4596451135379749E-3</v>
      </c>
      <c r="G110" s="436">
        <v>2.2185557535502973E-3</v>
      </c>
      <c r="H110" s="436">
        <v>1.1596339367929171E-3</v>
      </c>
      <c r="I110" s="436">
        <v>0</v>
      </c>
      <c r="J110" s="436">
        <v>1.7013346775856695E-3</v>
      </c>
      <c r="K110" s="436">
        <v>1.3169807412645521E-3</v>
      </c>
      <c r="L110" s="436">
        <v>7.1024959584463289E-4</v>
      </c>
      <c r="M110" s="436">
        <v>5.4550565722142133E-4</v>
      </c>
      <c r="N110" s="436">
        <v>0</v>
      </c>
      <c r="O110" s="436">
        <v>1.3019852989425422E-3</v>
      </c>
      <c r="P110" s="436">
        <v>1.6025888793225601E-3</v>
      </c>
      <c r="Q110" s="436">
        <v>1.3041887368142105E-3</v>
      </c>
      <c r="R110" s="436">
        <v>1.6394232019558634E-3</v>
      </c>
      <c r="S110" s="436">
        <v>9.8624653636605712E-4</v>
      </c>
      <c r="T110" s="436">
        <v>1.0767222366373608E-3</v>
      </c>
      <c r="U110" s="436">
        <v>1.350448280320857E-3</v>
      </c>
      <c r="V110" s="436">
        <v>1.292420181160357E-3</v>
      </c>
      <c r="W110" s="436">
        <v>1.4472882307547588E-3</v>
      </c>
      <c r="X110" s="436">
        <v>2.4063635330668717E-4</v>
      </c>
      <c r="Y110" s="436">
        <v>4.601879737349537E-4</v>
      </c>
      <c r="Z110" s="436">
        <v>8.033781872021997E-4</v>
      </c>
      <c r="AA110" s="436">
        <v>7.9219035257591087E-4</v>
      </c>
      <c r="AB110" s="436">
        <v>9.8996351301106501E-4</v>
      </c>
      <c r="AC110" s="436">
        <v>1.1689077628134769E-3</v>
      </c>
      <c r="AD110" s="436">
        <v>7.0398732713323648E-5</v>
      </c>
      <c r="AE110" s="436">
        <v>3.3361057349794588E-4</v>
      </c>
      <c r="AF110" s="436">
        <v>4.3397766414889983E-4</v>
      </c>
      <c r="AG110" s="436">
        <v>6.3961338892456164E-4</v>
      </c>
      <c r="AH110" s="436">
        <v>2.0139010542358179E-3</v>
      </c>
      <c r="AI110" s="436">
        <v>1.7719792615403308E-3</v>
      </c>
      <c r="AJ110" s="436">
        <v>1.1560946663485615E-3</v>
      </c>
      <c r="AK110" s="436">
        <v>1.6922181691179509E-3</v>
      </c>
      <c r="AL110" s="436">
        <v>1.8449035389420374E-3</v>
      </c>
      <c r="AM110" s="436">
        <v>3.703592994026187E-4</v>
      </c>
      <c r="AN110" s="436">
        <v>3.3917985949288084E-4</v>
      </c>
      <c r="AO110" s="436">
        <v>5.5294727225104607E-4</v>
      </c>
      <c r="AP110" s="436">
        <v>9.6709599233371602E-4</v>
      </c>
      <c r="AQ110" s="436">
        <v>7.7213493791225009E-4</v>
      </c>
      <c r="AR110" s="436">
        <v>6.607544839075817E-4</v>
      </c>
      <c r="AS110" s="436">
        <v>7.9534651793354701E-4</v>
      </c>
      <c r="AT110" s="436">
        <v>7.3286975582684602E-4</v>
      </c>
      <c r="AU110" s="436">
        <v>1.5030012680590848E-3</v>
      </c>
      <c r="AV110" s="436">
        <v>1.3946005810805389E-3</v>
      </c>
      <c r="AW110" s="436">
        <v>9.0552272500321401E-4</v>
      </c>
      <c r="AX110" s="436">
        <v>1.0274446782394468E-3</v>
      </c>
      <c r="AY110" s="436">
        <v>1.459092376144513E-3</v>
      </c>
      <c r="AZ110" s="436">
        <v>1.397624590672277E-3</v>
      </c>
      <c r="BA110" s="436">
        <v>8.634898748341725E-4</v>
      </c>
      <c r="BB110" s="436">
        <v>7.5964924590393192E-4</v>
      </c>
      <c r="BC110" s="436">
        <v>1.2630793109418702E-3</v>
      </c>
      <c r="BD110" s="436">
        <v>1.0503685184942056E-3</v>
      </c>
      <c r="BE110" s="436">
        <v>1.3458851894785641E-3</v>
      </c>
      <c r="BF110" s="436">
        <v>5.7705783545631997E-4</v>
      </c>
      <c r="BG110" s="436">
        <v>5.7416901264562058E-4</v>
      </c>
      <c r="BH110" s="436">
        <v>7.538675009693454E-4</v>
      </c>
      <c r="BI110" s="436">
        <v>1.0764719528816699E-3</v>
      </c>
      <c r="BJ110" s="436">
        <v>1.5192910505937248E-3</v>
      </c>
      <c r="BK110" s="436">
        <v>1.5740259188178746E-3</v>
      </c>
      <c r="BL110" s="436">
        <v>8.7241884258286765E-4</v>
      </c>
      <c r="BM110" s="436">
        <v>1.2279074469939964E-3</v>
      </c>
      <c r="BN110" s="436">
        <v>5.2040177421603577E-4</v>
      </c>
      <c r="BO110" s="436">
        <v>3.184689087988646E-3</v>
      </c>
      <c r="BP110" s="436">
        <v>8.7422654933883351E-4</v>
      </c>
      <c r="BQ110" s="436">
        <v>3.2639345963997372E-4</v>
      </c>
      <c r="BR110" s="436">
        <v>3.7761073222115758E-4</v>
      </c>
      <c r="BS110" s="436">
        <v>1.7654526549685228E-3</v>
      </c>
      <c r="BT110" s="436">
        <v>3.6557231239217176E-3</v>
      </c>
      <c r="BU110" s="436">
        <v>2.4674305011469131E-3</v>
      </c>
      <c r="BV110" s="436">
        <v>4.0680093027477696E-3</v>
      </c>
      <c r="BW110" s="436">
        <v>1.8025335680392381E-3</v>
      </c>
      <c r="BX110" s="436">
        <v>1.0253484231031679E-3</v>
      </c>
      <c r="BY110" s="436">
        <v>2.6114976290473669E-4</v>
      </c>
      <c r="BZ110" s="436">
        <v>2.1675438976386787E-3</v>
      </c>
      <c r="CA110" s="436">
        <v>1.9346493922060639E-3</v>
      </c>
      <c r="CB110" s="436">
        <v>2.0405103498894778E-3</v>
      </c>
      <c r="CC110" s="436">
        <v>2.1354671028581385E-3</v>
      </c>
      <c r="CD110" s="436">
        <v>2.6862708817942558E-3</v>
      </c>
      <c r="CE110" s="436">
        <v>6.2655606027423776E-3</v>
      </c>
      <c r="CF110" s="436">
        <v>2.4451327630763387E-3</v>
      </c>
      <c r="CG110" s="436">
        <v>3.0624560987825788E-3</v>
      </c>
      <c r="CH110" s="436">
        <v>4.0394912787896572E-3</v>
      </c>
      <c r="CI110" s="436">
        <v>3.7652316274975777E-3</v>
      </c>
      <c r="CJ110" s="436">
        <v>3.5194253947572461E-3</v>
      </c>
      <c r="CK110" s="436">
        <v>1.3291806138829129E-3</v>
      </c>
      <c r="CL110" s="436">
        <v>3.3323221079535163E-3</v>
      </c>
      <c r="CM110" s="436">
        <v>3.1099912957617947E-3</v>
      </c>
      <c r="CN110" s="436">
        <v>3.623329016604481E-3</v>
      </c>
      <c r="CO110" s="436">
        <v>1.8548216876980873E-3</v>
      </c>
      <c r="CP110" s="436">
        <v>7.5074619133703264E-3</v>
      </c>
      <c r="CQ110" s="436">
        <v>1.6347597842597985E-3</v>
      </c>
      <c r="CR110" s="436">
        <v>2.9153328284811063E-3</v>
      </c>
      <c r="CS110" s="436">
        <v>4.719424552346833E-3</v>
      </c>
      <c r="CT110" s="436">
        <v>5.9813987826509256E-3</v>
      </c>
      <c r="CU110" s="436">
        <v>5.4633690890036821E-3</v>
      </c>
      <c r="CV110" s="436">
        <v>1.5152667285195278E-3</v>
      </c>
      <c r="CW110" s="436">
        <v>2.5692847138551684E-3</v>
      </c>
      <c r="CX110" s="436">
        <v>1.5898676925530882E-3</v>
      </c>
      <c r="CY110" s="436">
        <v>2.2452428203221693E-3</v>
      </c>
      <c r="CZ110" s="436">
        <v>3.0715294678107649E-3</v>
      </c>
      <c r="DA110" s="436">
        <v>1.4860222466843809E-3</v>
      </c>
      <c r="DB110" s="436">
        <v>4.2999771898993939E-3</v>
      </c>
      <c r="DC110" s="436">
        <v>2.6197035444547839E-3</v>
      </c>
      <c r="DD110" s="436">
        <v>2.9048845152533235E-3</v>
      </c>
      <c r="DE110" s="436">
        <v>1.0006868101736939</v>
      </c>
      <c r="DF110" s="436">
        <v>1.7094016194039842E-3</v>
      </c>
      <c r="DG110" s="436">
        <v>1.1867238286257895</v>
      </c>
      <c r="DH110" s="436">
        <v>0.86827362614510017</v>
      </c>
    </row>
    <row r="111" spans="1:112" x14ac:dyDescent="0.2">
      <c r="A111" s="192">
        <v>107</v>
      </c>
      <c r="B111" s="57" t="s">
        <v>493</v>
      </c>
      <c r="C111" s="224" t="s">
        <v>318</v>
      </c>
      <c r="D111" s="436">
        <v>4.9440501038324064E-3</v>
      </c>
      <c r="E111" s="436">
        <v>4.3111749609983938E-3</v>
      </c>
      <c r="F111" s="436">
        <v>1.9915576392806949E-3</v>
      </c>
      <c r="G111" s="436">
        <v>2.9967672133103963E-3</v>
      </c>
      <c r="H111" s="436">
        <v>8.1836081074333246E-3</v>
      </c>
      <c r="I111" s="436">
        <v>0</v>
      </c>
      <c r="J111" s="436">
        <v>1.0008371059958349E-2</v>
      </c>
      <c r="K111" s="436">
        <v>3.5329879994941238E-3</v>
      </c>
      <c r="L111" s="436">
        <v>2.9561073174775121E-3</v>
      </c>
      <c r="M111" s="436">
        <v>1.1218192982929752E-2</v>
      </c>
      <c r="N111" s="436">
        <v>0</v>
      </c>
      <c r="O111" s="436">
        <v>3.3114884836777637E-3</v>
      </c>
      <c r="P111" s="436">
        <v>3.3279959304171052E-3</v>
      </c>
      <c r="Q111" s="436">
        <v>4.7625916156790694E-3</v>
      </c>
      <c r="R111" s="436">
        <v>3.5956717214525569E-3</v>
      </c>
      <c r="S111" s="436">
        <v>5.6852536933952036E-3</v>
      </c>
      <c r="T111" s="436">
        <v>3.4415235276811225E-3</v>
      </c>
      <c r="U111" s="436">
        <v>3.2565478431116012E-3</v>
      </c>
      <c r="V111" s="436">
        <v>3.8597694577213321E-3</v>
      </c>
      <c r="W111" s="436">
        <v>5.2191255083823777E-3</v>
      </c>
      <c r="X111" s="436">
        <v>1.0562359153767384E-3</v>
      </c>
      <c r="Y111" s="436">
        <v>2.8856488289613958E-3</v>
      </c>
      <c r="Z111" s="436">
        <v>3.8639159052062701E-3</v>
      </c>
      <c r="AA111" s="436">
        <v>7.828367713499873E-3</v>
      </c>
      <c r="AB111" s="436">
        <v>3.0050592197516162E-3</v>
      </c>
      <c r="AC111" s="436">
        <v>3.2639754642600819E-3</v>
      </c>
      <c r="AD111" s="436">
        <v>3.6806759332959067E-4</v>
      </c>
      <c r="AE111" s="436">
        <v>2.6415487709223451E-3</v>
      </c>
      <c r="AF111" s="436">
        <v>4.0233019038328696E-3</v>
      </c>
      <c r="AG111" s="436">
        <v>4.3704393089366786E-3</v>
      </c>
      <c r="AH111" s="436">
        <v>3.6680866484879782E-3</v>
      </c>
      <c r="AI111" s="436">
        <v>1.0533038172626359E-2</v>
      </c>
      <c r="AJ111" s="436">
        <v>7.9414428497728215E-3</v>
      </c>
      <c r="AK111" s="436">
        <v>5.2326716942850014E-3</v>
      </c>
      <c r="AL111" s="436">
        <v>9.5397713026757168E-3</v>
      </c>
      <c r="AM111" s="436">
        <v>8.2211503378088E-3</v>
      </c>
      <c r="AN111" s="436">
        <v>7.0680455121067886E-3</v>
      </c>
      <c r="AO111" s="436">
        <v>1.0447994881725868E-2</v>
      </c>
      <c r="AP111" s="436">
        <v>5.8746222491771428E-3</v>
      </c>
      <c r="AQ111" s="436">
        <v>5.6576452495130224E-3</v>
      </c>
      <c r="AR111" s="436">
        <v>4.744311416384663E-3</v>
      </c>
      <c r="AS111" s="436">
        <v>4.5006405349001018E-3</v>
      </c>
      <c r="AT111" s="436">
        <v>5.242061273503437E-3</v>
      </c>
      <c r="AU111" s="436">
        <v>5.9232725338851083E-3</v>
      </c>
      <c r="AV111" s="436">
        <v>4.4804575336314873E-3</v>
      </c>
      <c r="AW111" s="436">
        <v>2.9681401819759718E-3</v>
      </c>
      <c r="AX111" s="436">
        <v>2.0619799244833838E-3</v>
      </c>
      <c r="AY111" s="436">
        <v>3.2740769737640988E-3</v>
      </c>
      <c r="AZ111" s="436">
        <v>5.8293279308199129E-3</v>
      </c>
      <c r="BA111" s="436">
        <v>1.8132187022933028E-3</v>
      </c>
      <c r="BB111" s="436">
        <v>2.2542213849279643E-3</v>
      </c>
      <c r="BC111" s="436">
        <v>6.0341781860090106E-3</v>
      </c>
      <c r="BD111" s="436">
        <v>2.2180433124892348E-3</v>
      </c>
      <c r="BE111" s="436">
        <v>2.7640798646312958E-3</v>
      </c>
      <c r="BF111" s="436">
        <v>1.8677124573762572E-3</v>
      </c>
      <c r="BG111" s="436">
        <v>2.7192193672827478E-3</v>
      </c>
      <c r="BH111" s="436">
        <v>2.5219180848660046E-3</v>
      </c>
      <c r="BI111" s="436">
        <v>7.3206213649917419E-3</v>
      </c>
      <c r="BJ111" s="436">
        <v>4.7095656307010172E-3</v>
      </c>
      <c r="BK111" s="436">
        <v>3.2157842477802414E-3</v>
      </c>
      <c r="BL111" s="436">
        <v>3.6117452641306982E-3</v>
      </c>
      <c r="BM111" s="436">
        <v>9.407641443515205E-3</v>
      </c>
      <c r="BN111" s="436">
        <v>1.0783954557015351E-2</v>
      </c>
      <c r="BO111" s="436">
        <v>3.969260919470345E-3</v>
      </c>
      <c r="BP111" s="436">
        <v>5.6453290433795848E-3</v>
      </c>
      <c r="BQ111" s="436">
        <v>7.0793265740959933E-3</v>
      </c>
      <c r="BR111" s="436">
        <v>1.1316199352508627E-2</v>
      </c>
      <c r="BS111" s="436">
        <v>1.8570433723430969E-2</v>
      </c>
      <c r="BT111" s="436">
        <v>1.0769387965330515E-2</v>
      </c>
      <c r="BU111" s="436">
        <v>7.3547010010308663E-3</v>
      </c>
      <c r="BV111" s="436">
        <v>4.3341110424284313E-3</v>
      </c>
      <c r="BW111" s="436">
        <v>6.0509509089009018E-3</v>
      </c>
      <c r="BX111" s="436">
        <v>5.6247691063579649E-3</v>
      </c>
      <c r="BY111" s="436">
        <v>4.3319201131313155E-3</v>
      </c>
      <c r="BZ111" s="436">
        <v>1.0385542369351224E-2</v>
      </c>
      <c r="CA111" s="436">
        <v>7.885650239961196E-3</v>
      </c>
      <c r="CB111" s="436">
        <v>7.9157714605875111E-3</v>
      </c>
      <c r="CC111" s="436">
        <v>9.3172074498105821E-3</v>
      </c>
      <c r="CD111" s="436">
        <v>7.4775223592020868E-3</v>
      </c>
      <c r="CE111" s="436">
        <v>1.1142850064869607E-2</v>
      </c>
      <c r="CF111" s="436">
        <v>1.1315039232928044E-2</v>
      </c>
      <c r="CG111" s="436">
        <v>1.0869723534943924E-2</v>
      </c>
      <c r="CH111" s="436">
        <v>1.862241085673705E-3</v>
      </c>
      <c r="CI111" s="436">
        <v>4.5681718164159195E-3</v>
      </c>
      <c r="CJ111" s="436">
        <v>1.1940306734445521E-2</v>
      </c>
      <c r="CK111" s="436">
        <v>1.7314951336648604E-3</v>
      </c>
      <c r="CL111" s="436">
        <v>6.5900857306371513E-3</v>
      </c>
      <c r="CM111" s="436">
        <v>4.2210427150811032E-3</v>
      </c>
      <c r="CN111" s="436">
        <v>5.4867252161330763E-3</v>
      </c>
      <c r="CO111" s="436">
        <v>8.6983510674586532E-3</v>
      </c>
      <c r="CP111" s="436">
        <v>6.9812443844486996E-3</v>
      </c>
      <c r="CQ111" s="436">
        <v>2.7029791314622698E-3</v>
      </c>
      <c r="CR111" s="436">
        <v>8.1262632227153912E-3</v>
      </c>
      <c r="CS111" s="436">
        <v>7.7010203267124811E-3</v>
      </c>
      <c r="CT111" s="436">
        <v>3.6009530051806966E-3</v>
      </c>
      <c r="CU111" s="436">
        <v>3.648716059534542E-3</v>
      </c>
      <c r="CV111" s="436">
        <v>4.7422263963544124E-3</v>
      </c>
      <c r="CW111" s="436">
        <v>4.0846295062033165E-3</v>
      </c>
      <c r="CX111" s="436">
        <v>2.814827806303136E-3</v>
      </c>
      <c r="CY111" s="436">
        <v>2.4740232147312984E-3</v>
      </c>
      <c r="CZ111" s="436">
        <v>4.2998266243130306E-3</v>
      </c>
      <c r="DA111" s="436">
        <v>3.2805056540298814E-3</v>
      </c>
      <c r="DB111" s="436">
        <v>5.9401113142223787E-3</v>
      </c>
      <c r="DC111" s="436">
        <v>3.2658642663394729E-3</v>
      </c>
      <c r="DD111" s="436">
        <v>5.9637606045022593E-3</v>
      </c>
      <c r="DE111" s="436">
        <v>2.4529818646045762E-3</v>
      </c>
      <c r="DF111" s="436">
        <v>1.0041146220098838</v>
      </c>
      <c r="DG111" s="436">
        <v>1.5770086582126197</v>
      </c>
      <c r="DH111" s="436">
        <v>1.1538278688766976</v>
      </c>
    </row>
    <row r="112" spans="1:112" x14ac:dyDescent="0.2">
      <c r="B112" s="57"/>
      <c r="C112" s="224" t="s">
        <v>319</v>
      </c>
      <c r="D112" s="436">
        <v>1.3547834217636836</v>
      </c>
      <c r="E112" s="436">
        <v>1.6133124231660836</v>
      </c>
      <c r="F112" s="436">
        <v>1.2765389477213451</v>
      </c>
      <c r="G112" s="436">
        <v>1.1858126764565451</v>
      </c>
      <c r="H112" s="436">
        <v>1.3724926901056906</v>
      </c>
      <c r="I112" s="436">
        <v>1</v>
      </c>
      <c r="J112" s="436">
        <v>1.6415481944304293</v>
      </c>
      <c r="K112" s="436">
        <v>1.4174854682395874</v>
      </c>
      <c r="L112" s="436">
        <v>1.3072402535768792</v>
      </c>
      <c r="M112" s="436">
        <v>1.4888163186256187</v>
      </c>
      <c r="N112" s="436">
        <v>1</v>
      </c>
      <c r="O112" s="436">
        <v>1.2838727492502779</v>
      </c>
      <c r="P112" s="436">
        <v>1.2956203269290243</v>
      </c>
      <c r="Q112" s="436">
        <v>1.2858832449034183</v>
      </c>
      <c r="R112" s="436">
        <v>1.3814535483141006</v>
      </c>
      <c r="S112" s="436">
        <v>1.336282477981235</v>
      </c>
      <c r="T112" s="436">
        <v>1.2481328869744028</v>
      </c>
      <c r="U112" s="436">
        <v>1.2690028248156557</v>
      </c>
      <c r="V112" s="436">
        <v>1.3832013281648465</v>
      </c>
      <c r="W112" s="436">
        <v>1.3164921080267125</v>
      </c>
      <c r="X112" s="436">
        <v>1.2531598676364137</v>
      </c>
      <c r="Y112" s="436">
        <v>1.2135950446298682</v>
      </c>
      <c r="Z112" s="436">
        <v>1.1949268007322822</v>
      </c>
      <c r="AA112" s="436">
        <v>1.2403948986300397</v>
      </c>
      <c r="AB112" s="436">
        <v>1.3136688579439919</v>
      </c>
      <c r="AC112" s="436">
        <v>1.307134169381621</v>
      </c>
      <c r="AD112" s="436">
        <v>1.0551826297129572</v>
      </c>
      <c r="AE112" s="436">
        <v>1.1995369819097357</v>
      </c>
      <c r="AF112" s="436">
        <v>1.3492373754567395</v>
      </c>
      <c r="AG112" s="436">
        <v>1.2869566121863014</v>
      </c>
      <c r="AH112" s="436">
        <v>1.3350991859939605</v>
      </c>
      <c r="AI112" s="436">
        <v>1.3095146251339467</v>
      </c>
      <c r="AJ112" s="436">
        <v>1.3105668555711432</v>
      </c>
      <c r="AK112" s="436">
        <v>1.3132503602083123</v>
      </c>
      <c r="AL112" s="436">
        <v>1.2938822742919209</v>
      </c>
      <c r="AM112" s="436">
        <v>1.748339062156955</v>
      </c>
      <c r="AN112" s="436">
        <v>1.7959135303900728</v>
      </c>
      <c r="AO112" s="436">
        <v>1.5029100916691067</v>
      </c>
      <c r="AP112" s="436">
        <v>1.3992100528515423</v>
      </c>
      <c r="AQ112" s="436">
        <v>1.3990142400718641</v>
      </c>
      <c r="AR112" s="436">
        <v>1.3301239562278857</v>
      </c>
      <c r="AS112" s="436">
        <v>1.4367243264922032</v>
      </c>
      <c r="AT112" s="436">
        <v>1.3877076024581827</v>
      </c>
      <c r="AU112" s="436">
        <v>1.3431403390714451</v>
      </c>
      <c r="AV112" s="436">
        <v>1.3257471329319501</v>
      </c>
      <c r="AW112" s="436">
        <v>1.352129998195317</v>
      </c>
      <c r="AX112" s="436">
        <v>1.2947820346848309</v>
      </c>
      <c r="AY112" s="436">
        <v>1.3062492423559882</v>
      </c>
      <c r="AZ112" s="436">
        <v>1.3751174935807251</v>
      </c>
      <c r="BA112" s="436">
        <v>1.322887878111636</v>
      </c>
      <c r="BB112" s="436">
        <v>1.2772443763812718</v>
      </c>
      <c r="BC112" s="436">
        <v>1.3582397039765266</v>
      </c>
      <c r="BD112" s="436">
        <v>1.3005723472275792</v>
      </c>
      <c r="BE112" s="436">
        <v>1.3272616076813668</v>
      </c>
      <c r="BF112" s="436">
        <v>1.7890308068124479</v>
      </c>
      <c r="BG112" s="436">
        <v>1.7839964992687072</v>
      </c>
      <c r="BH112" s="436">
        <v>1.6589430556215037</v>
      </c>
      <c r="BI112" s="436">
        <v>1.3447132619067561</v>
      </c>
      <c r="BJ112" s="436">
        <v>1.4197608506473982</v>
      </c>
      <c r="BK112" s="436">
        <v>1.395989941362948</v>
      </c>
      <c r="BL112" s="436">
        <v>1.4318466134853614</v>
      </c>
      <c r="BM112" s="436">
        <v>1.3823485538185827</v>
      </c>
      <c r="BN112" s="436">
        <v>1.4247754729183941</v>
      </c>
      <c r="BO112" s="436">
        <v>1.3975845977218269</v>
      </c>
      <c r="BP112" s="436">
        <v>1.359189287691184</v>
      </c>
      <c r="BQ112" s="436">
        <v>1.2355698983269672</v>
      </c>
      <c r="BR112" s="436">
        <v>1.20781203601222</v>
      </c>
      <c r="BS112" s="436">
        <v>1.5099221599905899</v>
      </c>
      <c r="BT112" s="436">
        <v>1.2954299738126585</v>
      </c>
      <c r="BU112" s="436">
        <v>1.3114669740798142</v>
      </c>
      <c r="BV112" s="436">
        <v>1.3297333372905722</v>
      </c>
      <c r="BW112" s="436">
        <v>1.2796662995489392</v>
      </c>
      <c r="BX112" s="436">
        <v>1.2745915196407607</v>
      </c>
      <c r="BY112" s="436">
        <v>1.0985608092519867</v>
      </c>
      <c r="BZ112" s="436">
        <v>1.283117424645231</v>
      </c>
      <c r="CA112" s="436">
        <v>1.2213911725862592</v>
      </c>
      <c r="CB112" s="436">
        <v>1.9134995959779819</v>
      </c>
      <c r="CC112" s="436">
        <v>1.4193102414440952</v>
      </c>
      <c r="CD112" s="436">
        <v>1.6906795990591044</v>
      </c>
      <c r="CE112" s="436">
        <v>1.3148443187238217</v>
      </c>
      <c r="CF112" s="436">
        <v>1.3413065589891033</v>
      </c>
      <c r="CG112" s="436">
        <v>1.3214819399143065</v>
      </c>
      <c r="CH112" s="436">
        <v>1.1648841041797497</v>
      </c>
      <c r="CI112" s="436">
        <v>1.5334894100316492</v>
      </c>
      <c r="CJ112" s="436">
        <v>1.5628295790704567</v>
      </c>
      <c r="CK112" s="436">
        <v>1.4022993267496573</v>
      </c>
      <c r="CL112" s="436">
        <v>1.7851451095518431</v>
      </c>
      <c r="CM112" s="436">
        <v>1.4248979549059171</v>
      </c>
      <c r="CN112" s="436">
        <v>1.2847155086564037</v>
      </c>
      <c r="CO112" s="436">
        <v>1.1611766251832565</v>
      </c>
      <c r="CP112" s="436">
        <v>1.3725474868546654</v>
      </c>
      <c r="CQ112" s="436">
        <v>1.2583494691462391</v>
      </c>
      <c r="CR112" s="436">
        <v>1.3214530207023056</v>
      </c>
      <c r="CS112" s="436">
        <v>1.2392015800517957</v>
      </c>
      <c r="CT112" s="436">
        <v>1.200971727801236</v>
      </c>
      <c r="CU112" s="436">
        <v>1.3372779589584169</v>
      </c>
      <c r="CV112" s="436">
        <v>1.357721116707423</v>
      </c>
      <c r="CW112" s="436">
        <v>1.7205293739296499</v>
      </c>
      <c r="CX112" s="436">
        <v>1.4448641223499479</v>
      </c>
      <c r="CY112" s="436">
        <v>1.2468121322364334</v>
      </c>
      <c r="CZ112" s="436">
        <v>1.4884314756840999</v>
      </c>
      <c r="DA112" s="436">
        <v>1.4354524170827965</v>
      </c>
      <c r="DB112" s="436">
        <v>1.3101198100632039</v>
      </c>
      <c r="DC112" s="436">
        <v>1.280120682032343</v>
      </c>
      <c r="DD112" s="436">
        <v>1.2745376602369627</v>
      </c>
      <c r="DE112" s="436">
        <v>1.5293526849367036</v>
      </c>
      <c r="DF112" s="436">
        <v>1.652450506802992</v>
      </c>
      <c r="DG112" s="350"/>
      <c r="DH112" s="350"/>
    </row>
    <row r="113" spans="2:112" x14ac:dyDescent="0.2">
      <c r="B113" s="57"/>
      <c r="C113" s="224" t="s">
        <v>559</v>
      </c>
      <c r="D113" s="436">
        <v>0.99123543817114235</v>
      </c>
      <c r="E113" s="436">
        <v>1.1803897368349447</v>
      </c>
      <c r="F113" s="436">
        <v>0.93398739817751708</v>
      </c>
      <c r="G113" s="436">
        <v>0.86760697618082327</v>
      </c>
      <c r="H113" s="436">
        <v>1.0041925308567228</v>
      </c>
      <c r="I113" s="436">
        <v>0.73165601397803692</v>
      </c>
      <c r="J113" s="436">
        <v>1.2010486086898116</v>
      </c>
      <c r="K113" s="436">
        <v>1.0371117675639678</v>
      </c>
      <c r="L113" s="436">
        <v>0.95645019324369773</v>
      </c>
      <c r="M113" s="436">
        <v>1.0893014132310752</v>
      </c>
      <c r="N113" s="436">
        <v>0.73165601397803692</v>
      </c>
      <c r="O113" s="436">
        <v>0.9393532181714821</v>
      </c>
      <c r="P113" s="436">
        <v>0.94794840402981095</v>
      </c>
      <c r="Q113" s="436">
        <v>0.94082420940717892</v>
      </c>
      <c r="R113" s="436">
        <v>1.0107487966553104</v>
      </c>
      <c r="S113" s="436">
        <v>0.97769911138844434</v>
      </c>
      <c r="T113" s="436">
        <v>0.91320393299859126</v>
      </c>
      <c r="U113" s="436">
        <v>0.92847354853149178</v>
      </c>
      <c r="V113" s="436">
        <v>1.0120275702942181</v>
      </c>
      <c r="W113" s="436">
        <v>0.96321936819236764</v>
      </c>
      <c r="X113" s="436">
        <v>0.91688195363210279</v>
      </c>
      <c r="Y113" s="436">
        <v>0.88793411293738722</v>
      </c>
      <c r="Z113" s="436">
        <v>0.8742753800193096</v>
      </c>
      <c r="AA113" s="436">
        <v>0.90754238729034598</v>
      </c>
      <c r="AB113" s="436">
        <v>0.96115372029038115</v>
      </c>
      <c r="AC113" s="436">
        <v>0.95637257610424897</v>
      </c>
      <c r="AD113" s="436">
        <v>0.7720307168746452</v>
      </c>
      <c r="AE113" s="436">
        <v>0.87764844680332177</v>
      </c>
      <c r="AF113" s="436">
        <v>0.98717764003686603</v>
      </c>
      <c r="AG113" s="436">
        <v>0.94160954503490757</v>
      </c>
      <c r="AH113" s="436">
        <v>0.97683334868966287</v>
      </c>
      <c r="AI113" s="436">
        <v>0.95811425087144664</v>
      </c>
      <c r="AJ113" s="436">
        <v>0.95888412159891223</v>
      </c>
      <c r="AK113" s="436">
        <v>0.96084752390523498</v>
      </c>
      <c r="AL113" s="436">
        <v>0.94667674736526386</v>
      </c>
      <c r="AM113" s="436">
        <v>1.2791827892998571</v>
      </c>
      <c r="AN113" s="436">
        <v>1.3139909350944248</v>
      </c>
      <c r="AO113" s="436">
        <v>1.0996132070379847</v>
      </c>
      <c r="AP113" s="436">
        <v>1.0237404499873579</v>
      </c>
      <c r="AQ113" s="436">
        <v>1.0235971823894925</v>
      </c>
      <c r="AR113" s="436">
        <v>0.97319319191039166</v>
      </c>
      <c r="AS113" s="436">
        <v>1.0511879939065651</v>
      </c>
      <c r="AT113" s="436">
        <v>1.0153246129815723</v>
      </c>
      <c r="AU113" s="436">
        <v>0.9827167066981225</v>
      </c>
      <c r="AV113" s="436">
        <v>0.96999086282380131</v>
      </c>
      <c r="AW113" s="436">
        <v>0.98929404485971584</v>
      </c>
      <c r="AX113" s="436">
        <v>0.94733506246787569</v>
      </c>
      <c r="AY113" s="436">
        <v>0.95572511392401305</v>
      </c>
      <c r="AZ113" s="436">
        <v>1.006112984104742</v>
      </c>
      <c r="BA113" s="436">
        <v>0.96789887183902279</v>
      </c>
      <c r="BB113" s="436">
        <v>0.93450352929898484</v>
      </c>
      <c r="BC113" s="436">
        <v>0.9937642478381743</v>
      </c>
      <c r="BD113" s="436">
        <v>0.95157157946258997</v>
      </c>
      <c r="BE113" s="436">
        <v>0.97109893738222985</v>
      </c>
      <c r="BF113" s="436">
        <v>1.3089551489963069</v>
      </c>
      <c r="BG113" s="436">
        <v>1.3052717676057142</v>
      </c>
      <c r="BH113" s="436">
        <v>1.2137756634925743</v>
      </c>
      <c r="BI113" s="436">
        <v>0.98386754515010122</v>
      </c>
      <c r="BJ113" s="436">
        <v>1.0387765647867424</v>
      </c>
      <c r="BK113" s="436">
        <v>1.021384436051048</v>
      </c>
      <c r="BL113" s="436">
        <v>1.0476191858506503</v>
      </c>
      <c r="BM113" s="436">
        <v>1.0114036328152081</v>
      </c>
      <c r="BN113" s="436">
        <v>1.0424455433291446</v>
      </c>
      <c r="BO113" s="436">
        <v>1.02255117596625</v>
      </c>
      <c r="BP113" s="436">
        <v>0.99445901647377899</v>
      </c>
      <c r="BQ113" s="436">
        <v>0.90401214680115716</v>
      </c>
      <c r="BR113" s="436">
        <v>0.8837029399033981</v>
      </c>
      <c r="BS113" s="436">
        <v>1.1047436289958228</v>
      </c>
      <c r="BT113" s="436">
        <v>0.94780913102744246</v>
      </c>
      <c r="BU113" s="436">
        <v>0.95954269871907427</v>
      </c>
      <c r="BV113" s="436">
        <v>0.97290739321573261</v>
      </c>
      <c r="BW113" s="436">
        <v>0.93627554395000145</v>
      </c>
      <c r="BX113" s="436">
        <v>0.93256255071056771</v>
      </c>
      <c r="BY113" s="436">
        <v>0.80376862280979511</v>
      </c>
      <c r="BZ113" s="436">
        <v>0.93880058038169389</v>
      </c>
      <c r="CA113" s="436">
        <v>0.89363819684242296</v>
      </c>
      <c r="CB113" s="436">
        <v>1.4000234871418344</v>
      </c>
      <c r="CC113" s="436">
        <v>1.038446873853192</v>
      </c>
      <c r="CD113" s="436">
        <v>1.2369958963615699</v>
      </c>
      <c r="CE113" s="436">
        <v>0.96201375323913896</v>
      </c>
      <c r="CF113" s="436">
        <v>0.98137501047256404</v>
      </c>
      <c r="CG113" s="436">
        <v>0.96687020870166518</v>
      </c>
      <c r="CH113" s="436">
        <v>0.85229446041053203</v>
      </c>
      <c r="CI113" s="436">
        <v>1.1219867492212878</v>
      </c>
      <c r="CJ113" s="436">
        <v>1.1434536603496637</v>
      </c>
      <c r="CK113" s="436">
        <v>1.0260007358137391</v>
      </c>
      <c r="CL113" s="436">
        <v>1.3061121552270876</v>
      </c>
      <c r="CM113" s="436">
        <v>1.04253515801192</v>
      </c>
      <c r="CN113" s="436">
        <v>0.93996982815931052</v>
      </c>
      <c r="CO113" s="436">
        <v>0.8495818611060505</v>
      </c>
      <c r="CP113" s="436">
        <v>1.0042326232276566</v>
      </c>
      <c r="CQ113" s="436">
        <v>0.92067895678691603</v>
      </c>
      <c r="CR113" s="436">
        <v>0.96684904978628528</v>
      </c>
      <c r="CS113" s="436">
        <v>0.90666928857598206</v>
      </c>
      <c r="CT113" s="436">
        <v>0.87869818726336824</v>
      </c>
      <c r="CU113" s="436">
        <v>0.97842746103220024</v>
      </c>
      <c r="CV113" s="436">
        <v>0.99338482034396214</v>
      </c>
      <c r="CW113" s="436">
        <v>1.258835663661495</v>
      </c>
      <c r="CX113" s="436">
        <v>1.0571435244984375</v>
      </c>
      <c r="CY113" s="436">
        <v>0.91223759485156597</v>
      </c>
      <c r="CZ113" s="436">
        <v>1.0890198405784759</v>
      </c>
      <c r="DA113" s="436">
        <v>1.0502573937379374</v>
      </c>
      <c r="DB113" s="436">
        <v>0.95855703806450654</v>
      </c>
      <c r="DC113" s="436">
        <v>0.93660799562663011</v>
      </c>
      <c r="DD113" s="436">
        <v>0.93252314415386961</v>
      </c>
      <c r="DE113" s="436">
        <v>1.1189600894273972</v>
      </c>
      <c r="DF113" s="436">
        <v>1.2090253511034641</v>
      </c>
      <c r="DG113" s="350"/>
      <c r="DH113" s="350"/>
    </row>
  </sheetData>
  <phoneticPr fontId="2"/>
  <pageMargins left="0.78740157480314965" right="0.59055118110236227" top="0.98425196850393704" bottom="0.98425196850393704" header="0.51181102362204722" footer="0.51181102362204722"/>
  <pageSetup paperSize="8" scale="62" fitToWidth="0"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8" tint="0.79998168889431442"/>
    <pageSetUpPr fitToPage="1"/>
  </sheetPr>
  <dimension ref="A1:AV140"/>
  <sheetViews>
    <sheetView zoomScale="101" workbookViewId="0">
      <pane xSplit="3" ySplit="6" topLeftCell="J7" activePane="bottomRight" state="frozen"/>
      <selection activeCell="F55" sqref="F55"/>
      <selection pane="topRight" activeCell="F55" sqref="F55"/>
      <selection pane="bottomLeft" activeCell="F55" sqref="F55"/>
      <selection pane="bottomRight" activeCell="T28" sqref="T28"/>
    </sheetView>
  </sheetViews>
  <sheetFormatPr defaultColWidth="9" defaultRowHeight="16.5" x14ac:dyDescent="0.5"/>
  <cols>
    <col min="1" max="1" width="3.90625" style="1" customWidth="1"/>
    <col min="2" max="2" width="3.6328125" style="21" customWidth="1"/>
    <col min="3" max="3" width="20.6328125" style="19" customWidth="1"/>
    <col min="4" max="4" width="10.453125" style="19" customWidth="1"/>
    <col min="5" max="6" width="9.26953125" style="19" bestFit="1" customWidth="1"/>
    <col min="7" max="7" width="9.7265625" style="19" bestFit="1" customWidth="1"/>
    <col min="8" max="8" width="9.26953125" style="19" bestFit="1" customWidth="1"/>
    <col min="9" max="9" width="10.6328125" style="19" bestFit="1" customWidth="1"/>
    <col min="10" max="10" width="3.81640625" style="1" customWidth="1"/>
    <col min="11" max="11" width="2.81640625" style="1" customWidth="1"/>
    <col min="12" max="12" width="3.6328125" style="21" customWidth="1"/>
    <col min="13" max="13" width="20.6328125" style="19" customWidth="1"/>
    <col min="14" max="14" width="13.08984375" style="19" customWidth="1"/>
    <col min="15" max="15" width="11.90625" style="19" customWidth="1"/>
    <col min="16" max="17" width="10.1796875" style="19" bestFit="1" customWidth="1"/>
    <col min="18" max="18" width="4" style="1" customWidth="1"/>
    <col min="19" max="19" width="3.6328125" style="19" customWidth="1"/>
    <col min="20" max="20" width="20.453125" style="19" customWidth="1"/>
    <col min="21" max="21" width="12.1796875" style="19" customWidth="1"/>
    <col min="22" max="25" width="9.26953125" style="19" bestFit="1" customWidth="1"/>
    <col min="26" max="26" width="4" style="1" customWidth="1"/>
    <col min="27" max="27" width="3.6328125" style="19" customWidth="1"/>
    <col min="28" max="28" width="20.453125" style="19" customWidth="1"/>
    <col min="29" max="32" width="10.453125" style="19" customWidth="1"/>
    <col min="33" max="33" width="11.6328125" style="19" customWidth="1"/>
    <col min="34" max="34" width="11.7265625" style="19" customWidth="1"/>
    <col min="35" max="35" width="11.54296875" style="19" customWidth="1"/>
    <col min="36" max="36" width="11.7265625" style="19" customWidth="1"/>
    <col min="37" max="37" width="4" style="1" customWidth="1"/>
    <col min="38" max="38" width="3.6328125" style="19" customWidth="1"/>
    <col min="39" max="39" width="20.453125" style="19" customWidth="1"/>
    <col min="40" max="40" width="12" style="19" customWidth="1"/>
    <col min="41" max="41" width="10.6328125" style="19" bestFit="1" customWidth="1"/>
    <col min="42" max="16384" width="9" style="1"/>
  </cols>
  <sheetData>
    <row r="1" spans="1:48" ht="10.25" customHeight="1" x14ac:dyDescent="0.5"/>
    <row r="2" spans="1:48" ht="20" x14ac:dyDescent="0.6">
      <c r="C2" s="299" t="s">
        <v>90</v>
      </c>
    </row>
    <row r="3" spans="1:48" x14ac:dyDescent="0.5">
      <c r="N3" s="19" t="s">
        <v>816</v>
      </c>
      <c r="U3" s="331" t="s">
        <v>815</v>
      </c>
      <c r="V3" s="19" t="s">
        <v>817</v>
      </c>
      <c r="AC3" s="19" t="s">
        <v>816</v>
      </c>
      <c r="AN3" s="19" t="s">
        <v>815</v>
      </c>
    </row>
    <row r="4" spans="1:48" x14ac:dyDescent="0.5">
      <c r="B4" s="300"/>
      <c r="C4" s="302"/>
      <c r="D4" s="416"/>
      <c r="E4" s="332"/>
      <c r="F4" s="332"/>
      <c r="G4" s="332"/>
      <c r="H4" s="332"/>
      <c r="I4" s="339"/>
      <c r="L4" s="300"/>
      <c r="M4" s="302"/>
      <c r="N4" s="312" t="s">
        <v>91</v>
      </c>
      <c r="O4" s="313" t="s">
        <v>91</v>
      </c>
      <c r="P4" s="320"/>
      <c r="Q4" s="302"/>
      <c r="S4" s="300"/>
      <c r="T4" s="302"/>
      <c r="U4" s="324" t="s">
        <v>91</v>
      </c>
      <c r="V4" s="312"/>
      <c r="W4" s="327"/>
      <c r="X4" s="455" t="s">
        <v>92</v>
      </c>
      <c r="Y4" s="456"/>
      <c r="AA4" s="300"/>
      <c r="AB4" s="302"/>
      <c r="AC4" s="342"/>
      <c r="AD4" s="342"/>
      <c r="AE4" s="342"/>
      <c r="AF4" s="342"/>
      <c r="AG4" s="342"/>
      <c r="AH4" s="342"/>
      <c r="AI4" s="320"/>
      <c r="AJ4" s="320"/>
      <c r="AL4" s="300"/>
      <c r="AM4" s="302"/>
      <c r="AN4" s="338"/>
      <c r="AO4" s="302"/>
    </row>
    <row r="5" spans="1:48" ht="33" x14ac:dyDescent="0.5">
      <c r="B5" s="301" t="s">
        <v>80</v>
      </c>
      <c r="C5" s="421">
        <v>107</v>
      </c>
      <c r="D5" s="417" t="s">
        <v>631</v>
      </c>
      <c r="E5" s="333" t="s">
        <v>320</v>
      </c>
      <c r="F5" s="333" t="s">
        <v>321</v>
      </c>
      <c r="G5" s="333" t="s">
        <v>93</v>
      </c>
      <c r="H5" s="333" t="s">
        <v>94</v>
      </c>
      <c r="I5" s="340" t="s">
        <v>6</v>
      </c>
      <c r="J5" s="12"/>
      <c r="L5" s="301" t="s">
        <v>80</v>
      </c>
      <c r="M5" s="421">
        <v>107</v>
      </c>
      <c r="N5" s="314" t="s">
        <v>577</v>
      </c>
      <c r="O5" s="315" t="s">
        <v>642</v>
      </c>
      <c r="P5" s="310" t="s">
        <v>95</v>
      </c>
      <c r="Q5" s="303" t="s">
        <v>631</v>
      </c>
      <c r="S5" s="301" t="s">
        <v>80</v>
      </c>
      <c r="T5" s="421">
        <v>107</v>
      </c>
      <c r="U5" s="325" t="s">
        <v>844</v>
      </c>
      <c r="V5" s="328" t="s">
        <v>322</v>
      </c>
      <c r="W5" s="329" t="s">
        <v>323</v>
      </c>
      <c r="X5" s="335" t="s">
        <v>320</v>
      </c>
      <c r="Y5" s="335" t="s">
        <v>254</v>
      </c>
      <c r="AA5" s="301" t="s">
        <v>80</v>
      </c>
      <c r="AB5" s="421">
        <v>107</v>
      </c>
      <c r="AC5" s="315" t="s">
        <v>10</v>
      </c>
      <c r="AD5" s="315" t="s">
        <v>11</v>
      </c>
      <c r="AE5" s="315" t="s">
        <v>12</v>
      </c>
      <c r="AF5" s="315" t="s">
        <v>88</v>
      </c>
      <c r="AG5" s="315" t="s">
        <v>26</v>
      </c>
      <c r="AH5" s="315" t="s">
        <v>641</v>
      </c>
      <c r="AI5" s="310" t="s">
        <v>100</v>
      </c>
      <c r="AJ5" s="310" t="s">
        <v>101</v>
      </c>
      <c r="AL5" s="301" t="s">
        <v>80</v>
      </c>
      <c r="AM5" s="421">
        <v>107</v>
      </c>
      <c r="AN5" s="314" t="s">
        <v>81</v>
      </c>
      <c r="AO5" s="303" t="s">
        <v>102</v>
      </c>
    </row>
    <row r="6" spans="1:48" x14ac:dyDescent="0.5">
      <c r="B6" s="422"/>
      <c r="C6" s="423"/>
      <c r="D6" s="418"/>
      <c r="E6" s="334"/>
      <c r="F6" s="334"/>
      <c r="G6" s="334"/>
      <c r="H6" s="334"/>
      <c r="I6" s="341"/>
      <c r="L6" s="422"/>
      <c r="M6" s="423"/>
      <c r="N6" s="316" t="s">
        <v>96</v>
      </c>
      <c r="O6" s="317" t="s">
        <v>97</v>
      </c>
      <c r="P6" s="311" t="s">
        <v>98</v>
      </c>
      <c r="Q6" s="304" t="s">
        <v>99</v>
      </c>
      <c r="S6" s="422"/>
      <c r="T6" s="423"/>
      <c r="U6" s="326" t="s">
        <v>324</v>
      </c>
      <c r="V6" s="316" t="s">
        <v>818</v>
      </c>
      <c r="W6" s="330" t="s">
        <v>819</v>
      </c>
      <c r="X6" s="311" t="s">
        <v>820</v>
      </c>
      <c r="Y6" s="311" t="s">
        <v>821</v>
      </c>
      <c r="AA6" s="422"/>
      <c r="AB6" s="423"/>
      <c r="AC6" s="343" t="s">
        <v>324</v>
      </c>
      <c r="AD6" s="343" t="s">
        <v>325</v>
      </c>
      <c r="AE6" s="343" t="s">
        <v>326</v>
      </c>
      <c r="AF6" s="343" t="s">
        <v>327</v>
      </c>
      <c r="AG6" s="343" t="s">
        <v>328</v>
      </c>
      <c r="AH6" s="343" t="s">
        <v>329</v>
      </c>
      <c r="AI6" s="311" t="s">
        <v>330</v>
      </c>
      <c r="AJ6" s="311" t="s">
        <v>331</v>
      </c>
      <c r="AL6" s="422"/>
      <c r="AM6" s="423"/>
      <c r="AN6" s="316" t="s">
        <v>324</v>
      </c>
      <c r="AO6" s="304" t="s">
        <v>332</v>
      </c>
    </row>
    <row r="7" spans="1:48" x14ac:dyDescent="0.5">
      <c r="A7" s="152">
        <v>1</v>
      </c>
      <c r="B7" s="419" t="s">
        <v>341</v>
      </c>
      <c r="C7" s="420" t="s">
        <v>264</v>
      </c>
      <c r="D7" s="354">
        <f t="shared" ref="D7" si="0">Q7</f>
        <v>0.35616171612625369</v>
      </c>
      <c r="E7" s="354">
        <f t="shared" ref="E7:F7" si="1">X7</f>
        <v>0.35639458163897342</v>
      </c>
      <c r="F7" s="354">
        <f t="shared" si="1"/>
        <v>3.4116105171500641E-2</v>
      </c>
      <c r="G7" s="354">
        <f t="shared" ref="G7:H7" si="2">AI7</f>
        <v>0.55783714395999962</v>
      </c>
      <c r="H7" s="354">
        <f t="shared" si="2"/>
        <v>9.0759342543469873E-2</v>
      </c>
      <c r="I7" s="354">
        <f t="shared" ref="I7" si="3">AO7</f>
        <v>7.6413506484338985E-3</v>
      </c>
      <c r="J7" s="355"/>
      <c r="K7" s="356"/>
      <c r="L7" s="353" t="s">
        <v>341</v>
      </c>
      <c r="M7" s="55" t="s">
        <v>264</v>
      </c>
      <c r="N7" s="357">
        <f>取引基本表!DO5</f>
        <v>436518</v>
      </c>
      <c r="O7" s="357">
        <f>ABS(取引基本表!DW5)</f>
        <v>281047</v>
      </c>
      <c r="P7" s="358">
        <f t="shared" ref="P7:P44" si="4">O7/N7</f>
        <v>0.64383828387374631</v>
      </c>
      <c r="Q7" s="358">
        <f t="shared" ref="Q7:Q42" si="5">1-P7</f>
        <v>0.35616171612625369</v>
      </c>
      <c r="R7" s="356"/>
      <c r="S7" s="353" t="s">
        <v>341</v>
      </c>
      <c r="T7" s="55" t="s">
        <v>264</v>
      </c>
      <c r="U7" s="323">
        <f>取引基本表!DY5</f>
        <v>222798</v>
      </c>
      <c r="V7" s="323">
        <f>雇用票!D7</f>
        <v>79404</v>
      </c>
      <c r="W7" s="323">
        <f>雇用票!I7</f>
        <v>7601</v>
      </c>
      <c r="X7" s="354">
        <f>V7/U7</f>
        <v>0.35639458163897342</v>
      </c>
      <c r="Y7" s="354">
        <f>W7/U7</f>
        <v>3.4116105171500641E-2</v>
      </c>
      <c r="Z7" s="356"/>
      <c r="AA7" s="353" t="s">
        <v>341</v>
      </c>
      <c r="AB7" s="55" t="s">
        <v>264</v>
      </c>
      <c r="AC7" s="336" cm="1">
        <f t="array" ref="AC7:AH114">TRANSPOSE(取引基本表!D114:DG119)</f>
        <v>20221</v>
      </c>
      <c r="AD7" s="336">
        <v>68902</v>
      </c>
      <c r="AE7" s="336">
        <v>33386</v>
      </c>
      <c r="AF7" s="336">
        <v>11196</v>
      </c>
      <c r="AG7" s="336">
        <v>-9420</v>
      </c>
      <c r="AH7" s="336">
        <v>222798</v>
      </c>
      <c r="AI7" s="359">
        <f>SUM(AC7:AG7)/AH7</f>
        <v>0.55783714395999962</v>
      </c>
      <c r="AJ7" s="354">
        <f>AC7/AH7</f>
        <v>9.0759342543469873E-2</v>
      </c>
      <c r="AK7" s="356"/>
      <c r="AL7" s="353" t="s">
        <v>341</v>
      </c>
      <c r="AM7" s="55" t="s">
        <v>264</v>
      </c>
      <c r="AN7" s="336">
        <f>取引基本表!DI5</f>
        <v>142024</v>
      </c>
      <c r="AO7" s="354">
        <f>AN7/AN$114</f>
        <v>7.6413506484338985E-3</v>
      </c>
      <c r="AP7" s="356"/>
      <c r="AQ7" s="356"/>
      <c r="AR7" s="356"/>
      <c r="AS7" s="356"/>
      <c r="AT7" s="356"/>
      <c r="AU7" s="356"/>
      <c r="AV7" s="356"/>
    </row>
    <row r="8" spans="1:48" x14ac:dyDescent="0.5">
      <c r="A8" s="152">
        <v>2</v>
      </c>
      <c r="B8" s="353" t="s">
        <v>342</v>
      </c>
      <c r="C8" s="55" t="s">
        <v>265</v>
      </c>
      <c r="D8" s="354">
        <f t="shared" ref="D8:D71" si="6">Q8</f>
        <v>0.42722828437813709</v>
      </c>
      <c r="E8" s="354">
        <f t="shared" ref="E8:E71" si="7">X8</f>
        <v>4.2633649476990637E-2</v>
      </c>
      <c r="F8" s="354">
        <f t="shared" ref="F8:F71" si="8">Y8</f>
        <v>1.3428481392251938E-2</v>
      </c>
      <c r="G8" s="354">
        <f t="shared" ref="G8:G71" si="9">AI8</f>
        <v>0.26389354802638937</v>
      </c>
      <c r="H8" s="354">
        <f t="shared" ref="H8:H71" si="10">AJ8</f>
        <v>6.6003883179327663E-2</v>
      </c>
      <c r="I8" s="354">
        <f t="shared" ref="I8:I71" si="11">AO8</f>
        <v>7.5238443831816902E-4</v>
      </c>
      <c r="J8" s="355"/>
      <c r="K8" s="356"/>
      <c r="L8" s="353" t="s">
        <v>342</v>
      </c>
      <c r="M8" s="55" t="s">
        <v>265</v>
      </c>
      <c r="N8" s="357">
        <f>取引基本表!DO6</f>
        <v>122527</v>
      </c>
      <c r="O8" s="357">
        <f>ABS(取引基本表!DW6)</f>
        <v>70180</v>
      </c>
      <c r="P8" s="358">
        <f t="shared" si="4"/>
        <v>0.57277171562186291</v>
      </c>
      <c r="Q8" s="358">
        <f t="shared" si="5"/>
        <v>0.42722828437813709</v>
      </c>
      <c r="R8" s="356"/>
      <c r="S8" s="353" t="s">
        <v>342</v>
      </c>
      <c r="T8" s="55" t="s">
        <v>265</v>
      </c>
      <c r="U8" s="323">
        <f>取引基本表!DY6</f>
        <v>98373</v>
      </c>
      <c r="V8" s="323">
        <f>雇用票!D8</f>
        <v>4194</v>
      </c>
      <c r="W8" s="323">
        <f>雇用票!I8</f>
        <v>1321</v>
      </c>
      <c r="X8" s="354">
        <f t="shared" ref="X8" si="12">V8/U8</f>
        <v>4.2633649476990637E-2</v>
      </c>
      <c r="Y8" s="354">
        <f t="shared" ref="Y8" si="13">W8/U8</f>
        <v>1.3428481392251938E-2</v>
      </c>
      <c r="Z8" s="356"/>
      <c r="AA8" s="353" t="s">
        <v>342</v>
      </c>
      <c r="AB8" s="55" t="s">
        <v>265</v>
      </c>
      <c r="AC8" s="336">
        <v>6493</v>
      </c>
      <c r="AD8" s="336">
        <v>7211</v>
      </c>
      <c r="AE8" s="336">
        <v>11782</v>
      </c>
      <c r="AF8" s="336">
        <v>1737</v>
      </c>
      <c r="AG8" s="336">
        <v>-1263</v>
      </c>
      <c r="AH8" s="336">
        <v>98373</v>
      </c>
      <c r="AI8" s="359">
        <f t="shared" ref="AI8:AI71" si="14">SUM(AC8:AG8)/AH8</f>
        <v>0.26389354802638937</v>
      </c>
      <c r="AJ8" s="354">
        <f t="shared" ref="AJ8:AJ71" si="15">AC8/AH8</f>
        <v>6.6003883179327663E-2</v>
      </c>
      <c r="AK8" s="356"/>
      <c r="AL8" s="353" t="s">
        <v>342</v>
      </c>
      <c r="AM8" s="55" t="s">
        <v>265</v>
      </c>
      <c r="AN8" s="336">
        <f>取引基本表!DI6</f>
        <v>13984</v>
      </c>
      <c r="AO8" s="354">
        <f t="shared" ref="AO8:AO71" si="16">AN8/AN$114</f>
        <v>7.5238443831816902E-4</v>
      </c>
      <c r="AP8" s="356"/>
      <c r="AQ8" s="356"/>
      <c r="AR8" s="356"/>
      <c r="AS8" s="356"/>
      <c r="AT8" s="356"/>
      <c r="AU8" s="356"/>
      <c r="AV8" s="356"/>
    </row>
    <row r="9" spans="1:48" x14ac:dyDescent="0.5">
      <c r="A9" s="152">
        <v>3</v>
      </c>
      <c r="B9" s="353" t="s">
        <v>343</v>
      </c>
      <c r="C9" s="55" t="s">
        <v>266</v>
      </c>
      <c r="D9" s="354">
        <f t="shared" si="6"/>
        <v>0.9469783490875513</v>
      </c>
      <c r="E9" s="354">
        <f t="shared" si="7"/>
        <v>8.8666953942865834E-2</v>
      </c>
      <c r="F9" s="354">
        <f t="shared" si="8"/>
        <v>7.1075511393881019E-2</v>
      </c>
      <c r="G9" s="354">
        <f t="shared" si="9"/>
        <v>0.63146688296874609</v>
      </c>
      <c r="H9" s="354">
        <f t="shared" si="10"/>
        <v>0.40642822742135815</v>
      </c>
      <c r="I9" s="354">
        <f t="shared" si="11"/>
        <v>1.5575498501768216E-3</v>
      </c>
      <c r="J9" s="355"/>
      <c r="K9" s="356"/>
      <c r="L9" s="353" t="s">
        <v>343</v>
      </c>
      <c r="M9" s="55" t="s">
        <v>266</v>
      </c>
      <c r="N9" s="357">
        <f>取引基本表!DO7</f>
        <v>41153</v>
      </c>
      <c r="O9" s="357">
        <f>ABS(取引基本表!DW7)</f>
        <v>2182</v>
      </c>
      <c r="P9" s="358">
        <f t="shared" si="4"/>
        <v>5.3021650912448669E-2</v>
      </c>
      <c r="Q9" s="358">
        <f t="shared" si="5"/>
        <v>0.9469783490875513</v>
      </c>
      <c r="R9" s="356"/>
      <c r="S9" s="353" t="s">
        <v>343</v>
      </c>
      <c r="T9" s="55" t="s">
        <v>266</v>
      </c>
      <c r="U9" s="323">
        <f>取引基本表!DY7</f>
        <v>39451</v>
      </c>
      <c r="V9" s="323">
        <f>雇用票!D9</f>
        <v>3498</v>
      </c>
      <c r="W9" s="323">
        <f>雇用票!I9</f>
        <v>2804</v>
      </c>
      <c r="X9" s="354">
        <f t="shared" ref="X9:X72" si="17">V9/U9</f>
        <v>8.8666953942865834E-2</v>
      </c>
      <c r="Y9" s="354">
        <f t="shared" ref="Y9:Y72" si="18">W9/U9</f>
        <v>7.1075511393881019E-2</v>
      </c>
      <c r="Z9" s="356"/>
      <c r="AA9" s="353" t="s">
        <v>343</v>
      </c>
      <c r="AB9" s="55" t="s">
        <v>266</v>
      </c>
      <c r="AC9" s="336">
        <v>16034</v>
      </c>
      <c r="AD9" s="336">
        <v>5089</v>
      </c>
      <c r="AE9" s="336">
        <v>2531</v>
      </c>
      <c r="AF9" s="336">
        <v>1260</v>
      </c>
      <c r="AG9" s="336">
        <v>-2</v>
      </c>
      <c r="AH9" s="336">
        <v>39451</v>
      </c>
      <c r="AI9" s="359">
        <f t="shared" si="14"/>
        <v>0.63146688296874609</v>
      </c>
      <c r="AJ9" s="354">
        <f t="shared" si="15"/>
        <v>0.40642822742135815</v>
      </c>
      <c r="AK9" s="356"/>
      <c r="AL9" s="353" t="s">
        <v>343</v>
      </c>
      <c r="AM9" s="55" t="s">
        <v>266</v>
      </c>
      <c r="AN9" s="336">
        <f>取引基本表!DI7</f>
        <v>28949</v>
      </c>
      <c r="AO9" s="354">
        <f t="shared" si="16"/>
        <v>1.5575498501768216E-3</v>
      </c>
      <c r="AP9" s="356"/>
      <c r="AQ9" s="356"/>
      <c r="AR9" s="356"/>
      <c r="AS9" s="356"/>
      <c r="AT9" s="356"/>
      <c r="AU9" s="356"/>
      <c r="AV9" s="356"/>
    </row>
    <row r="10" spans="1:48" x14ac:dyDescent="0.5">
      <c r="A10" s="152">
        <v>4</v>
      </c>
      <c r="B10" s="353" t="s">
        <v>344</v>
      </c>
      <c r="C10" s="55" t="s">
        <v>7</v>
      </c>
      <c r="D10" s="354">
        <f t="shared" si="6"/>
        <v>0.10310531894992825</v>
      </c>
      <c r="E10" s="354">
        <f t="shared" si="7"/>
        <v>0.30950666186532227</v>
      </c>
      <c r="F10" s="354">
        <f t="shared" si="8"/>
        <v>9.668707238026647E-2</v>
      </c>
      <c r="G10" s="354">
        <f t="shared" si="9"/>
        <v>0.67176809506661861</v>
      </c>
      <c r="H10" s="354">
        <f t="shared" si="10"/>
        <v>0.26053294922578324</v>
      </c>
      <c r="I10" s="354">
        <f t="shared" si="11"/>
        <v>5.556260079027268E-4</v>
      </c>
      <c r="J10" s="355"/>
      <c r="K10" s="356"/>
      <c r="L10" s="353" t="s">
        <v>344</v>
      </c>
      <c r="M10" s="55" t="s">
        <v>7</v>
      </c>
      <c r="N10" s="357">
        <f>取引基本表!DO8</f>
        <v>32074</v>
      </c>
      <c r="O10" s="357">
        <f>ABS(取引基本表!DW8)</f>
        <v>28767</v>
      </c>
      <c r="P10" s="358">
        <f t="shared" si="4"/>
        <v>0.89689468105007175</v>
      </c>
      <c r="Q10" s="358">
        <f t="shared" si="5"/>
        <v>0.10310531894992825</v>
      </c>
      <c r="R10" s="356"/>
      <c r="S10" s="353" t="s">
        <v>344</v>
      </c>
      <c r="T10" s="55" t="s">
        <v>7</v>
      </c>
      <c r="U10" s="323">
        <f>取引基本表!DY8</f>
        <v>5554</v>
      </c>
      <c r="V10" s="323">
        <f>雇用票!D10</f>
        <v>1719</v>
      </c>
      <c r="W10" s="323">
        <f>雇用票!I10</f>
        <v>537</v>
      </c>
      <c r="X10" s="354">
        <f t="shared" si="17"/>
        <v>0.30950666186532227</v>
      </c>
      <c r="Y10" s="354">
        <f t="shared" si="18"/>
        <v>9.668707238026647E-2</v>
      </c>
      <c r="Z10" s="356"/>
      <c r="AA10" s="353" t="s">
        <v>344</v>
      </c>
      <c r="AB10" s="55" t="s">
        <v>7</v>
      </c>
      <c r="AC10" s="336">
        <v>1447</v>
      </c>
      <c r="AD10" s="336">
        <v>1906</v>
      </c>
      <c r="AE10" s="336">
        <v>502</v>
      </c>
      <c r="AF10" s="336">
        <v>140</v>
      </c>
      <c r="AG10" s="336">
        <v>-264</v>
      </c>
      <c r="AH10" s="336">
        <v>5554</v>
      </c>
      <c r="AI10" s="359">
        <f t="shared" si="14"/>
        <v>0.67176809506661861</v>
      </c>
      <c r="AJ10" s="354">
        <f t="shared" si="15"/>
        <v>0.26053294922578324</v>
      </c>
      <c r="AK10" s="356"/>
      <c r="AL10" s="353" t="s">
        <v>344</v>
      </c>
      <c r="AM10" s="55" t="s">
        <v>7</v>
      </c>
      <c r="AN10" s="336">
        <f>取引基本表!DI8</f>
        <v>10327</v>
      </c>
      <c r="AO10" s="354">
        <f t="shared" si="16"/>
        <v>5.556260079027268E-4</v>
      </c>
      <c r="AP10" s="356"/>
      <c r="AQ10" s="356"/>
      <c r="AR10" s="356"/>
      <c r="AS10" s="356"/>
      <c r="AT10" s="356"/>
      <c r="AU10" s="356"/>
      <c r="AV10" s="356"/>
    </row>
    <row r="11" spans="1:48" x14ac:dyDescent="0.5">
      <c r="A11" s="152">
        <v>5</v>
      </c>
      <c r="B11" s="353" t="s">
        <v>345</v>
      </c>
      <c r="C11" s="55" t="s">
        <v>8</v>
      </c>
      <c r="D11" s="354">
        <f t="shared" si="6"/>
        <v>0.30082868525896411</v>
      </c>
      <c r="E11" s="354">
        <f t="shared" si="7"/>
        <v>0.10375079465988557</v>
      </c>
      <c r="F11" s="354">
        <f t="shared" si="8"/>
        <v>2.8429752066115702E-2</v>
      </c>
      <c r="G11" s="354">
        <f t="shared" si="9"/>
        <v>0.42319135410044501</v>
      </c>
      <c r="H11" s="354">
        <f t="shared" si="10"/>
        <v>0.15491417673235855</v>
      </c>
      <c r="I11" s="354">
        <f t="shared" si="11"/>
        <v>9.3886645084754355E-4</v>
      </c>
      <c r="J11" s="355"/>
      <c r="K11" s="356"/>
      <c r="L11" s="353" t="s">
        <v>345</v>
      </c>
      <c r="M11" s="55" t="s">
        <v>8</v>
      </c>
      <c r="N11" s="357">
        <f>取引基本表!DO9</f>
        <v>62750</v>
      </c>
      <c r="O11" s="357">
        <f>ABS(取引基本表!DW9)</f>
        <v>43873</v>
      </c>
      <c r="P11" s="358">
        <f t="shared" si="4"/>
        <v>0.69917131474103589</v>
      </c>
      <c r="Q11" s="358">
        <f t="shared" si="5"/>
        <v>0.30082868525896411</v>
      </c>
      <c r="R11" s="356"/>
      <c r="S11" s="353" t="s">
        <v>345</v>
      </c>
      <c r="T11" s="55" t="s">
        <v>8</v>
      </c>
      <c r="U11" s="323">
        <f>取引基本表!DY9</f>
        <v>39325</v>
      </c>
      <c r="V11" s="323">
        <f>雇用票!D11</f>
        <v>4080</v>
      </c>
      <c r="W11" s="323">
        <f>雇用票!I11</f>
        <v>1118</v>
      </c>
      <c r="X11" s="354">
        <f t="shared" si="17"/>
        <v>0.10375079465988557</v>
      </c>
      <c r="Y11" s="354">
        <f t="shared" si="18"/>
        <v>2.8429752066115702E-2</v>
      </c>
      <c r="Z11" s="356"/>
      <c r="AA11" s="353" t="s">
        <v>345</v>
      </c>
      <c r="AB11" s="55" t="s">
        <v>8</v>
      </c>
      <c r="AC11" s="336">
        <v>6092</v>
      </c>
      <c r="AD11" s="336">
        <v>4309</v>
      </c>
      <c r="AE11" s="336">
        <v>4601</v>
      </c>
      <c r="AF11" s="336">
        <v>1666</v>
      </c>
      <c r="AG11" s="336">
        <v>-26</v>
      </c>
      <c r="AH11" s="336">
        <v>39325</v>
      </c>
      <c r="AI11" s="359">
        <f t="shared" si="14"/>
        <v>0.42319135410044501</v>
      </c>
      <c r="AJ11" s="354">
        <f t="shared" si="15"/>
        <v>0.15491417673235855</v>
      </c>
      <c r="AK11" s="356"/>
      <c r="AL11" s="353" t="s">
        <v>345</v>
      </c>
      <c r="AM11" s="55" t="s">
        <v>8</v>
      </c>
      <c r="AN11" s="336">
        <f>取引基本表!DI9</f>
        <v>17450</v>
      </c>
      <c r="AO11" s="354">
        <f t="shared" si="16"/>
        <v>9.3886645084754355E-4</v>
      </c>
      <c r="AP11" s="356"/>
      <c r="AQ11" s="356"/>
      <c r="AR11" s="356"/>
      <c r="AS11" s="356"/>
      <c r="AT11" s="356"/>
      <c r="AU11" s="356"/>
      <c r="AV11" s="356"/>
    </row>
    <row r="12" spans="1:48" x14ac:dyDescent="0.5">
      <c r="A12" s="152">
        <v>6</v>
      </c>
      <c r="B12" s="353" t="s">
        <v>346</v>
      </c>
      <c r="C12" s="55" t="s">
        <v>267</v>
      </c>
      <c r="D12" s="354">
        <f t="shared" si="6"/>
        <v>0</v>
      </c>
      <c r="E12" s="354">
        <f t="shared" si="7"/>
        <v>0</v>
      </c>
      <c r="F12" s="354">
        <f t="shared" si="8"/>
        <v>0</v>
      </c>
      <c r="G12" s="354">
        <f t="shared" si="9"/>
        <v>0</v>
      </c>
      <c r="H12" s="354">
        <f t="shared" si="10"/>
        <v>0</v>
      </c>
      <c r="I12" s="354">
        <f t="shared" si="11"/>
        <v>5.3803235005589889E-8</v>
      </c>
      <c r="J12" s="355"/>
      <c r="K12" s="356"/>
      <c r="L12" s="353" t="s">
        <v>346</v>
      </c>
      <c r="M12" s="55" t="s">
        <v>267</v>
      </c>
      <c r="N12" s="357">
        <f>取引基本表!DO10</f>
        <v>1235936</v>
      </c>
      <c r="O12" s="357">
        <f>ABS(取引基本表!DW10)</f>
        <v>1235936</v>
      </c>
      <c r="P12" s="358">
        <f t="shared" si="4"/>
        <v>1</v>
      </c>
      <c r="Q12" s="358">
        <f t="shared" si="5"/>
        <v>0</v>
      </c>
      <c r="R12" s="356"/>
      <c r="S12" s="353" t="s">
        <v>346</v>
      </c>
      <c r="T12" s="55" t="s">
        <v>267</v>
      </c>
      <c r="U12" s="323">
        <f>取引基本表!DY10</f>
        <v>0</v>
      </c>
      <c r="V12" s="323">
        <f>雇用票!D12</f>
        <v>0</v>
      </c>
      <c r="W12" s="323">
        <f>雇用票!I12</f>
        <v>0</v>
      </c>
      <c r="X12" s="354">
        <v>0</v>
      </c>
      <c r="Y12" s="354">
        <v>0</v>
      </c>
      <c r="Z12" s="356"/>
      <c r="AA12" s="353" t="s">
        <v>346</v>
      </c>
      <c r="AB12" s="55" t="s">
        <v>267</v>
      </c>
      <c r="AC12" s="336">
        <v>0</v>
      </c>
      <c r="AD12" s="336">
        <v>0</v>
      </c>
      <c r="AE12" s="336">
        <v>0</v>
      </c>
      <c r="AF12" s="336">
        <v>0</v>
      </c>
      <c r="AG12" s="336">
        <v>0</v>
      </c>
      <c r="AH12" s="336">
        <v>0</v>
      </c>
      <c r="AI12" s="359">
        <v>0</v>
      </c>
      <c r="AJ12" s="354">
        <v>0</v>
      </c>
      <c r="AK12" s="356"/>
      <c r="AL12" s="353" t="s">
        <v>346</v>
      </c>
      <c r="AM12" s="55" t="s">
        <v>267</v>
      </c>
      <c r="AN12" s="336">
        <f>取引基本表!DI10</f>
        <v>1</v>
      </c>
      <c r="AO12" s="354">
        <f t="shared" si="16"/>
        <v>5.3803235005589889E-8</v>
      </c>
      <c r="AP12" s="356"/>
      <c r="AQ12" s="356"/>
      <c r="AR12" s="356"/>
      <c r="AS12" s="356"/>
      <c r="AT12" s="356"/>
      <c r="AU12" s="356"/>
      <c r="AV12" s="356"/>
    </row>
    <row r="13" spans="1:48" x14ac:dyDescent="0.5">
      <c r="A13" s="152">
        <v>7</v>
      </c>
      <c r="B13" s="353" t="s">
        <v>347</v>
      </c>
      <c r="C13" s="55" t="s">
        <v>348</v>
      </c>
      <c r="D13" s="354">
        <f t="shared" si="6"/>
        <v>7.2107126813413358E-2</v>
      </c>
      <c r="E13" s="354">
        <f t="shared" si="7"/>
        <v>5.507712082262211E-2</v>
      </c>
      <c r="F13" s="354">
        <f t="shared" si="8"/>
        <v>4.1838046272493573E-2</v>
      </c>
      <c r="G13" s="354">
        <f t="shared" si="9"/>
        <v>0.44415167095115682</v>
      </c>
      <c r="H13" s="354">
        <f t="shared" si="10"/>
        <v>0.22660668380462726</v>
      </c>
      <c r="I13" s="354">
        <f t="shared" si="11"/>
        <v>-2.0176213127096207E-5</v>
      </c>
      <c r="J13" s="355"/>
      <c r="K13" s="356"/>
      <c r="L13" s="353" t="s">
        <v>347</v>
      </c>
      <c r="M13" s="55" t="s">
        <v>348</v>
      </c>
      <c r="N13" s="357">
        <f>取引基本表!DO11</f>
        <v>151372</v>
      </c>
      <c r="O13" s="357">
        <f>ABS(取引基本表!DW11)</f>
        <v>140457</v>
      </c>
      <c r="P13" s="358">
        <f t="shared" si="4"/>
        <v>0.92789287318658664</v>
      </c>
      <c r="Q13" s="358">
        <f t="shared" si="5"/>
        <v>7.2107126813413358E-2</v>
      </c>
      <c r="R13" s="356"/>
      <c r="S13" s="353" t="s">
        <v>347</v>
      </c>
      <c r="T13" s="55" t="s">
        <v>348</v>
      </c>
      <c r="U13" s="323">
        <f>取引基本表!DY11</f>
        <v>15560</v>
      </c>
      <c r="V13" s="323">
        <f>雇用票!D13</f>
        <v>857</v>
      </c>
      <c r="W13" s="323">
        <f>雇用票!I13</f>
        <v>651</v>
      </c>
      <c r="X13" s="354">
        <f t="shared" si="17"/>
        <v>5.507712082262211E-2</v>
      </c>
      <c r="Y13" s="354">
        <f t="shared" si="18"/>
        <v>4.1838046272493573E-2</v>
      </c>
      <c r="Z13" s="356"/>
      <c r="AA13" s="353" t="s">
        <v>347</v>
      </c>
      <c r="AB13" s="55" t="s">
        <v>348</v>
      </c>
      <c r="AC13" s="336">
        <v>3526</v>
      </c>
      <c r="AD13" s="336">
        <v>1194</v>
      </c>
      <c r="AE13" s="336">
        <v>1454</v>
      </c>
      <c r="AF13" s="336">
        <v>737</v>
      </c>
      <c r="AG13" s="336">
        <v>0</v>
      </c>
      <c r="AH13" s="336">
        <v>15560</v>
      </c>
      <c r="AI13" s="359">
        <f t="shared" si="14"/>
        <v>0.44415167095115682</v>
      </c>
      <c r="AJ13" s="354">
        <f t="shared" si="15"/>
        <v>0.22660668380462726</v>
      </c>
      <c r="AK13" s="356"/>
      <c r="AL13" s="353" t="s">
        <v>347</v>
      </c>
      <c r="AM13" s="55" t="s">
        <v>348</v>
      </c>
      <c r="AN13" s="336">
        <f>取引基本表!DI11</f>
        <v>-375</v>
      </c>
      <c r="AO13" s="354">
        <f t="shared" si="16"/>
        <v>-2.0176213127096207E-5</v>
      </c>
      <c r="AP13" s="356"/>
      <c r="AQ13" s="356"/>
      <c r="AR13" s="356"/>
      <c r="AS13" s="356"/>
      <c r="AT13" s="356"/>
      <c r="AU13" s="356"/>
      <c r="AV13" s="356"/>
    </row>
    <row r="14" spans="1:48" x14ac:dyDescent="0.5">
      <c r="A14" s="152">
        <v>8</v>
      </c>
      <c r="B14" s="353" t="s">
        <v>349</v>
      </c>
      <c r="C14" s="55" t="s">
        <v>268</v>
      </c>
      <c r="D14" s="354">
        <f t="shared" si="6"/>
        <v>0.33001305291896676</v>
      </c>
      <c r="E14" s="354">
        <f t="shared" si="7"/>
        <v>4.3794987425201631E-2</v>
      </c>
      <c r="F14" s="354">
        <f t="shared" si="8"/>
        <v>4.093252170682668E-2</v>
      </c>
      <c r="G14" s="354">
        <f t="shared" si="9"/>
        <v>0.32474347595842473</v>
      </c>
      <c r="H14" s="354">
        <f t="shared" si="10"/>
        <v>0.16131169077989582</v>
      </c>
      <c r="I14" s="354">
        <f t="shared" si="11"/>
        <v>6.2385281414861521E-2</v>
      </c>
      <c r="J14" s="355"/>
      <c r="K14" s="356"/>
      <c r="L14" s="353" t="s">
        <v>349</v>
      </c>
      <c r="M14" s="55" t="s">
        <v>268</v>
      </c>
      <c r="N14" s="357">
        <f>取引基本表!DO12</f>
        <v>1939796</v>
      </c>
      <c r="O14" s="357">
        <f>ABS(取引基本表!DW12)</f>
        <v>1299638</v>
      </c>
      <c r="P14" s="358">
        <f t="shared" si="4"/>
        <v>0.66998694708103324</v>
      </c>
      <c r="Q14" s="358">
        <f t="shared" si="5"/>
        <v>0.33001305291896676</v>
      </c>
      <c r="R14" s="356"/>
      <c r="S14" s="353" t="s">
        <v>349</v>
      </c>
      <c r="T14" s="55" t="s">
        <v>268</v>
      </c>
      <c r="U14" s="323">
        <f>取引基本表!DY12</f>
        <v>1625871</v>
      </c>
      <c r="V14" s="323">
        <f>雇用票!D14</f>
        <v>71205</v>
      </c>
      <c r="W14" s="323">
        <f>雇用票!I14</f>
        <v>66551</v>
      </c>
      <c r="X14" s="354">
        <f t="shared" si="17"/>
        <v>4.3794987425201631E-2</v>
      </c>
      <c r="Y14" s="354">
        <f t="shared" si="18"/>
        <v>4.093252170682668E-2</v>
      </c>
      <c r="Z14" s="356"/>
      <c r="AA14" s="353" t="s">
        <v>349</v>
      </c>
      <c r="AB14" s="55" t="s">
        <v>268</v>
      </c>
      <c r="AC14" s="336">
        <v>262272</v>
      </c>
      <c r="AD14" s="336">
        <v>144115</v>
      </c>
      <c r="AE14" s="336">
        <v>92166</v>
      </c>
      <c r="AF14" s="336">
        <v>36427</v>
      </c>
      <c r="AG14" s="336">
        <v>-6989</v>
      </c>
      <c r="AH14" s="336">
        <v>1625871</v>
      </c>
      <c r="AI14" s="359">
        <f t="shared" si="14"/>
        <v>0.32474347595842473</v>
      </c>
      <c r="AJ14" s="354">
        <f t="shared" si="15"/>
        <v>0.16131169077989582</v>
      </c>
      <c r="AK14" s="356"/>
      <c r="AL14" s="353" t="s">
        <v>349</v>
      </c>
      <c r="AM14" s="55" t="s">
        <v>268</v>
      </c>
      <c r="AN14" s="336">
        <f>取引基本表!DI12</f>
        <v>1159508</v>
      </c>
      <c r="AO14" s="354">
        <f t="shared" si="16"/>
        <v>6.2385281414861521E-2</v>
      </c>
      <c r="AP14" s="356"/>
      <c r="AQ14" s="356"/>
      <c r="AR14" s="356"/>
      <c r="AS14" s="356"/>
      <c r="AT14" s="356"/>
      <c r="AU14" s="356"/>
      <c r="AV14" s="356"/>
    </row>
    <row r="15" spans="1:48" x14ac:dyDescent="0.5">
      <c r="A15" s="152">
        <v>9</v>
      </c>
      <c r="B15" s="353" t="s">
        <v>350</v>
      </c>
      <c r="C15" s="55" t="s">
        <v>351</v>
      </c>
      <c r="D15" s="354">
        <f t="shared" si="6"/>
        <v>0.3764819075723026</v>
      </c>
      <c r="E15" s="354">
        <f t="shared" si="7"/>
        <v>1.5179690014751277E-2</v>
      </c>
      <c r="F15" s="354">
        <f t="shared" si="8"/>
        <v>1.3204361931977389E-2</v>
      </c>
      <c r="G15" s="354">
        <f t="shared" si="9"/>
        <v>0.57658275188906671</v>
      </c>
      <c r="H15" s="354">
        <f t="shared" si="10"/>
        <v>7.7623678000680832E-2</v>
      </c>
      <c r="I15" s="354">
        <f t="shared" si="11"/>
        <v>1.2741735917258802E-2</v>
      </c>
      <c r="J15" s="355"/>
      <c r="K15" s="356"/>
      <c r="L15" s="353" t="s">
        <v>350</v>
      </c>
      <c r="M15" s="55" t="s">
        <v>351</v>
      </c>
      <c r="N15" s="357">
        <f>取引基本表!DO13</f>
        <v>387676</v>
      </c>
      <c r="O15" s="357">
        <f>ABS(取引基本表!DW13)</f>
        <v>241723</v>
      </c>
      <c r="P15" s="358">
        <f t="shared" si="4"/>
        <v>0.6235180924276974</v>
      </c>
      <c r="Q15" s="358">
        <f t="shared" si="5"/>
        <v>0.3764819075723026</v>
      </c>
      <c r="R15" s="356"/>
      <c r="S15" s="353" t="s">
        <v>350</v>
      </c>
      <c r="T15" s="55" t="s">
        <v>351</v>
      </c>
      <c r="U15" s="323">
        <f>取引基本表!DY13</f>
        <v>431827</v>
      </c>
      <c r="V15" s="323">
        <f>雇用票!D15</f>
        <v>6555</v>
      </c>
      <c r="W15" s="323">
        <f>雇用票!I15</f>
        <v>5702</v>
      </c>
      <c r="X15" s="354">
        <f t="shared" si="17"/>
        <v>1.5179690014751277E-2</v>
      </c>
      <c r="Y15" s="354">
        <f t="shared" si="18"/>
        <v>1.3204361931977389E-2</v>
      </c>
      <c r="Z15" s="356"/>
      <c r="AA15" s="353" t="s">
        <v>350</v>
      </c>
      <c r="AB15" s="55" t="s">
        <v>351</v>
      </c>
      <c r="AC15" s="336">
        <v>33520</v>
      </c>
      <c r="AD15" s="336">
        <v>46738</v>
      </c>
      <c r="AE15" s="336">
        <v>30455</v>
      </c>
      <c r="AF15" s="336">
        <v>138315</v>
      </c>
      <c r="AG15" s="336">
        <v>-44</v>
      </c>
      <c r="AH15" s="336">
        <v>431827</v>
      </c>
      <c r="AI15" s="359">
        <f t="shared" si="14"/>
        <v>0.57658275188906671</v>
      </c>
      <c r="AJ15" s="354">
        <f t="shared" si="15"/>
        <v>7.7623678000680832E-2</v>
      </c>
      <c r="AK15" s="356"/>
      <c r="AL15" s="353" t="s">
        <v>350</v>
      </c>
      <c r="AM15" s="55" t="s">
        <v>351</v>
      </c>
      <c r="AN15" s="336">
        <f>取引基本表!DI13</f>
        <v>236821</v>
      </c>
      <c r="AO15" s="354">
        <f t="shared" si="16"/>
        <v>1.2741735917258802E-2</v>
      </c>
      <c r="AP15" s="356"/>
      <c r="AQ15" s="356"/>
      <c r="AR15" s="356"/>
      <c r="AS15" s="356"/>
      <c r="AT15" s="356"/>
      <c r="AU15" s="356"/>
      <c r="AV15" s="356"/>
    </row>
    <row r="16" spans="1:48" x14ac:dyDescent="0.5">
      <c r="A16" s="152">
        <v>10</v>
      </c>
      <c r="B16" s="353" t="s">
        <v>352</v>
      </c>
      <c r="C16" s="55" t="s">
        <v>269</v>
      </c>
      <c r="D16" s="354">
        <f t="shared" si="6"/>
        <v>0.62202523211518135</v>
      </c>
      <c r="E16" s="354">
        <f t="shared" si="7"/>
        <v>9.2166212070712919E-3</v>
      </c>
      <c r="F16" s="354">
        <f t="shared" si="8"/>
        <v>8.3391716604202231E-3</v>
      </c>
      <c r="G16" s="354">
        <f t="shared" si="9"/>
        <v>0.17595244087418463</v>
      </c>
      <c r="H16" s="354">
        <f t="shared" si="10"/>
        <v>5.1075725936456332E-2</v>
      </c>
      <c r="I16" s="354">
        <f t="shared" si="11"/>
        <v>6.6834378523943755E-4</v>
      </c>
      <c r="J16" s="355"/>
      <c r="K16" s="356"/>
      <c r="L16" s="353" t="s">
        <v>352</v>
      </c>
      <c r="M16" s="55" t="s">
        <v>269</v>
      </c>
      <c r="N16" s="357">
        <f>取引基本表!DO14</f>
        <v>69039</v>
      </c>
      <c r="O16" s="357">
        <f>ABS(取引基本表!DW14)</f>
        <v>26095</v>
      </c>
      <c r="P16" s="358">
        <f t="shared" si="4"/>
        <v>0.37797476788481871</v>
      </c>
      <c r="Q16" s="358">
        <f t="shared" si="5"/>
        <v>0.62202523211518135</v>
      </c>
      <c r="R16" s="356"/>
      <c r="S16" s="353" t="s">
        <v>352</v>
      </c>
      <c r="T16" s="55" t="s">
        <v>269</v>
      </c>
      <c r="U16" s="323">
        <f>取引基本表!DY14</f>
        <v>147017</v>
      </c>
      <c r="V16" s="323">
        <f>雇用票!D16</f>
        <v>1355</v>
      </c>
      <c r="W16" s="323">
        <f>雇用票!I16</f>
        <v>1226</v>
      </c>
      <c r="X16" s="354">
        <f t="shared" si="17"/>
        <v>9.2166212070712919E-3</v>
      </c>
      <c r="Y16" s="354">
        <f t="shared" si="18"/>
        <v>8.3391716604202231E-3</v>
      </c>
      <c r="Z16" s="356"/>
      <c r="AA16" s="353" t="s">
        <v>352</v>
      </c>
      <c r="AB16" s="55" t="s">
        <v>269</v>
      </c>
      <c r="AC16" s="336">
        <v>7509</v>
      </c>
      <c r="AD16" s="336">
        <v>12681</v>
      </c>
      <c r="AE16" s="336">
        <v>3473</v>
      </c>
      <c r="AF16" s="336">
        <v>2385</v>
      </c>
      <c r="AG16" s="336">
        <v>-180</v>
      </c>
      <c r="AH16" s="336">
        <v>147017</v>
      </c>
      <c r="AI16" s="359">
        <f t="shared" si="14"/>
        <v>0.17595244087418463</v>
      </c>
      <c r="AJ16" s="354">
        <f t="shared" si="15"/>
        <v>5.1075725936456332E-2</v>
      </c>
      <c r="AK16" s="356"/>
      <c r="AL16" s="353" t="s">
        <v>352</v>
      </c>
      <c r="AM16" s="55" t="s">
        <v>269</v>
      </c>
      <c r="AN16" s="336">
        <f>取引基本表!DI14</f>
        <v>12422</v>
      </c>
      <c r="AO16" s="354">
        <f t="shared" si="16"/>
        <v>6.6834378523943755E-4</v>
      </c>
      <c r="AP16" s="356"/>
      <c r="AQ16" s="356"/>
      <c r="AR16" s="356"/>
      <c r="AS16" s="356"/>
      <c r="AT16" s="356"/>
      <c r="AU16" s="356"/>
      <c r="AV16" s="356"/>
    </row>
    <row r="17" spans="1:48" x14ac:dyDescent="0.5">
      <c r="A17" s="152">
        <v>11</v>
      </c>
      <c r="B17" s="353" t="s">
        <v>353</v>
      </c>
      <c r="C17" s="55" t="s">
        <v>270</v>
      </c>
      <c r="D17" s="354">
        <f t="shared" si="6"/>
        <v>0</v>
      </c>
      <c r="E17" s="354">
        <f t="shared" si="7"/>
        <v>0</v>
      </c>
      <c r="F17" s="354">
        <f t="shared" si="8"/>
        <v>0</v>
      </c>
      <c r="G17" s="354">
        <f t="shared" si="9"/>
        <v>0</v>
      </c>
      <c r="H17" s="354">
        <f t="shared" si="10"/>
        <v>0</v>
      </c>
      <c r="I17" s="354">
        <f t="shared" si="11"/>
        <v>9.3321711117195661E-3</v>
      </c>
      <c r="J17" s="355"/>
      <c r="K17" s="356"/>
      <c r="L17" s="353" t="s">
        <v>353</v>
      </c>
      <c r="M17" s="55" t="s">
        <v>270</v>
      </c>
      <c r="N17" s="357">
        <f>取引基本表!DO15</f>
        <v>187161</v>
      </c>
      <c r="O17" s="357">
        <f>ABS(取引基本表!DW15)</f>
        <v>187161</v>
      </c>
      <c r="P17" s="358">
        <f t="shared" si="4"/>
        <v>1</v>
      </c>
      <c r="Q17" s="358">
        <f t="shared" si="5"/>
        <v>0</v>
      </c>
      <c r="R17" s="356"/>
      <c r="S17" s="353" t="s">
        <v>353</v>
      </c>
      <c r="T17" s="55" t="s">
        <v>270</v>
      </c>
      <c r="U17" s="323">
        <f>取引基本表!DY15</f>
        <v>0</v>
      </c>
      <c r="V17" s="323">
        <f>雇用票!D17</f>
        <v>0</v>
      </c>
      <c r="W17" s="323">
        <f>雇用票!I17</f>
        <v>0</v>
      </c>
      <c r="X17" s="354">
        <v>0</v>
      </c>
      <c r="Y17" s="354">
        <v>0</v>
      </c>
      <c r="Z17" s="356"/>
      <c r="AA17" s="353" t="s">
        <v>353</v>
      </c>
      <c r="AB17" s="55" t="s">
        <v>270</v>
      </c>
      <c r="AC17" s="336">
        <v>0</v>
      </c>
      <c r="AD17" s="336">
        <v>0</v>
      </c>
      <c r="AE17" s="336">
        <v>0</v>
      </c>
      <c r="AF17" s="336">
        <v>0</v>
      </c>
      <c r="AG17" s="336">
        <v>0</v>
      </c>
      <c r="AH17" s="336">
        <v>0</v>
      </c>
      <c r="AI17" s="359">
        <v>0</v>
      </c>
      <c r="AJ17" s="354">
        <v>0</v>
      </c>
      <c r="AK17" s="356"/>
      <c r="AL17" s="353" t="s">
        <v>353</v>
      </c>
      <c r="AM17" s="55" t="s">
        <v>270</v>
      </c>
      <c r="AN17" s="336">
        <f>取引基本表!DI15</f>
        <v>173450</v>
      </c>
      <c r="AO17" s="354">
        <f t="shared" si="16"/>
        <v>9.3321711117195661E-3</v>
      </c>
      <c r="AP17" s="356"/>
      <c r="AQ17" s="356"/>
      <c r="AR17" s="356"/>
      <c r="AS17" s="356"/>
      <c r="AT17" s="356"/>
      <c r="AU17" s="356"/>
      <c r="AV17" s="356"/>
    </row>
    <row r="18" spans="1:48" x14ac:dyDescent="0.5">
      <c r="A18" s="152">
        <v>12</v>
      </c>
      <c r="B18" s="353" t="s">
        <v>354</v>
      </c>
      <c r="C18" s="55" t="s">
        <v>271</v>
      </c>
      <c r="D18" s="354">
        <f t="shared" si="6"/>
        <v>0.18424730976908055</v>
      </c>
      <c r="E18" s="354">
        <f t="shared" si="7"/>
        <v>0.10184241858866563</v>
      </c>
      <c r="F18" s="354">
        <f t="shared" si="8"/>
        <v>5.7113748787882508E-2</v>
      </c>
      <c r="G18" s="354">
        <f t="shared" si="9"/>
        <v>0.38186917723305797</v>
      </c>
      <c r="H18" s="354">
        <f t="shared" si="10"/>
        <v>0.23933643471749991</v>
      </c>
      <c r="I18" s="354">
        <f t="shared" si="11"/>
        <v>2.3474351432938869E-4</v>
      </c>
      <c r="J18" s="355"/>
      <c r="K18" s="356"/>
      <c r="L18" s="353" t="s">
        <v>354</v>
      </c>
      <c r="M18" s="55" t="s">
        <v>271</v>
      </c>
      <c r="N18" s="357">
        <f>取引基本表!DO16</f>
        <v>104452</v>
      </c>
      <c r="O18" s="357">
        <f>ABS(取引基本表!DW16)</f>
        <v>85207</v>
      </c>
      <c r="P18" s="358">
        <f t="shared" si="4"/>
        <v>0.81575269023091945</v>
      </c>
      <c r="Q18" s="358">
        <f t="shared" si="5"/>
        <v>0.18424730976908055</v>
      </c>
      <c r="R18" s="356"/>
      <c r="S18" s="353" t="s">
        <v>354</v>
      </c>
      <c r="T18" s="55" t="s">
        <v>271</v>
      </c>
      <c r="U18" s="323">
        <f>取引基本表!DY16</f>
        <v>162938</v>
      </c>
      <c r="V18" s="323">
        <f>雇用票!D18</f>
        <v>16594</v>
      </c>
      <c r="W18" s="323">
        <f>雇用票!I18</f>
        <v>9306</v>
      </c>
      <c r="X18" s="354">
        <f t="shared" si="17"/>
        <v>0.10184241858866563</v>
      </c>
      <c r="Y18" s="354">
        <f t="shared" si="18"/>
        <v>5.7113748787882508E-2</v>
      </c>
      <c r="Z18" s="356"/>
      <c r="AA18" s="353" t="s">
        <v>354</v>
      </c>
      <c r="AB18" s="55" t="s">
        <v>271</v>
      </c>
      <c r="AC18" s="336">
        <v>38997</v>
      </c>
      <c r="AD18" s="336">
        <v>-13478</v>
      </c>
      <c r="AE18" s="336">
        <v>29067</v>
      </c>
      <c r="AF18" s="336">
        <v>7637</v>
      </c>
      <c r="AG18" s="336">
        <v>-2</v>
      </c>
      <c r="AH18" s="336">
        <v>162938</v>
      </c>
      <c r="AI18" s="359">
        <f t="shared" si="14"/>
        <v>0.38186917723305797</v>
      </c>
      <c r="AJ18" s="354">
        <f t="shared" si="15"/>
        <v>0.23933643471749991</v>
      </c>
      <c r="AK18" s="356"/>
      <c r="AL18" s="353" t="s">
        <v>354</v>
      </c>
      <c r="AM18" s="55" t="s">
        <v>271</v>
      </c>
      <c r="AN18" s="336">
        <f>取引基本表!DI16</f>
        <v>4363</v>
      </c>
      <c r="AO18" s="354">
        <f t="shared" si="16"/>
        <v>2.3474351432938869E-4</v>
      </c>
      <c r="AP18" s="356"/>
      <c r="AQ18" s="356"/>
      <c r="AR18" s="356"/>
      <c r="AS18" s="356"/>
      <c r="AT18" s="356"/>
      <c r="AU18" s="356"/>
      <c r="AV18" s="356"/>
    </row>
    <row r="19" spans="1:48" x14ac:dyDescent="0.5">
      <c r="A19" s="152">
        <v>13</v>
      </c>
      <c r="B19" s="353" t="s">
        <v>355</v>
      </c>
      <c r="C19" s="55" t="s">
        <v>356</v>
      </c>
      <c r="D19" s="354">
        <f t="shared" si="6"/>
        <v>9.5951293316651642E-2</v>
      </c>
      <c r="E19" s="354">
        <f t="shared" si="7"/>
        <v>0.13123573250973547</v>
      </c>
      <c r="F19" s="354">
        <f t="shared" si="8"/>
        <v>8.6863837787028331E-2</v>
      </c>
      <c r="G19" s="354">
        <f t="shared" si="9"/>
        <v>0.40345105411575133</v>
      </c>
      <c r="H19" s="354">
        <f t="shared" si="10"/>
        <v>0.2537850812407681</v>
      </c>
      <c r="I19" s="354">
        <f t="shared" si="11"/>
        <v>1.3872303294431263E-2</v>
      </c>
      <c r="J19" s="355"/>
      <c r="K19" s="356"/>
      <c r="L19" s="353" t="s">
        <v>355</v>
      </c>
      <c r="M19" s="55" t="s">
        <v>356</v>
      </c>
      <c r="N19" s="357">
        <f>取引基本表!DO17</f>
        <v>412428</v>
      </c>
      <c r="O19" s="357">
        <f>ABS(取引基本表!DW17)</f>
        <v>372855</v>
      </c>
      <c r="P19" s="358">
        <f t="shared" si="4"/>
        <v>0.90404870668334836</v>
      </c>
      <c r="Q19" s="358">
        <f t="shared" si="5"/>
        <v>9.5951293316651642E-2</v>
      </c>
      <c r="R19" s="356"/>
      <c r="S19" s="353" t="s">
        <v>355</v>
      </c>
      <c r="T19" s="55" t="s">
        <v>356</v>
      </c>
      <c r="U19" s="323">
        <f>取引基本表!DY17</f>
        <v>119152</v>
      </c>
      <c r="V19" s="323">
        <f>雇用票!D19</f>
        <v>15637</v>
      </c>
      <c r="W19" s="323">
        <f>雇用票!I19</f>
        <v>10350</v>
      </c>
      <c r="X19" s="354">
        <f t="shared" si="17"/>
        <v>0.13123573250973547</v>
      </c>
      <c r="Y19" s="354">
        <f t="shared" si="18"/>
        <v>8.6863837787028331E-2</v>
      </c>
      <c r="Z19" s="356"/>
      <c r="AA19" s="353" t="s">
        <v>355</v>
      </c>
      <c r="AB19" s="55" t="s">
        <v>356</v>
      </c>
      <c r="AC19" s="336">
        <v>30239</v>
      </c>
      <c r="AD19" s="336">
        <v>963</v>
      </c>
      <c r="AE19" s="336">
        <v>10723</v>
      </c>
      <c r="AF19" s="336">
        <v>6148</v>
      </c>
      <c r="AG19" s="336">
        <v>-1</v>
      </c>
      <c r="AH19" s="336">
        <v>119152</v>
      </c>
      <c r="AI19" s="359">
        <f t="shared" si="14"/>
        <v>0.40345105411575133</v>
      </c>
      <c r="AJ19" s="354">
        <f t="shared" si="15"/>
        <v>0.2537850812407681</v>
      </c>
      <c r="AK19" s="356"/>
      <c r="AL19" s="353" t="s">
        <v>355</v>
      </c>
      <c r="AM19" s="55" t="s">
        <v>356</v>
      </c>
      <c r="AN19" s="336">
        <f>取引基本表!DI17</f>
        <v>257834</v>
      </c>
      <c r="AO19" s="354">
        <f t="shared" si="16"/>
        <v>1.3872303294431263E-2</v>
      </c>
      <c r="AP19" s="356"/>
      <c r="AQ19" s="356"/>
      <c r="AR19" s="356"/>
      <c r="AS19" s="356"/>
      <c r="AT19" s="356"/>
      <c r="AU19" s="356"/>
      <c r="AV19" s="356"/>
    </row>
    <row r="20" spans="1:48" x14ac:dyDescent="0.5">
      <c r="A20" s="152">
        <v>14</v>
      </c>
      <c r="B20" s="353" t="s">
        <v>357</v>
      </c>
      <c r="C20" s="55" t="s">
        <v>358</v>
      </c>
      <c r="D20" s="354">
        <f t="shared" si="6"/>
        <v>0.27908895516969678</v>
      </c>
      <c r="E20" s="354">
        <f t="shared" si="7"/>
        <v>5.1984007186457654E-2</v>
      </c>
      <c r="F20" s="354">
        <f t="shared" si="8"/>
        <v>3.7669997275625686E-2</v>
      </c>
      <c r="G20" s="354">
        <f t="shared" si="9"/>
        <v>0.42296279388267521</v>
      </c>
      <c r="H20" s="354">
        <f t="shared" si="10"/>
        <v>0.1639999705473047</v>
      </c>
      <c r="I20" s="354">
        <f t="shared" si="11"/>
        <v>1.3655261044418713E-4</v>
      </c>
      <c r="J20" s="355"/>
      <c r="K20" s="356"/>
      <c r="L20" s="353" t="s">
        <v>357</v>
      </c>
      <c r="M20" s="55" t="s">
        <v>358</v>
      </c>
      <c r="N20" s="357">
        <f>取引基本表!DO18</f>
        <v>242403</v>
      </c>
      <c r="O20" s="357">
        <f>ABS(取引基本表!DW18)</f>
        <v>174751</v>
      </c>
      <c r="P20" s="358">
        <f t="shared" si="4"/>
        <v>0.72091104483030322</v>
      </c>
      <c r="Q20" s="358">
        <f t="shared" si="5"/>
        <v>0.27908895516969678</v>
      </c>
      <c r="R20" s="356"/>
      <c r="S20" s="353" t="s">
        <v>357</v>
      </c>
      <c r="T20" s="55" t="s">
        <v>358</v>
      </c>
      <c r="U20" s="323">
        <f>取引基本表!DY18</f>
        <v>135811</v>
      </c>
      <c r="V20" s="323">
        <f>雇用票!D20</f>
        <v>7060</v>
      </c>
      <c r="W20" s="323">
        <f>雇用票!I20</f>
        <v>5116</v>
      </c>
      <c r="X20" s="354">
        <f t="shared" si="17"/>
        <v>5.1984007186457654E-2</v>
      </c>
      <c r="Y20" s="354">
        <f t="shared" si="18"/>
        <v>3.7669997275625686E-2</v>
      </c>
      <c r="Z20" s="356"/>
      <c r="AA20" s="353" t="s">
        <v>357</v>
      </c>
      <c r="AB20" s="55" t="s">
        <v>358</v>
      </c>
      <c r="AC20" s="336">
        <v>22273</v>
      </c>
      <c r="AD20" s="336">
        <v>19992</v>
      </c>
      <c r="AE20" s="336">
        <v>10418</v>
      </c>
      <c r="AF20" s="336">
        <v>4762</v>
      </c>
      <c r="AG20" s="336">
        <v>-2</v>
      </c>
      <c r="AH20" s="336">
        <v>135811</v>
      </c>
      <c r="AI20" s="359">
        <f t="shared" si="14"/>
        <v>0.42296279388267521</v>
      </c>
      <c r="AJ20" s="354">
        <f t="shared" si="15"/>
        <v>0.1639999705473047</v>
      </c>
      <c r="AK20" s="356"/>
      <c r="AL20" s="353" t="s">
        <v>357</v>
      </c>
      <c r="AM20" s="55" t="s">
        <v>358</v>
      </c>
      <c r="AN20" s="336">
        <f>取引基本表!DI18</f>
        <v>2538</v>
      </c>
      <c r="AO20" s="354">
        <f t="shared" si="16"/>
        <v>1.3655261044418713E-4</v>
      </c>
      <c r="AP20" s="356"/>
      <c r="AQ20" s="356"/>
      <c r="AR20" s="356"/>
      <c r="AS20" s="356"/>
      <c r="AT20" s="356"/>
      <c r="AU20" s="356"/>
      <c r="AV20" s="356"/>
    </row>
    <row r="21" spans="1:48" x14ac:dyDescent="0.5">
      <c r="A21" s="152">
        <v>15</v>
      </c>
      <c r="B21" s="353" t="s">
        <v>359</v>
      </c>
      <c r="C21" s="55" t="s">
        <v>272</v>
      </c>
      <c r="D21" s="354">
        <f t="shared" si="6"/>
        <v>0.20811700322741133</v>
      </c>
      <c r="E21" s="354">
        <f t="shared" si="7"/>
        <v>9.3808337361942662E-2</v>
      </c>
      <c r="F21" s="354">
        <f t="shared" si="8"/>
        <v>5.580305678479789E-2</v>
      </c>
      <c r="G21" s="354">
        <f t="shared" si="9"/>
        <v>0.37549365958871</v>
      </c>
      <c r="H21" s="354">
        <f t="shared" si="10"/>
        <v>0.26703358000818117</v>
      </c>
      <c r="I21" s="354">
        <f t="shared" si="11"/>
        <v>3.8921260203043722E-4</v>
      </c>
      <c r="J21" s="355"/>
      <c r="K21" s="356"/>
      <c r="L21" s="353" t="s">
        <v>359</v>
      </c>
      <c r="M21" s="55" t="s">
        <v>272</v>
      </c>
      <c r="N21" s="357">
        <f>取引基本表!DO19</f>
        <v>156782</v>
      </c>
      <c r="O21" s="357">
        <f>ABS(取引基本表!DW19)</f>
        <v>124153</v>
      </c>
      <c r="P21" s="358">
        <f t="shared" si="4"/>
        <v>0.79188299677258867</v>
      </c>
      <c r="Q21" s="358">
        <f t="shared" si="5"/>
        <v>0.20811700322741133</v>
      </c>
      <c r="R21" s="356"/>
      <c r="S21" s="353" t="s">
        <v>359</v>
      </c>
      <c r="T21" s="55" t="s">
        <v>272</v>
      </c>
      <c r="U21" s="323">
        <f>取引基本表!DY19</f>
        <v>134455</v>
      </c>
      <c r="V21" s="323">
        <f>雇用票!D21</f>
        <v>12613</v>
      </c>
      <c r="W21" s="323">
        <f>雇用票!I21</f>
        <v>7503</v>
      </c>
      <c r="X21" s="354">
        <f t="shared" si="17"/>
        <v>9.3808337361942662E-2</v>
      </c>
      <c r="Y21" s="354">
        <f t="shared" si="18"/>
        <v>5.580305678479789E-2</v>
      </c>
      <c r="Z21" s="356"/>
      <c r="AA21" s="353" t="s">
        <v>359</v>
      </c>
      <c r="AB21" s="55" t="s">
        <v>272</v>
      </c>
      <c r="AC21" s="336">
        <v>35904</v>
      </c>
      <c r="AD21" s="336">
        <v>5326</v>
      </c>
      <c r="AE21" s="336">
        <v>5837</v>
      </c>
      <c r="AF21" s="336">
        <v>3421</v>
      </c>
      <c r="AG21" s="336">
        <v>-1</v>
      </c>
      <c r="AH21" s="336">
        <v>134455</v>
      </c>
      <c r="AI21" s="359">
        <f t="shared" si="14"/>
        <v>0.37549365958871</v>
      </c>
      <c r="AJ21" s="354">
        <f t="shared" si="15"/>
        <v>0.26703358000818117</v>
      </c>
      <c r="AK21" s="356"/>
      <c r="AL21" s="353" t="s">
        <v>359</v>
      </c>
      <c r="AM21" s="55" t="s">
        <v>272</v>
      </c>
      <c r="AN21" s="336">
        <f>取引基本表!DI19</f>
        <v>7234</v>
      </c>
      <c r="AO21" s="354">
        <f t="shared" si="16"/>
        <v>3.8921260203043722E-4</v>
      </c>
      <c r="AP21" s="356"/>
      <c r="AQ21" s="356"/>
      <c r="AR21" s="356"/>
      <c r="AS21" s="356"/>
      <c r="AT21" s="356"/>
      <c r="AU21" s="356"/>
      <c r="AV21" s="356"/>
    </row>
    <row r="22" spans="1:48" x14ac:dyDescent="0.5">
      <c r="A22" s="152">
        <v>16</v>
      </c>
      <c r="B22" s="353" t="s">
        <v>360</v>
      </c>
      <c r="C22" s="55" t="s">
        <v>273</v>
      </c>
      <c r="D22" s="354">
        <f t="shared" si="6"/>
        <v>0.13698165794132044</v>
      </c>
      <c r="E22" s="354">
        <f t="shared" si="7"/>
        <v>1.4094155811446591E-2</v>
      </c>
      <c r="F22" s="354">
        <f t="shared" si="8"/>
        <v>1.3368795397991155E-2</v>
      </c>
      <c r="G22" s="354">
        <f t="shared" si="9"/>
        <v>0.20458689717008693</v>
      </c>
      <c r="H22" s="354">
        <f t="shared" si="10"/>
        <v>7.3850757094931538E-2</v>
      </c>
      <c r="I22" s="354">
        <f t="shared" si="11"/>
        <v>-3.3965982259028898E-4</v>
      </c>
      <c r="J22" s="355"/>
      <c r="K22" s="356"/>
      <c r="L22" s="353" t="s">
        <v>360</v>
      </c>
      <c r="M22" s="55" t="s">
        <v>273</v>
      </c>
      <c r="N22" s="357">
        <f>取引基本表!DO20</f>
        <v>265510</v>
      </c>
      <c r="O22" s="357">
        <f>ABS(取引基本表!DW20)</f>
        <v>229140</v>
      </c>
      <c r="P22" s="358">
        <f t="shared" si="4"/>
        <v>0.86301834205867956</v>
      </c>
      <c r="Q22" s="358">
        <f t="shared" si="5"/>
        <v>0.13698165794132044</v>
      </c>
      <c r="R22" s="356"/>
      <c r="S22" s="353" t="s">
        <v>360</v>
      </c>
      <c r="T22" s="55" t="s">
        <v>273</v>
      </c>
      <c r="U22" s="323">
        <f>取引基本表!DY20</f>
        <v>198522</v>
      </c>
      <c r="V22" s="323">
        <f>雇用票!D22</f>
        <v>2798</v>
      </c>
      <c r="W22" s="323">
        <f>雇用票!I22</f>
        <v>2654</v>
      </c>
      <c r="X22" s="354">
        <f t="shared" si="17"/>
        <v>1.4094155811446591E-2</v>
      </c>
      <c r="Y22" s="354">
        <f t="shared" si="18"/>
        <v>1.3368795397991155E-2</v>
      </c>
      <c r="Z22" s="356"/>
      <c r="AA22" s="353" t="s">
        <v>360</v>
      </c>
      <c r="AB22" s="55" t="s">
        <v>273</v>
      </c>
      <c r="AC22" s="336">
        <v>14661</v>
      </c>
      <c r="AD22" s="336">
        <v>9579</v>
      </c>
      <c r="AE22" s="336">
        <v>13670</v>
      </c>
      <c r="AF22" s="336">
        <v>2705</v>
      </c>
      <c r="AG22" s="336">
        <v>0</v>
      </c>
      <c r="AH22" s="336">
        <v>198522</v>
      </c>
      <c r="AI22" s="359">
        <f t="shared" si="14"/>
        <v>0.20458689717008693</v>
      </c>
      <c r="AJ22" s="354">
        <f t="shared" si="15"/>
        <v>7.3850757094931538E-2</v>
      </c>
      <c r="AK22" s="356"/>
      <c r="AL22" s="353" t="s">
        <v>360</v>
      </c>
      <c r="AM22" s="55" t="s">
        <v>273</v>
      </c>
      <c r="AN22" s="336">
        <f>取引基本表!DI20</f>
        <v>-6313</v>
      </c>
      <c r="AO22" s="354">
        <f t="shared" si="16"/>
        <v>-3.3965982259028898E-4</v>
      </c>
      <c r="AP22" s="356"/>
      <c r="AQ22" s="356"/>
      <c r="AR22" s="356"/>
      <c r="AS22" s="356"/>
      <c r="AT22" s="356"/>
      <c r="AU22" s="356"/>
      <c r="AV22" s="356"/>
    </row>
    <row r="23" spans="1:48" x14ac:dyDescent="0.5">
      <c r="A23" s="152">
        <v>17</v>
      </c>
      <c r="B23" s="353" t="s">
        <v>361</v>
      </c>
      <c r="C23" s="55" t="s">
        <v>274</v>
      </c>
      <c r="D23" s="354">
        <f t="shared" si="6"/>
        <v>0.46988220236543343</v>
      </c>
      <c r="E23" s="354">
        <f t="shared" si="7"/>
        <v>6.5191718640439905E-2</v>
      </c>
      <c r="F23" s="354">
        <f t="shared" si="8"/>
        <v>5.7349522087315939E-2</v>
      </c>
      <c r="G23" s="354">
        <f t="shared" si="9"/>
        <v>0.41922537550282318</v>
      </c>
      <c r="H23" s="354">
        <f t="shared" si="10"/>
        <v>0.22718843414400119</v>
      </c>
      <c r="I23" s="354">
        <f t="shared" si="11"/>
        <v>8.7634709177104809E-4</v>
      </c>
      <c r="J23" s="355"/>
      <c r="K23" s="356"/>
      <c r="L23" s="353" t="s">
        <v>361</v>
      </c>
      <c r="M23" s="55" t="s">
        <v>274</v>
      </c>
      <c r="N23" s="357">
        <f>取引基本表!DO21</f>
        <v>210955</v>
      </c>
      <c r="O23" s="357">
        <f>ABS(取引基本表!DW21)</f>
        <v>111831</v>
      </c>
      <c r="P23" s="358">
        <f t="shared" si="4"/>
        <v>0.53011779763456657</v>
      </c>
      <c r="Q23" s="358">
        <f t="shared" si="5"/>
        <v>0.46988220236543343</v>
      </c>
      <c r="R23" s="356"/>
      <c r="S23" s="353" t="s">
        <v>361</v>
      </c>
      <c r="T23" s="55" t="s">
        <v>274</v>
      </c>
      <c r="U23" s="323">
        <f>取引基本表!DY21</f>
        <v>216776</v>
      </c>
      <c r="V23" s="323">
        <f>雇用票!D23</f>
        <v>14132</v>
      </c>
      <c r="W23" s="323">
        <f>雇用票!I23</f>
        <v>12432</v>
      </c>
      <c r="X23" s="354">
        <f t="shared" si="17"/>
        <v>6.5191718640439905E-2</v>
      </c>
      <c r="Y23" s="354">
        <f t="shared" si="18"/>
        <v>5.7349522087315939E-2</v>
      </c>
      <c r="Z23" s="356"/>
      <c r="AA23" s="353" t="s">
        <v>361</v>
      </c>
      <c r="AB23" s="55" t="s">
        <v>274</v>
      </c>
      <c r="AC23" s="336">
        <v>49249</v>
      </c>
      <c r="AD23" s="336">
        <v>20475</v>
      </c>
      <c r="AE23" s="336">
        <v>14007</v>
      </c>
      <c r="AF23" s="336">
        <v>7148</v>
      </c>
      <c r="AG23" s="336">
        <v>-1</v>
      </c>
      <c r="AH23" s="336">
        <v>216776</v>
      </c>
      <c r="AI23" s="359">
        <f t="shared" si="14"/>
        <v>0.41922537550282318</v>
      </c>
      <c r="AJ23" s="354">
        <f t="shared" si="15"/>
        <v>0.22718843414400119</v>
      </c>
      <c r="AK23" s="356"/>
      <c r="AL23" s="353" t="s">
        <v>361</v>
      </c>
      <c r="AM23" s="55" t="s">
        <v>274</v>
      </c>
      <c r="AN23" s="336">
        <f>取引基本表!DI21</f>
        <v>16288</v>
      </c>
      <c r="AO23" s="354">
        <f t="shared" si="16"/>
        <v>8.7634709177104809E-4</v>
      </c>
      <c r="AP23" s="356"/>
      <c r="AQ23" s="356"/>
      <c r="AR23" s="356"/>
      <c r="AS23" s="356"/>
      <c r="AT23" s="356"/>
      <c r="AU23" s="356"/>
      <c r="AV23" s="356"/>
    </row>
    <row r="24" spans="1:48" x14ac:dyDescent="0.5">
      <c r="A24" s="152">
        <v>18</v>
      </c>
      <c r="B24" s="353" t="s">
        <v>362</v>
      </c>
      <c r="C24" s="55" t="s">
        <v>363</v>
      </c>
      <c r="D24" s="354">
        <f t="shared" si="6"/>
        <v>0.37885772680822072</v>
      </c>
      <c r="E24" s="354">
        <f t="shared" si="7"/>
        <v>6.2683304787537725E-2</v>
      </c>
      <c r="F24" s="354">
        <f t="shared" si="8"/>
        <v>4.9513090286273549E-2</v>
      </c>
      <c r="G24" s="354">
        <f t="shared" si="9"/>
        <v>0.51615692031645055</v>
      </c>
      <c r="H24" s="354">
        <f t="shared" si="10"/>
        <v>0.2680270777261235</v>
      </c>
      <c r="I24" s="354">
        <f t="shared" si="11"/>
        <v>1.4123349188967346E-4</v>
      </c>
      <c r="J24" s="355"/>
      <c r="K24" s="356"/>
      <c r="L24" s="353" t="s">
        <v>362</v>
      </c>
      <c r="M24" s="55" t="s">
        <v>363</v>
      </c>
      <c r="N24" s="357">
        <f>取引基本表!DO22</f>
        <v>308245</v>
      </c>
      <c r="O24" s="357">
        <f>ABS(取引基本表!DW22)</f>
        <v>191464</v>
      </c>
      <c r="P24" s="358">
        <f t="shared" si="4"/>
        <v>0.62114227319177928</v>
      </c>
      <c r="Q24" s="358">
        <f t="shared" si="5"/>
        <v>0.37885772680822072</v>
      </c>
      <c r="R24" s="356"/>
      <c r="S24" s="353" t="s">
        <v>362</v>
      </c>
      <c r="T24" s="55" t="s">
        <v>363</v>
      </c>
      <c r="U24" s="323">
        <f>取引基本表!DY22</f>
        <v>306525</v>
      </c>
      <c r="V24" s="323">
        <f>雇用票!D24</f>
        <v>19214</v>
      </c>
      <c r="W24" s="323">
        <f>雇用票!I24</f>
        <v>15177</v>
      </c>
      <c r="X24" s="354">
        <f t="shared" si="17"/>
        <v>6.2683304787537725E-2</v>
      </c>
      <c r="Y24" s="354">
        <f t="shared" si="18"/>
        <v>4.9513090286273549E-2</v>
      </c>
      <c r="Z24" s="356"/>
      <c r="AA24" s="353" t="s">
        <v>362</v>
      </c>
      <c r="AB24" s="55" t="s">
        <v>363</v>
      </c>
      <c r="AC24" s="336">
        <v>82157</v>
      </c>
      <c r="AD24" s="336">
        <v>29531</v>
      </c>
      <c r="AE24" s="336">
        <v>35072</v>
      </c>
      <c r="AF24" s="336">
        <v>11457</v>
      </c>
      <c r="AG24" s="336">
        <v>-2</v>
      </c>
      <c r="AH24" s="336">
        <v>306525</v>
      </c>
      <c r="AI24" s="359">
        <f t="shared" si="14"/>
        <v>0.51615692031645055</v>
      </c>
      <c r="AJ24" s="354">
        <f t="shared" si="15"/>
        <v>0.2680270777261235</v>
      </c>
      <c r="AK24" s="356"/>
      <c r="AL24" s="353" t="s">
        <v>362</v>
      </c>
      <c r="AM24" s="55" t="s">
        <v>363</v>
      </c>
      <c r="AN24" s="336">
        <f>取引基本表!DI22</f>
        <v>2625</v>
      </c>
      <c r="AO24" s="354">
        <f t="shared" si="16"/>
        <v>1.4123349188967346E-4</v>
      </c>
      <c r="AP24" s="356"/>
      <c r="AQ24" s="356"/>
      <c r="AR24" s="356"/>
      <c r="AS24" s="356"/>
      <c r="AT24" s="356"/>
      <c r="AU24" s="356"/>
      <c r="AV24" s="356"/>
    </row>
    <row r="25" spans="1:48" x14ac:dyDescent="0.5">
      <c r="A25" s="152">
        <v>19</v>
      </c>
      <c r="B25" s="353" t="s">
        <v>364</v>
      </c>
      <c r="C25" s="55" t="s">
        <v>275</v>
      </c>
      <c r="D25" s="354">
        <f t="shared" si="6"/>
        <v>0.4674054758800521</v>
      </c>
      <c r="E25" s="354">
        <f t="shared" si="7"/>
        <v>1.2687744324806254E-2</v>
      </c>
      <c r="F25" s="354">
        <f t="shared" si="8"/>
        <v>1.193333790549345E-2</v>
      </c>
      <c r="G25" s="354">
        <f t="shared" si="9"/>
        <v>0.27590700226321924</v>
      </c>
      <c r="H25" s="354">
        <f t="shared" si="10"/>
        <v>7.914409162608875E-2</v>
      </c>
      <c r="I25" s="354">
        <f t="shared" si="11"/>
        <v>2.5986962507699917E-5</v>
      </c>
      <c r="J25" s="355"/>
      <c r="K25" s="356"/>
      <c r="L25" s="353" t="s">
        <v>364</v>
      </c>
      <c r="M25" s="55" t="s">
        <v>275</v>
      </c>
      <c r="N25" s="357">
        <f>取引基本表!DO23</f>
        <v>15340</v>
      </c>
      <c r="O25" s="357">
        <f>ABS(取引基本表!DW23)</f>
        <v>8170</v>
      </c>
      <c r="P25" s="358">
        <f t="shared" si="4"/>
        <v>0.5325945241199479</v>
      </c>
      <c r="Q25" s="358">
        <f t="shared" si="5"/>
        <v>0.4674054758800521</v>
      </c>
      <c r="R25" s="356"/>
      <c r="S25" s="353" t="s">
        <v>364</v>
      </c>
      <c r="T25" s="55" t="s">
        <v>275</v>
      </c>
      <c r="U25" s="323">
        <f>取引基本表!DY23</f>
        <v>14581</v>
      </c>
      <c r="V25" s="323">
        <f>雇用票!D25</f>
        <v>185</v>
      </c>
      <c r="W25" s="323">
        <f>雇用票!I25</f>
        <v>174</v>
      </c>
      <c r="X25" s="354">
        <f t="shared" si="17"/>
        <v>1.2687744324806254E-2</v>
      </c>
      <c r="Y25" s="354">
        <f t="shared" si="18"/>
        <v>1.193333790549345E-2</v>
      </c>
      <c r="Z25" s="356"/>
      <c r="AA25" s="353" t="s">
        <v>364</v>
      </c>
      <c r="AB25" s="55" t="s">
        <v>275</v>
      </c>
      <c r="AC25" s="336">
        <v>1154</v>
      </c>
      <c r="AD25" s="336">
        <v>1063</v>
      </c>
      <c r="AE25" s="336">
        <v>1417</v>
      </c>
      <c r="AF25" s="336">
        <v>389</v>
      </c>
      <c r="AG25" s="336">
        <v>0</v>
      </c>
      <c r="AH25" s="336">
        <v>14581</v>
      </c>
      <c r="AI25" s="359">
        <f t="shared" si="14"/>
        <v>0.27590700226321924</v>
      </c>
      <c r="AJ25" s="354">
        <f t="shared" si="15"/>
        <v>7.914409162608875E-2</v>
      </c>
      <c r="AK25" s="356"/>
      <c r="AL25" s="353" t="s">
        <v>364</v>
      </c>
      <c r="AM25" s="55" t="s">
        <v>275</v>
      </c>
      <c r="AN25" s="336">
        <f>取引基本表!DI23</f>
        <v>483</v>
      </c>
      <c r="AO25" s="354">
        <f t="shared" si="16"/>
        <v>2.5986962507699917E-5</v>
      </c>
      <c r="AP25" s="356"/>
      <c r="AQ25" s="356"/>
      <c r="AR25" s="356"/>
      <c r="AS25" s="356"/>
      <c r="AT25" s="356"/>
      <c r="AU25" s="356"/>
      <c r="AV25" s="356"/>
    </row>
    <row r="26" spans="1:48" x14ac:dyDescent="0.5">
      <c r="A26" s="152">
        <v>20</v>
      </c>
      <c r="B26" s="353" t="s">
        <v>365</v>
      </c>
      <c r="C26" s="55" t="s">
        <v>366</v>
      </c>
      <c r="D26" s="354">
        <f t="shared" si="6"/>
        <v>0.24476510572467092</v>
      </c>
      <c r="E26" s="354">
        <f t="shared" si="7"/>
        <v>1.7550576785317292E-2</v>
      </c>
      <c r="F26" s="354">
        <f t="shared" si="8"/>
        <v>1.6723068942519081E-2</v>
      </c>
      <c r="G26" s="354">
        <f t="shared" si="9"/>
        <v>0.35040634340340387</v>
      </c>
      <c r="H26" s="354">
        <f t="shared" si="10"/>
        <v>0.12117432008497395</v>
      </c>
      <c r="I26" s="354">
        <f t="shared" si="11"/>
        <v>2.8999943668012948E-5</v>
      </c>
      <c r="J26" s="355"/>
      <c r="K26" s="356"/>
      <c r="L26" s="353" t="s">
        <v>365</v>
      </c>
      <c r="M26" s="55" t="s">
        <v>366</v>
      </c>
      <c r="N26" s="357">
        <f>取引基本表!DO24</f>
        <v>146087</v>
      </c>
      <c r="O26" s="357">
        <f>ABS(取引基本表!DW24)</f>
        <v>110330</v>
      </c>
      <c r="P26" s="358">
        <f t="shared" si="4"/>
        <v>0.75523489427532908</v>
      </c>
      <c r="Q26" s="358">
        <f t="shared" si="5"/>
        <v>0.24476510572467092</v>
      </c>
      <c r="R26" s="356"/>
      <c r="S26" s="353" t="s">
        <v>365</v>
      </c>
      <c r="T26" s="55" t="s">
        <v>366</v>
      </c>
      <c r="U26" s="323">
        <f>取引基本表!DY24</f>
        <v>80966</v>
      </c>
      <c r="V26" s="323">
        <f>雇用票!D26</f>
        <v>1421</v>
      </c>
      <c r="W26" s="323">
        <f>雇用票!I26</f>
        <v>1354</v>
      </c>
      <c r="X26" s="354">
        <f t="shared" si="17"/>
        <v>1.7550576785317292E-2</v>
      </c>
      <c r="Y26" s="354">
        <f t="shared" si="18"/>
        <v>1.6723068942519081E-2</v>
      </c>
      <c r="Z26" s="356"/>
      <c r="AA26" s="353" t="s">
        <v>365</v>
      </c>
      <c r="AB26" s="55" t="s">
        <v>366</v>
      </c>
      <c r="AC26" s="336">
        <v>9811</v>
      </c>
      <c r="AD26" s="336">
        <v>5395</v>
      </c>
      <c r="AE26" s="336">
        <v>12078</v>
      </c>
      <c r="AF26" s="336">
        <v>1087</v>
      </c>
      <c r="AG26" s="336">
        <v>0</v>
      </c>
      <c r="AH26" s="336">
        <v>80966</v>
      </c>
      <c r="AI26" s="359">
        <f t="shared" si="14"/>
        <v>0.35040634340340387</v>
      </c>
      <c r="AJ26" s="354">
        <f t="shared" si="15"/>
        <v>0.12117432008497395</v>
      </c>
      <c r="AK26" s="356"/>
      <c r="AL26" s="353" t="s">
        <v>365</v>
      </c>
      <c r="AM26" s="55" t="s">
        <v>366</v>
      </c>
      <c r="AN26" s="336">
        <f>取引基本表!DI24</f>
        <v>539</v>
      </c>
      <c r="AO26" s="354">
        <f t="shared" si="16"/>
        <v>2.8999943668012948E-5</v>
      </c>
      <c r="AP26" s="356"/>
      <c r="AQ26" s="356"/>
      <c r="AR26" s="356"/>
      <c r="AS26" s="356"/>
      <c r="AT26" s="356"/>
      <c r="AU26" s="356"/>
      <c r="AV26" s="356"/>
    </row>
    <row r="27" spans="1:48" x14ac:dyDescent="0.5">
      <c r="A27" s="152">
        <v>21</v>
      </c>
      <c r="B27" s="353" t="s">
        <v>367</v>
      </c>
      <c r="C27" s="55" t="s">
        <v>368</v>
      </c>
      <c r="D27" s="354">
        <f t="shared" si="6"/>
        <v>2.3406176629944042E-2</v>
      </c>
      <c r="E27" s="354">
        <f t="shared" si="7"/>
        <v>2.2300391584256984E-3</v>
      </c>
      <c r="F27" s="354">
        <f t="shared" si="8"/>
        <v>2.2167651158160216E-3</v>
      </c>
      <c r="G27" s="354">
        <f t="shared" si="9"/>
        <v>0.12036901838454901</v>
      </c>
      <c r="H27" s="354">
        <f t="shared" si="10"/>
        <v>2.121192009026349E-2</v>
      </c>
      <c r="I27" s="354">
        <f t="shared" si="11"/>
        <v>0</v>
      </c>
      <c r="J27" s="355"/>
      <c r="K27" s="356"/>
      <c r="L27" s="353" t="s">
        <v>367</v>
      </c>
      <c r="M27" s="55" t="s">
        <v>368</v>
      </c>
      <c r="N27" s="357">
        <f>取引基本表!DO25</f>
        <v>83055</v>
      </c>
      <c r="O27" s="357">
        <f>ABS(取引基本表!DW25)</f>
        <v>81111</v>
      </c>
      <c r="P27" s="358">
        <f t="shared" si="4"/>
        <v>0.97659382337005596</v>
      </c>
      <c r="Q27" s="358">
        <f t="shared" si="5"/>
        <v>2.3406176629944042E-2</v>
      </c>
      <c r="R27" s="356"/>
      <c r="S27" s="353" t="s">
        <v>367</v>
      </c>
      <c r="T27" s="55" t="s">
        <v>368</v>
      </c>
      <c r="U27" s="323">
        <f>取引基本表!DY25</f>
        <v>75335</v>
      </c>
      <c r="V27" s="323">
        <f>雇用票!D27</f>
        <v>168</v>
      </c>
      <c r="W27" s="323">
        <f>雇用票!I27</f>
        <v>167</v>
      </c>
      <c r="X27" s="354">
        <f t="shared" si="17"/>
        <v>2.2300391584256984E-3</v>
      </c>
      <c r="Y27" s="354">
        <f t="shared" si="18"/>
        <v>2.2167651158160216E-3</v>
      </c>
      <c r="Z27" s="356"/>
      <c r="AA27" s="353" t="s">
        <v>367</v>
      </c>
      <c r="AB27" s="55" t="s">
        <v>368</v>
      </c>
      <c r="AC27" s="336">
        <v>1598</v>
      </c>
      <c r="AD27" s="336">
        <v>1248</v>
      </c>
      <c r="AE27" s="336">
        <v>4677</v>
      </c>
      <c r="AF27" s="336">
        <v>1545</v>
      </c>
      <c r="AG27" s="336">
        <v>0</v>
      </c>
      <c r="AH27" s="336">
        <v>75335</v>
      </c>
      <c r="AI27" s="359">
        <f t="shared" si="14"/>
        <v>0.12036901838454901</v>
      </c>
      <c r="AJ27" s="354">
        <f t="shared" si="15"/>
        <v>2.121192009026349E-2</v>
      </c>
      <c r="AK27" s="356"/>
      <c r="AL27" s="353" t="s">
        <v>367</v>
      </c>
      <c r="AM27" s="55" t="s">
        <v>368</v>
      </c>
      <c r="AN27" s="336">
        <f>取引基本表!DI25</f>
        <v>0</v>
      </c>
      <c r="AO27" s="354">
        <f t="shared" si="16"/>
        <v>0</v>
      </c>
      <c r="AP27" s="356"/>
      <c r="AQ27" s="356"/>
      <c r="AR27" s="356"/>
      <c r="AS27" s="356"/>
      <c r="AT27" s="356"/>
      <c r="AU27" s="356"/>
      <c r="AV27" s="356"/>
    </row>
    <row r="28" spans="1:48" x14ac:dyDescent="0.5">
      <c r="A28" s="152">
        <v>22</v>
      </c>
      <c r="B28" s="353" t="s">
        <v>369</v>
      </c>
      <c r="C28" s="55" t="s">
        <v>370</v>
      </c>
      <c r="D28" s="354">
        <f t="shared" si="6"/>
        <v>0.10778227525063333</v>
      </c>
      <c r="E28" s="354">
        <f t="shared" si="7"/>
        <v>1.0629052417779861E-2</v>
      </c>
      <c r="F28" s="354">
        <f t="shared" si="8"/>
        <v>1.045816733067729E-2</v>
      </c>
      <c r="G28" s="354">
        <f t="shared" si="9"/>
        <v>0.26264061401453009</v>
      </c>
      <c r="H28" s="354">
        <f t="shared" si="10"/>
        <v>9.0520271853761422E-2</v>
      </c>
      <c r="I28" s="354">
        <f t="shared" si="11"/>
        <v>4.84229115050309E-7</v>
      </c>
      <c r="J28" s="355"/>
      <c r="K28" s="356"/>
      <c r="L28" s="353" t="s">
        <v>369</v>
      </c>
      <c r="M28" s="55" t="s">
        <v>370</v>
      </c>
      <c r="N28" s="357">
        <f>取引基本表!DO26</f>
        <v>377743</v>
      </c>
      <c r="O28" s="357">
        <f>ABS(取引基本表!DW26)</f>
        <v>337029</v>
      </c>
      <c r="P28" s="358">
        <f t="shared" si="4"/>
        <v>0.89221772474936667</v>
      </c>
      <c r="Q28" s="358">
        <f t="shared" si="5"/>
        <v>0.10778227525063333</v>
      </c>
      <c r="R28" s="356"/>
      <c r="S28" s="353" t="s">
        <v>369</v>
      </c>
      <c r="T28" s="55" t="s">
        <v>370</v>
      </c>
      <c r="U28" s="323">
        <f>取引基本表!DY26</f>
        <v>204816</v>
      </c>
      <c r="V28" s="323">
        <f>雇用票!D28</f>
        <v>2177</v>
      </c>
      <c r="W28" s="323">
        <f>雇用票!I28</f>
        <v>2142</v>
      </c>
      <c r="X28" s="354">
        <f t="shared" si="17"/>
        <v>1.0629052417779861E-2</v>
      </c>
      <c r="Y28" s="354">
        <f t="shared" si="18"/>
        <v>1.045816733067729E-2</v>
      </c>
      <c r="Z28" s="356"/>
      <c r="AA28" s="353" t="s">
        <v>369</v>
      </c>
      <c r="AB28" s="55" t="s">
        <v>370</v>
      </c>
      <c r="AC28" s="336">
        <v>18540</v>
      </c>
      <c r="AD28" s="336">
        <v>3904</v>
      </c>
      <c r="AE28" s="336">
        <v>26651</v>
      </c>
      <c r="AF28" s="336">
        <v>4698</v>
      </c>
      <c r="AG28" s="336">
        <v>0</v>
      </c>
      <c r="AH28" s="336">
        <v>204816</v>
      </c>
      <c r="AI28" s="359">
        <f t="shared" si="14"/>
        <v>0.26264061401453009</v>
      </c>
      <c r="AJ28" s="354">
        <f t="shared" si="15"/>
        <v>9.0520271853761422E-2</v>
      </c>
      <c r="AK28" s="356"/>
      <c r="AL28" s="353" t="s">
        <v>369</v>
      </c>
      <c r="AM28" s="55" t="s">
        <v>370</v>
      </c>
      <c r="AN28" s="336">
        <f>取引基本表!DI26</f>
        <v>9</v>
      </c>
      <c r="AO28" s="354">
        <f t="shared" si="16"/>
        <v>4.84229115050309E-7</v>
      </c>
      <c r="AP28" s="356"/>
      <c r="AQ28" s="356"/>
      <c r="AR28" s="356"/>
      <c r="AS28" s="356"/>
      <c r="AT28" s="356"/>
      <c r="AU28" s="356"/>
      <c r="AV28" s="356"/>
    </row>
    <row r="29" spans="1:48" x14ac:dyDescent="0.5">
      <c r="A29" s="152">
        <v>23</v>
      </c>
      <c r="B29" s="353" t="s">
        <v>371</v>
      </c>
      <c r="C29" s="55" t="s">
        <v>276</v>
      </c>
      <c r="D29" s="354">
        <f t="shared" si="6"/>
        <v>0.13458057999074036</v>
      </c>
      <c r="E29" s="354">
        <f t="shared" si="7"/>
        <v>1.077447055785124E-2</v>
      </c>
      <c r="F29" s="354">
        <f t="shared" si="8"/>
        <v>1.0661479855371902E-2</v>
      </c>
      <c r="G29" s="354">
        <f t="shared" si="9"/>
        <v>0.24509297520661158</v>
      </c>
      <c r="H29" s="354">
        <f t="shared" si="10"/>
        <v>9.5856469524793389E-2</v>
      </c>
      <c r="I29" s="354">
        <f t="shared" si="11"/>
        <v>0</v>
      </c>
      <c r="J29" s="355"/>
      <c r="K29" s="356"/>
      <c r="L29" s="353" t="s">
        <v>371</v>
      </c>
      <c r="M29" s="55" t="s">
        <v>276</v>
      </c>
      <c r="N29" s="357">
        <f>取引基本表!DO27</f>
        <v>285108</v>
      </c>
      <c r="O29" s="357">
        <f>ABS(取引基本表!DW27)</f>
        <v>246738</v>
      </c>
      <c r="P29" s="358">
        <f t="shared" si="4"/>
        <v>0.86541942000925964</v>
      </c>
      <c r="Q29" s="358">
        <f t="shared" si="5"/>
        <v>0.13458057999074036</v>
      </c>
      <c r="R29" s="356"/>
      <c r="S29" s="353" t="s">
        <v>371</v>
      </c>
      <c r="T29" s="55" t="s">
        <v>276</v>
      </c>
      <c r="U29" s="323">
        <f>取引基本表!DY27</f>
        <v>123904</v>
      </c>
      <c r="V29" s="323">
        <f>雇用票!D29</f>
        <v>1335</v>
      </c>
      <c r="W29" s="323">
        <f>雇用票!I29</f>
        <v>1321</v>
      </c>
      <c r="X29" s="354">
        <f t="shared" si="17"/>
        <v>1.077447055785124E-2</v>
      </c>
      <c r="Y29" s="354">
        <f t="shared" si="18"/>
        <v>1.0661479855371902E-2</v>
      </c>
      <c r="Z29" s="356"/>
      <c r="AA29" s="353" t="s">
        <v>371</v>
      </c>
      <c r="AB29" s="55" t="s">
        <v>276</v>
      </c>
      <c r="AC29" s="336">
        <v>11877</v>
      </c>
      <c r="AD29" s="336">
        <v>897</v>
      </c>
      <c r="AE29" s="336">
        <v>16237</v>
      </c>
      <c r="AF29" s="336">
        <v>1357</v>
      </c>
      <c r="AG29" s="336">
        <v>0</v>
      </c>
      <c r="AH29" s="336">
        <v>123904</v>
      </c>
      <c r="AI29" s="359">
        <f t="shared" si="14"/>
        <v>0.24509297520661158</v>
      </c>
      <c r="AJ29" s="354">
        <f t="shared" si="15"/>
        <v>9.5856469524793389E-2</v>
      </c>
      <c r="AK29" s="356"/>
      <c r="AL29" s="353" t="s">
        <v>371</v>
      </c>
      <c r="AM29" s="55" t="s">
        <v>276</v>
      </c>
      <c r="AN29" s="336">
        <f>取引基本表!DI27</f>
        <v>0</v>
      </c>
      <c r="AO29" s="354">
        <f t="shared" si="16"/>
        <v>0</v>
      </c>
      <c r="AP29" s="356"/>
      <c r="AQ29" s="356"/>
      <c r="AR29" s="356"/>
      <c r="AS29" s="356"/>
      <c r="AT29" s="356"/>
      <c r="AU29" s="356"/>
      <c r="AV29" s="356"/>
    </row>
    <row r="30" spans="1:48" x14ac:dyDescent="0.5">
      <c r="A30" s="152">
        <v>24</v>
      </c>
      <c r="B30" s="353" t="s">
        <v>372</v>
      </c>
      <c r="C30" s="55" t="s">
        <v>277</v>
      </c>
      <c r="D30" s="354">
        <f t="shared" si="6"/>
        <v>0.21557271557271562</v>
      </c>
      <c r="E30" s="354">
        <f t="shared" si="7"/>
        <v>2.1278667770365682E-2</v>
      </c>
      <c r="F30" s="354">
        <f t="shared" si="8"/>
        <v>2.1002743016669101E-2</v>
      </c>
      <c r="G30" s="354">
        <f t="shared" si="9"/>
        <v>0.32727921961987305</v>
      </c>
      <c r="H30" s="354">
        <f t="shared" si="10"/>
        <v>0.13229780396357793</v>
      </c>
      <c r="I30" s="354">
        <f t="shared" si="11"/>
        <v>0</v>
      </c>
      <c r="J30" s="355"/>
      <c r="K30" s="356"/>
      <c r="L30" s="353" t="s">
        <v>372</v>
      </c>
      <c r="M30" s="55" t="s">
        <v>277</v>
      </c>
      <c r="N30" s="357">
        <f>取引基本表!DO28</f>
        <v>29526</v>
      </c>
      <c r="O30" s="357">
        <f>ABS(取引基本表!DW28)</f>
        <v>23161</v>
      </c>
      <c r="P30" s="358">
        <f t="shared" si="4"/>
        <v>0.78442728442728438</v>
      </c>
      <c r="Q30" s="358">
        <f t="shared" si="5"/>
        <v>0.21557271557271562</v>
      </c>
      <c r="R30" s="356"/>
      <c r="S30" s="353" t="s">
        <v>372</v>
      </c>
      <c r="T30" s="55" t="s">
        <v>277</v>
      </c>
      <c r="U30" s="323">
        <f>取引基本表!DY28</f>
        <v>61611</v>
      </c>
      <c r="V30" s="323">
        <f>雇用票!D30</f>
        <v>1311</v>
      </c>
      <c r="W30" s="323">
        <f>雇用票!I30</f>
        <v>1294</v>
      </c>
      <c r="X30" s="354">
        <f t="shared" si="17"/>
        <v>2.1278667770365682E-2</v>
      </c>
      <c r="Y30" s="354">
        <f t="shared" si="18"/>
        <v>2.1002743016669101E-2</v>
      </c>
      <c r="Z30" s="356"/>
      <c r="AA30" s="353" t="s">
        <v>372</v>
      </c>
      <c r="AB30" s="55" t="s">
        <v>277</v>
      </c>
      <c r="AC30" s="336">
        <v>8151</v>
      </c>
      <c r="AD30" s="336">
        <v>3325</v>
      </c>
      <c r="AE30" s="336">
        <v>7071</v>
      </c>
      <c r="AF30" s="336">
        <v>1617</v>
      </c>
      <c r="AG30" s="336">
        <v>0</v>
      </c>
      <c r="AH30" s="336">
        <v>61611</v>
      </c>
      <c r="AI30" s="359">
        <f t="shared" si="14"/>
        <v>0.32727921961987305</v>
      </c>
      <c r="AJ30" s="354">
        <f t="shared" si="15"/>
        <v>0.13229780396357793</v>
      </c>
      <c r="AK30" s="356"/>
      <c r="AL30" s="353" t="s">
        <v>372</v>
      </c>
      <c r="AM30" s="55" t="s">
        <v>277</v>
      </c>
      <c r="AN30" s="336">
        <f>取引基本表!DI28</f>
        <v>0</v>
      </c>
      <c r="AO30" s="354">
        <f t="shared" si="16"/>
        <v>0</v>
      </c>
      <c r="AP30" s="356"/>
      <c r="AQ30" s="356"/>
      <c r="AR30" s="356"/>
      <c r="AS30" s="356"/>
      <c r="AT30" s="356"/>
      <c r="AU30" s="356"/>
      <c r="AV30" s="356"/>
    </row>
    <row r="31" spans="1:48" x14ac:dyDescent="0.5">
      <c r="A31" s="152">
        <v>25</v>
      </c>
      <c r="B31" s="353" t="s">
        <v>373</v>
      </c>
      <c r="C31" s="55" t="s">
        <v>374</v>
      </c>
      <c r="D31" s="354">
        <f t="shared" si="6"/>
        <v>0.1077947686743983</v>
      </c>
      <c r="E31" s="354">
        <f t="shared" si="7"/>
        <v>1.2777678962017893E-2</v>
      </c>
      <c r="F31" s="354">
        <f t="shared" si="8"/>
        <v>1.2546930809204928E-2</v>
      </c>
      <c r="G31" s="354">
        <f t="shared" si="9"/>
        <v>0.51196765680058076</v>
      </c>
      <c r="H31" s="354">
        <f t="shared" si="10"/>
        <v>8.6285387392497803E-2</v>
      </c>
      <c r="I31" s="354">
        <f t="shared" si="11"/>
        <v>1.775937181064511E-3</v>
      </c>
      <c r="J31" s="355"/>
      <c r="K31" s="356"/>
      <c r="L31" s="353" t="s">
        <v>373</v>
      </c>
      <c r="M31" s="55" t="s">
        <v>374</v>
      </c>
      <c r="N31" s="357">
        <f>取引基本表!DO29</f>
        <v>513216</v>
      </c>
      <c r="O31" s="357">
        <f>ABS(取引基本表!DW29)</f>
        <v>457894</v>
      </c>
      <c r="P31" s="358">
        <f t="shared" si="4"/>
        <v>0.8922052313256017</v>
      </c>
      <c r="Q31" s="358">
        <f t="shared" si="5"/>
        <v>0.1077947686743983</v>
      </c>
      <c r="R31" s="356"/>
      <c r="S31" s="353" t="s">
        <v>373</v>
      </c>
      <c r="T31" s="55" t="s">
        <v>374</v>
      </c>
      <c r="U31" s="323">
        <f>取引基本表!DY29</f>
        <v>208019</v>
      </c>
      <c r="V31" s="323">
        <f>雇用票!D31</f>
        <v>2658</v>
      </c>
      <c r="W31" s="323">
        <f>雇用票!I31</f>
        <v>2610</v>
      </c>
      <c r="X31" s="354">
        <f t="shared" si="17"/>
        <v>1.2777678962017893E-2</v>
      </c>
      <c r="Y31" s="354">
        <f t="shared" si="18"/>
        <v>1.2546930809204928E-2</v>
      </c>
      <c r="Z31" s="356"/>
      <c r="AA31" s="353" t="s">
        <v>373</v>
      </c>
      <c r="AB31" s="55" t="s">
        <v>374</v>
      </c>
      <c r="AC31" s="336">
        <v>17949</v>
      </c>
      <c r="AD31" s="336">
        <v>28311</v>
      </c>
      <c r="AE31" s="336">
        <v>54605</v>
      </c>
      <c r="AF31" s="336">
        <v>5635</v>
      </c>
      <c r="AG31" s="336">
        <v>-1</v>
      </c>
      <c r="AH31" s="336">
        <v>208019</v>
      </c>
      <c r="AI31" s="359">
        <f t="shared" si="14"/>
        <v>0.51196765680058076</v>
      </c>
      <c r="AJ31" s="354">
        <f t="shared" si="15"/>
        <v>8.6285387392497803E-2</v>
      </c>
      <c r="AK31" s="356"/>
      <c r="AL31" s="353" t="s">
        <v>373</v>
      </c>
      <c r="AM31" s="55" t="s">
        <v>374</v>
      </c>
      <c r="AN31" s="336">
        <f>取引基本表!DI29</f>
        <v>33008</v>
      </c>
      <c r="AO31" s="354">
        <f t="shared" si="16"/>
        <v>1.775937181064511E-3</v>
      </c>
      <c r="AP31" s="356"/>
      <c r="AQ31" s="356"/>
      <c r="AR31" s="356"/>
      <c r="AS31" s="356"/>
      <c r="AT31" s="356"/>
      <c r="AU31" s="356"/>
      <c r="AV31" s="356"/>
    </row>
    <row r="32" spans="1:48" x14ac:dyDescent="0.5">
      <c r="A32" s="152">
        <v>26</v>
      </c>
      <c r="B32" s="353" t="s">
        <v>375</v>
      </c>
      <c r="C32" s="55" t="s">
        <v>376</v>
      </c>
      <c r="D32" s="354">
        <f t="shared" si="6"/>
        <v>0.14978745983080566</v>
      </c>
      <c r="E32" s="354">
        <f t="shared" si="7"/>
        <v>1.7663941695286928E-2</v>
      </c>
      <c r="F32" s="354">
        <f t="shared" si="8"/>
        <v>1.6855049796567718E-2</v>
      </c>
      <c r="G32" s="354">
        <f t="shared" si="9"/>
        <v>0.30012576790983408</v>
      </c>
      <c r="H32" s="354">
        <f t="shared" si="10"/>
        <v>0.11510451098319333</v>
      </c>
      <c r="I32" s="354">
        <f t="shared" si="11"/>
        <v>6.3361917736682984E-3</v>
      </c>
      <c r="J32" s="355"/>
      <c r="K32" s="356"/>
      <c r="L32" s="353" t="s">
        <v>375</v>
      </c>
      <c r="M32" s="55" t="s">
        <v>376</v>
      </c>
      <c r="N32" s="357">
        <f>取引基本表!DO30</f>
        <v>501317</v>
      </c>
      <c r="O32" s="357">
        <f>ABS(取引基本表!DW30)</f>
        <v>426226</v>
      </c>
      <c r="P32" s="358">
        <f t="shared" si="4"/>
        <v>0.85021254016919434</v>
      </c>
      <c r="Q32" s="358">
        <f t="shared" si="5"/>
        <v>0.14978745983080566</v>
      </c>
      <c r="R32" s="356"/>
      <c r="S32" s="353" t="s">
        <v>375</v>
      </c>
      <c r="T32" s="55" t="s">
        <v>376</v>
      </c>
      <c r="U32" s="323">
        <f>取引基本表!DY30</f>
        <v>372114</v>
      </c>
      <c r="V32" s="323">
        <f>雇用票!D32</f>
        <v>6573</v>
      </c>
      <c r="W32" s="323">
        <f>雇用票!I32</f>
        <v>6272</v>
      </c>
      <c r="X32" s="354">
        <f t="shared" si="17"/>
        <v>1.7663941695286928E-2</v>
      </c>
      <c r="Y32" s="354">
        <f t="shared" si="18"/>
        <v>1.6855049796567718E-2</v>
      </c>
      <c r="Z32" s="356"/>
      <c r="AA32" s="353" t="s">
        <v>375</v>
      </c>
      <c r="AB32" s="55" t="s">
        <v>376</v>
      </c>
      <c r="AC32" s="336">
        <v>42832</v>
      </c>
      <c r="AD32" s="336">
        <v>28494</v>
      </c>
      <c r="AE32" s="336">
        <v>32871</v>
      </c>
      <c r="AF32" s="336">
        <v>7485</v>
      </c>
      <c r="AG32" s="336">
        <v>-1</v>
      </c>
      <c r="AH32" s="336">
        <v>372114</v>
      </c>
      <c r="AI32" s="359">
        <f t="shared" si="14"/>
        <v>0.30012576790983408</v>
      </c>
      <c r="AJ32" s="354">
        <f t="shared" si="15"/>
        <v>0.11510451098319333</v>
      </c>
      <c r="AK32" s="356"/>
      <c r="AL32" s="353" t="s">
        <v>375</v>
      </c>
      <c r="AM32" s="55" t="s">
        <v>376</v>
      </c>
      <c r="AN32" s="336">
        <f>取引基本表!DI30</f>
        <v>117766</v>
      </c>
      <c r="AO32" s="354">
        <f t="shared" si="16"/>
        <v>6.3361917736682984E-3</v>
      </c>
      <c r="AP32" s="356"/>
      <c r="AQ32" s="356"/>
      <c r="AR32" s="356"/>
      <c r="AS32" s="356"/>
      <c r="AT32" s="356"/>
      <c r="AU32" s="356"/>
      <c r="AV32" s="356"/>
    </row>
    <row r="33" spans="1:48" x14ac:dyDescent="0.5">
      <c r="A33" s="152">
        <v>27</v>
      </c>
      <c r="B33" s="353" t="s">
        <v>377</v>
      </c>
      <c r="C33" s="55" t="s">
        <v>278</v>
      </c>
      <c r="D33" s="354">
        <f t="shared" si="6"/>
        <v>0.39124132736596662</v>
      </c>
      <c r="E33" s="354">
        <f t="shared" si="7"/>
        <v>7.0514418402017518E-4</v>
      </c>
      <c r="F33" s="354">
        <f t="shared" si="8"/>
        <v>6.6921327018475227E-4</v>
      </c>
      <c r="G33" s="354">
        <f t="shared" si="9"/>
        <v>0.31109322051026389</v>
      </c>
      <c r="H33" s="354">
        <f t="shared" si="10"/>
        <v>9.2600702000229067E-3</v>
      </c>
      <c r="I33" s="354">
        <f t="shared" si="11"/>
        <v>2.0746581221390465E-2</v>
      </c>
      <c r="J33" s="355"/>
      <c r="K33" s="356"/>
      <c r="L33" s="353" t="s">
        <v>377</v>
      </c>
      <c r="M33" s="55" t="s">
        <v>278</v>
      </c>
      <c r="N33" s="357">
        <f>取引基本表!DO31</f>
        <v>1054178</v>
      </c>
      <c r="O33" s="357">
        <f>ABS(取引基本表!DW31)</f>
        <v>641740</v>
      </c>
      <c r="P33" s="358">
        <f t="shared" si="4"/>
        <v>0.60875867263403338</v>
      </c>
      <c r="Q33" s="358">
        <f t="shared" si="5"/>
        <v>0.39124132736596662</v>
      </c>
      <c r="R33" s="356"/>
      <c r="S33" s="353" t="s">
        <v>377</v>
      </c>
      <c r="T33" s="55" t="s">
        <v>278</v>
      </c>
      <c r="U33" s="323">
        <f>取引基本表!DY31</f>
        <v>890598</v>
      </c>
      <c r="V33" s="323">
        <f>雇用票!D33</f>
        <v>628</v>
      </c>
      <c r="W33" s="323">
        <f>雇用票!I33</f>
        <v>596</v>
      </c>
      <c r="X33" s="354">
        <f t="shared" si="17"/>
        <v>7.0514418402017518E-4</v>
      </c>
      <c r="Y33" s="354">
        <f t="shared" si="18"/>
        <v>6.6921327018475227E-4</v>
      </c>
      <c r="Z33" s="356"/>
      <c r="AA33" s="353" t="s">
        <v>377</v>
      </c>
      <c r="AB33" s="55" t="s">
        <v>278</v>
      </c>
      <c r="AC33" s="336">
        <v>8247</v>
      </c>
      <c r="AD33" s="336">
        <v>37169</v>
      </c>
      <c r="AE33" s="336">
        <v>20416</v>
      </c>
      <c r="AF33" s="336">
        <v>214859</v>
      </c>
      <c r="AG33" s="336">
        <v>-3632</v>
      </c>
      <c r="AH33" s="336">
        <v>890598</v>
      </c>
      <c r="AI33" s="359">
        <f t="shared" si="14"/>
        <v>0.31109322051026389</v>
      </c>
      <c r="AJ33" s="354">
        <f t="shared" si="15"/>
        <v>9.2600702000229067E-3</v>
      </c>
      <c r="AK33" s="356"/>
      <c r="AL33" s="353" t="s">
        <v>377</v>
      </c>
      <c r="AM33" s="55" t="s">
        <v>278</v>
      </c>
      <c r="AN33" s="336">
        <f>取引基本表!DI31</f>
        <v>385601</v>
      </c>
      <c r="AO33" s="354">
        <f t="shared" si="16"/>
        <v>2.0746581221390465E-2</v>
      </c>
      <c r="AP33" s="356"/>
      <c r="AQ33" s="356"/>
      <c r="AR33" s="356"/>
      <c r="AS33" s="356"/>
      <c r="AT33" s="356"/>
      <c r="AU33" s="356"/>
      <c r="AV33" s="356"/>
    </row>
    <row r="34" spans="1:48" x14ac:dyDescent="0.5">
      <c r="A34" s="152">
        <v>28</v>
      </c>
      <c r="B34" s="353" t="s">
        <v>378</v>
      </c>
      <c r="C34" s="55" t="s">
        <v>279</v>
      </c>
      <c r="D34" s="354">
        <f t="shared" si="6"/>
        <v>0.25558416890398694</v>
      </c>
      <c r="E34" s="354">
        <f t="shared" si="7"/>
        <v>5.3813682209261108E-3</v>
      </c>
      <c r="F34" s="354">
        <f t="shared" si="8"/>
        <v>4.914123674797796E-3</v>
      </c>
      <c r="G34" s="354">
        <f t="shared" si="9"/>
        <v>0.19319756388360776</v>
      </c>
      <c r="H34" s="354">
        <f t="shared" si="10"/>
        <v>4.6096091257693421E-2</v>
      </c>
      <c r="I34" s="354">
        <f t="shared" si="11"/>
        <v>-5.0575040905254498E-6</v>
      </c>
      <c r="J34" s="355"/>
      <c r="K34" s="356"/>
      <c r="L34" s="353" t="s">
        <v>378</v>
      </c>
      <c r="M34" s="55" t="s">
        <v>279</v>
      </c>
      <c r="N34" s="357">
        <f>取引基本表!DO32</f>
        <v>109506</v>
      </c>
      <c r="O34" s="357">
        <f>ABS(取引基本表!DW32)</f>
        <v>81518</v>
      </c>
      <c r="P34" s="358">
        <f t="shared" si="4"/>
        <v>0.74441583109601306</v>
      </c>
      <c r="Q34" s="358">
        <f t="shared" si="5"/>
        <v>0.25558416890398694</v>
      </c>
      <c r="R34" s="356"/>
      <c r="S34" s="353" t="s">
        <v>378</v>
      </c>
      <c r="T34" s="55" t="s">
        <v>279</v>
      </c>
      <c r="U34" s="323">
        <f>取引基本表!DY32</f>
        <v>62066</v>
      </c>
      <c r="V34" s="323">
        <f>雇用票!D34</f>
        <v>334</v>
      </c>
      <c r="W34" s="323">
        <f>雇用票!I34</f>
        <v>305</v>
      </c>
      <c r="X34" s="354">
        <f t="shared" si="17"/>
        <v>5.3813682209261108E-3</v>
      </c>
      <c r="Y34" s="354">
        <f t="shared" si="18"/>
        <v>4.914123674797796E-3</v>
      </c>
      <c r="Z34" s="356"/>
      <c r="AA34" s="353" t="s">
        <v>378</v>
      </c>
      <c r="AB34" s="55" t="s">
        <v>279</v>
      </c>
      <c r="AC34" s="336">
        <v>2861</v>
      </c>
      <c r="AD34" s="336">
        <v>3479</v>
      </c>
      <c r="AE34" s="336">
        <v>5082</v>
      </c>
      <c r="AF34" s="336">
        <v>569</v>
      </c>
      <c r="AG34" s="336">
        <v>0</v>
      </c>
      <c r="AH34" s="336">
        <v>62066</v>
      </c>
      <c r="AI34" s="359">
        <f t="shared" si="14"/>
        <v>0.19319756388360776</v>
      </c>
      <c r="AJ34" s="354">
        <f t="shared" si="15"/>
        <v>4.6096091257693421E-2</v>
      </c>
      <c r="AK34" s="356"/>
      <c r="AL34" s="353" t="s">
        <v>378</v>
      </c>
      <c r="AM34" s="55" t="s">
        <v>279</v>
      </c>
      <c r="AN34" s="336">
        <f>取引基本表!DI32</f>
        <v>-94</v>
      </c>
      <c r="AO34" s="354">
        <f t="shared" si="16"/>
        <v>-5.0575040905254498E-6</v>
      </c>
      <c r="AP34" s="356"/>
      <c r="AQ34" s="356"/>
      <c r="AR34" s="356"/>
      <c r="AS34" s="356"/>
      <c r="AT34" s="356"/>
      <c r="AU34" s="356"/>
      <c r="AV34" s="356"/>
    </row>
    <row r="35" spans="1:48" x14ac:dyDescent="0.5">
      <c r="A35" s="152">
        <v>29</v>
      </c>
      <c r="B35" s="353" t="s">
        <v>379</v>
      </c>
      <c r="C35" s="55" t="s">
        <v>280</v>
      </c>
      <c r="D35" s="354">
        <f t="shared" si="6"/>
        <v>0.46200357755172961</v>
      </c>
      <c r="E35" s="354">
        <f t="shared" si="7"/>
        <v>4.7522447367376097E-2</v>
      </c>
      <c r="F35" s="354">
        <f t="shared" si="8"/>
        <v>4.2545676709145233E-2</v>
      </c>
      <c r="G35" s="354">
        <f t="shared" si="9"/>
        <v>0.33935947066777478</v>
      </c>
      <c r="H35" s="354">
        <f t="shared" si="10"/>
        <v>0.22355968676439547</v>
      </c>
      <c r="I35" s="354">
        <f t="shared" si="11"/>
        <v>1.2516784591700431E-3</v>
      </c>
      <c r="J35" s="355"/>
      <c r="K35" s="356"/>
      <c r="L35" s="353" t="s">
        <v>379</v>
      </c>
      <c r="M35" s="55" t="s">
        <v>280</v>
      </c>
      <c r="N35" s="357">
        <f>取引基本表!DO33</f>
        <v>1211443</v>
      </c>
      <c r="O35" s="357">
        <f>ABS(取引基本表!DW33)</f>
        <v>651752</v>
      </c>
      <c r="P35" s="358">
        <f t="shared" si="4"/>
        <v>0.53799642244827039</v>
      </c>
      <c r="Q35" s="358">
        <f t="shared" si="5"/>
        <v>0.46200357755172961</v>
      </c>
      <c r="R35" s="356"/>
      <c r="S35" s="353" t="s">
        <v>379</v>
      </c>
      <c r="T35" s="55" t="s">
        <v>280</v>
      </c>
      <c r="U35" s="323">
        <f>取引基本表!DY33</f>
        <v>1435469</v>
      </c>
      <c r="V35" s="323">
        <f>雇用票!D35</f>
        <v>68217</v>
      </c>
      <c r="W35" s="323">
        <f>雇用票!I35</f>
        <v>61073</v>
      </c>
      <c r="X35" s="354">
        <f t="shared" si="17"/>
        <v>4.7522447367376097E-2</v>
      </c>
      <c r="Y35" s="354">
        <f t="shared" si="18"/>
        <v>4.2545676709145233E-2</v>
      </c>
      <c r="Z35" s="356"/>
      <c r="AA35" s="353" t="s">
        <v>379</v>
      </c>
      <c r="AB35" s="55" t="s">
        <v>280</v>
      </c>
      <c r="AC35" s="336">
        <v>320913</v>
      </c>
      <c r="AD35" s="336">
        <v>-9756</v>
      </c>
      <c r="AE35" s="336">
        <v>120493</v>
      </c>
      <c r="AF35" s="336">
        <v>55496</v>
      </c>
      <c r="AG35" s="336">
        <v>-6</v>
      </c>
      <c r="AH35" s="336">
        <v>1435469</v>
      </c>
      <c r="AI35" s="359">
        <f>SUM(AC35:AG35)/AH35</f>
        <v>0.33935947066777478</v>
      </c>
      <c r="AJ35" s="354">
        <f t="shared" si="15"/>
        <v>0.22355968676439547</v>
      </c>
      <c r="AK35" s="356"/>
      <c r="AL35" s="353" t="s">
        <v>379</v>
      </c>
      <c r="AM35" s="55" t="s">
        <v>280</v>
      </c>
      <c r="AN35" s="336">
        <f>取引基本表!DI33</f>
        <v>23264</v>
      </c>
      <c r="AO35" s="354">
        <f t="shared" si="16"/>
        <v>1.2516784591700431E-3</v>
      </c>
      <c r="AP35" s="356"/>
      <c r="AQ35" s="356"/>
      <c r="AR35" s="356"/>
      <c r="AS35" s="356"/>
      <c r="AT35" s="356"/>
      <c r="AU35" s="356"/>
      <c r="AV35" s="356"/>
    </row>
    <row r="36" spans="1:48" x14ac:dyDescent="0.5">
      <c r="A36" s="152">
        <v>30</v>
      </c>
      <c r="B36" s="353" t="s">
        <v>380</v>
      </c>
      <c r="C36" s="55" t="s">
        <v>281</v>
      </c>
      <c r="D36" s="354">
        <f t="shared" si="6"/>
        <v>0.44388091268696783</v>
      </c>
      <c r="E36" s="354">
        <f t="shared" si="7"/>
        <v>3.6381962666217654E-2</v>
      </c>
      <c r="F36" s="354">
        <f t="shared" si="8"/>
        <v>3.2796853148488549E-2</v>
      </c>
      <c r="G36" s="354">
        <f t="shared" si="9"/>
        <v>0.45399226383412611</v>
      </c>
      <c r="H36" s="354">
        <f t="shared" si="10"/>
        <v>0.23205691273661022</v>
      </c>
      <c r="I36" s="354">
        <f t="shared" si="11"/>
        <v>1.7260615822143291E-3</v>
      </c>
      <c r="J36" s="355"/>
      <c r="K36" s="356"/>
      <c r="L36" s="353" t="s">
        <v>380</v>
      </c>
      <c r="M36" s="55" t="s">
        <v>281</v>
      </c>
      <c r="N36" s="357">
        <f>取引基本表!DO34</f>
        <v>426477</v>
      </c>
      <c r="O36" s="357">
        <f>ABS(取引基本表!DW34)</f>
        <v>237172</v>
      </c>
      <c r="P36" s="358">
        <f t="shared" si="4"/>
        <v>0.55611908731303217</v>
      </c>
      <c r="Q36" s="358">
        <f t="shared" si="5"/>
        <v>0.44388091268696783</v>
      </c>
      <c r="R36" s="356"/>
      <c r="S36" s="353" t="s">
        <v>380</v>
      </c>
      <c r="T36" s="55" t="s">
        <v>281</v>
      </c>
      <c r="U36" s="323">
        <f>取引基本表!DY34</f>
        <v>427602</v>
      </c>
      <c r="V36" s="323">
        <f>雇用票!D36</f>
        <v>15557</v>
      </c>
      <c r="W36" s="323">
        <f>雇用票!I36</f>
        <v>14024</v>
      </c>
      <c r="X36" s="354">
        <f t="shared" si="17"/>
        <v>3.6381962666217654E-2</v>
      </c>
      <c r="Y36" s="354">
        <f t="shared" si="18"/>
        <v>3.2796853148488549E-2</v>
      </c>
      <c r="Z36" s="356"/>
      <c r="AA36" s="353" t="s">
        <v>380</v>
      </c>
      <c r="AB36" s="55" t="s">
        <v>281</v>
      </c>
      <c r="AC36" s="336">
        <v>99228</v>
      </c>
      <c r="AD36" s="336">
        <v>15904</v>
      </c>
      <c r="AE36" s="336">
        <v>67559</v>
      </c>
      <c r="AF36" s="336">
        <v>11440</v>
      </c>
      <c r="AG36" s="336">
        <v>-3</v>
      </c>
      <c r="AH36" s="336">
        <v>427602</v>
      </c>
      <c r="AI36" s="359">
        <f t="shared" si="14"/>
        <v>0.45399226383412611</v>
      </c>
      <c r="AJ36" s="354">
        <f t="shared" si="15"/>
        <v>0.23205691273661022</v>
      </c>
      <c r="AK36" s="356"/>
      <c r="AL36" s="353" t="s">
        <v>380</v>
      </c>
      <c r="AM36" s="55" t="s">
        <v>281</v>
      </c>
      <c r="AN36" s="336">
        <f>取引基本表!DI34</f>
        <v>32081</v>
      </c>
      <c r="AO36" s="354">
        <f t="shared" si="16"/>
        <v>1.7260615822143291E-3</v>
      </c>
      <c r="AP36" s="356"/>
      <c r="AQ36" s="356"/>
      <c r="AR36" s="356"/>
      <c r="AS36" s="356"/>
      <c r="AT36" s="356"/>
      <c r="AU36" s="356"/>
      <c r="AV36" s="356"/>
    </row>
    <row r="37" spans="1:48" x14ac:dyDescent="0.5">
      <c r="A37" s="152">
        <v>31</v>
      </c>
      <c r="B37" s="353" t="s">
        <v>381</v>
      </c>
      <c r="C37" s="55" t="s">
        <v>382</v>
      </c>
      <c r="D37" s="354">
        <f t="shared" si="6"/>
        <v>0.12836563398877732</v>
      </c>
      <c r="E37" s="354">
        <f t="shared" si="7"/>
        <v>9.7247308720468176E-2</v>
      </c>
      <c r="F37" s="354">
        <f t="shared" si="8"/>
        <v>5.8738530453001953E-2</v>
      </c>
      <c r="G37" s="354">
        <f t="shared" si="9"/>
        <v>0.38754425258290587</v>
      </c>
      <c r="H37" s="354">
        <f t="shared" si="10"/>
        <v>0.23480962358211113</v>
      </c>
      <c r="I37" s="354">
        <f t="shared" si="11"/>
        <v>3.5319671651769537E-3</v>
      </c>
      <c r="J37" s="355"/>
      <c r="K37" s="356"/>
      <c r="L37" s="353" t="s">
        <v>381</v>
      </c>
      <c r="M37" s="55" t="s">
        <v>382</v>
      </c>
      <c r="N37" s="357">
        <f>取引基本表!DO35</f>
        <v>84828</v>
      </c>
      <c r="O37" s="357">
        <f>ABS(取引基本表!DW35)</f>
        <v>73939</v>
      </c>
      <c r="P37" s="358">
        <f t="shared" si="4"/>
        <v>0.87163436601122268</v>
      </c>
      <c r="Q37" s="358">
        <f t="shared" si="5"/>
        <v>0.12836563398877732</v>
      </c>
      <c r="R37" s="356"/>
      <c r="S37" s="353" t="s">
        <v>381</v>
      </c>
      <c r="T37" s="55" t="s">
        <v>382</v>
      </c>
      <c r="U37" s="323">
        <f>取引基本表!DY35</f>
        <v>13841</v>
      </c>
      <c r="V37" s="323">
        <f>雇用票!D37</f>
        <v>1346</v>
      </c>
      <c r="W37" s="323">
        <f>雇用票!I37</f>
        <v>813</v>
      </c>
      <c r="X37" s="354">
        <f t="shared" si="17"/>
        <v>9.7247308720468176E-2</v>
      </c>
      <c r="Y37" s="354">
        <f t="shared" si="18"/>
        <v>5.8738530453001953E-2</v>
      </c>
      <c r="Z37" s="356"/>
      <c r="AA37" s="353" t="s">
        <v>381</v>
      </c>
      <c r="AB37" s="55" t="s">
        <v>382</v>
      </c>
      <c r="AC37" s="336">
        <v>3250</v>
      </c>
      <c r="AD37" s="336">
        <v>1166</v>
      </c>
      <c r="AE37" s="336">
        <v>584</v>
      </c>
      <c r="AF37" s="336">
        <v>365</v>
      </c>
      <c r="AG37" s="336">
        <v>-1</v>
      </c>
      <c r="AH37" s="336">
        <v>13841</v>
      </c>
      <c r="AI37" s="359">
        <f t="shared" si="14"/>
        <v>0.38754425258290587</v>
      </c>
      <c r="AJ37" s="354">
        <f t="shared" si="15"/>
        <v>0.23480962358211113</v>
      </c>
      <c r="AK37" s="356"/>
      <c r="AL37" s="353" t="s">
        <v>381</v>
      </c>
      <c r="AM37" s="55" t="s">
        <v>382</v>
      </c>
      <c r="AN37" s="336">
        <f>取引基本表!DI35</f>
        <v>65646</v>
      </c>
      <c r="AO37" s="354">
        <f t="shared" si="16"/>
        <v>3.5319671651769537E-3</v>
      </c>
      <c r="AP37" s="356"/>
      <c r="AQ37" s="356"/>
      <c r="AR37" s="356"/>
      <c r="AS37" s="356"/>
      <c r="AT37" s="356"/>
      <c r="AU37" s="356"/>
      <c r="AV37" s="356"/>
    </row>
    <row r="38" spans="1:48" x14ac:dyDescent="0.5">
      <c r="A38" s="152">
        <v>32</v>
      </c>
      <c r="B38" s="353" t="s">
        <v>383</v>
      </c>
      <c r="C38" s="55" t="s">
        <v>282</v>
      </c>
      <c r="D38" s="354">
        <f t="shared" si="6"/>
        <v>0.37632720445422763</v>
      </c>
      <c r="E38" s="354">
        <f t="shared" si="7"/>
        <v>3.5797438882421422E-2</v>
      </c>
      <c r="F38" s="354">
        <f t="shared" si="8"/>
        <v>3.3504427276254981E-2</v>
      </c>
      <c r="G38" s="354">
        <f t="shared" si="9"/>
        <v>0.48691219529403462</v>
      </c>
      <c r="H38" s="354">
        <f t="shared" si="10"/>
        <v>0.2208963911525029</v>
      </c>
      <c r="I38" s="354">
        <f t="shared" si="11"/>
        <v>5.7569461455981178E-5</v>
      </c>
      <c r="J38" s="355"/>
      <c r="K38" s="356"/>
      <c r="L38" s="353" t="s">
        <v>383</v>
      </c>
      <c r="M38" s="55" t="s">
        <v>282</v>
      </c>
      <c r="N38" s="357">
        <f>取引基本表!DO36</f>
        <v>123568</v>
      </c>
      <c r="O38" s="357">
        <f>ABS(取引基本表!DW36)</f>
        <v>77066</v>
      </c>
      <c r="P38" s="358">
        <f t="shared" si="4"/>
        <v>0.62367279554577237</v>
      </c>
      <c r="Q38" s="358">
        <f t="shared" si="5"/>
        <v>0.37632720445422763</v>
      </c>
      <c r="R38" s="356"/>
      <c r="S38" s="353" t="s">
        <v>383</v>
      </c>
      <c r="T38" s="55" t="s">
        <v>282</v>
      </c>
      <c r="U38" s="323">
        <f>取引基本表!DY36</f>
        <v>113388</v>
      </c>
      <c r="V38" s="323">
        <f>雇用票!D38</f>
        <v>4059</v>
      </c>
      <c r="W38" s="323">
        <f>雇用票!I38</f>
        <v>3799</v>
      </c>
      <c r="X38" s="354">
        <f t="shared" si="17"/>
        <v>3.5797438882421422E-2</v>
      </c>
      <c r="Y38" s="354">
        <f t="shared" si="18"/>
        <v>3.3504427276254981E-2</v>
      </c>
      <c r="Z38" s="356"/>
      <c r="AA38" s="353" t="s">
        <v>383</v>
      </c>
      <c r="AB38" s="55" t="s">
        <v>282</v>
      </c>
      <c r="AC38" s="336">
        <v>25047</v>
      </c>
      <c r="AD38" s="336">
        <v>12946</v>
      </c>
      <c r="AE38" s="336">
        <v>14238</v>
      </c>
      <c r="AF38" s="336">
        <v>2979</v>
      </c>
      <c r="AG38" s="336">
        <v>0</v>
      </c>
      <c r="AH38" s="336">
        <v>113388</v>
      </c>
      <c r="AI38" s="359">
        <f t="shared" si="14"/>
        <v>0.48691219529403462</v>
      </c>
      <c r="AJ38" s="354">
        <f t="shared" si="15"/>
        <v>0.2208963911525029</v>
      </c>
      <c r="AK38" s="356"/>
      <c r="AL38" s="353" t="s">
        <v>383</v>
      </c>
      <c r="AM38" s="55" t="s">
        <v>282</v>
      </c>
      <c r="AN38" s="336">
        <f>取引基本表!DI36</f>
        <v>1070</v>
      </c>
      <c r="AO38" s="354">
        <f t="shared" si="16"/>
        <v>5.7569461455981178E-5</v>
      </c>
      <c r="AP38" s="356"/>
      <c r="AQ38" s="356"/>
      <c r="AR38" s="356"/>
      <c r="AS38" s="356"/>
      <c r="AT38" s="356"/>
      <c r="AU38" s="356"/>
      <c r="AV38" s="356"/>
    </row>
    <row r="39" spans="1:48" x14ac:dyDescent="0.5">
      <c r="A39" s="152">
        <v>33</v>
      </c>
      <c r="B39" s="353" t="s">
        <v>384</v>
      </c>
      <c r="C39" s="55" t="s">
        <v>283</v>
      </c>
      <c r="D39" s="354">
        <f t="shared" si="6"/>
        <v>0.17270465766007115</v>
      </c>
      <c r="E39" s="354">
        <f t="shared" si="7"/>
        <v>4.5746339508914963E-2</v>
      </c>
      <c r="F39" s="354">
        <f t="shared" si="8"/>
        <v>4.191382058585278E-2</v>
      </c>
      <c r="G39" s="354">
        <f t="shared" si="9"/>
        <v>0.48590242755232693</v>
      </c>
      <c r="H39" s="354">
        <f t="shared" si="10"/>
        <v>0.21758255158657572</v>
      </c>
      <c r="I39" s="354">
        <f t="shared" si="11"/>
        <v>5.3265202655533987E-6</v>
      </c>
      <c r="J39" s="355"/>
      <c r="K39" s="356"/>
      <c r="L39" s="353" t="s">
        <v>384</v>
      </c>
      <c r="M39" s="55" t="s">
        <v>283</v>
      </c>
      <c r="N39" s="357">
        <f>取引基本表!DO37</f>
        <v>130645</v>
      </c>
      <c r="O39" s="357">
        <f>ABS(取引基本表!DW37)</f>
        <v>108082</v>
      </c>
      <c r="P39" s="358">
        <f t="shared" si="4"/>
        <v>0.82729534233992885</v>
      </c>
      <c r="Q39" s="358">
        <f t="shared" si="5"/>
        <v>0.17270465766007115</v>
      </c>
      <c r="R39" s="356"/>
      <c r="S39" s="353" t="s">
        <v>384</v>
      </c>
      <c r="T39" s="55" t="s">
        <v>283</v>
      </c>
      <c r="U39" s="323">
        <f>取引基本表!DY37</f>
        <v>114807</v>
      </c>
      <c r="V39" s="323">
        <f>雇用票!D39</f>
        <v>5252</v>
      </c>
      <c r="W39" s="323">
        <f>雇用票!I39</f>
        <v>4812</v>
      </c>
      <c r="X39" s="354">
        <f t="shared" si="17"/>
        <v>4.5746339508914963E-2</v>
      </c>
      <c r="Y39" s="354">
        <f t="shared" si="18"/>
        <v>4.191382058585278E-2</v>
      </c>
      <c r="Z39" s="356"/>
      <c r="AA39" s="353" t="s">
        <v>384</v>
      </c>
      <c r="AB39" s="55" t="s">
        <v>283</v>
      </c>
      <c r="AC39" s="336">
        <v>24980</v>
      </c>
      <c r="AD39" s="336">
        <v>13891</v>
      </c>
      <c r="AE39" s="336">
        <v>11925</v>
      </c>
      <c r="AF39" s="336">
        <v>4989</v>
      </c>
      <c r="AG39" s="336">
        <v>0</v>
      </c>
      <c r="AH39" s="336">
        <v>114807</v>
      </c>
      <c r="AI39" s="359">
        <f t="shared" si="14"/>
        <v>0.48590242755232693</v>
      </c>
      <c r="AJ39" s="354">
        <f t="shared" si="15"/>
        <v>0.21758255158657572</v>
      </c>
      <c r="AK39" s="356"/>
      <c r="AL39" s="353" t="s">
        <v>384</v>
      </c>
      <c r="AM39" s="55" t="s">
        <v>283</v>
      </c>
      <c r="AN39" s="336">
        <f>取引基本表!DI37</f>
        <v>99</v>
      </c>
      <c r="AO39" s="354">
        <f t="shared" si="16"/>
        <v>5.3265202655533987E-6</v>
      </c>
      <c r="AP39" s="356"/>
      <c r="AQ39" s="356"/>
      <c r="AR39" s="356"/>
      <c r="AS39" s="356"/>
      <c r="AT39" s="356"/>
      <c r="AU39" s="356"/>
      <c r="AV39" s="356"/>
    </row>
    <row r="40" spans="1:48" x14ac:dyDescent="0.5">
      <c r="A40" s="152">
        <v>34</v>
      </c>
      <c r="B40" s="353" t="s">
        <v>385</v>
      </c>
      <c r="C40" s="55" t="s">
        <v>284</v>
      </c>
      <c r="D40" s="354">
        <f t="shared" si="6"/>
        <v>8.6199437594635553E-2</v>
      </c>
      <c r="E40" s="354">
        <f t="shared" si="7"/>
        <v>7.7759018132968136E-2</v>
      </c>
      <c r="F40" s="354">
        <f t="shared" si="8"/>
        <v>5.4566173049882649E-2</v>
      </c>
      <c r="G40" s="354">
        <f t="shared" si="9"/>
        <v>0.46132696318521343</v>
      </c>
      <c r="H40" s="354">
        <f t="shared" si="10"/>
        <v>0.29342581896303888</v>
      </c>
      <c r="I40" s="354">
        <f t="shared" si="11"/>
        <v>7.408705460269728E-5</v>
      </c>
      <c r="J40" s="355"/>
      <c r="K40" s="356"/>
      <c r="L40" s="353" t="s">
        <v>385</v>
      </c>
      <c r="M40" s="55" t="s">
        <v>284</v>
      </c>
      <c r="N40" s="357">
        <f>取引基本表!DO38</f>
        <v>27738</v>
      </c>
      <c r="O40" s="357">
        <f>ABS(取引基本表!DW38)</f>
        <v>25347</v>
      </c>
      <c r="P40" s="358">
        <f t="shared" si="4"/>
        <v>0.91380056240536445</v>
      </c>
      <c r="Q40" s="358">
        <f t="shared" si="5"/>
        <v>8.6199437594635553E-2</v>
      </c>
      <c r="R40" s="356"/>
      <c r="S40" s="353" t="s">
        <v>385</v>
      </c>
      <c r="T40" s="55" t="s">
        <v>284</v>
      </c>
      <c r="U40" s="323">
        <f>取引基本表!DY38</f>
        <v>191309</v>
      </c>
      <c r="V40" s="323">
        <f>雇用票!D40</f>
        <v>14876</v>
      </c>
      <c r="W40" s="323">
        <f>雇用票!I40</f>
        <v>10439</v>
      </c>
      <c r="X40" s="354">
        <f t="shared" si="17"/>
        <v>7.7759018132968136E-2</v>
      </c>
      <c r="Y40" s="354">
        <f t="shared" si="18"/>
        <v>5.4566173049882649E-2</v>
      </c>
      <c r="Z40" s="356"/>
      <c r="AA40" s="353" t="s">
        <v>385</v>
      </c>
      <c r="AB40" s="55" t="s">
        <v>284</v>
      </c>
      <c r="AC40" s="336">
        <v>56135</v>
      </c>
      <c r="AD40" s="336">
        <v>3280</v>
      </c>
      <c r="AE40" s="336">
        <v>24485</v>
      </c>
      <c r="AF40" s="336">
        <v>4358</v>
      </c>
      <c r="AG40" s="336">
        <v>-2</v>
      </c>
      <c r="AH40" s="336">
        <v>191309</v>
      </c>
      <c r="AI40" s="359">
        <f t="shared" si="14"/>
        <v>0.46132696318521343</v>
      </c>
      <c r="AJ40" s="354">
        <f t="shared" si="15"/>
        <v>0.29342581896303888</v>
      </c>
      <c r="AK40" s="356"/>
      <c r="AL40" s="353" t="s">
        <v>385</v>
      </c>
      <c r="AM40" s="55" t="s">
        <v>284</v>
      </c>
      <c r="AN40" s="336">
        <f>取引基本表!DI38</f>
        <v>1377</v>
      </c>
      <c r="AO40" s="354">
        <f t="shared" si="16"/>
        <v>7.408705460269728E-5</v>
      </c>
      <c r="AP40" s="356"/>
      <c r="AQ40" s="356"/>
      <c r="AR40" s="356"/>
      <c r="AS40" s="356"/>
      <c r="AT40" s="356"/>
      <c r="AU40" s="356"/>
      <c r="AV40" s="356"/>
    </row>
    <row r="41" spans="1:48" x14ac:dyDescent="0.5">
      <c r="A41" s="152">
        <v>35</v>
      </c>
      <c r="B41" s="353" t="s">
        <v>386</v>
      </c>
      <c r="C41" s="55" t="s">
        <v>285</v>
      </c>
      <c r="D41" s="354">
        <f t="shared" si="6"/>
        <v>0.3172699548338116</v>
      </c>
      <c r="E41" s="354">
        <f t="shared" si="7"/>
        <v>4.8788009319992949E-2</v>
      </c>
      <c r="F41" s="354">
        <f t="shared" si="8"/>
        <v>4.0608540716229713E-2</v>
      </c>
      <c r="G41" s="354">
        <f t="shared" si="9"/>
        <v>0.47673917725608445</v>
      </c>
      <c r="H41" s="354">
        <f t="shared" si="10"/>
        <v>0.22166310966655572</v>
      </c>
      <c r="I41" s="354">
        <f t="shared" si="11"/>
        <v>2.6062287036707741E-4</v>
      </c>
      <c r="J41" s="355"/>
      <c r="K41" s="356"/>
      <c r="L41" s="353" t="s">
        <v>386</v>
      </c>
      <c r="M41" s="55" t="s">
        <v>285</v>
      </c>
      <c r="N41" s="357">
        <f>取引基本表!DO39</f>
        <v>155426</v>
      </c>
      <c r="O41" s="357">
        <f>ABS(取引基本表!DW39)</f>
        <v>106114</v>
      </c>
      <c r="P41" s="358">
        <f t="shared" si="4"/>
        <v>0.6827300451661884</v>
      </c>
      <c r="Q41" s="358">
        <f t="shared" si="5"/>
        <v>0.3172699548338116</v>
      </c>
      <c r="R41" s="356"/>
      <c r="S41" s="353" t="s">
        <v>386</v>
      </c>
      <c r="T41" s="55" t="s">
        <v>285</v>
      </c>
      <c r="U41" s="323">
        <f>取引基本表!DY39</f>
        <v>204292</v>
      </c>
      <c r="V41" s="323">
        <f>雇用票!D41</f>
        <v>9967</v>
      </c>
      <c r="W41" s="323">
        <f>雇用票!I41</f>
        <v>8296</v>
      </c>
      <c r="X41" s="354">
        <f t="shared" si="17"/>
        <v>4.8788009319992949E-2</v>
      </c>
      <c r="Y41" s="354">
        <f t="shared" si="18"/>
        <v>4.0608540716229713E-2</v>
      </c>
      <c r="Z41" s="356"/>
      <c r="AA41" s="353" t="s">
        <v>386</v>
      </c>
      <c r="AB41" s="55" t="s">
        <v>285</v>
      </c>
      <c r="AC41" s="336">
        <v>45284</v>
      </c>
      <c r="AD41" s="336">
        <v>27736</v>
      </c>
      <c r="AE41" s="336">
        <v>19104</v>
      </c>
      <c r="AF41" s="336">
        <v>5270</v>
      </c>
      <c r="AG41" s="336">
        <v>0</v>
      </c>
      <c r="AH41" s="336">
        <v>204292</v>
      </c>
      <c r="AI41" s="359">
        <f t="shared" si="14"/>
        <v>0.47673917725608445</v>
      </c>
      <c r="AJ41" s="354">
        <f t="shared" si="15"/>
        <v>0.22166310966655572</v>
      </c>
      <c r="AK41" s="356"/>
      <c r="AL41" s="353" t="s">
        <v>386</v>
      </c>
      <c r="AM41" s="55" t="s">
        <v>285</v>
      </c>
      <c r="AN41" s="336">
        <f>取引基本表!DI39</f>
        <v>4844</v>
      </c>
      <c r="AO41" s="354">
        <f t="shared" si="16"/>
        <v>2.6062287036707741E-4</v>
      </c>
      <c r="AP41" s="356"/>
      <c r="AQ41" s="356"/>
      <c r="AR41" s="356"/>
      <c r="AS41" s="356"/>
      <c r="AT41" s="356"/>
      <c r="AU41" s="356"/>
      <c r="AV41" s="356"/>
    </row>
    <row r="42" spans="1:48" x14ac:dyDescent="0.5">
      <c r="A42" s="152">
        <v>36</v>
      </c>
      <c r="B42" s="353" t="s">
        <v>387</v>
      </c>
      <c r="C42" s="55" t="s">
        <v>286</v>
      </c>
      <c r="D42" s="354">
        <f t="shared" si="6"/>
        <v>0.89095381943464169</v>
      </c>
      <c r="E42" s="354">
        <f t="shared" si="7"/>
        <v>3.4822712857217131E-3</v>
      </c>
      <c r="F42" s="354">
        <f t="shared" si="8"/>
        <v>3.4465279101606504E-3</v>
      </c>
      <c r="G42" s="354">
        <f t="shared" si="9"/>
        <v>0.26843275046358073</v>
      </c>
      <c r="H42" s="354">
        <f t="shared" si="10"/>
        <v>3.3027962151014681E-2</v>
      </c>
      <c r="I42" s="354">
        <f t="shared" si="11"/>
        <v>-1.1384764527182819E-4</v>
      </c>
      <c r="J42" s="355"/>
      <c r="K42" s="356"/>
      <c r="L42" s="353" t="s">
        <v>387</v>
      </c>
      <c r="M42" s="55" t="s">
        <v>286</v>
      </c>
      <c r="N42" s="357">
        <f>取引基本表!DO40</f>
        <v>1027207</v>
      </c>
      <c r="O42" s="357">
        <f>ABS(取引基本表!DW40)</f>
        <v>112013</v>
      </c>
      <c r="P42" s="358">
        <f t="shared" si="4"/>
        <v>0.10904618056535829</v>
      </c>
      <c r="Q42" s="358">
        <f t="shared" si="5"/>
        <v>0.89095381943464169</v>
      </c>
      <c r="R42" s="356"/>
      <c r="S42" s="353" t="s">
        <v>387</v>
      </c>
      <c r="T42" s="55" t="s">
        <v>286</v>
      </c>
      <c r="U42" s="323">
        <f>取引基本表!DY40</f>
        <v>923248</v>
      </c>
      <c r="V42" s="323">
        <f>雇用票!D42</f>
        <v>3215</v>
      </c>
      <c r="W42" s="323">
        <f>雇用票!I42</f>
        <v>3182</v>
      </c>
      <c r="X42" s="354">
        <f t="shared" si="17"/>
        <v>3.4822712857217131E-3</v>
      </c>
      <c r="Y42" s="354">
        <f t="shared" si="18"/>
        <v>3.4465279101606504E-3</v>
      </c>
      <c r="Z42" s="356"/>
      <c r="AA42" s="353" t="s">
        <v>387</v>
      </c>
      <c r="AB42" s="55" t="s">
        <v>286</v>
      </c>
      <c r="AC42" s="336">
        <v>30493</v>
      </c>
      <c r="AD42" s="336">
        <v>102638</v>
      </c>
      <c r="AE42" s="336">
        <v>85995</v>
      </c>
      <c r="AF42" s="336">
        <v>28705</v>
      </c>
      <c r="AG42" s="336">
        <v>-1</v>
      </c>
      <c r="AH42" s="336">
        <v>923248</v>
      </c>
      <c r="AI42" s="359">
        <f t="shared" si="14"/>
        <v>0.26843275046358073</v>
      </c>
      <c r="AJ42" s="354">
        <f t="shared" si="15"/>
        <v>3.3027962151014681E-2</v>
      </c>
      <c r="AK42" s="356"/>
      <c r="AL42" s="353" t="s">
        <v>387</v>
      </c>
      <c r="AM42" s="55" t="s">
        <v>286</v>
      </c>
      <c r="AN42" s="336">
        <f>取引基本表!DI40</f>
        <v>-2116</v>
      </c>
      <c r="AO42" s="354">
        <f t="shared" si="16"/>
        <v>-1.1384764527182819E-4</v>
      </c>
      <c r="AP42" s="356"/>
      <c r="AQ42" s="356"/>
      <c r="AR42" s="356"/>
      <c r="AS42" s="356"/>
      <c r="AT42" s="356"/>
      <c r="AU42" s="356"/>
      <c r="AV42" s="356"/>
    </row>
    <row r="43" spans="1:48" x14ac:dyDescent="0.5">
      <c r="A43" s="152">
        <v>37</v>
      </c>
      <c r="B43" s="353" t="s">
        <v>388</v>
      </c>
      <c r="C43" s="55" t="s">
        <v>287</v>
      </c>
      <c r="D43" s="354">
        <f t="shared" si="6"/>
        <v>0.25750523820428717</v>
      </c>
      <c r="E43" s="354">
        <f t="shared" si="7"/>
        <v>6.5268115460923168E-3</v>
      </c>
      <c r="F43" s="354">
        <f t="shared" si="8"/>
        <v>6.4652039957580508E-3</v>
      </c>
      <c r="G43" s="354">
        <f t="shared" si="9"/>
        <v>0.22768057143096396</v>
      </c>
      <c r="H43" s="354">
        <f t="shared" si="10"/>
        <v>5.9398052364025261E-2</v>
      </c>
      <c r="I43" s="354">
        <f t="shared" si="11"/>
        <v>0</v>
      </c>
      <c r="J43" s="355"/>
      <c r="K43" s="356"/>
      <c r="L43" s="353" t="s">
        <v>388</v>
      </c>
      <c r="M43" s="55" t="s">
        <v>287</v>
      </c>
      <c r="N43" s="357">
        <f>取引基本表!DO41</f>
        <v>1576399</v>
      </c>
      <c r="O43" s="357">
        <f>ABS(取引基本表!DW41)</f>
        <v>1170468</v>
      </c>
      <c r="P43" s="358">
        <f t="shared" si="4"/>
        <v>0.74249476179571283</v>
      </c>
      <c r="Q43" s="358">
        <f>1-P43</f>
        <v>0.25750523820428717</v>
      </c>
      <c r="R43" s="356"/>
      <c r="S43" s="353" t="s">
        <v>388</v>
      </c>
      <c r="T43" s="55" t="s">
        <v>287</v>
      </c>
      <c r="U43" s="323">
        <f>取引基本表!DY41</f>
        <v>1671873</v>
      </c>
      <c r="V43" s="323">
        <f>雇用票!D43</f>
        <v>10912</v>
      </c>
      <c r="W43" s="323">
        <f>雇用票!I43</f>
        <v>10809</v>
      </c>
      <c r="X43" s="354">
        <f t="shared" si="17"/>
        <v>6.5268115460923168E-3</v>
      </c>
      <c r="Y43" s="354">
        <f t="shared" si="18"/>
        <v>6.4652039957580508E-3</v>
      </c>
      <c r="Z43" s="356"/>
      <c r="AA43" s="353" t="s">
        <v>388</v>
      </c>
      <c r="AB43" s="55" t="s">
        <v>287</v>
      </c>
      <c r="AC43" s="336">
        <v>99306</v>
      </c>
      <c r="AD43" s="336">
        <v>223542</v>
      </c>
      <c r="AE43" s="336">
        <v>51787</v>
      </c>
      <c r="AF43" s="336">
        <v>6024</v>
      </c>
      <c r="AG43" s="336">
        <v>-6</v>
      </c>
      <c r="AH43" s="336">
        <v>1671873</v>
      </c>
      <c r="AI43" s="359">
        <f t="shared" si="14"/>
        <v>0.22768057143096396</v>
      </c>
      <c r="AJ43" s="354">
        <f t="shared" si="15"/>
        <v>5.9398052364025261E-2</v>
      </c>
      <c r="AK43" s="356"/>
      <c r="AL43" s="353" t="s">
        <v>388</v>
      </c>
      <c r="AM43" s="55" t="s">
        <v>287</v>
      </c>
      <c r="AN43" s="336">
        <f>取引基本表!DI41</f>
        <v>0</v>
      </c>
      <c r="AO43" s="354">
        <f t="shared" si="16"/>
        <v>0</v>
      </c>
      <c r="AP43" s="356"/>
      <c r="AQ43" s="356"/>
      <c r="AR43" s="356"/>
      <c r="AS43" s="356"/>
      <c r="AT43" s="356"/>
      <c r="AU43" s="356"/>
      <c r="AV43" s="356"/>
    </row>
    <row r="44" spans="1:48" x14ac:dyDescent="0.5">
      <c r="A44" s="152">
        <v>38</v>
      </c>
      <c r="B44" s="353" t="s">
        <v>389</v>
      </c>
      <c r="C44" s="55" t="s">
        <v>390</v>
      </c>
      <c r="D44" s="354">
        <f t="shared" si="6"/>
        <v>0.50976742597588887</v>
      </c>
      <c r="E44" s="354">
        <f t="shared" si="7"/>
        <v>3.0199890837564237E-2</v>
      </c>
      <c r="F44" s="354">
        <f t="shared" si="8"/>
        <v>2.7916233278065559E-2</v>
      </c>
      <c r="G44" s="354">
        <f t="shared" si="9"/>
        <v>0.4007677414703974</v>
      </c>
      <c r="H44" s="354">
        <f t="shared" si="10"/>
        <v>0.18323326776721627</v>
      </c>
      <c r="I44" s="354">
        <f t="shared" si="11"/>
        <v>1.0760647001117978E-7</v>
      </c>
      <c r="J44" s="355"/>
      <c r="K44" s="356"/>
      <c r="L44" s="353" t="s">
        <v>389</v>
      </c>
      <c r="M44" s="55" t="s">
        <v>390</v>
      </c>
      <c r="N44" s="357">
        <f>取引基本表!DO42</f>
        <v>351372</v>
      </c>
      <c r="O44" s="357">
        <f>ABS(取引基本表!DW42)</f>
        <v>172254</v>
      </c>
      <c r="P44" s="358">
        <f t="shared" si="4"/>
        <v>0.49023257402411119</v>
      </c>
      <c r="Q44" s="358">
        <f>1-P44</f>
        <v>0.50976742597588887</v>
      </c>
      <c r="R44" s="356"/>
      <c r="S44" s="353" t="s">
        <v>389</v>
      </c>
      <c r="T44" s="55" t="s">
        <v>390</v>
      </c>
      <c r="U44" s="323">
        <f>取引基本表!DY42</f>
        <v>388412</v>
      </c>
      <c r="V44" s="323">
        <f>雇用票!D44</f>
        <v>11730</v>
      </c>
      <c r="W44" s="323">
        <f>雇用票!I44</f>
        <v>10843</v>
      </c>
      <c r="X44" s="354">
        <f t="shared" si="17"/>
        <v>3.0199890837564237E-2</v>
      </c>
      <c r="Y44" s="354">
        <f t="shared" si="18"/>
        <v>2.7916233278065559E-2</v>
      </c>
      <c r="Z44" s="356"/>
      <c r="AA44" s="353" t="s">
        <v>389</v>
      </c>
      <c r="AB44" s="55" t="s">
        <v>390</v>
      </c>
      <c r="AC44" s="336">
        <v>71170</v>
      </c>
      <c r="AD44" s="336">
        <v>49113</v>
      </c>
      <c r="AE44" s="336">
        <v>19221</v>
      </c>
      <c r="AF44" s="336">
        <v>16161</v>
      </c>
      <c r="AG44" s="336">
        <v>-2</v>
      </c>
      <c r="AH44" s="336">
        <v>388412</v>
      </c>
      <c r="AI44" s="359">
        <f t="shared" si="14"/>
        <v>0.4007677414703974</v>
      </c>
      <c r="AJ44" s="354">
        <f t="shared" si="15"/>
        <v>0.18323326776721627</v>
      </c>
      <c r="AK44" s="356"/>
      <c r="AL44" s="353" t="s">
        <v>389</v>
      </c>
      <c r="AM44" s="55" t="s">
        <v>390</v>
      </c>
      <c r="AN44" s="336">
        <f>取引基本表!DI42</f>
        <v>2</v>
      </c>
      <c r="AO44" s="354">
        <f t="shared" si="16"/>
        <v>1.0760647001117978E-7</v>
      </c>
      <c r="AP44" s="356"/>
      <c r="AQ44" s="356"/>
      <c r="AR44" s="356"/>
      <c r="AS44" s="356"/>
      <c r="AT44" s="356"/>
      <c r="AU44" s="356"/>
      <c r="AV44" s="356"/>
    </row>
    <row r="45" spans="1:48" x14ac:dyDescent="0.5">
      <c r="A45" s="152">
        <v>39</v>
      </c>
      <c r="B45" s="353" t="s">
        <v>391</v>
      </c>
      <c r="C45" s="55" t="s">
        <v>392</v>
      </c>
      <c r="D45" s="354">
        <f t="shared" si="6"/>
        <v>0.6974608215838185</v>
      </c>
      <c r="E45" s="354">
        <f t="shared" si="7"/>
        <v>2.0630268011163626E-2</v>
      </c>
      <c r="F45" s="354">
        <f t="shared" si="8"/>
        <v>1.7177865353958925E-2</v>
      </c>
      <c r="G45" s="354">
        <f t="shared" si="9"/>
        <v>0.27990874624256107</v>
      </c>
      <c r="H45" s="354">
        <f t="shared" si="10"/>
        <v>0.10796880916651473</v>
      </c>
      <c r="I45" s="354">
        <f t="shared" si="11"/>
        <v>0</v>
      </c>
      <c r="J45" s="355"/>
      <c r="K45" s="356"/>
      <c r="L45" s="353" t="s">
        <v>391</v>
      </c>
      <c r="M45" s="55" t="s">
        <v>392</v>
      </c>
      <c r="N45" s="357">
        <f>取引基本表!DO43</f>
        <v>311715</v>
      </c>
      <c r="O45" s="357">
        <f>ABS(取引基本表!DW43)</f>
        <v>94306</v>
      </c>
      <c r="P45" s="358">
        <f t="shared" ref="P45:P108" si="19">O45/N45</f>
        <v>0.30253917841618144</v>
      </c>
      <c r="Q45" s="358">
        <f t="shared" ref="Q45:Q108" si="20">1-P45</f>
        <v>0.6974608215838185</v>
      </c>
      <c r="R45" s="356"/>
      <c r="S45" s="353" t="s">
        <v>391</v>
      </c>
      <c r="T45" s="55" t="s">
        <v>392</v>
      </c>
      <c r="U45" s="323">
        <f>取引基本表!DY43</f>
        <v>427818</v>
      </c>
      <c r="V45" s="323">
        <f>雇用票!D45</f>
        <v>8826</v>
      </c>
      <c r="W45" s="323">
        <f>雇用票!I45</f>
        <v>7349</v>
      </c>
      <c r="X45" s="354">
        <f t="shared" si="17"/>
        <v>2.0630268011163626E-2</v>
      </c>
      <c r="Y45" s="354">
        <f t="shared" si="18"/>
        <v>1.7177865353958925E-2</v>
      </c>
      <c r="Z45" s="356"/>
      <c r="AA45" s="353" t="s">
        <v>391</v>
      </c>
      <c r="AB45" s="55" t="s">
        <v>392</v>
      </c>
      <c r="AC45" s="336">
        <v>46191</v>
      </c>
      <c r="AD45" s="336">
        <v>54827</v>
      </c>
      <c r="AE45" s="336">
        <v>10273</v>
      </c>
      <c r="AF45" s="336">
        <v>8460</v>
      </c>
      <c r="AG45" s="336">
        <v>-1</v>
      </c>
      <c r="AH45" s="336">
        <v>427818</v>
      </c>
      <c r="AI45" s="359">
        <f t="shared" si="14"/>
        <v>0.27990874624256107</v>
      </c>
      <c r="AJ45" s="354">
        <f t="shared" si="15"/>
        <v>0.10796880916651473</v>
      </c>
      <c r="AK45" s="356"/>
      <c r="AL45" s="353" t="s">
        <v>391</v>
      </c>
      <c r="AM45" s="55" t="s">
        <v>392</v>
      </c>
      <c r="AN45" s="336">
        <f>取引基本表!DI43</f>
        <v>0</v>
      </c>
      <c r="AO45" s="354">
        <f t="shared" si="16"/>
        <v>0</v>
      </c>
      <c r="AP45" s="356"/>
      <c r="AQ45" s="356"/>
      <c r="AR45" s="356"/>
      <c r="AS45" s="356"/>
      <c r="AT45" s="356"/>
      <c r="AU45" s="356"/>
      <c r="AV45" s="356"/>
    </row>
    <row r="46" spans="1:48" x14ac:dyDescent="0.5">
      <c r="A46" s="152">
        <v>40</v>
      </c>
      <c r="B46" s="353" t="s">
        <v>393</v>
      </c>
      <c r="C46" s="55" t="s">
        <v>288</v>
      </c>
      <c r="D46" s="354">
        <f t="shared" si="6"/>
        <v>0.14999420957259835</v>
      </c>
      <c r="E46" s="354">
        <f t="shared" si="7"/>
        <v>6.1695043953155573E-3</v>
      </c>
      <c r="F46" s="354">
        <f t="shared" si="8"/>
        <v>5.673023568236909E-3</v>
      </c>
      <c r="G46" s="354">
        <f t="shared" si="9"/>
        <v>0.16383137174732046</v>
      </c>
      <c r="H46" s="354">
        <f t="shared" si="10"/>
        <v>6.8251511346047136E-2</v>
      </c>
      <c r="I46" s="354">
        <f t="shared" si="11"/>
        <v>5.3152215862022252E-4</v>
      </c>
      <c r="J46" s="355"/>
      <c r="K46" s="356"/>
      <c r="L46" s="353" t="s">
        <v>393</v>
      </c>
      <c r="M46" s="55" t="s">
        <v>288</v>
      </c>
      <c r="N46" s="357">
        <f>取引基本表!DO44</f>
        <v>587176</v>
      </c>
      <c r="O46" s="357">
        <f>ABS(取引基本表!DW44)</f>
        <v>499103</v>
      </c>
      <c r="P46" s="358">
        <f t="shared" si="19"/>
        <v>0.85000579042740165</v>
      </c>
      <c r="Q46" s="358">
        <f t="shared" si="20"/>
        <v>0.14999420957259835</v>
      </c>
      <c r="R46" s="356"/>
      <c r="S46" s="353" t="s">
        <v>393</v>
      </c>
      <c r="T46" s="55" t="s">
        <v>288</v>
      </c>
      <c r="U46" s="323">
        <f>取引基本表!DY44</f>
        <v>136964</v>
      </c>
      <c r="V46" s="323">
        <f>雇用票!D46</f>
        <v>845</v>
      </c>
      <c r="W46" s="323">
        <f>雇用票!I46</f>
        <v>777</v>
      </c>
      <c r="X46" s="354">
        <f t="shared" si="17"/>
        <v>6.1695043953155573E-3</v>
      </c>
      <c r="Y46" s="354">
        <f t="shared" si="18"/>
        <v>5.673023568236909E-3</v>
      </c>
      <c r="Z46" s="356"/>
      <c r="AA46" s="353" t="s">
        <v>393</v>
      </c>
      <c r="AB46" s="55" t="s">
        <v>288</v>
      </c>
      <c r="AC46" s="336">
        <v>9348</v>
      </c>
      <c r="AD46" s="336">
        <v>6836</v>
      </c>
      <c r="AE46" s="336">
        <v>4550</v>
      </c>
      <c r="AF46" s="336">
        <v>1706</v>
      </c>
      <c r="AG46" s="336">
        <v>-1</v>
      </c>
      <c r="AH46" s="336">
        <v>136964</v>
      </c>
      <c r="AI46" s="359">
        <f t="shared" si="14"/>
        <v>0.16383137174732046</v>
      </c>
      <c r="AJ46" s="354">
        <f t="shared" si="15"/>
        <v>6.8251511346047136E-2</v>
      </c>
      <c r="AK46" s="356"/>
      <c r="AL46" s="353" t="s">
        <v>393</v>
      </c>
      <c r="AM46" s="55" t="s">
        <v>288</v>
      </c>
      <c r="AN46" s="336">
        <f>取引基本表!DI44</f>
        <v>9879</v>
      </c>
      <c r="AO46" s="354">
        <f t="shared" si="16"/>
        <v>5.3152215862022252E-4</v>
      </c>
      <c r="AP46" s="356"/>
      <c r="AQ46" s="356"/>
      <c r="AR46" s="356"/>
      <c r="AS46" s="356"/>
      <c r="AT46" s="356"/>
      <c r="AU46" s="356"/>
      <c r="AV46" s="356"/>
    </row>
    <row r="47" spans="1:48" x14ac:dyDescent="0.5">
      <c r="A47" s="152">
        <v>41</v>
      </c>
      <c r="B47" s="360" t="s">
        <v>394</v>
      </c>
      <c r="C47" s="55" t="s">
        <v>289</v>
      </c>
      <c r="D47" s="354">
        <f t="shared" si="6"/>
        <v>0.25422218681325981</v>
      </c>
      <c r="E47" s="354">
        <f t="shared" si="7"/>
        <v>1.6252630309203736E-2</v>
      </c>
      <c r="F47" s="354">
        <f t="shared" si="8"/>
        <v>1.4463349908190481E-2</v>
      </c>
      <c r="G47" s="354">
        <f t="shared" si="9"/>
        <v>0.14791217112758173</v>
      </c>
      <c r="H47" s="354">
        <f t="shared" si="10"/>
        <v>0.1702413183042715</v>
      </c>
      <c r="I47" s="354">
        <f t="shared" si="11"/>
        <v>2.0929458417174465E-5</v>
      </c>
      <c r="J47" s="355"/>
      <c r="K47" s="356"/>
      <c r="L47" s="360" t="s">
        <v>394</v>
      </c>
      <c r="M47" s="55" t="s">
        <v>289</v>
      </c>
      <c r="N47" s="357">
        <f>取引基本表!DO45</f>
        <v>753105</v>
      </c>
      <c r="O47" s="357">
        <f>ABS(取引基本表!DW45)</f>
        <v>561649</v>
      </c>
      <c r="P47" s="358">
        <f t="shared" si="19"/>
        <v>0.74577781318674019</v>
      </c>
      <c r="Q47" s="358">
        <f t="shared" si="20"/>
        <v>0.25422218681325981</v>
      </c>
      <c r="R47" s="356"/>
      <c r="S47" s="360" t="s">
        <v>394</v>
      </c>
      <c r="T47" s="55" t="s">
        <v>289</v>
      </c>
      <c r="U47" s="323">
        <f>取引基本表!DY45</f>
        <v>596888</v>
      </c>
      <c r="V47" s="323">
        <f>雇用票!D47</f>
        <v>9701</v>
      </c>
      <c r="W47" s="323">
        <f>雇用票!I47</f>
        <v>8633</v>
      </c>
      <c r="X47" s="354">
        <f t="shared" si="17"/>
        <v>1.6252630309203736E-2</v>
      </c>
      <c r="Y47" s="354">
        <f t="shared" si="18"/>
        <v>1.4463349908190481E-2</v>
      </c>
      <c r="Z47" s="356"/>
      <c r="AA47" s="360" t="s">
        <v>394</v>
      </c>
      <c r="AB47" s="55" t="s">
        <v>289</v>
      </c>
      <c r="AC47" s="323">
        <v>101615</v>
      </c>
      <c r="AD47" s="323">
        <v>-34128</v>
      </c>
      <c r="AE47" s="323">
        <v>16109</v>
      </c>
      <c r="AF47" s="323">
        <v>4694</v>
      </c>
      <c r="AG47" s="323">
        <v>-3</v>
      </c>
      <c r="AH47" s="323">
        <v>596888</v>
      </c>
      <c r="AI47" s="359">
        <f t="shared" si="14"/>
        <v>0.14791217112758173</v>
      </c>
      <c r="AJ47" s="354">
        <f t="shared" si="15"/>
        <v>0.1702413183042715</v>
      </c>
      <c r="AK47" s="356"/>
      <c r="AL47" s="360" t="s">
        <v>394</v>
      </c>
      <c r="AM47" s="55" t="s">
        <v>289</v>
      </c>
      <c r="AN47" s="336">
        <f>取引基本表!DI45</f>
        <v>389</v>
      </c>
      <c r="AO47" s="354">
        <f t="shared" si="16"/>
        <v>2.0929458417174465E-5</v>
      </c>
      <c r="AP47" s="356"/>
      <c r="AQ47" s="356"/>
      <c r="AR47" s="356"/>
      <c r="AS47" s="356"/>
      <c r="AT47" s="356"/>
      <c r="AU47" s="356"/>
      <c r="AV47" s="356"/>
    </row>
    <row r="48" spans="1:48" x14ac:dyDescent="0.5">
      <c r="A48" s="152">
        <v>42</v>
      </c>
      <c r="B48" s="55" t="s">
        <v>395</v>
      </c>
      <c r="C48" s="55" t="s">
        <v>396</v>
      </c>
      <c r="D48" s="354">
        <f t="shared" si="6"/>
        <v>0.58834445144607894</v>
      </c>
      <c r="E48" s="354">
        <f t="shared" si="7"/>
        <v>5.8602471064695842E-2</v>
      </c>
      <c r="F48" s="354">
        <f t="shared" si="8"/>
        <v>4.9314392615587031E-2</v>
      </c>
      <c r="G48" s="354">
        <f t="shared" si="9"/>
        <v>0.36916719774684947</v>
      </c>
      <c r="H48" s="354">
        <f t="shared" si="10"/>
        <v>0.22934440721172625</v>
      </c>
      <c r="I48" s="354">
        <f t="shared" si="11"/>
        <v>1.0938197676636424E-4</v>
      </c>
      <c r="J48" s="355"/>
      <c r="K48" s="356"/>
      <c r="L48" s="55" t="s">
        <v>395</v>
      </c>
      <c r="M48" s="55" t="s">
        <v>396</v>
      </c>
      <c r="N48" s="357">
        <f>取引基本表!DO46</f>
        <v>230105</v>
      </c>
      <c r="O48" s="357">
        <f>ABS(取引基本表!DW46)</f>
        <v>94724</v>
      </c>
      <c r="P48" s="358">
        <f t="shared" si="19"/>
        <v>0.41165554855392106</v>
      </c>
      <c r="Q48" s="358">
        <f t="shared" si="20"/>
        <v>0.58834445144607894</v>
      </c>
      <c r="R48" s="356"/>
      <c r="S48" s="55" t="s">
        <v>395</v>
      </c>
      <c r="T48" s="55" t="s">
        <v>396</v>
      </c>
      <c r="U48" s="323">
        <f>取引基本表!DY46</f>
        <v>243215</v>
      </c>
      <c r="V48" s="323">
        <f>雇用票!D48</f>
        <v>14253</v>
      </c>
      <c r="W48" s="323">
        <f>雇用票!I48</f>
        <v>11994</v>
      </c>
      <c r="X48" s="354">
        <f t="shared" si="17"/>
        <v>5.8602471064695842E-2</v>
      </c>
      <c r="Y48" s="354">
        <f t="shared" si="18"/>
        <v>4.9314392615587031E-2</v>
      </c>
      <c r="Z48" s="356"/>
      <c r="AA48" s="55" t="s">
        <v>395</v>
      </c>
      <c r="AB48" s="55" t="s">
        <v>396</v>
      </c>
      <c r="AC48" s="323">
        <v>55780</v>
      </c>
      <c r="AD48" s="323">
        <v>10342</v>
      </c>
      <c r="AE48" s="323">
        <v>16825</v>
      </c>
      <c r="AF48" s="323">
        <v>6842</v>
      </c>
      <c r="AG48" s="323">
        <v>-2</v>
      </c>
      <c r="AH48" s="323">
        <v>243215</v>
      </c>
      <c r="AI48" s="359">
        <f t="shared" si="14"/>
        <v>0.36916719774684947</v>
      </c>
      <c r="AJ48" s="354">
        <f t="shared" si="15"/>
        <v>0.22934440721172625</v>
      </c>
      <c r="AK48" s="356"/>
      <c r="AL48" s="55" t="s">
        <v>395</v>
      </c>
      <c r="AM48" s="55" t="s">
        <v>396</v>
      </c>
      <c r="AN48" s="336">
        <f>取引基本表!DI46</f>
        <v>2033</v>
      </c>
      <c r="AO48" s="354">
        <f t="shared" si="16"/>
        <v>1.0938197676636424E-4</v>
      </c>
      <c r="AP48" s="356"/>
      <c r="AQ48" s="356"/>
      <c r="AR48" s="356"/>
      <c r="AS48" s="356"/>
      <c r="AT48" s="356"/>
      <c r="AU48" s="356"/>
      <c r="AV48" s="356"/>
    </row>
    <row r="49" spans="1:48" x14ac:dyDescent="0.5">
      <c r="A49" s="152">
        <v>43</v>
      </c>
      <c r="B49" s="55" t="s">
        <v>397</v>
      </c>
      <c r="C49" s="55" t="s">
        <v>290</v>
      </c>
      <c r="D49" s="354">
        <f t="shared" si="6"/>
        <v>0.59445203221400655</v>
      </c>
      <c r="E49" s="354">
        <f t="shared" si="7"/>
        <v>7.6368321748107759E-2</v>
      </c>
      <c r="F49" s="354">
        <f t="shared" si="8"/>
        <v>6.2595817835007866E-2</v>
      </c>
      <c r="G49" s="354">
        <f t="shared" si="9"/>
        <v>0.42301442478292772</v>
      </c>
      <c r="H49" s="354">
        <f t="shared" si="10"/>
        <v>0.28416397467595628</v>
      </c>
      <c r="I49" s="354">
        <f t="shared" si="11"/>
        <v>8.8404095437684741E-4</v>
      </c>
      <c r="J49" s="355"/>
      <c r="K49" s="356"/>
      <c r="L49" s="55" t="s">
        <v>397</v>
      </c>
      <c r="M49" s="55" t="s">
        <v>290</v>
      </c>
      <c r="N49" s="357">
        <f>取引基本表!DO47</f>
        <v>743155</v>
      </c>
      <c r="O49" s="357">
        <f>ABS(取引基本表!DW47)</f>
        <v>301385</v>
      </c>
      <c r="P49" s="358">
        <f t="shared" si="19"/>
        <v>0.4055479677859935</v>
      </c>
      <c r="Q49" s="358">
        <f t="shared" si="20"/>
        <v>0.59445203221400655</v>
      </c>
      <c r="R49" s="356"/>
      <c r="S49" s="55" t="s">
        <v>397</v>
      </c>
      <c r="T49" s="55" t="s">
        <v>290</v>
      </c>
      <c r="U49" s="323">
        <f>取引基本表!DY47</f>
        <v>870793</v>
      </c>
      <c r="V49" s="323">
        <f>雇用票!D49</f>
        <v>66501</v>
      </c>
      <c r="W49" s="323">
        <f>雇用票!I49</f>
        <v>54508</v>
      </c>
      <c r="X49" s="354">
        <f t="shared" si="17"/>
        <v>7.6368321748107759E-2</v>
      </c>
      <c r="Y49" s="354">
        <f t="shared" si="18"/>
        <v>6.2595817835007866E-2</v>
      </c>
      <c r="Z49" s="356"/>
      <c r="AA49" s="55" t="s">
        <v>397</v>
      </c>
      <c r="AB49" s="55" t="s">
        <v>290</v>
      </c>
      <c r="AC49" s="323">
        <v>247448</v>
      </c>
      <c r="AD49" s="323">
        <v>29539</v>
      </c>
      <c r="AE49" s="323">
        <v>69082</v>
      </c>
      <c r="AF49" s="323">
        <v>22295</v>
      </c>
      <c r="AG49" s="323">
        <v>-6</v>
      </c>
      <c r="AH49" s="323">
        <v>870793</v>
      </c>
      <c r="AI49" s="359">
        <f t="shared" si="14"/>
        <v>0.42301442478292772</v>
      </c>
      <c r="AJ49" s="354">
        <f t="shared" si="15"/>
        <v>0.28416397467595628</v>
      </c>
      <c r="AK49" s="356"/>
      <c r="AL49" s="55" t="s">
        <v>397</v>
      </c>
      <c r="AM49" s="55" t="s">
        <v>290</v>
      </c>
      <c r="AN49" s="336">
        <f>取引基本表!DI47</f>
        <v>16431</v>
      </c>
      <c r="AO49" s="354">
        <f t="shared" si="16"/>
        <v>8.8404095437684741E-4</v>
      </c>
      <c r="AP49" s="356"/>
      <c r="AQ49" s="356"/>
      <c r="AR49" s="356"/>
      <c r="AS49" s="356"/>
      <c r="AT49" s="356"/>
      <c r="AU49" s="356"/>
      <c r="AV49" s="356"/>
    </row>
    <row r="50" spans="1:48" x14ac:dyDescent="0.5">
      <c r="A50" s="152">
        <v>44</v>
      </c>
      <c r="B50" s="55" t="s">
        <v>398</v>
      </c>
      <c r="C50" s="55" t="s">
        <v>255</v>
      </c>
      <c r="D50" s="354">
        <f t="shared" si="6"/>
        <v>0.24419120944751205</v>
      </c>
      <c r="E50" s="354">
        <f t="shared" si="7"/>
        <v>3.5687331536388138E-2</v>
      </c>
      <c r="F50" s="354">
        <f t="shared" si="8"/>
        <v>3.2368630471056349E-2</v>
      </c>
      <c r="G50" s="354">
        <f t="shared" si="9"/>
        <v>0.41343088178667692</v>
      </c>
      <c r="H50" s="354">
        <f t="shared" si="10"/>
        <v>0.23035502502887947</v>
      </c>
      <c r="I50" s="354">
        <f t="shared" si="11"/>
        <v>4.3688226824538989E-5</v>
      </c>
      <c r="J50" s="355"/>
      <c r="K50" s="356"/>
      <c r="L50" s="55" t="s">
        <v>398</v>
      </c>
      <c r="M50" s="55" t="s">
        <v>255</v>
      </c>
      <c r="N50" s="357">
        <f>取引基本表!DO48</f>
        <v>894119</v>
      </c>
      <c r="O50" s="357">
        <f>ABS(取引基本表!DW48)</f>
        <v>675783</v>
      </c>
      <c r="P50" s="358">
        <f t="shared" si="19"/>
        <v>0.75580879055248795</v>
      </c>
      <c r="Q50" s="358">
        <f t="shared" si="20"/>
        <v>0.24419120944751205</v>
      </c>
      <c r="R50" s="356"/>
      <c r="S50" s="55" t="s">
        <v>398</v>
      </c>
      <c r="T50" s="55" t="s">
        <v>255</v>
      </c>
      <c r="U50" s="323">
        <f>取引基本表!DY48</f>
        <v>973875</v>
      </c>
      <c r="V50" s="323">
        <f>雇用票!D50</f>
        <v>34755</v>
      </c>
      <c r="W50" s="323">
        <f>雇用票!I50</f>
        <v>31523</v>
      </c>
      <c r="X50" s="354">
        <f t="shared" si="17"/>
        <v>3.5687331536388138E-2</v>
      </c>
      <c r="Y50" s="354">
        <f t="shared" si="18"/>
        <v>3.2368630471056349E-2</v>
      </c>
      <c r="Z50" s="356"/>
      <c r="AA50" s="55" t="s">
        <v>398</v>
      </c>
      <c r="AB50" s="55" t="s">
        <v>255</v>
      </c>
      <c r="AC50" s="323">
        <v>224337</v>
      </c>
      <c r="AD50" s="323">
        <v>75055</v>
      </c>
      <c r="AE50" s="323">
        <v>94112</v>
      </c>
      <c r="AF50" s="323">
        <v>9131</v>
      </c>
      <c r="AG50" s="323">
        <v>-5</v>
      </c>
      <c r="AH50" s="323">
        <v>973875</v>
      </c>
      <c r="AI50" s="359">
        <f t="shared" si="14"/>
        <v>0.41343088178667692</v>
      </c>
      <c r="AJ50" s="354">
        <f t="shared" si="15"/>
        <v>0.23035502502887947</v>
      </c>
      <c r="AK50" s="356"/>
      <c r="AL50" s="55" t="s">
        <v>398</v>
      </c>
      <c r="AM50" s="55" t="s">
        <v>255</v>
      </c>
      <c r="AN50" s="336">
        <f>取引基本表!DI48</f>
        <v>812</v>
      </c>
      <c r="AO50" s="354">
        <f t="shared" si="16"/>
        <v>4.3688226824538989E-5</v>
      </c>
      <c r="AP50" s="356"/>
      <c r="AQ50" s="356"/>
      <c r="AR50" s="356"/>
      <c r="AS50" s="356"/>
      <c r="AT50" s="356"/>
      <c r="AU50" s="356"/>
      <c r="AV50" s="356"/>
    </row>
    <row r="51" spans="1:48" x14ac:dyDescent="0.5">
      <c r="A51" s="152">
        <v>45</v>
      </c>
      <c r="B51" s="55" t="s">
        <v>399</v>
      </c>
      <c r="C51" s="55" t="s">
        <v>256</v>
      </c>
      <c r="D51" s="354">
        <f t="shared" si="6"/>
        <v>0.33463903390533978</v>
      </c>
      <c r="E51" s="354">
        <f t="shared" si="7"/>
        <v>4.2722122936378136E-2</v>
      </c>
      <c r="F51" s="354">
        <f t="shared" si="8"/>
        <v>3.6275255748818895E-2</v>
      </c>
      <c r="G51" s="354">
        <f t="shared" si="9"/>
        <v>0.45246219063050586</v>
      </c>
      <c r="H51" s="354">
        <f t="shared" si="10"/>
        <v>0.26115120461674962</v>
      </c>
      <c r="I51" s="354">
        <f t="shared" si="11"/>
        <v>2.4803291337576937E-5</v>
      </c>
      <c r="J51" s="355"/>
      <c r="K51" s="356"/>
      <c r="L51" s="55" t="s">
        <v>399</v>
      </c>
      <c r="M51" s="55" t="s">
        <v>256</v>
      </c>
      <c r="N51" s="357">
        <f>取引基本表!DO49</f>
        <v>1508258</v>
      </c>
      <c r="O51" s="357">
        <f>ABS(取引基本表!DW49)</f>
        <v>1003536</v>
      </c>
      <c r="P51" s="358">
        <f t="shared" si="19"/>
        <v>0.66536096609466022</v>
      </c>
      <c r="Q51" s="358">
        <f t="shared" si="20"/>
        <v>0.33463903390533978</v>
      </c>
      <c r="R51" s="356"/>
      <c r="S51" s="55" t="s">
        <v>399</v>
      </c>
      <c r="T51" s="55" t="s">
        <v>256</v>
      </c>
      <c r="U51" s="323">
        <f>取引基本表!DY49</f>
        <v>1978015</v>
      </c>
      <c r="V51" s="323">
        <f>雇用票!D51</f>
        <v>84505</v>
      </c>
      <c r="W51" s="323">
        <f>雇用票!I51</f>
        <v>71753</v>
      </c>
      <c r="X51" s="354">
        <f t="shared" si="17"/>
        <v>4.2722122936378136E-2</v>
      </c>
      <c r="Y51" s="354">
        <f t="shared" si="18"/>
        <v>3.6275255748818895E-2</v>
      </c>
      <c r="Z51" s="356"/>
      <c r="AA51" s="55" t="s">
        <v>399</v>
      </c>
      <c r="AB51" s="55" t="s">
        <v>256</v>
      </c>
      <c r="AC51" s="323">
        <v>516561</v>
      </c>
      <c r="AD51" s="323">
        <v>181377</v>
      </c>
      <c r="AE51" s="323">
        <v>182020</v>
      </c>
      <c r="AF51" s="323">
        <v>15030</v>
      </c>
      <c r="AG51" s="323">
        <v>-11</v>
      </c>
      <c r="AH51" s="323">
        <v>1978015</v>
      </c>
      <c r="AI51" s="359">
        <f t="shared" si="14"/>
        <v>0.45246219063050586</v>
      </c>
      <c r="AJ51" s="354">
        <f t="shared" si="15"/>
        <v>0.26115120461674962</v>
      </c>
      <c r="AK51" s="356"/>
      <c r="AL51" s="55" t="s">
        <v>399</v>
      </c>
      <c r="AM51" s="55" t="s">
        <v>256</v>
      </c>
      <c r="AN51" s="336">
        <f>取引基本表!DI49</f>
        <v>461</v>
      </c>
      <c r="AO51" s="354">
        <f t="shared" si="16"/>
        <v>2.4803291337576937E-5</v>
      </c>
      <c r="AP51" s="356"/>
      <c r="AQ51" s="356"/>
      <c r="AR51" s="356"/>
      <c r="AS51" s="356"/>
      <c r="AT51" s="356"/>
      <c r="AU51" s="356"/>
      <c r="AV51" s="356"/>
    </row>
    <row r="52" spans="1:48" x14ac:dyDescent="0.5">
      <c r="A52" s="152">
        <v>46</v>
      </c>
      <c r="B52" s="353" t="s">
        <v>400</v>
      </c>
      <c r="C52" s="55" t="s">
        <v>257</v>
      </c>
      <c r="D52" s="354">
        <f t="shared" si="6"/>
        <v>0.31837891290135178</v>
      </c>
      <c r="E52" s="354">
        <f t="shared" si="7"/>
        <v>1.5219880465555205E-2</v>
      </c>
      <c r="F52" s="354">
        <f t="shared" si="8"/>
        <v>1.4074027471951347E-2</v>
      </c>
      <c r="G52" s="354">
        <f t="shared" si="9"/>
        <v>0.35247981545559398</v>
      </c>
      <c r="H52" s="354">
        <f t="shared" si="10"/>
        <v>0.15906637307329349</v>
      </c>
      <c r="I52" s="354">
        <f t="shared" si="11"/>
        <v>3.437488684507138E-4</v>
      </c>
      <c r="J52" s="355"/>
      <c r="K52" s="356"/>
      <c r="L52" s="353" t="s">
        <v>400</v>
      </c>
      <c r="M52" s="55" t="s">
        <v>257</v>
      </c>
      <c r="N52" s="357">
        <f>取引基本表!DO50</f>
        <v>549113</v>
      </c>
      <c r="O52" s="357">
        <f>ABS(取引基本表!DW50)</f>
        <v>374287</v>
      </c>
      <c r="P52" s="358">
        <f t="shared" si="19"/>
        <v>0.68162108709864822</v>
      </c>
      <c r="Q52" s="358">
        <f t="shared" si="20"/>
        <v>0.31837891290135178</v>
      </c>
      <c r="R52" s="356"/>
      <c r="S52" s="353" t="s">
        <v>400</v>
      </c>
      <c r="T52" s="55" t="s">
        <v>257</v>
      </c>
      <c r="U52" s="323">
        <f>取引基本表!DY50</f>
        <v>1192125</v>
      </c>
      <c r="V52" s="323">
        <f>雇用票!D52</f>
        <v>18144</v>
      </c>
      <c r="W52" s="323">
        <f>雇用票!I52</f>
        <v>16778</v>
      </c>
      <c r="X52" s="354">
        <f t="shared" si="17"/>
        <v>1.5219880465555205E-2</v>
      </c>
      <c r="Y52" s="354">
        <f t="shared" si="18"/>
        <v>1.4074027471951347E-2</v>
      </c>
      <c r="Z52" s="356"/>
      <c r="AA52" s="353" t="s">
        <v>400</v>
      </c>
      <c r="AB52" s="55" t="s">
        <v>257</v>
      </c>
      <c r="AC52" s="323">
        <v>189627</v>
      </c>
      <c r="AD52" s="323">
        <v>42496</v>
      </c>
      <c r="AE52" s="323">
        <v>170256</v>
      </c>
      <c r="AF52" s="323">
        <v>17826</v>
      </c>
      <c r="AG52" s="323">
        <v>-5</v>
      </c>
      <c r="AH52" s="323">
        <v>1192125</v>
      </c>
      <c r="AI52" s="359">
        <f t="shared" si="14"/>
        <v>0.35247981545559398</v>
      </c>
      <c r="AJ52" s="354">
        <f t="shared" si="15"/>
        <v>0.15906637307329349</v>
      </c>
      <c r="AK52" s="356"/>
      <c r="AL52" s="353" t="s">
        <v>400</v>
      </c>
      <c r="AM52" s="55" t="s">
        <v>257</v>
      </c>
      <c r="AN52" s="336">
        <f>取引基本表!DI50</f>
        <v>6389</v>
      </c>
      <c r="AO52" s="354">
        <f t="shared" si="16"/>
        <v>3.437488684507138E-4</v>
      </c>
      <c r="AP52" s="356"/>
      <c r="AQ52" s="356"/>
      <c r="AR52" s="356"/>
      <c r="AS52" s="356"/>
      <c r="AT52" s="356"/>
      <c r="AU52" s="356"/>
      <c r="AV52" s="356"/>
    </row>
    <row r="53" spans="1:48" x14ac:dyDescent="0.5">
      <c r="A53" s="152">
        <v>47</v>
      </c>
      <c r="B53" s="353" t="s">
        <v>401</v>
      </c>
      <c r="C53" s="55" t="s">
        <v>402</v>
      </c>
      <c r="D53" s="354">
        <f t="shared" si="6"/>
        <v>0.19584989173470779</v>
      </c>
      <c r="E53" s="354">
        <f t="shared" si="7"/>
        <v>1.5258359298945907E-2</v>
      </c>
      <c r="F53" s="354">
        <f t="shared" si="8"/>
        <v>1.5139725817088107E-2</v>
      </c>
      <c r="G53" s="354">
        <f t="shared" si="9"/>
        <v>0.39031113375227233</v>
      </c>
      <c r="H53" s="354">
        <f t="shared" si="10"/>
        <v>0.12403130528233024</v>
      </c>
      <c r="I53" s="354">
        <f t="shared" si="11"/>
        <v>5.7569461455981178E-6</v>
      </c>
      <c r="J53" s="355"/>
      <c r="K53" s="356"/>
      <c r="L53" s="353" t="s">
        <v>401</v>
      </c>
      <c r="M53" s="55" t="s">
        <v>402</v>
      </c>
      <c r="N53" s="357">
        <f>取引基本表!DO51</f>
        <v>544034</v>
      </c>
      <c r="O53" s="357">
        <f>ABS(取引基本表!DW51)</f>
        <v>437485</v>
      </c>
      <c r="P53" s="358">
        <f t="shared" si="19"/>
        <v>0.80415010826529221</v>
      </c>
      <c r="Q53" s="358">
        <f t="shared" si="20"/>
        <v>0.19584989173470779</v>
      </c>
      <c r="R53" s="356"/>
      <c r="S53" s="353" t="s">
        <v>401</v>
      </c>
      <c r="T53" s="55" t="s">
        <v>402</v>
      </c>
      <c r="U53" s="323">
        <f>取引基本表!DY51</f>
        <v>286597</v>
      </c>
      <c r="V53" s="323">
        <f>雇用票!D53</f>
        <v>4373</v>
      </c>
      <c r="W53" s="323">
        <f>雇用票!I53</f>
        <v>4339</v>
      </c>
      <c r="X53" s="354">
        <f t="shared" si="17"/>
        <v>1.5258359298945907E-2</v>
      </c>
      <c r="Y53" s="354">
        <f t="shared" si="18"/>
        <v>1.5139725817088107E-2</v>
      </c>
      <c r="Z53" s="356"/>
      <c r="AA53" s="353" t="s">
        <v>401</v>
      </c>
      <c r="AB53" s="55" t="s">
        <v>402</v>
      </c>
      <c r="AC53" s="323">
        <v>35547</v>
      </c>
      <c r="AD53" s="323">
        <v>1542</v>
      </c>
      <c r="AE53" s="323">
        <v>72077</v>
      </c>
      <c r="AF53" s="323">
        <v>2697</v>
      </c>
      <c r="AG53" s="323">
        <v>-1</v>
      </c>
      <c r="AH53" s="323">
        <v>286597</v>
      </c>
      <c r="AI53" s="359">
        <f t="shared" si="14"/>
        <v>0.39031113375227233</v>
      </c>
      <c r="AJ53" s="354">
        <f t="shared" si="15"/>
        <v>0.12403130528233024</v>
      </c>
      <c r="AK53" s="356"/>
      <c r="AL53" s="353" t="s">
        <v>401</v>
      </c>
      <c r="AM53" s="55" t="s">
        <v>402</v>
      </c>
      <c r="AN53" s="336">
        <f>取引基本表!DI51</f>
        <v>107</v>
      </c>
      <c r="AO53" s="354">
        <f t="shared" si="16"/>
        <v>5.7569461455981178E-6</v>
      </c>
      <c r="AP53" s="356"/>
      <c r="AQ53" s="356"/>
      <c r="AR53" s="356"/>
      <c r="AS53" s="356"/>
      <c r="AT53" s="356"/>
      <c r="AU53" s="356"/>
      <c r="AV53" s="356"/>
    </row>
    <row r="54" spans="1:48" x14ac:dyDescent="0.5">
      <c r="A54" s="152">
        <v>48</v>
      </c>
      <c r="B54" s="353" t="s">
        <v>403</v>
      </c>
      <c r="C54" s="55" t="s">
        <v>404</v>
      </c>
      <c r="D54" s="354">
        <f t="shared" si="6"/>
        <v>0.26178366916386808</v>
      </c>
      <c r="E54" s="354">
        <f t="shared" si="7"/>
        <v>5.5293236286658831E-2</v>
      </c>
      <c r="F54" s="354">
        <f t="shared" si="8"/>
        <v>5.104572602871537E-2</v>
      </c>
      <c r="G54" s="354">
        <f t="shared" si="9"/>
        <v>0.34678378248348762</v>
      </c>
      <c r="H54" s="354">
        <f t="shared" si="10"/>
        <v>0.29136683230582072</v>
      </c>
      <c r="I54" s="354">
        <f t="shared" si="11"/>
        <v>4.9993965967194123E-4</v>
      </c>
      <c r="J54" s="355"/>
      <c r="K54" s="356"/>
      <c r="L54" s="353" t="s">
        <v>403</v>
      </c>
      <c r="M54" s="55" t="s">
        <v>404</v>
      </c>
      <c r="N54" s="357">
        <f>取引基本表!DO52</f>
        <v>371616</v>
      </c>
      <c r="O54" s="357">
        <f>ABS(取引基本表!DW52)</f>
        <v>274333</v>
      </c>
      <c r="P54" s="358">
        <f t="shared" si="19"/>
        <v>0.73821633083613192</v>
      </c>
      <c r="Q54" s="358">
        <f t="shared" si="20"/>
        <v>0.26178366916386808</v>
      </c>
      <c r="R54" s="356"/>
      <c r="S54" s="353" t="s">
        <v>403</v>
      </c>
      <c r="T54" s="55" t="s">
        <v>404</v>
      </c>
      <c r="U54" s="323">
        <f>取引基本表!DY52</f>
        <v>145497</v>
      </c>
      <c r="V54" s="323">
        <f>雇用票!D54</f>
        <v>8045</v>
      </c>
      <c r="W54" s="323">
        <f>雇用票!I54</f>
        <v>7427</v>
      </c>
      <c r="X54" s="354">
        <f t="shared" si="17"/>
        <v>5.5293236286658831E-2</v>
      </c>
      <c r="Y54" s="354">
        <f t="shared" si="18"/>
        <v>5.104572602871537E-2</v>
      </c>
      <c r="Z54" s="356"/>
      <c r="AA54" s="353" t="s">
        <v>403</v>
      </c>
      <c r="AB54" s="55" t="s">
        <v>404</v>
      </c>
      <c r="AC54" s="323">
        <v>42393</v>
      </c>
      <c r="AD54" s="323">
        <v>-14703</v>
      </c>
      <c r="AE54" s="323">
        <v>21189</v>
      </c>
      <c r="AF54" s="323">
        <v>1578</v>
      </c>
      <c r="AG54" s="323">
        <v>-1</v>
      </c>
      <c r="AH54" s="323">
        <v>145497</v>
      </c>
      <c r="AI54" s="359">
        <f t="shared" si="14"/>
        <v>0.34678378248348762</v>
      </c>
      <c r="AJ54" s="354">
        <f t="shared" si="15"/>
        <v>0.29136683230582072</v>
      </c>
      <c r="AK54" s="356"/>
      <c r="AL54" s="353" t="s">
        <v>403</v>
      </c>
      <c r="AM54" s="55" t="s">
        <v>404</v>
      </c>
      <c r="AN54" s="336">
        <f>取引基本表!DI52</f>
        <v>9292</v>
      </c>
      <c r="AO54" s="354">
        <f t="shared" si="16"/>
        <v>4.9993965967194123E-4</v>
      </c>
      <c r="AP54" s="356"/>
      <c r="AQ54" s="356"/>
      <c r="AR54" s="356"/>
      <c r="AS54" s="356"/>
      <c r="AT54" s="356"/>
      <c r="AU54" s="356"/>
      <c r="AV54" s="356"/>
    </row>
    <row r="55" spans="1:48" x14ac:dyDescent="0.5">
      <c r="A55" s="152">
        <v>49</v>
      </c>
      <c r="B55" s="353" t="s">
        <v>405</v>
      </c>
      <c r="C55" s="55" t="s">
        <v>406</v>
      </c>
      <c r="D55" s="354">
        <f t="shared" si="6"/>
        <v>0.38664288615686981</v>
      </c>
      <c r="E55" s="354">
        <f t="shared" si="7"/>
        <v>2.949707546265222E-2</v>
      </c>
      <c r="F55" s="354">
        <f t="shared" si="8"/>
        <v>2.7448763821530046E-2</v>
      </c>
      <c r="G55" s="354">
        <f t="shared" si="9"/>
        <v>0.34675764946934406</v>
      </c>
      <c r="H55" s="354">
        <f t="shared" si="10"/>
        <v>0.21046070925708171</v>
      </c>
      <c r="I55" s="354">
        <f t="shared" si="11"/>
        <v>2.6740207797778176E-5</v>
      </c>
      <c r="J55" s="355"/>
      <c r="K55" s="356"/>
      <c r="L55" s="353" t="s">
        <v>405</v>
      </c>
      <c r="M55" s="55" t="s">
        <v>406</v>
      </c>
      <c r="N55" s="357">
        <f>取引基本表!DO53</f>
        <v>1127534</v>
      </c>
      <c r="O55" s="357">
        <f>ABS(取引基本表!DW53)</f>
        <v>691581</v>
      </c>
      <c r="P55" s="358">
        <f t="shared" si="19"/>
        <v>0.61335711384313019</v>
      </c>
      <c r="Q55" s="358">
        <f t="shared" si="20"/>
        <v>0.38664288615686981</v>
      </c>
      <c r="R55" s="356"/>
      <c r="S55" s="353" t="s">
        <v>405</v>
      </c>
      <c r="T55" s="55" t="s">
        <v>406</v>
      </c>
      <c r="U55" s="323">
        <f>取引基本表!DY53</f>
        <v>1585208</v>
      </c>
      <c r="V55" s="323">
        <f>雇用票!D55</f>
        <v>46759</v>
      </c>
      <c r="W55" s="323">
        <f>雇用票!I55</f>
        <v>43512</v>
      </c>
      <c r="X55" s="354">
        <f t="shared" si="17"/>
        <v>2.949707546265222E-2</v>
      </c>
      <c r="Y55" s="354">
        <f t="shared" si="18"/>
        <v>2.7448763821530046E-2</v>
      </c>
      <c r="Z55" s="356"/>
      <c r="AA55" s="353" t="s">
        <v>405</v>
      </c>
      <c r="AB55" s="55" t="s">
        <v>406</v>
      </c>
      <c r="AC55" s="323">
        <v>333624</v>
      </c>
      <c r="AD55" s="323">
        <v>-78931</v>
      </c>
      <c r="AE55" s="323">
        <v>287499</v>
      </c>
      <c r="AF55" s="323">
        <v>7498</v>
      </c>
      <c r="AG55" s="323">
        <v>-7</v>
      </c>
      <c r="AH55" s="323">
        <v>1585208</v>
      </c>
      <c r="AI55" s="359">
        <f t="shared" si="14"/>
        <v>0.34675764946934406</v>
      </c>
      <c r="AJ55" s="354">
        <f t="shared" si="15"/>
        <v>0.21046070925708171</v>
      </c>
      <c r="AK55" s="356"/>
      <c r="AL55" s="353" t="s">
        <v>405</v>
      </c>
      <c r="AM55" s="55" t="s">
        <v>406</v>
      </c>
      <c r="AN55" s="336">
        <f>取引基本表!DI53</f>
        <v>497</v>
      </c>
      <c r="AO55" s="354">
        <f t="shared" si="16"/>
        <v>2.6740207797778176E-5</v>
      </c>
      <c r="AP55" s="356"/>
      <c r="AQ55" s="356"/>
      <c r="AR55" s="356"/>
      <c r="AS55" s="356"/>
      <c r="AT55" s="356"/>
      <c r="AU55" s="356"/>
      <c r="AV55" s="356"/>
    </row>
    <row r="56" spans="1:48" x14ac:dyDescent="0.5">
      <c r="A56" s="152">
        <v>50</v>
      </c>
      <c r="B56" s="353" t="s">
        <v>407</v>
      </c>
      <c r="C56" s="55" t="s">
        <v>408</v>
      </c>
      <c r="D56" s="354">
        <f t="shared" si="6"/>
        <v>9.4007440871644921E-2</v>
      </c>
      <c r="E56" s="354">
        <f t="shared" si="7"/>
        <v>2.3563791384467288E-2</v>
      </c>
      <c r="F56" s="354">
        <f t="shared" si="8"/>
        <v>2.2443015780245469E-2</v>
      </c>
      <c r="G56" s="354">
        <f t="shared" si="9"/>
        <v>0.31912538247326983</v>
      </c>
      <c r="H56" s="354">
        <f t="shared" si="10"/>
        <v>0.17476535909512841</v>
      </c>
      <c r="I56" s="354">
        <f t="shared" si="11"/>
        <v>7.9082146940616244E-3</v>
      </c>
      <c r="J56" s="355"/>
      <c r="K56" s="356"/>
      <c r="L56" s="353" t="s">
        <v>407</v>
      </c>
      <c r="M56" s="55" t="s">
        <v>408</v>
      </c>
      <c r="N56" s="357">
        <f>取引基本表!DO54</f>
        <v>210728</v>
      </c>
      <c r="O56" s="357">
        <f>ABS(取引基本表!DW54)</f>
        <v>190918</v>
      </c>
      <c r="P56" s="358">
        <f t="shared" si="19"/>
        <v>0.90599255912835508</v>
      </c>
      <c r="Q56" s="358">
        <f t="shared" si="20"/>
        <v>9.4007440871644921E-2</v>
      </c>
      <c r="R56" s="356"/>
      <c r="S56" s="353" t="s">
        <v>407</v>
      </c>
      <c r="T56" s="55" t="s">
        <v>408</v>
      </c>
      <c r="U56" s="323">
        <f>取引基本表!DY54</f>
        <v>145435</v>
      </c>
      <c r="V56" s="323">
        <f>雇用票!D56</f>
        <v>3427</v>
      </c>
      <c r="W56" s="323">
        <f>雇用票!I56</f>
        <v>3264</v>
      </c>
      <c r="X56" s="354">
        <f t="shared" si="17"/>
        <v>2.3563791384467288E-2</v>
      </c>
      <c r="Y56" s="354">
        <f t="shared" si="18"/>
        <v>2.2443015780245469E-2</v>
      </c>
      <c r="Z56" s="356"/>
      <c r="AA56" s="353" t="s">
        <v>407</v>
      </c>
      <c r="AB56" s="55" t="s">
        <v>408</v>
      </c>
      <c r="AC56" s="323">
        <v>25417</v>
      </c>
      <c r="AD56" s="323">
        <v>-7487</v>
      </c>
      <c r="AE56" s="323">
        <v>27808</v>
      </c>
      <c r="AF56" s="323">
        <v>675</v>
      </c>
      <c r="AG56" s="323">
        <v>-1</v>
      </c>
      <c r="AH56" s="323">
        <v>145435</v>
      </c>
      <c r="AI56" s="359">
        <f t="shared" si="14"/>
        <v>0.31912538247326983</v>
      </c>
      <c r="AJ56" s="354">
        <f t="shared" si="15"/>
        <v>0.17476535909512841</v>
      </c>
      <c r="AK56" s="356"/>
      <c r="AL56" s="353" t="s">
        <v>407</v>
      </c>
      <c r="AM56" s="55" t="s">
        <v>408</v>
      </c>
      <c r="AN56" s="336">
        <f>取引基本表!DI54</f>
        <v>146984</v>
      </c>
      <c r="AO56" s="354">
        <f t="shared" si="16"/>
        <v>7.9082146940616244E-3</v>
      </c>
      <c r="AP56" s="356"/>
      <c r="AQ56" s="356"/>
      <c r="AR56" s="356"/>
      <c r="AS56" s="356"/>
      <c r="AT56" s="356"/>
      <c r="AU56" s="356"/>
      <c r="AV56" s="356"/>
    </row>
    <row r="57" spans="1:48" x14ac:dyDescent="0.5">
      <c r="A57" s="152">
        <v>51</v>
      </c>
      <c r="B57" s="353" t="s">
        <v>409</v>
      </c>
      <c r="C57" s="55" t="s">
        <v>410</v>
      </c>
      <c r="D57" s="354">
        <f t="shared" si="6"/>
        <v>9.9899275236097318E-2</v>
      </c>
      <c r="E57" s="354">
        <f t="shared" si="7"/>
        <v>2.404561617870514E-2</v>
      </c>
      <c r="F57" s="354">
        <f t="shared" si="8"/>
        <v>2.2651440387236241E-2</v>
      </c>
      <c r="G57" s="354">
        <f t="shared" si="9"/>
        <v>0.34125977097921267</v>
      </c>
      <c r="H57" s="354">
        <f t="shared" si="10"/>
        <v>0.21008192740886947</v>
      </c>
      <c r="I57" s="354">
        <f t="shared" si="11"/>
        <v>3.2281941003353933E-7</v>
      </c>
      <c r="J57" s="355"/>
      <c r="K57" s="356"/>
      <c r="L57" s="353" t="s">
        <v>409</v>
      </c>
      <c r="M57" s="55" t="s">
        <v>410</v>
      </c>
      <c r="N57" s="357">
        <f>取引基本表!DO55</f>
        <v>132043</v>
      </c>
      <c r="O57" s="357">
        <f>ABS(取引基本表!DW55)</f>
        <v>118852</v>
      </c>
      <c r="P57" s="358">
        <f t="shared" si="19"/>
        <v>0.90010072476390268</v>
      </c>
      <c r="Q57" s="358">
        <f t="shared" si="20"/>
        <v>9.9899275236097318E-2</v>
      </c>
      <c r="R57" s="356"/>
      <c r="S57" s="353" t="s">
        <v>409</v>
      </c>
      <c r="T57" s="55" t="s">
        <v>410</v>
      </c>
      <c r="U57" s="323">
        <f>取引基本表!DY55</f>
        <v>63837</v>
      </c>
      <c r="V57" s="323">
        <f>雇用票!D57</f>
        <v>1535</v>
      </c>
      <c r="W57" s="323">
        <f>雇用票!I57</f>
        <v>1446</v>
      </c>
      <c r="X57" s="354">
        <f t="shared" si="17"/>
        <v>2.404561617870514E-2</v>
      </c>
      <c r="Y57" s="354">
        <f t="shared" si="18"/>
        <v>2.2651440387236241E-2</v>
      </c>
      <c r="Z57" s="356"/>
      <c r="AA57" s="353" t="s">
        <v>409</v>
      </c>
      <c r="AB57" s="55" t="s">
        <v>410</v>
      </c>
      <c r="AC57" s="323">
        <v>13411</v>
      </c>
      <c r="AD57" s="323">
        <v>-3531</v>
      </c>
      <c r="AE57" s="323">
        <v>11608</v>
      </c>
      <c r="AF57" s="323">
        <v>297</v>
      </c>
      <c r="AG57" s="323">
        <v>0</v>
      </c>
      <c r="AH57" s="323">
        <v>63837</v>
      </c>
      <c r="AI57" s="359">
        <f t="shared" si="14"/>
        <v>0.34125977097921267</v>
      </c>
      <c r="AJ57" s="354">
        <f t="shared" si="15"/>
        <v>0.21008192740886947</v>
      </c>
      <c r="AK57" s="356"/>
      <c r="AL57" s="353" t="s">
        <v>409</v>
      </c>
      <c r="AM57" s="55" t="s">
        <v>410</v>
      </c>
      <c r="AN57" s="336">
        <f>取引基本表!DI55</f>
        <v>6</v>
      </c>
      <c r="AO57" s="354">
        <f t="shared" si="16"/>
        <v>3.2281941003353933E-7</v>
      </c>
      <c r="AP57" s="356"/>
      <c r="AQ57" s="356"/>
      <c r="AR57" s="356"/>
      <c r="AS57" s="356"/>
      <c r="AT57" s="356"/>
      <c r="AU57" s="356"/>
      <c r="AV57" s="356"/>
    </row>
    <row r="58" spans="1:48" x14ac:dyDescent="0.5">
      <c r="A58" s="152">
        <v>52</v>
      </c>
      <c r="B58" s="353" t="s">
        <v>411</v>
      </c>
      <c r="C58" s="55" t="s">
        <v>412</v>
      </c>
      <c r="D58" s="354">
        <f t="shared" si="6"/>
        <v>0.22769254179650544</v>
      </c>
      <c r="E58" s="354">
        <f t="shared" si="7"/>
        <v>1.7878589940790997E-2</v>
      </c>
      <c r="F58" s="354">
        <f t="shared" si="8"/>
        <v>1.7056827998904317E-2</v>
      </c>
      <c r="G58" s="354">
        <f t="shared" si="9"/>
        <v>0.36634779493878927</v>
      </c>
      <c r="H58" s="354">
        <f t="shared" si="10"/>
        <v>0.1501401209465012</v>
      </c>
      <c r="I58" s="354">
        <f t="shared" si="11"/>
        <v>2.4143663676408408E-3</v>
      </c>
      <c r="J58" s="355"/>
      <c r="K58" s="356"/>
      <c r="L58" s="353" t="s">
        <v>411</v>
      </c>
      <c r="M58" s="55" t="s">
        <v>412</v>
      </c>
      <c r="N58" s="357">
        <f>取引基本表!DO56</f>
        <v>302298</v>
      </c>
      <c r="O58" s="357">
        <f>ABS(取引基本表!DW56)</f>
        <v>233467</v>
      </c>
      <c r="P58" s="358">
        <f t="shared" si="19"/>
        <v>0.77230745820349456</v>
      </c>
      <c r="Q58" s="358">
        <f t="shared" si="20"/>
        <v>0.22769254179650544</v>
      </c>
      <c r="R58" s="356"/>
      <c r="S58" s="353" t="s">
        <v>411</v>
      </c>
      <c r="T58" s="55" t="s">
        <v>412</v>
      </c>
      <c r="U58" s="323">
        <f>取引基本表!DY56</f>
        <v>94918</v>
      </c>
      <c r="V58" s="323">
        <f>雇用票!D58</f>
        <v>1697</v>
      </c>
      <c r="W58" s="323">
        <f>雇用票!I58</f>
        <v>1619</v>
      </c>
      <c r="X58" s="354">
        <f t="shared" si="17"/>
        <v>1.7878589940790997E-2</v>
      </c>
      <c r="Y58" s="354">
        <f t="shared" si="18"/>
        <v>1.7056827998904317E-2</v>
      </c>
      <c r="Z58" s="356"/>
      <c r="AA58" s="353" t="s">
        <v>411</v>
      </c>
      <c r="AB58" s="55" t="s">
        <v>412</v>
      </c>
      <c r="AC58" s="323">
        <v>14251</v>
      </c>
      <c r="AD58" s="323">
        <v>7155</v>
      </c>
      <c r="AE58" s="323">
        <v>12301</v>
      </c>
      <c r="AF58" s="323">
        <v>1066</v>
      </c>
      <c r="AG58" s="323">
        <v>0</v>
      </c>
      <c r="AH58" s="323">
        <v>94918</v>
      </c>
      <c r="AI58" s="359">
        <f t="shared" si="14"/>
        <v>0.36634779493878927</v>
      </c>
      <c r="AJ58" s="354">
        <f t="shared" si="15"/>
        <v>0.1501401209465012</v>
      </c>
      <c r="AK58" s="356"/>
      <c r="AL58" s="353" t="s">
        <v>411</v>
      </c>
      <c r="AM58" s="55" t="s">
        <v>412</v>
      </c>
      <c r="AN58" s="336">
        <f>取引基本表!DI56</f>
        <v>44874</v>
      </c>
      <c r="AO58" s="354">
        <f t="shared" si="16"/>
        <v>2.4143663676408408E-3</v>
      </c>
      <c r="AP58" s="356"/>
      <c r="AQ58" s="356"/>
      <c r="AR58" s="356"/>
      <c r="AS58" s="356"/>
      <c r="AT58" s="356"/>
      <c r="AU58" s="356"/>
      <c r="AV58" s="356"/>
    </row>
    <row r="59" spans="1:48" x14ac:dyDescent="0.5">
      <c r="A59" s="152">
        <v>53</v>
      </c>
      <c r="B59" s="353" t="s">
        <v>413</v>
      </c>
      <c r="C59" s="55" t="s">
        <v>414</v>
      </c>
      <c r="D59" s="354">
        <f t="shared" si="6"/>
        <v>7.9446295602879857E-2</v>
      </c>
      <c r="E59" s="354">
        <f t="shared" si="7"/>
        <v>2.6852930437957473E-2</v>
      </c>
      <c r="F59" s="354">
        <f t="shared" si="8"/>
        <v>2.6405236712624094E-2</v>
      </c>
      <c r="G59" s="354">
        <f t="shared" si="9"/>
        <v>0.3627058087174227</v>
      </c>
      <c r="H59" s="354">
        <f t="shared" si="10"/>
        <v>0.21075508110645549</v>
      </c>
      <c r="I59" s="354">
        <f t="shared" si="11"/>
        <v>8.3937888899870729E-3</v>
      </c>
      <c r="J59" s="355"/>
      <c r="K59" s="356"/>
      <c r="L59" s="353" t="s">
        <v>413</v>
      </c>
      <c r="M59" s="55" t="s">
        <v>414</v>
      </c>
      <c r="N59" s="357">
        <f>取引基本表!DO57</f>
        <v>421958</v>
      </c>
      <c r="O59" s="357">
        <f>ABS(取引基本表!DW57)</f>
        <v>388435</v>
      </c>
      <c r="P59" s="358">
        <f t="shared" si="19"/>
        <v>0.92055370439712014</v>
      </c>
      <c r="Q59" s="358">
        <f t="shared" si="20"/>
        <v>7.9446295602879857E-2</v>
      </c>
      <c r="R59" s="356"/>
      <c r="S59" s="353" t="s">
        <v>413</v>
      </c>
      <c r="T59" s="55" t="s">
        <v>414</v>
      </c>
      <c r="U59" s="323">
        <f>取引基本表!DY57</f>
        <v>230068</v>
      </c>
      <c r="V59" s="323">
        <f>雇用票!D59</f>
        <v>6178</v>
      </c>
      <c r="W59" s="323">
        <f>雇用票!I59</f>
        <v>6075</v>
      </c>
      <c r="X59" s="354">
        <f t="shared" si="17"/>
        <v>2.6852930437957473E-2</v>
      </c>
      <c r="Y59" s="354">
        <f t="shared" si="18"/>
        <v>2.6405236712624094E-2</v>
      </c>
      <c r="Z59" s="356"/>
      <c r="AA59" s="353" t="s">
        <v>413</v>
      </c>
      <c r="AB59" s="55" t="s">
        <v>414</v>
      </c>
      <c r="AC59" s="323">
        <v>48488</v>
      </c>
      <c r="AD59" s="323">
        <v>-12773</v>
      </c>
      <c r="AE59" s="323">
        <v>42988</v>
      </c>
      <c r="AF59" s="323">
        <v>4745</v>
      </c>
      <c r="AG59" s="323">
        <v>-1</v>
      </c>
      <c r="AH59" s="323">
        <v>230068</v>
      </c>
      <c r="AI59" s="359">
        <f t="shared" si="14"/>
        <v>0.3627058087174227</v>
      </c>
      <c r="AJ59" s="354">
        <f t="shared" si="15"/>
        <v>0.21075508110645549</v>
      </c>
      <c r="AK59" s="356"/>
      <c r="AL59" s="353" t="s">
        <v>413</v>
      </c>
      <c r="AM59" s="55" t="s">
        <v>414</v>
      </c>
      <c r="AN59" s="336">
        <f>取引基本表!DI57</f>
        <v>156009</v>
      </c>
      <c r="AO59" s="354">
        <f t="shared" si="16"/>
        <v>8.3937888899870729E-3</v>
      </c>
      <c r="AP59" s="356"/>
      <c r="AQ59" s="356"/>
      <c r="AR59" s="356"/>
      <c r="AS59" s="356"/>
      <c r="AT59" s="356"/>
      <c r="AU59" s="356"/>
      <c r="AV59" s="356"/>
    </row>
    <row r="60" spans="1:48" x14ac:dyDescent="0.5">
      <c r="A60" s="152">
        <v>54</v>
      </c>
      <c r="B60" s="353" t="s">
        <v>415</v>
      </c>
      <c r="C60" s="55" t="s">
        <v>416</v>
      </c>
      <c r="D60" s="354">
        <f t="shared" si="6"/>
        <v>4.0740050699231589E-2</v>
      </c>
      <c r="E60" s="354">
        <f t="shared" si="7"/>
        <v>2.5222694918287832E-2</v>
      </c>
      <c r="F60" s="354">
        <f t="shared" si="8"/>
        <v>2.4754588134869825E-2</v>
      </c>
      <c r="G60" s="354">
        <f t="shared" si="9"/>
        <v>0.28721104732008867</v>
      </c>
      <c r="H60" s="354">
        <f t="shared" si="10"/>
        <v>0.18718764198091775</v>
      </c>
      <c r="I60" s="354">
        <f t="shared" si="11"/>
        <v>2.0738994965254676E-3</v>
      </c>
      <c r="J60" s="355"/>
      <c r="K60" s="356"/>
      <c r="L60" s="353" t="s">
        <v>415</v>
      </c>
      <c r="M60" s="55" t="s">
        <v>416</v>
      </c>
      <c r="N60" s="357">
        <f>取引基本表!DO58</f>
        <v>354246</v>
      </c>
      <c r="O60" s="357">
        <f>ABS(取引基本表!DW58)</f>
        <v>339814</v>
      </c>
      <c r="P60" s="358">
        <f t="shared" si="19"/>
        <v>0.95925994930076841</v>
      </c>
      <c r="Q60" s="358">
        <f t="shared" si="20"/>
        <v>4.0740050699231589E-2</v>
      </c>
      <c r="R60" s="356"/>
      <c r="S60" s="353" t="s">
        <v>415</v>
      </c>
      <c r="T60" s="55" t="s">
        <v>416</v>
      </c>
      <c r="U60" s="323">
        <f>取引基本表!DY58</f>
        <v>72633</v>
      </c>
      <c r="V60" s="323">
        <f>雇用票!D60</f>
        <v>1832</v>
      </c>
      <c r="W60" s="323">
        <f>雇用票!I60</f>
        <v>1798</v>
      </c>
      <c r="X60" s="354">
        <f t="shared" si="17"/>
        <v>2.5222694918287832E-2</v>
      </c>
      <c r="Y60" s="354">
        <f t="shared" si="18"/>
        <v>2.4754588134869825E-2</v>
      </c>
      <c r="Z60" s="356"/>
      <c r="AA60" s="353" t="s">
        <v>415</v>
      </c>
      <c r="AB60" s="55" t="s">
        <v>416</v>
      </c>
      <c r="AC60" s="323">
        <v>13596</v>
      </c>
      <c r="AD60" s="323">
        <v>-7278</v>
      </c>
      <c r="AE60" s="323">
        <v>14123</v>
      </c>
      <c r="AF60" s="323">
        <v>420</v>
      </c>
      <c r="AG60" s="323">
        <v>0</v>
      </c>
      <c r="AH60" s="323">
        <v>72633</v>
      </c>
      <c r="AI60" s="359">
        <f t="shared" si="14"/>
        <v>0.28721104732008867</v>
      </c>
      <c r="AJ60" s="354">
        <f t="shared" si="15"/>
        <v>0.18718764198091775</v>
      </c>
      <c r="AK60" s="356"/>
      <c r="AL60" s="353" t="s">
        <v>415</v>
      </c>
      <c r="AM60" s="55" t="s">
        <v>416</v>
      </c>
      <c r="AN60" s="336">
        <f>取引基本表!DI58</f>
        <v>38546</v>
      </c>
      <c r="AO60" s="354">
        <f t="shared" si="16"/>
        <v>2.0738994965254676E-3</v>
      </c>
      <c r="AP60" s="356"/>
      <c r="AQ60" s="356"/>
      <c r="AR60" s="356"/>
      <c r="AS60" s="356"/>
      <c r="AT60" s="356"/>
      <c r="AU60" s="356"/>
      <c r="AV60" s="356"/>
    </row>
    <row r="61" spans="1:48" x14ac:dyDescent="0.5">
      <c r="A61" s="152">
        <v>55</v>
      </c>
      <c r="B61" s="353" t="s">
        <v>417</v>
      </c>
      <c r="C61" s="55" t="s">
        <v>418</v>
      </c>
      <c r="D61" s="354">
        <f t="shared" si="6"/>
        <v>6.4818350561335114E-2</v>
      </c>
      <c r="E61" s="354">
        <f t="shared" si="7"/>
        <v>8.1547232308396261E-3</v>
      </c>
      <c r="F61" s="354">
        <f t="shared" si="8"/>
        <v>8.1514888905166293E-3</v>
      </c>
      <c r="G61" s="354">
        <f t="shared" si="9"/>
        <v>0.16279062688174395</v>
      </c>
      <c r="H61" s="354">
        <f t="shared" si="10"/>
        <v>6.4826073349130861E-2</v>
      </c>
      <c r="I61" s="354">
        <f t="shared" si="11"/>
        <v>2.3452292106586576E-2</v>
      </c>
      <c r="J61" s="355"/>
      <c r="K61" s="356"/>
      <c r="L61" s="353" t="s">
        <v>417</v>
      </c>
      <c r="M61" s="55" t="s">
        <v>418</v>
      </c>
      <c r="N61" s="357">
        <f>取引基本表!DO59</f>
        <v>602314</v>
      </c>
      <c r="O61" s="357">
        <f>ABS(取引基本表!DW59)</f>
        <v>563273</v>
      </c>
      <c r="P61" s="358">
        <f t="shared" si="19"/>
        <v>0.93518164943866489</v>
      </c>
      <c r="Q61" s="358">
        <f t="shared" si="20"/>
        <v>6.4818350561335114E-2</v>
      </c>
      <c r="R61" s="356"/>
      <c r="S61" s="353" t="s">
        <v>417</v>
      </c>
      <c r="T61" s="55" t="s">
        <v>418</v>
      </c>
      <c r="U61" s="323">
        <f>取引基本表!DY59</f>
        <v>5256095</v>
      </c>
      <c r="V61" s="323">
        <f>雇用票!D61</f>
        <v>42862</v>
      </c>
      <c r="W61" s="323">
        <f>雇用票!I61</f>
        <v>42845</v>
      </c>
      <c r="X61" s="354">
        <f t="shared" si="17"/>
        <v>8.1547232308396261E-3</v>
      </c>
      <c r="Y61" s="354">
        <f t="shared" si="18"/>
        <v>8.1514888905166293E-3</v>
      </c>
      <c r="Z61" s="356"/>
      <c r="AA61" s="353" t="s">
        <v>417</v>
      </c>
      <c r="AB61" s="55" t="s">
        <v>418</v>
      </c>
      <c r="AC61" s="323">
        <v>340732</v>
      </c>
      <c r="AD61" s="323">
        <v>170393</v>
      </c>
      <c r="AE61" s="323">
        <v>454411</v>
      </c>
      <c r="AF61" s="323">
        <v>-109885</v>
      </c>
      <c r="AG61" s="323">
        <v>-8</v>
      </c>
      <c r="AH61" s="323">
        <v>5256095</v>
      </c>
      <c r="AI61" s="359">
        <f t="shared" si="14"/>
        <v>0.16279062688174395</v>
      </c>
      <c r="AJ61" s="354">
        <f t="shared" si="15"/>
        <v>6.4826073349130861E-2</v>
      </c>
      <c r="AK61" s="356"/>
      <c r="AL61" s="353" t="s">
        <v>417</v>
      </c>
      <c r="AM61" s="55" t="s">
        <v>418</v>
      </c>
      <c r="AN61" s="336">
        <f>取引基本表!DI59</f>
        <v>435890</v>
      </c>
      <c r="AO61" s="354">
        <f t="shared" si="16"/>
        <v>2.3452292106586576E-2</v>
      </c>
      <c r="AP61" s="356"/>
      <c r="AQ61" s="356"/>
      <c r="AR61" s="356"/>
      <c r="AS61" s="356"/>
      <c r="AT61" s="356"/>
      <c r="AU61" s="356"/>
      <c r="AV61" s="356"/>
    </row>
    <row r="62" spans="1:48" x14ac:dyDescent="0.5">
      <c r="A62" s="152">
        <v>56</v>
      </c>
      <c r="B62" s="353" t="s">
        <v>419</v>
      </c>
      <c r="C62" s="55" t="s">
        <v>420</v>
      </c>
      <c r="D62" s="354">
        <f t="shared" si="6"/>
        <v>0.76724125760591821</v>
      </c>
      <c r="E62" s="354">
        <f t="shared" si="7"/>
        <v>1.3950843168625108E-2</v>
      </c>
      <c r="F62" s="354">
        <f t="shared" si="8"/>
        <v>1.3864673661715749E-2</v>
      </c>
      <c r="G62" s="354">
        <f t="shared" si="9"/>
        <v>0.19254001855516714</v>
      </c>
      <c r="H62" s="354">
        <f t="shared" si="10"/>
        <v>9.958897145204236E-2</v>
      </c>
      <c r="I62" s="354">
        <f t="shared" si="11"/>
        <v>1.7411802912508999E-3</v>
      </c>
      <c r="J62" s="355"/>
      <c r="K62" s="356"/>
      <c r="L62" s="353" t="s">
        <v>419</v>
      </c>
      <c r="M62" s="55" t="s">
        <v>420</v>
      </c>
      <c r="N62" s="357">
        <f>取引基本表!DO60</f>
        <v>212499</v>
      </c>
      <c r="O62" s="357">
        <f>ABS(取引基本表!DW60)</f>
        <v>49461</v>
      </c>
      <c r="P62" s="358">
        <f t="shared" si="19"/>
        <v>0.23275874239408184</v>
      </c>
      <c r="Q62" s="358">
        <f t="shared" si="20"/>
        <v>0.76724125760591821</v>
      </c>
      <c r="R62" s="356"/>
      <c r="S62" s="353" t="s">
        <v>419</v>
      </c>
      <c r="T62" s="55" t="s">
        <v>420</v>
      </c>
      <c r="U62" s="323">
        <f>取引基本表!DY60</f>
        <v>348151</v>
      </c>
      <c r="V62" s="323">
        <f>雇用票!D62</f>
        <v>4857</v>
      </c>
      <c r="W62" s="323">
        <f>雇用票!I62</f>
        <v>4827</v>
      </c>
      <c r="X62" s="354">
        <f t="shared" si="17"/>
        <v>1.3950843168625108E-2</v>
      </c>
      <c r="Y62" s="354">
        <f t="shared" si="18"/>
        <v>1.3864673661715749E-2</v>
      </c>
      <c r="Z62" s="356"/>
      <c r="AA62" s="353" t="s">
        <v>419</v>
      </c>
      <c r="AB62" s="55" t="s">
        <v>420</v>
      </c>
      <c r="AC62" s="323">
        <v>34672</v>
      </c>
      <c r="AD62" s="323">
        <v>-366</v>
      </c>
      <c r="AE62" s="323">
        <v>35095</v>
      </c>
      <c r="AF62" s="323">
        <v>-2367</v>
      </c>
      <c r="AG62" s="323">
        <v>-1</v>
      </c>
      <c r="AH62" s="323">
        <v>348151</v>
      </c>
      <c r="AI62" s="359">
        <f t="shared" si="14"/>
        <v>0.19254001855516714</v>
      </c>
      <c r="AJ62" s="354">
        <f t="shared" si="15"/>
        <v>9.958897145204236E-2</v>
      </c>
      <c r="AK62" s="356"/>
      <c r="AL62" s="353" t="s">
        <v>419</v>
      </c>
      <c r="AM62" s="55" t="s">
        <v>420</v>
      </c>
      <c r="AN62" s="336">
        <f>取引基本表!DI60</f>
        <v>32362</v>
      </c>
      <c r="AO62" s="354">
        <f t="shared" si="16"/>
        <v>1.7411802912508999E-3</v>
      </c>
      <c r="AP62" s="356"/>
      <c r="AQ62" s="356"/>
      <c r="AR62" s="356"/>
      <c r="AS62" s="356"/>
      <c r="AT62" s="356"/>
      <c r="AU62" s="356"/>
      <c r="AV62" s="356"/>
    </row>
    <row r="63" spans="1:48" x14ac:dyDescent="0.5">
      <c r="A63" s="152">
        <v>57</v>
      </c>
      <c r="B63" s="353" t="s">
        <v>421</v>
      </c>
      <c r="C63" s="55" t="s">
        <v>291</v>
      </c>
      <c r="D63" s="354">
        <f t="shared" si="6"/>
        <v>0.6627110547032824</v>
      </c>
      <c r="E63" s="354">
        <f t="shared" si="7"/>
        <v>2.1430866998342124E-2</v>
      </c>
      <c r="F63" s="354">
        <f t="shared" si="8"/>
        <v>2.0931726691572578E-2</v>
      </c>
      <c r="G63" s="354">
        <f t="shared" si="9"/>
        <v>0.25246313561501993</v>
      </c>
      <c r="H63" s="354">
        <f t="shared" si="10"/>
        <v>0.15563894520846466</v>
      </c>
      <c r="I63" s="354">
        <f t="shared" si="11"/>
        <v>4.7024027394885564E-5</v>
      </c>
      <c r="J63" s="355"/>
      <c r="K63" s="356"/>
      <c r="L63" s="353" t="s">
        <v>421</v>
      </c>
      <c r="M63" s="55" t="s">
        <v>291</v>
      </c>
      <c r="N63" s="357">
        <f>取引基本表!DO61</f>
        <v>7707362</v>
      </c>
      <c r="O63" s="357">
        <f>ABS(取引基本表!DW61)</f>
        <v>2599608</v>
      </c>
      <c r="P63" s="358">
        <f t="shared" si="19"/>
        <v>0.3372889452967176</v>
      </c>
      <c r="Q63" s="358">
        <f t="shared" si="20"/>
        <v>0.6627110547032824</v>
      </c>
      <c r="R63" s="356"/>
      <c r="S63" s="353" t="s">
        <v>421</v>
      </c>
      <c r="T63" s="55" t="s">
        <v>291</v>
      </c>
      <c r="U63" s="323">
        <f>取引基本表!DY61</f>
        <v>10632281</v>
      </c>
      <c r="V63" s="323">
        <f>雇用票!D63</f>
        <v>227859</v>
      </c>
      <c r="W63" s="323">
        <f>雇用票!I63</f>
        <v>222552</v>
      </c>
      <c r="X63" s="354">
        <f t="shared" si="17"/>
        <v>2.1430866998342124E-2</v>
      </c>
      <c r="Y63" s="354">
        <f t="shared" si="18"/>
        <v>2.0931726691572578E-2</v>
      </c>
      <c r="Z63" s="356"/>
      <c r="AA63" s="353" t="s">
        <v>421</v>
      </c>
      <c r="AB63" s="55" t="s">
        <v>291</v>
      </c>
      <c r="AC63" s="323">
        <v>1654797</v>
      </c>
      <c r="AD63" s="323">
        <v>31505</v>
      </c>
      <c r="AE63" s="323">
        <v>979660</v>
      </c>
      <c r="AF63" s="323">
        <v>18333</v>
      </c>
      <c r="AG63" s="323">
        <v>-36</v>
      </c>
      <c r="AH63" s="323">
        <v>10632281</v>
      </c>
      <c r="AI63" s="359">
        <f t="shared" si="14"/>
        <v>0.25246313561501993</v>
      </c>
      <c r="AJ63" s="354">
        <f t="shared" si="15"/>
        <v>0.15563894520846466</v>
      </c>
      <c r="AK63" s="356"/>
      <c r="AL63" s="353" t="s">
        <v>421</v>
      </c>
      <c r="AM63" s="55" t="s">
        <v>291</v>
      </c>
      <c r="AN63" s="336">
        <f>取引基本表!DI61</f>
        <v>874</v>
      </c>
      <c r="AO63" s="354">
        <f t="shared" si="16"/>
        <v>4.7024027394885564E-5</v>
      </c>
      <c r="AP63" s="356"/>
      <c r="AQ63" s="356"/>
      <c r="AR63" s="356"/>
      <c r="AS63" s="356"/>
      <c r="AT63" s="356"/>
      <c r="AU63" s="356"/>
      <c r="AV63" s="356"/>
    </row>
    <row r="64" spans="1:48" x14ac:dyDescent="0.5">
      <c r="A64" s="152">
        <v>58</v>
      </c>
      <c r="B64" s="353" t="s">
        <v>422</v>
      </c>
      <c r="C64" s="55" t="s">
        <v>292</v>
      </c>
      <c r="D64" s="354">
        <f t="shared" si="6"/>
        <v>9.6213808463251671E-2</v>
      </c>
      <c r="E64" s="354">
        <f t="shared" si="7"/>
        <v>2.7101975838030069E-2</v>
      </c>
      <c r="F64" s="354">
        <f t="shared" si="8"/>
        <v>2.5753938195683713E-2</v>
      </c>
      <c r="G64" s="354">
        <f t="shared" si="9"/>
        <v>0.33784391007947001</v>
      </c>
      <c r="H64" s="354">
        <f t="shared" si="10"/>
        <v>0.16714382919721149</v>
      </c>
      <c r="I64" s="354">
        <f t="shared" si="11"/>
        <v>7.4517480482741991E-5</v>
      </c>
      <c r="J64" s="355"/>
      <c r="K64" s="356"/>
      <c r="L64" s="353" t="s">
        <v>422</v>
      </c>
      <c r="M64" s="55" t="s">
        <v>292</v>
      </c>
      <c r="N64" s="357">
        <f>取引基本表!DO62</f>
        <v>49390</v>
      </c>
      <c r="O64" s="357">
        <f>ABS(取引基本表!DW62)</f>
        <v>44638</v>
      </c>
      <c r="P64" s="358">
        <f t="shared" si="19"/>
        <v>0.90378619153674833</v>
      </c>
      <c r="Q64" s="358">
        <f t="shared" si="20"/>
        <v>9.6213808463251671E-2</v>
      </c>
      <c r="R64" s="356"/>
      <c r="S64" s="353" t="s">
        <v>422</v>
      </c>
      <c r="T64" s="55" t="s">
        <v>292</v>
      </c>
      <c r="U64" s="323">
        <f>取引基本表!DY62</f>
        <v>77891</v>
      </c>
      <c r="V64" s="323">
        <f>雇用票!D64</f>
        <v>2111</v>
      </c>
      <c r="W64" s="323">
        <f>雇用票!I64</f>
        <v>2006</v>
      </c>
      <c r="X64" s="354">
        <f t="shared" si="17"/>
        <v>2.7101975838030069E-2</v>
      </c>
      <c r="Y64" s="354">
        <f t="shared" si="18"/>
        <v>2.5753938195683713E-2</v>
      </c>
      <c r="Z64" s="356"/>
      <c r="AA64" s="353" t="s">
        <v>422</v>
      </c>
      <c r="AB64" s="55" t="s">
        <v>292</v>
      </c>
      <c r="AC64" s="323">
        <v>13019</v>
      </c>
      <c r="AD64" s="323">
        <v>2930</v>
      </c>
      <c r="AE64" s="323">
        <v>8788</v>
      </c>
      <c r="AF64" s="323">
        <v>1578</v>
      </c>
      <c r="AG64" s="323">
        <v>0</v>
      </c>
      <c r="AH64" s="323">
        <v>77891</v>
      </c>
      <c r="AI64" s="359">
        <f t="shared" si="14"/>
        <v>0.33784391007947001</v>
      </c>
      <c r="AJ64" s="354">
        <f t="shared" si="15"/>
        <v>0.16714382919721149</v>
      </c>
      <c r="AK64" s="356"/>
      <c r="AL64" s="353" t="s">
        <v>422</v>
      </c>
      <c r="AM64" s="55" t="s">
        <v>292</v>
      </c>
      <c r="AN64" s="336">
        <f>取引基本表!DI62</f>
        <v>1385</v>
      </c>
      <c r="AO64" s="354">
        <f t="shared" si="16"/>
        <v>7.4517480482741991E-5</v>
      </c>
      <c r="AP64" s="356"/>
      <c r="AQ64" s="356"/>
      <c r="AR64" s="356"/>
      <c r="AS64" s="356"/>
      <c r="AT64" s="356"/>
      <c r="AU64" s="356"/>
      <c r="AV64" s="356"/>
    </row>
    <row r="65" spans="1:48" x14ac:dyDescent="0.5">
      <c r="A65" s="152">
        <v>59</v>
      </c>
      <c r="B65" s="353" t="s">
        <v>423</v>
      </c>
      <c r="C65" s="55" t="s">
        <v>293</v>
      </c>
      <c r="D65" s="354">
        <f t="shared" si="6"/>
        <v>0.37961358001925949</v>
      </c>
      <c r="E65" s="354">
        <f t="shared" si="7"/>
        <v>2.7240534428667969E-2</v>
      </c>
      <c r="F65" s="354">
        <f t="shared" si="8"/>
        <v>2.6511905346174321E-2</v>
      </c>
      <c r="G65" s="354">
        <f t="shared" si="9"/>
        <v>0.37444644953771694</v>
      </c>
      <c r="H65" s="354">
        <f t="shared" si="10"/>
        <v>0.20717133354223216</v>
      </c>
      <c r="I65" s="354">
        <f t="shared" si="11"/>
        <v>5.4701749030183235E-4</v>
      </c>
      <c r="J65" s="355"/>
      <c r="K65" s="356"/>
      <c r="L65" s="353" t="s">
        <v>423</v>
      </c>
      <c r="M65" s="55" t="s">
        <v>293</v>
      </c>
      <c r="N65" s="357">
        <f>取引基本表!DO63</f>
        <v>488070</v>
      </c>
      <c r="O65" s="357">
        <f>ABS(取引基本表!DW63)</f>
        <v>302792</v>
      </c>
      <c r="P65" s="358">
        <f t="shared" si="19"/>
        <v>0.62038641998074051</v>
      </c>
      <c r="Q65" s="358">
        <f t="shared" si="20"/>
        <v>0.37961358001925949</v>
      </c>
      <c r="R65" s="356"/>
      <c r="S65" s="353" t="s">
        <v>423</v>
      </c>
      <c r="T65" s="55" t="s">
        <v>293</v>
      </c>
      <c r="U65" s="323">
        <f>取引基本表!DY63</f>
        <v>1059524</v>
      </c>
      <c r="V65" s="323">
        <f>雇用票!D65</f>
        <v>28862</v>
      </c>
      <c r="W65" s="323">
        <f>雇用票!I65</f>
        <v>28090</v>
      </c>
      <c r="X65" s="354">
        <f t="shared" si="17"/>
        <v>2.7240534428667969E-2</v>
      </c>
      <c r="Y65" s="354">
        <f t="shared" si="18"/>
        <v>2.6511905346174321E-2</v>
      </c>
      <c r="Z65" s="356"/>
      <c r="AA65" s="353" t="s">
        <v>423</v>
      </c>
      <c r="AB65" s="55" t="s">
        <v>293</v>
      </c>
      <c r="AC65" s="323">
        <v>219503</v>
      </c>
      <c r="AD65" s="323">
        <v>10413</v>
      </c>
      <c r="AE65" s="323">
        <v>117059</v>
      </c>
      <c r="AF65" s="323">
        <v>49817</v>
      </c>
      <c r="AG65" s="323">
        <v>-57</v>
      </c>
      <c r="AH65" s="323">
        <v>1059524</v>
      </c>
      <c r="AI65" s="359">
        <f t="shared" si="14"/>
        <v>0.37444644953771694</v>
      </c>
      <c r="AJ65" s="354">
        <f t="shared" si="15"/>
        <v>0.20717133354223216</v>
      </c>
      <c r="AK65" s="356"/>
      <c r="AL65" s="353" t="s">
        <v>423</v>
      </c>
      <c r="AM65" s="55" t="s">
        <v>293</v>
      </c>
      <c r="AN65" s="336">
        <f>取引基本表!DI63</f>
        <v>10167</v>
      </c>
      <c r="AO65" s="354">
        <f t="shared" si="16"/>
        <v>5.4701749030183235E-4</v>
      </c>
      <c r="AP65" s="356"/>
      <c r="AQ65" s="356"/>
      <c r="AR65" s="356"/>
      <c r="AS65" s="356"/>
      <c r="AT65" s="356"/>
      <c r="AU65" s="356"/>
      <c r="AV65" s="356"/>
    </row>
    <row r="66" spans="1:48" x14ac:dyDescent="0.5">
      <c r="A66" s="152">
        <v>60</v>
      </c>
      <c r="B66" s="353" t="s">
        <v>424</v>
      </c>
      <c r="C66" s="55" t="s">
        <v>1</v>
      </c>
      <c r="D66" s="354">
        <f t="shared" si="6"/>
        <v>8.7843904685161789E-2</v>
      </c>
      <c r="E66" s="354">
        <f t="shared" si="7"/>
        <v>6.3905213825043661E-2</v>
      </c>
      <c r="F66" s="354">
        <f t="shared" si="8"/>
        <v>4.5975067567347816E-2</v>
      </c>
      <c r="G66" s="354">
        <f t="shared" si="9"/>
        <v>0.39716591158190528</v>
      </c>
      <c r="H66" s="354">
        <f t="shared" si="10"/>
        <v>0.24838114814080028</v>
      </c>
      <c r="I66" s="354">
        <f t="shared" si="11"/>
        <v>6.5460781934251044E-3</v>
      </c>
      <c r="J66" s="355"/>
      <c r="K66" s="356"/>
      <c r="L66" s="353" t="s">
        <v>424</v>
      </c>
      <c r="M66" s="55" t="s">
        <v>1</v>
      </c>
      <c r="N66" s="357">
        <f>取引基本表!DO64</f>
        <v>347480</v>
      </c>
      <c r="O66" s="357">
        <f>ABS(取引基本表!DW64)</f>
        <v>316956</v>
      </c>
      <c r="P66" s="358">
        <f t="shared" si="19"/>
        <v>0.91215609531483821</v>
      </c>
      <c r="Q66" s="358">
        <f t="shared" si="20"/>
        <v>8.7843904685161789E-2</v>
      </c>
      <c r="R66" s="356"/>
      <c r="S66" s="353" t="s">
        <v>424</v>
      </c>
      <c r="T66" s="55" t="s">
        <v>1</v>
      </c>
      <c r="U66" s="323">
        <f>取引基本表!DY64</f>
        <v>307471</v>
      </c>
      <c r="V66" s="323">
        <f>雇用票!D66</f>
        <v>19649</v>
      </c>
      <c r="W66" s="323">
        <f>雇用票!I66</f>
        <v>14136</v>
      </c>
      <c r="X66" s="354">
        <f t="shared" si="17"/>
        <v>6.3905213825043661E-2</v>
      </c>
      <c r="Y66" s="354">
        <f t="shared" si="18"/>
        <v>4.5975067567347816E-2</v>
      </c>
      <c r="Z66" s="356"/>
      <c r="AA66" s="353" t="s">
        <v>424</v>
      </c>
      <c r="AB66" s="55" t="s">
        <v>1</v>
      </c>
      <c r="AC66" s="323">
        <v>76370</v>
      </c>
      <c r="AD66" s="323">
        <v>6893</v>
      </c>
      <c r="AE66" s="323">
        <v>36390</v>
      </c>
      <c r="AF66" s="323">
        <v>2466</v>
      </c>
      <c r="AG66" s="323">
        <v>-2</v>
      </c>
      <c r="AH66" s="323">
        <v>307471</v>
      </c>
      <c r="AI66" s="359">
        <f t="shared" si="14"/>
        <v>0.39716591158190528</v>
      </c>
      <c r="AJ66" s="354">
        <f t="shared" si="15"/>
        <v>0.24838114814080028</v>
      </c>
      <c r="AK66" s="356"/>
      <c r="AL66" s="353" t="s">
        <v>424</v>
      </c>
      <c r="AM66" s="55" t="s">
        <v>1</v>
      </c>
      <c r="AN66" s="336">
        <f>取引基本表!DI64</f>
        <v>121667</v>
      </c>
      <c r="AO66" s="354">
        <f t="shared" si="16"/>
        <v>6.5460781934251044E-3</v>
      </c>
      <c r="AP66" s="356"/>
      <c r="AQ66" s="356"/>
      <c r="AR66" s="356"/>
      <c r="AS66" s="356"/>
      <c r="AT66" s="356"/>
      <c r="AU66" s="356"/>
      <c r="AV66" s="356"/>
    </row>
    <row r="67" spans="1:48" x14ac:dyDescent="0.5">
      <c r="A67" s="152">
        <v>61</v>
      </c>
      <c r="B67" s="353" t="s">
        <v>425</v>
      </c>
      <c r="C67" s="55" t="s">
        <v>426</v>
      </c>
      <c r="D67" s="354">
        <f t="shared" si="6"/>
        <v>1</v>
      </c>
      <c r="E67" s="354">
        <f t="shared" si="7"/>
        <v>4.8896643293720031E-2</v>
      </c>
      <c r="F67" s="354">
        <f t="shared" si="8"/>
        <v>3.7330875333311385E-2</v>
      </c>
      <c r="G67" s="354">
        <f t="shared" si="9"/>
        <v>0.31769650283657591</v>
      </c>
      <c r="H67" s="354">
        <f t="shared" si="10"/>
        <v>0.23620941282329833</v>
      </c>
      <c r="I67" s="354">
        <f t="shared" si="11"/>
        <v>3.4224237787055725E-4</v>
      </c>
      <c r="J67" s="355"/>
      <c r="K67" s="356"/>
      <c r="L67" s="353" t="s">
        <v>425</v>
      </c>
      <c r="M67" s="55" t="s">
        <v>426</v>
      </c>
      <c r="N67" s="357">
        <f>取引基本表!DO65</f>
        <v>91117</v>
      </c>
      <c r="O67" s="357">
        <f>ABS(取引基本表!DW65)</f>
        <v>0</v>
      </c>
      <c r="P67" s="358">
        <f t="shared" si="19"/>
        <v>0</v>
      </c>
      <c r="Q67" s="358">
        <f t="shared" si="20"/>
        <v>1</v>
      </c>
      <c r="R67" s="356"/>
      <c r="S67" s="353" t="s">
        <v>425</v>
      </c>
      <c r="T67" s="55" t="s">
        <v>426</v>
      </c>
      <c r="U67" s="323">
        <f>取引基本表!DY65</f>
        <v>91131</v>
      </c>
      <c r="V67" s="323">
        <f>雇用票!D67</f>
        <v>4456</v>
      </c>
      <c r="W67" s="323">
        <f>雇用票!I67</f>
        <v>3402</v>
      </c>
      <c r="X67" s="354">
        <f t="shared" si="17"/>
        <v>4.8896643293720031E-2</v>
      </c>
      <c r="Y67" s="354">
        <f t="shared" si="18"/>
        <v>3.7330875333311385E-2</v>
      </c>
      <c r="Z67" s="356"/>
      <c r="AA67" s="353" t="s">
        <v>425</v>
      </c>
      <c r="AB67" s="55" t="s">
        <v>426</v>
      </c>
      <c r="AC67" s="323">
        <v>21526</v>
      </c>
      <c r="AD67" s="323">
        <v>-439</v>
      </c>
      <c r="AE67" s="323">
        <v>1895</v>
      </c>
      <c r="AF67" s="323">
        <v>5970</v>
      </c>
      <c r="AG67" s="323">
        <v>0</v>
      </c>
      <c r="AH67" s="323">
        <v>91131</v>
      </c>
      <c r="AI67" s="359">
        <f t="shared" si="14"/>
        <v>0.31769650283657591</v>
      </c>
      <c r="AJ67" s="354">
        <f t="shared" si="15"/>
        <v>0.23620941282329833</v>
      </c>
      <c r="AK67" s="356"/>
      <c r="AL67" s="353" t="s">
        <v>425</v>
      </c>
      <c r="AM67" s="55" t="s">
        <v>426</v>
      </c>
      <c r="AN67" s="336">
        <f>取引基本表!DI65</f>
        <v>6361</v>
      </c>
      <c r="AO67" s="354">
        <f t="shared" si="16"/>
        <v>3.4224237787055725E-4</v>
      </c>
      <c r="AP67" s="356"/>
      <c r="AQ67" s="356"/>
      <c r="AR67" s="356"/>
      <c r="AS67" s="356"/>
      <c r="AT67" s="356"/>
      <c r="AU67" s="356"/>
      <c r="AV67" s="356"/>
    </row>
    <row r="68" spans="1:48" x14ac:dyDescent="0.5">
      <c r="A68" s="152">
        <v>62</v>
      </c>
      <c r="B68" s="353" t="s">
        <v>427</v>
      </c>
      <c r="C68" s="55" t="s">
        <v>294</v>
      </c>
      <c r="D68" s="354">
        <f t="shared" si="6"/>
        <v>1</v>
      </c>
      <c r="E68" s="354">
        <f t="shared" si="7"/>
        <v>8.8518781683835548E-2</v>
      </c>
      <c r="F68" s="354">
        <f t="shared" si="8"/>
        <v>6.6765867009938085E-2</v>
      </c>
      <c r="G68" s="354">
        <f t="shared" si="9"/>
        <v>0.436256344732876</v>
      </c>
      <c r="H68" s="354">
        <f t="shared" si="10"/>
        <v>0.33923585996820066</v>
      </c>
      <c r="I68" s="354">
        <f t="shared" si="11"/>
        <v>0</v>
      </c>
      <c r="J68" s="355"/>
      <c r="K68" s="356"/>
      <c r="L68" s="353" t="s">
        <v>427</v>
      </c>
      <c r="M68" s="55" t="s">
        <v>294</v>
      </c>
      <c r="N68" s="357">
        <f>取引基本表!DO66</f>
        <v>1569215</v>
      </c>
      <c r="O68" s="357">
        <f>ABS(取引基本表!DW66)</f>
        <v>0</v>
      </c>
      <c r="P68" s="358">
        <f t="shared" si="19"/>
        <v>0</v>
      </c>
      <c r="Q68" s="358">
        <f t="shared" si="20"/>
        <v>1</v>
      </c>
      <c r="R68" s="356"/>
      <c r="S68" s="353" t="s">
        <v>427</v>
      </c>
      <c r="T68" s="55" t="s">
        <v>294</v>
      </c>
      <c r="U68" s="323">
        <f>取引基本表!DY66</f>
        <v>1569215</v>
      </c>
      <c r="V68" s="323">
        <f>雇用票!D68</f>
        <v>138905</v>
      </c>
      <c r="W68" s="323">
        <f>雇用票!I68</f>
        <v>104770</v>
      </c>
      <c r="X68" s="354">
        <f t="shared" si="17"/>
        <v>8.8518781683835548E-2</v>
      </c>
      <c r="Y68" s="354">
        <f t="shared" si="18"/>
        <v>6.6765867009938085E-2</v>
      </c>
      <c r="Z68" s="356"/>
      <c r="AA68" s="353" t="s">
        <v>427</v>
      </c>
      <c r="AB68" s="55" t="s">
        <v>294</v>
      </c>
      <c r="AC68" s="323">
        <v>532334</v>
      </c>
      <c r="AD68" s="323">
        <v>50078</v>
      </c>
      <c r="AE68" s="323">
        <v>42682</v>
      </c>
      <c r="AF68" s="323">
        <v>59505</v>
      </c>
      <c r="AG68" s="323">
        <v>-19</v>
      </c>
      <c r="AH68" s="323">
        <v>1569215</v>
      </c>
      <c r="AI68" s="359">
        <f t="shared" si="14"/>
        <v>0.436256344732876</v>
      </c>
      <c r="AJ68" s="354">
        <f t="shared" si="15"/>
        <v>0.33923585996820066</v>
      </c>
      <c r="AK68" s="356"/>
      <c r="AL68" s="353" t="s">
        <v>427</v>
      </c>
      <c r="AM68" s="55" t="s">
        <v>294</v>
      </c>
      <c r="AN68" s="336">
        <f>取引基本表!DI66</f>
        <v>0</v>
      </c>
      <c r="AO68" s="354">
        <f t="shared" si="16"/>
        <v>0</v>
      </c>
      <c r="AP68" s="356"/>
      <c r="AQ68" s="356"/>
      <c r="AR68" s="356"/>
      <c r="AS68" s="356"/>
      <c r="AT68" s="356"/>
      <c r="AU68" s="356"/>
      <c r="AV68" s="356"/>
    </row>
    <row r="69" spans="1:48" x14ac:dyDescent="0.5">
      <c r="A69" s="152">
        <v>63</v>
      </c>
      <c r="B69" s="353" t="s">
        <v>428</v>
      </c>
      <c r="C69" s="55" t="s">
        <v>295</v>
      </c>
      <c r="D69" s="354">
        <f t="shared" si="6"/>
        <v>1</v>
      </c>
      <c r="E69" s="354">
        <f t="shared" si="7"/>
        <v>8.8851629906652144E-2</v>
      </c>
      <c r="F69" s="354">
        <f t="shared" si="8"/>
        <v>6.6250846609146319E-2</v>
      </c>
      <c r="G69" s="354">
        <f t="shared" si="9"/>
        <v>0.42923451809535029</v>
      </c>
      <c r="H69" s="354">
        <f t="shared" si="10"/>
        <v>0.33406828822992429</v>
      </c>
      <c r="I69" s="354">
        <f t="shared" si="11"/>
        <v>0</v>
      </c>
      <c r="J69" s="355"/>
      <c r="K69" s="356"/>
      <c r="L69" s="353" t="s">
        <v>428</v>
      </c>
      <c r="M69" s="55" t="s">
        <v>295</v>
      </c>
      <c r="N69" s="357">
        <f>取引基本表!DO67</f>
        <v>543344</v>
      </c>
      <c r="O69" s="357">
        <f>ABS(取引基本表!DW67)</f>
        <v>0</v>
      </c>
      <c r="P69" s="358">
        <f t="shared" si="19"/>
        <v>0</v>
      </c>
      <c r="Q69" s="358">
        <f t="shared" si="20"/>
        <v>1</v>
      </c>
      <c r="R69" s="356"/>
      <c r="S69" s="353" t="s">
        <v>428</v>
      </c>
      <c r="T69" s="55" t="s">
        <v>295</v>
      </c>
      <c r="U69" s="323">
        <f>取引基本表!DY67</f>
        <v>543344</v>
      </c>
      <c r="V69" s="323">
        <f>雇用票!D69</f>
        <v>48277</v>
      </c>
      <c r="W69" s="323">
        <f>雇用票!I69</f>
        <v>35997</v>
      </c>
      <c r="X69" s="354">
        <f t="shared" si="17"/>
        <v>8.8851629906652144E-2</v>
      </c>
      <c r="Y69" s="354">
        <f t="shared" si="18"/>
        <v>6.6250846609146319E-2</v>
      </c>
      <c r="Z69" s="356"/>
      <c r="AA69" s="353" t="s">
        <v>428</v>
      </c>
      <c r="AB69" s="55" t="s">
        <v>295</v>
      </c>
      <c r="AC69" s="323">
        <v>181514</v>
      </c>
      <c r="AD69" s="323">
        <v>19083</v>
      </c>
      <c r="AE69" s="323">
        <v>13661</v>
      </c>
      <c r="AF69" s="323">
        <v>18984</v>
      </c>
      <c r="AG69" s="323">
        <v>-20</v>
      </c>
      <c r="AH69" s="323">
        <v>543344</v>
      </c>
      <c r="AI69" s="359">
        <f t="shared" si="14"/>
        <v>0.42923451809535029</v>
      </c>
      <c r="AJ69" s="354">
        <f t="shared" si="15"/>
        <v>0.33406828822992429</v>
      </c>
      <c r="AK69" s="356"/>
      <c r="AL69" s="353" t="s">
        <v>428</v>
      </c>
      <c r="AM69" s="55" t="s">
        <v>295</v>
      </c>
      <c r="AN69" s="336">
        <f>取引基本表!DI67</f>
        <v>0</v>
      </c>
      <c r="AO69" s="354">
        <f t="shared" si="16"/>
        <v>0</v>
      </c>
      <c r="AP69" s="356"/>
      <c r="AQ69" s="356"/>
      <c r="AR69" s="356"/>
      <c r="AS69" s="356"/>
      <c r="AT69" s="356"/>
      <c r="AU69" s="356"/>
      <c r="AV69" s="356"/>
    </row>
    <row r="70" spans="1:48" x14ac:dyDescent="0.5">
      <c r="A70" s="152">
        <v>64</v>
      </c>
      <c r="B70" s="353" t="s">
        <v>429</v>
      </c>
      <c r="C70" s="55" t="s">
        <v>430</v>
      </c>
      <c r="D70" s="354">
        <f t="shared" si="6"/>
        <v>1</v>
      </c>
      <c r="E70" s="354">
        <f t="shared" si="7"/>
        <v>9.5479304310075841E-2</v>
      </c>
      <c r="F70" s="354">
        <f t="shared" si="8"/>
        <v>7.0828980749141915E-2</v>
      </c>
      <c r="G70" s="354">
        <f t="shared" si="9"/>
        <v>0.46855794928843725</v>
      </c>
      <c r="H70" s="354">
        <f t="shared" si="10"/>
        <v>0.33914714221757947</v>
      </c>
      <c r="I70" s="354">
        <f t="shared" si="11"/>
        <v>0</v>
      </c>
      <c r="J70" s="355"/>
      <c r="K70" s="356"/>
      <c r="L70" s="353" t="s">
        <v>429</v>
      </c>
      <c r="M70" s="55" t="s">
        <v>430</v>
      </c>
      <c r="N70" s="357">
        <f>取引基本表!DO68</f>
        <v>589688</v>
      </c>
      <c r="O70" s="357">
        <f>ABS(取引基本表!DW68)</f>
        <v>0</v>
      </c>
      <c r="P70" s="358">
        <f t="shared" si="19"/>
        <v>0</v>
      </c>
      <c r="Q70" s="358">
        <f t="shared" si="20"/>
        <v>1</v>
      </c>
      <c r="R70" s="356"/>
      <c r="S70" s="353" t="s">
        <v>429</v>
      </c>
      <c r="T70" s="55" t="s">
        <v>430</v>
      </c>
      <c r="U70" s="323">
        <f>取引基本表!DY68</f>
        <v>589688</v>
      </c>
      <c r="V70" s="323">
        <f>雇用票!D70</f>
        <v>56303</v>
      </c>
      <c r="W70" s="323">
        <f>雇用票!I70</f>
        <v>41767</v>
      </c>
      <c r="X70" s="354">
        <f t="shared" si="17"/>
        <v>9.5479304310075841E-2</v>
      </c>
      <c r="Y70" s="354">
        <f t="shared" si="18"/>
        <v>7.0828980749141915E-2</v>
      </c>
      <c r="Z70" s="356"/>
      <c r="AA70" s="353" t="s">
        <v>429</v>
      </c>
      <c r="AB70" s="55" t="s">
        <v>430</v>
      </c>
      <c r="AC70" s="323">
        <v>199991</v>
      </c>
      <c r="AD70" s="323">
        <v>9726</v>
      </c>
      <c r="AE70" s="323">
        <v>43945</v>
      </c>
      <c r="AF70" s="323">
        <v>24290</v>
      </c>
      <c r="AG70" s="323">
        <v>-1649</v>
      </c>
      <c r="AH70" s="323">
        <v>589688</v>
      </c>
      <c r="AI70" s="359">
        <f t="shared" si="14"/>
        <v>0.46855794928843725</v>
      </c>
      <c r="AJ70" s="354">
        <f t="shared" si="15"/>
        <v>0.33914714221757947</v>
      </c>
      <c r="AK70" s="356"/>
      <c r="AL70" s="353" t="s">
        <v>429</v>
      </c>
      <c r="AM70" s="55" t="s">
        <v>430</v>
      </c>
      <c r="AN70" s="336">
        <f>取引基本表!DI68</f>
        <v>0</v>
      </c>
      <c r="AO70" s="354">
        <f t="shared" si="16"/>
        <v>0</v>
      </c>
      <c r="AP70" s="356"/>
      <c r="AQ70" s="356"/>
      <c r="AR70" s="356"/>
      <c r="AS70" s="356"/>
      <c r="AT70" s="356"/>
      <c r="AU70" s="356"/>
      <c r="AV70" s="356"/>
    </row>
    <row r="71" spans="1:48" x14ac:dyDescent="0.5">
      <c r="A71" s="152">
        <v>65</v>
      </c>
      <c r="B71" s="353" t="s">
        <v>431</v>
      </c>
      <c r="C71" s="55" t="s">
        <v>432</v>
      </c>
      <c r="D71" s="354">
        <f t="shared" si="6"/>
        <v>1</v>
      </c>
      <c r="E71" s="354">
        <f t="shared" si="7"/>
        <v>9.587646189846781E-2</v>
      </c>
      <c r="F71" s="354">
        <f t="shared" si="8"/>
        <v>7.2714321902330264E-2</v>
      </c>
      <c r="G71" s="354">
        <f t="shared" si="9"/>
        <v>0.49281559826541027</v>
      </c>
      <c r="H71" s="354">
        <f t="shared" si="10"/>
        <v>0.43382801076468919</v>
      </c>
      <c r="I71" s="354">
        <f t="shared" si="11"/>
        <v>0</v>
      </c>
      <c r="J71" s="355"/>
      <c r="K71" s="356"/>
      <c r="L71" s="353" t="s">
        <v>431</v>
      </c>
      <c r="M71" s="55" t="s">
        <v>432</v>
      </c>
      <c r="N71" s="357">
        <f>取引基本表!DO69</f>
        <v>398711</v>
      </c>
      <c r="O71" s="357">
        <f>ABS(取引基本表!DW69)</f>
        <v>0</v>
      </c>
      <c r="P71" s="358">
        <f t="shared" si="19"/>
        <v>0</v>
      </c>
      <c r="Q71" s="358">
        <f t="shared" si="20"/>
        <v>1</v>
      </c>
      <c r="R71" s="356"/>
      <c r="S71" s="353" t="s">
        <v>431</v>
      </c>
      <c r="T71" s="55" t="s">
        <v>432</v>
      </c>
      <c r="U71" s="323">
        <f>取引基本表!DY69</f>
        <v>398711</v>
      </c>
      <c r="V71" s="323">
        <f>雇用票!D71</f>
        <v>38227</v>
      </c>
      <c r="W71" s="323">
        <f>雇用票!I71</f>
        <v>28992</v>
      </c>
      <c r="X71" s="354">
        <f t="shared" si="17"/>
        <v>9.587646189846781E-2</v>
      </c>
      <c r="Y71" s="354">
        <f t="shared" si="18"/>
        <v>7.2714321902330264E-2</v>
      </c>
      <c r="Z71" s="356"/>
      <c r="AA71" s="353" t="s">
        <v>431</v>
      </c>
      <c r="AB71" s="55" t="s">
        <v>432</v>
      </c>
      <c r="AC71" s="323">
        <v>172972</v>
      </c>
      <c r="AD71" s="323">
        <v>8901</v>
      </c>
      <c r="AE71" s="323">
        <v>15389</v>
      </c>
      <c r="AF71" s="323">
        <v>11901</v>
      </c>
      <c r="AG71" s="323">
        <v>-12672</v>
      </c>
      <c r="AH71" s="323">
        <v>398711</v>
      </c>
      <c r="AI71" s="359">
        <f t="shared" si="14"/>
        <v>0.49281559826541027</v>
      </c>
      <c r="AJ71" s="354">
        <f t="shared" si="15"/>
        <v>0.43382801076468919</v>
      </c>
      <c r="AK71" s="356"/>
      <c r="AL71" s="353" t="s">
        <v>431</v>
      </c>
      <c r="AM71" s="55" t="s">
        <v>432</v>
      </c>
      <c r="AN71" s="336">
        <f>取引基本表!DI69</f>
        <v>0</v>
      </c>
      <c r="AO71" s="354">
        <f t="shared" si="16"/>
        <v>0</v>
      </c>
      <c r="AP71" s="356"/>
      <c r="AQ71" s="356"/>
      <c r="AR71" s="356"/>
      <c r="AS71" s="356"/>
      <c r="AT71" s="356"/>
      <c r="AU71" s="356"/>
      <c r="AV71" s="356"/>
    </row>
    <row r="72" spans="1:48" x14ac:dyDescent="0.5">
      <c r="A72" s="152">
        <v>66</v>
      </c>
      <c r="B72" s="353" t="s">
        <v>433</v>
      </c>
      <c r="C72" s="55" t="s">
        <v>296</v>
      </c>
      <c r="D72" s="354">
        <f t="shared" ref="D72:D114" si="21">Q72</f>
        <v>0.31256041834401904</v>
      </c>
      <c r="E72" s="354">
        <f t="shared" ref="E72:E114" si="22">X72</f>
        <v>7.2005327291931841E-3</v>
      </c>
      <c r="F72" s="354">
        <f t="shared" ref="F72:F114" si="23">Y72</f>
        <v>7.1253177992889596E-3</v>
      </c>
      <c r="G72" s="354">
        <f t="shared" ref="G72:G114" si="24">AI72</f>
        <v>0.35621336919442864</v>
      </c>
      <c r="H72" s="354">
        <f t="shared" ref="H72:H114" si="25">AJ72</f>
        <v>6.4390464043697276E-2</v>
      </c>
      <c r="I72" s="354">
        <f t="shared" ref="I72:I114" si="26">AO72</f>
        <v>1.799971086141508E-2</v>
      </c>
      <c r="J72" s="355"/>
      <c r="K72" s="356"/>
      <c r="L72" s="353" t="s">
        <v>433</v>
      </c>
      <c r="M72" s="55" t="s">
        <v>296</v>
      </c>
      <c r="N72" s="357">
        <f>取引基本表!DO70</f>
        <v>1485476</v>
      </c>
      <c r="O72" s="357">
        <f>ABS(取引基本表!DW70)</f>
        <v>1021175</v>
      </c>
      <c r="P72" s="358">
        <f t="shared" si="19"/>
        <v>0.68743958165598096</v>
      </c>
      <c r="Q72" s="358">
        <f t="shared" si="20"/>
        <v>0.31256041834401904</v>
      </c>
      <c r="R72" s="356"/>
      <c r="S72" s="353" t="s">
        <v>433</v>
      </c>
      <c r="T72" s="55" t="s">
        <v>296</v>
      </c>
      <c r="U72" s="323">
        <f>取引基本表!DY70</f>
        <v>1542247</v>
      </c>
      <c r="V72" s="323">
        <f>雇用票!D72</f>
        <v>11105</v>
      </c>
      <c r="W72" s="323">
        <f>雇用票!I72</f>
        <v>10989</v>
      </c>
      <c r="X72" s="354">
        <f t="shared" si="17"/>
        <v>7.2005327291931841E-3</v>
      </c>
      <c r="Y72" s="354">
        <f t="shared" si="18"/>
        <v>7.1253177992889596E-3</v>
      </c>
      <c r="Z72" s="356"/>
      <c r="AA72" s="353" t="s">
        <v>433</v>
      </c>
      <c r="AB72" s="55" t="s">
        <v>296</v>
      </c>
      <c r="AC72" s="323">
        <v>99306</v>
      </c>
      <c r="AD72" s="323">
        <v>130908</v>
      </c>
      <c r="AE72" s="323">
        <v>273882</v>
      </c>
      <c r="AF72" s="323">
        <v>45282</v>
      </c>
      <c r="AG72" s="323">
        <v>-9</v>
      </c>
      <c r="AH72" s="323">
        <v>1542247</v>
      </c>
      <c r="AI72" s="359">
        <f t="shared" ref="AI72:AI114" si="27">SUM(AC72:AG72)/AH72</f>
        <v>0.35621336919442864</v>
      </c>
      <c r="AJ72" s="354">
        <f t="shared" ref="AJ72:AJ114" si="28">AC72/AH72</f>
        <v>6.4390464043697276E-2</v>
      </c>
      <c r="AK72" s="356"/>
      <c r="AL72" s="353" t="s">
        <v>433</v>
      </c>
      <c r="AM72" s="55" t="s">
        <v>296</v>
      </c>
      <c r="AN72" s="336">
        <f>取引基本表!DI70</f>
        <v>334547</v>
      </c>
      <c r="AO72" s="354">
        <f t="shared" ref="AO72:AO114" si="29">AN72/AN$114</f>
        <v>1.799971086141508E-2</v>
      </c>
      <c r="AP72" s="356"/>
      <c r="AQ72" s="356"/>
      <c r="AR72" s="356"/>
      <c r="AS72" s="356"/>
      <c r="AT72" s="356"/>
      <c r="AU72" s="356"/>
      <c r="AV72" s="356"/>
    </row>
    <row r="73" spans="1:48" x14ac:dyDescent="0.5">
      <c r="A73" s="152">
        <v>67</v>
      </c>
      <c r="B73" s="353" t="s">
        <v>434</v>
      </c>
      <c r="C73" s="55" t="s">
        <v>297</v>
      </c>
      <c r="D73" s="354">
        <f t="shared" si="21"/>
        <v>0.99146179465953066</v>
      </c>
      <c r="E73" s="354">
        <f t="shared" si="22"/>
        <v>1.2903116743864801E-2</v>
      </c>
      <c r="F73" s="354">
        <f t="shared" si="23"/>
        <v>1.2654376144086011E-2</v>
      </c>
      <c r="G73" s="354">
        <f t="shared" si="24"/>
        <v>0.30569495225629456</v>
      </c>
      <c r="H73" s="354">
        <f t="shared" si="25"/>
        <v>8.7636384712354437E-2</v>
      </c>
      <c r="I73" s="354">
        <f t="shared" si="26"/>
        <v>4.9879903108982276E-3</v>
      </c>
      <c r="J73" s="355"/>
      <c r="K73" s="356"/>
      <c r="L73" s="353" t="s">
        <v>434</v>
      </c>
      <c r="M73" s="55" t="s">
        <v>297</v>
      </c>
      <c r="N73" s="357">
        <f>取引基本表!DO71</f>
        <v>311658</v>
      </c>
      <c r="O73" s="357">
        <f>ABS(取引基本表!DW71)</f>
        <v>2661</v>
      </c>
      <c r="P73" s="358">
        <f t="shared" si="19"/>
        <v>8.5382053404693611E-3</v>
      </c>
      <c r="Q73" s="358">
        <f t="shared" si="20"/>
        <v>0.99146179465953066</v>
      </c>
      <c r="R73" s="356"/>
      <c r="S73" s="353" t="s">
        <v>434</v>
      </c>
      <c r="T73" s="55" t="s">
        <v>297</v>
      </c>
      <c r="U73" s="323">
        <f>取引基本表!DY71</f>
        <v>414086</v>
      </c>
      <c r="V73" s="323">
        <f>雇用票!D73</f>
        <v>5343</v>
      </c>
      <c r="W73" s="323">
        <f>雇用票!I73</f>
        <v>5240</v>
      </c>
      <c r="X73" s="354">
        <f t="shared" ref="X73:X114" si="30">V73/U73</f>
        <v>1.2903116743864801E-2</v>
      </c>
      <c r="Y73" s="354">
        <f t="shared" ref="Y73:Y114" si="31">W73/U73</f>
        <v>1.2654376144086011E-2</v>
      </c>
      <c r="Z73" s="356"/>
      <c r="AA73" s="353" t="s">
        <v>434</v>
      </c>
      <c r="AB73" s="55" t="s">
        <v>297</v>
      </c>
      <c r="AC73" s="323">
        <v>36289</v>
      </c>
      <c r="AD73" s="323">
        <v>16977</v>
      </c>
      <c r="AE73" s="323">
        <v>65254</v>
      </c>
      <c r="AF73" s="323">
        <v>8788</v>
      </c>
      <c r="AG73" s="323">
        <v>-724</v>
      </c>
      <c r="AH73" s="323">
        <v>414086</v>
      </c>
      <c r="AI73" s="359">
        <f t="shared" si="27"/>
        <v>0.30569495225629456</v>
      </c>
      <c r="AJ73" s="354">
        <f t="shared" si="28"/>
        <v>8.7636384712354437E-2</v>
      </c>
      <c r="AK73" s="356"/>
      <c r="AL73" s="353" t="s">
        <v>434</v>
      </c>
      <c r="AM73" s="55" t="s">
        <v>297</v>
      </c>
      <c r="AN73" s="336">
        <f>取引基本表!DI71</f>
        <v>92708</v>
      </c>
      <c r="AO73" s="354">
        <f t="shared" si="29"/>
        <v>4.9879903108982276E-3</v>
      </c>
      <c r="AP73" s="356"/>
      <c r="AQ73" s="356"/>
      <c r="AR73" s="356"/>
      <c r="AS73" s="356"/>
      <c r="AT73" s="356"/>
      <c r="AU73" s="356"/>
      <c r="AV73" s="356"/>
    </row>
    <row r="74" spans="1:48" x14ac:dyDescent="0.5">
      <c r="A74" s="152">
        <v>68</v>
      </c>
      <c r="B74" s="353" t="s">
        <v>435</v>
      </c>
      <c r="C74" s="55" t="s">
        <v>298</v>
      </c>
      <c r="D74" s="354">
        <f t="shared" si="21"/>
        <v>0.98945626022519484</v>
      </c>
      <c r="E74" s="354">
        <f t="shared" si="22"/>
        <v>2.0849966222440581E-2</v>
      </c>
      <c r="F74" s="354">
        <f t="shared" si="23"/>
        <v>2.0826083099619919E-2</v>
      </c>
      <c r="G74" s="354">
        <f t="shared" si="24"/>
        <v>0.42768190409902623</v>
      </c>
      <c r="H74" s="354">
        <f t="shared" si="25"/>
        <v>0.1385459954826779</v>
      </c>
      <c r="I74" s="354">
        <f t="shared" si="26"/>
        <v>5.6927588862364488E-3</v>
      </c>
      <c r="J74" s="355"/>
      <c r="K74" s="356"/>
      <c r="L74" s="353" t="s">
        <v>435</v>
      </c>
      <c r="M74" s="55" t="s">
        <v>298</v>
      </c>
      <c r="N74" s="357">
        <f>取引基本表!DO72</f>
        <v>259775</v>
      </c>
      <c r="O74" s="357">
        <f>ABS(取引基本表!DW72)</f>
        <v>2739</v>
      </c>
      <c r="P74" s="358">
        <f t="shared" si="19"/>
        <v>1.0543739774805119E-2</v>
      </c>
      <c r="Q74" s="358">
        <f t="shared" si="20"/>
        <v>0.98945626022519484</v>
      </c>
      <c r="R74" s="356"/>
      <c r="S74" s="353" t="s">
        <v>435</v>
      </c>
      <c r="T74" s="55" t="s">
        <v>298</v>
      </c>
      <c r="U74" s="323">
        <f>取引基本表!DY72</f>
        <v>293094</v>
      </c>
      <c r="V74" s="323">
        <f>雇用票!D74</f>
        <v>6111</v>
      </c>
      <c r="W74" s="323">
        <f>雇用票!I74</f>
        <v>6104</v>
      </c>
      <c r="X74" s="354">
        <f t="shared" si="30"/>
        <v>2.0849966222440581E-2</v>
      </c>
      <c r="Y74" s="354">
        <f t="shared" si="31"/>
        <v>2.0826083099619919E-2</v>
      </c>
      <c r="Z74" s="356"/>
      <c r="AA74" s="353" t="s">
        <v>435</v>
      </c>
      <c r="AB74" s="55" t="s">
        <v>298</v>
      </c>
      <c r="AC74" s="323">
        <v>40607</v>
      </c>
      <c r="AD74" s="323">
        <v>34670</v>
      </c>
      <c r="AE74" s="323">
        <v>50559</v>
      </c>
      <c r="AF74" s="323">
        <v>12507</v>
      </c>
      <c r="AG74" s="323">
        <v>-12992</v>
      </c>
      <c r="AH74" s="323">
        <v>293094</v>
      </c>
      <c r="AI74" s="359">
        <f t="shared" si="27"/>
        <v>0.42768190409902623</v>
      </c>
      <c r="AJ74" s="354">
        <f t="shared" si="28"/>
        <v>0.1385459954826779</v>
      </c>
      <c r="AK74" s="356"/>
      <c r="AL74" s="353" t="s">
        <v>435</v>
      </c>
      <c r="AM74" s="55" t="s">
        <v>298</v>
      </c>
      <c r="AN74" s="336">
        <f>取引基本表!DI72</f>
        <v>105807</v>
      </c>
      <c r="AO74" s="354">
        <f t="shared" si="29"/>
        <v>5.6927588862364488E-3</v>
      </c>
      <c r="AP74" s="356"/>
      <c r="AQ74" s="356"/>
      <c r="AR74" s="356"/>
      <c r="AS74" s="356"/>
      <c r="AT74" s="356"/>
      <c r="AU74" s="356"/>
      <c r="AV74" s="356"/>
    </row>
    <row r="75" spans="1:48" x14ac:dyDescent="0.5">
      <c r="A75" s="152">
        <v>69</v>
      </c>
      <c r="B75" s="353" t="s">
        <v>436</v>
      </c>
      <c r="C75" s="55" t="s">
        <v>299</v>
      </c>
      <c r="D75" s="354">
        <f t="shared" si="21"/>
        <v>0.99993824778077967</v>
      </c>
      <c r="E75" s="354">
        <f t="shared" si="22"/>
        <v>8.2191017324395044E-2</v>
      </c>
      <c r="F75" s="354">
        <f t="shared" si="23"/>
        <v>7.4022696660525467E-2</v>
      </c>
      <c r="G75" s="354">
        <f t="shared" si="24"/>
        <v>0.58614048396835472</v>
      </c>
      <c r="H75" s="354">
        <f t="shared" si="25"/>
        <v>0.47395147930826276</v>
      </c>
      <c r="I75" s="354">
        <f t="shared" si="26"/>
        <v>1.1952926688841849E-3</v>
      </c>
      <c r="J75" s="355"/>
      <c r="K75" s="356"/>
      <c r="L75" s="353" t="s">
        <v>436</v>
      </c>
      <c r="M75" s="55" t="s">
        <v>299</v>
      </c>
      <c r="N75" s="357">
        <f>取引基本表!DO73</f>
        <v>259100</v>
      </c>
      <c r="O75" s="357">
        <f>ABS(取引基本表!DW73)</f>
        <v>16</v>
      </c>
      <c r="P75" s="358">
        <f t="shared" si="19"/>
        <v>6.1752219220378234E-5</v>
      </c>
      <c r="Q75" s="358">
        <f t="shared" si="20"/>
        <v>0.99993824778077967</v>
      </c>
      <c r="R75" s="356"/>
      <c r="S75" s="353" t="s">
        <v>436</v>
      </c>
      <c r="T75" s="55" t="s">
        <v>299</v>
      </c>
      <c r="U75" s="323">
        <f>取引基本表!DY73</f>
        <v>322955</v>
      </c>
      <c r="V75" s="323">
        <f>雇用票!D75</f>
        <v>26544</v>
      </c>
      <c r="W75" s="323">
        <f>雇用票!I75</f>
        <v>23906</v>
      </c>
      <c r="X75" s="354">
        <f t="shared" si="30"/>
        <v>8.2191017324395044E-2</v>
      </c>
      <c r="Y75" s="354">
        <f t="shared" si="31"/>
        <v>7.4022696660525467E-2</v>
      </c>
      <c r="Z75" s="356"/>
      <c r="AA75" s="353" t="s">
        <v>436</v>
      </c>
      <c r="AB75" s="55" t="s">
        <v>299</v>
      </c>
      <c r="AC75" s="323">
        <v>153065</v>
      </c>
      <c r="AD75" s="323">
        <v>15950</v>
      </c>
      <c r="AE75" s="323">
        <v>14674</v>
      </c>
      <c r="AF75" s="323">
        <v>5609</v>
      </c>
      <c r="AG75" s="323">
        <v>-1</v>
      </c>
      <c r="AH75" s="323">
        <v>322955</v>
      </c>
      <c r="AI75" s="359">
        <f t="shared" si="27"/>
        <v>0.58614048396835472</v>
      </c>
      <c r="AJ75" s="354">
        <f t="shared" si="28"/>
        <v>0.47395147930826276</v>
      </c>
      <c r="AK75" s="356"/>
      <c r="AL75" s="353" t="s">
        <v>436</v>
      </c>
      <c r="AM75" s="55" t="s">
        <v>299</v>
      </c>
      <c r="AN75" s="336">
        <f>取引基本表!DI73</f>
        <v>22216</v>
      </c>
      <c r="AO75" s="354">
        <f t="shared" si="29"/>
        <v>1.1952926688841849E-3</v>
      </c>
      <c r="AP75" s="356"/>
      <c r="AQ75" s="356"/>
      <c r="AR75" s="356"/>
      <c r="AS75" s="356"/>
      <c r="AT75" s="356"/>
      <c r="AU75" s="356"/>
      <c r="AV75" s="356"/>
    </row>
    <row r="76" spans="1:48" x14ac:dyDescent="0.5">
      <c r="A76" s="152">
        <v>70</v>
      </c>
      <c r="B76" s="353" t="s">
        <v>437</v>
      </c>
      <c r="C76" s="55" t="s">
        <v>3</v>
      </c>
      <c r="D76" s="354">
        <f t="shared" si="21"/>
        <v>0.73488284562079742</v>
      </c>
      <c r="E76" s="354">
        <f t="shared" si="22"/>
        <v>9.5666950020101019E-2</v>
      </c>
      <c r="F76" s="354">
        <f t="shared" si="23"/>
        <v>8.4440047015252165E-2</v>
      </c>
      <c r="G76" s="354">
        <f t="shared" si="24"/>
        <v>0.67957415365165585</v>
      </c>
      <c r="H76" s="354">
        <f t="shared" si="25"/>
        <v>0.38100038523332086</v>
      </c>
      <c r="I76" s="354">
        <f t="shared" si="26"/>
        <v>0.15752720977553128</v>
      </c>
      <c r="J76" s="355"/>
      <c r="K76" s="356"/>
      <c r="L76" s="353" t="s">
        <v>437</v>
      </c>
      <c r="M76" s="55" t="s">
        <v>3</v>
      </c>
      <c r="N76" s="357">
        <f>取引基本表!DO74</f>
        <v>6307404</v>
      </c>
      <c r="O76" s="357">
        <f>ABS(取引基本表!DW74)</f>
        <v>1672201</v>
      </c>
      <c r="P76" s="358">
        <f t="shared" si="19"/>
        <v>0.26511715437920258</v>
      </c>
      <c r="Q76" s="358">
        <f t="shared" si="20"/>
        <v>0.73488284562079742</v>
      </c>
      <c r="R76" s="356"/>
      <c r="S76" s="353" t="s">
        <v>437</v>
      </c>
      <c r="T76" s="55" t="s">
        <v>3</v>
      </c>
      <c r="U76" s="323">
        <f>取引基本表!DY74</f>
        <v>6910098</v>
      </c>
      <c r="V76" s="323">
        <f>雇用票!D76</f>
        <v>661068</v>
      </c>
      <c r="W76" s="323">
        <f>雇用票!I76</f>
        <v>583489</v>
      </c>
      <c r="X76" s="354">
        <f t="shared" si="30"/>
        <v>9.5666950020101019E-2</v>
      </c>
      <c r="Y76" s="354">
        <f t="shared" si="31"/>
        <v>8.4440047015252165E-2</v>
      </c>
      <c r="Z76" s="356"/>
      <c r="AA76" s="353" t="s">
        <v>437</v>
      </c>
      <c r="AB76" s="55" t="s">
        <v>3</v>
      </c>
      <c r="AC76" s="323">
        <v>2632750</v>
      </c>
      <c r="AD76" s="323">
        <v>1168089</v>
      </c>
      <c r="AE76" s="323">
        <v>608826</v>
      </c>
      <c r="AF76" s="323">
        <v>289724</v>
      </c>
      <c r="AG76" s="323">
        <v>-3465</v>
      </c>
      <c r="AH76" s="323">
        <v>6910098</v>
      </c>
      <c r="AI76" s="359">
        <f t="shared" si="27"/>
        <v>0.67957415365165585</v>
      </c>
      <c r="AJ76" s="354">
        <f t="shared" si="28"/>
        <v>0.38100038523332086</v>
      </c>
      <c r="AK76" s="356"/>
      <c r="AL76" s="353" t="s">
        <v>437</v>
      </c>
      <c r="AM76" s="55" t="s">
        <v>3</v>
      </c>
      <c r="AN76" s="336">
        <f>取引基本表!DI74</f>
        <v>2927839</v>
      </c>
      <c r="AO76" s="354">
        <f t="shared" si="29"/>
        <v>0.15752720977553128</v>
      </c>
      <c r="AP76" s="356"/>
      <c r="AQ76" s="356"/>
      <c r="AR76" s="356"/>
      <c r="AS76" s="356"/>
      <c r="AT76" s="356"/>
      <c r="AU76" s="356"/>
      <c r="AV76" s="356"/>
    </row>
    <row r="77" spans="1:48" x14ac:dyDescent="0.5">
      <c r="A77" s="152">
        <v>71</v>
      </c>
      <c r="B77" s="353" t="s">
        <v>438</v>
      </c>
      <c r="C77" s="55" t="s">
        <v>4</v>
      </c>
      <c r="D77" s="354">
        <f t="shared" si="21"/>
        <v>0.76700772605805401</v>
      </c>
      <c r="E77" s="354">
        <f t="shared" si="22"/>
        <v>5.4070458382425697E-2</v>
      </c>
      <c r="F77" s="354">
        <f t="shared" si="23"/>
        <v>5.1179605232211843E-2</v>
      </c>
      <c r="G77" s="354">
        <f t="shared" si="24"/>
        <v>0.64494134702082306</v>
      </c>
      <c r="H77" s="354">
        <f t="shared" si="25"/>
        <v>0.3153166478798049</v>
      </c>
      <c r="I77" s="354">
        <f t="shared" si="26"/>
        <v>5.8383881024260793E-2</v>
      </c>
      <c r="J77" s="355"/>
      <c r="K77" s="356"/>
      <c r="L77" s="353" t="s">
        <v>438</v>
      </c>
      <c r="M77" s="55" t="s">
        <v>4</v>
      </c>
      <c r="N77" s="357">
        <f>取引基本表!DO75</f>
        <v>2173424</v>
      </c>
      <c r="O77" s="357">
        <f>ABS(取引基本表!DW75)</f>
        <v>506391</v>
      </c>
      <c r="P77" s="358">
        <f t="shared" si="19"/>
        <v>0.23299227394194599</v>
      </c>
      <c r="Q77" s="358">
        <f t="shared" si="20"/>
        <v>0.76700772605805401</v>
      </c>
      <c r="R77" s="356"/>
      <c r="S77" s="353" t="s">
        <v>438</v>
      </c>
      <c r="T77" s="55" t="s">
        <v>4</v>
      </c>
      <c r="U77" s="323">
        <f>取引基本表!DY75</f>
        <v>1764531</v>
      </c>
      <c r="V77" s="323">
        <f>雇用票!D77</f>
        <v>95409</v>
      </c>
      <c r="W77" s="323">
        <f>雇用票!I77</f>
        <v>90308</v>
      </c>
      <c r="X77" s="354">
        <f t="shared" si="30"/>
        <v>5.4070458382425697E-2</v>
      </c>
      <c r="Y77" s="354">
        <f t="shared" si="31"/>
        <v>5.1179605232211843E-2</v>
      </c>
      <c r="Z77" s="356"/>
      <c r="AA77" s="353" t="s">
        <v>438</v>
      </c>
      <c r="AB77" s="55" t="s">
        <v>4</v>
      </c>
      <c r="AC77" s="323">
        <v>556386</v>
      </c>
      <c r="AD77" s="323">
        <v>441314</v>
      </c>
      <c r="AE77" s="323">
        <v>132513</v>
      </c>
      <c r="AF77" s="323">
        <v>36215</v>
      </c>
      <c r="AG77" s="323">
        <v>-28409</v>
      </c>
      <c r="AH77" s="323">
        <v>1764531</v>
      </c>
      <c r="AI77" s="359">
        <f t="shared" si="27"/>
        <v>0.64494134702082306</v>
      </c>
      <c r="AJ77" s="354">
        <f t="shared" si="28"/>
        <v>0.3153166478798049</v>
      </c>
      <c r="AK77" s="356"/>
      <c r="AL77" s="353" t="s">
        <v>438</v>
      </c>
      <c r="AM77" s="55" t="s">
        <v>4</v>
      </c>
      <c r="AN77" s="336">
        <f>取引基本表!DI75</f>
        <v>1085137</v>
      </c>
      <c r="AO77" s="354">
        <f t="shared" si="29"/>
        <v>5.8383881024260793E-2</v>
      </c>
      <c r="AP77" s="356"/>
      <c r="AQ77" s="356"/>
      <c r="AR77" s="356"/>
      <c r="AS77" s="356"/>
      <c r="AT77" s="356"/>
      <c r="AU77" s="356"/>
      <c r="AV77" s="356"/>
    </row>
    <row r="78" spans="1:48" x14ac:dyDescent="0.5">
      <c r="A78" s="152">
        <v>72</v>
      </c>
      <c r="B78" s="353" t="s">
        <v>439</v>
      </c>
      <c r="C78" s="55" t="s">
        <v>300</v>
      </c>
      <c r="D78" s="354">
        <f t="shared" si="21"/>
        <v>0.88593309647971885</v>
      </c>
      <c r="E78" s="354">
        <f t="shared" si="22"/>
        <v>3.1013897009327246E-2</v>
      </c>
      <c r="F78" s="354">
        <f t="shared" si="23"/>
        <v>2.0514917494353555E-2</v>
      </c>
      <c r="G78" s="354">
        <f t="shared" si="24"/>
        <v>0.71651440097469177</v>
      </c>
      <c r="H78" s="354">
        <f t="shared" si="25"/>
        <v>0.15988555263419049</v>
      </c>
      <c r="I78" s="354">
        <f t="shared" si="26"/>
        <v>1.8360353945657548E-3</v>
      </c>
      <c r="J78" s="355"/>
      <c r="K78" s="356"/>
      <c r="L78" s="353" t="s">
        <v>439</v>
      </c>
      <c r="M78" s="55" t="s">
        <v>300</v>
      </c>
      <c r="N78" s="357">
        <f>取引基本表!DO76</f>
        <v>808657</v>
      </c>
      <c r="O78" s="357">
        <f>ABS(取引基本表!DW76)</f>
        <v>92241</v>
      </c>
      <c r="P78" s="358">
        <f t="shared" si="19"/>
        <v>0.11406690352028116</v>
      </c>
      <c r="Q78" s="358">
        <f t="shared" si="20"/>
        <v>0.88593309647971885</v>
      </c>
      <c r="R78" s="356"/>
      <c r="S78" s="353" t="s">
        <v>439</v>
      </c>
      <c r="T78" s="55" t="s">
        <v>300</v>
      </c>
      <c r="U78" s="323">
        <f>取引基本表!DY76</f>
        <v>836367</v>
      </c>
      <c r="V78" s="323">
        <f>雇用票!D78</f>
        <v>25939</v>
      </c>
      <c r="W78" s="323">
        <f>雇用票!I78</f>
        <v>17158</v>
      </c>
      <c r="X78" s="354">
        <f t="shared" si="30"/>
        <v>3.1013897009327246E-2</v>
      </c>
      <c r="Y78" s="354">
        <f t="shared" si="31"/>
        <v>2.0514917494353555E-2</v>
      </c>
      <c r="Z78" s="356"/>
      <c r="AA78" s="353" t="s">
        <v>439</v>
      </c>
      <c r="AB78" s="55" t="s">
        <v>300</v>
      </c>
      <c r="AC78" s="323">
        <v>133723</v>
      </c>
      <c r="AD78" s="323">
        <v>150618</v>
      </c>
      <c r="AE78" s="323">
        <v>247077</v>
      </c>
      <c r="AF78" s="323">
        <v>67863</v>
      </c>
      <c r="AG78" s="323">
        <v>-12</v>
      </c>
      <c r="AH78" s="323">
        <v>836367</v>
      </c>
      <c r="AI78" s="359">
        <f t="shared" si="27"/>
        <v>0.71651440097469177</v>
      </c>
      <c r="AJ78" s="354">
        <f t="shared" si="28"/>
        <v>0.15988555263419049</v>
      </c>
      <c r="AK78" s="356"/>
      <c r="AL78" s="353" t="s">
        <v>439</v>
      </c>
      <c r="AM78" s="55" t="s">
        <v>300</v>
      </c>
      <c r="AN78" s="336">
        <f>取引基本表!DI76</f>
        <v>34125</v>
      </c>
      <c r="AO78" s="354">
        <f t="shared" si="29"/>
        <v>1.8360353945657548E-3</v>
      </c>
      <c r="AP78" s="356"/>
      <c r="AQ78" s="356"/>
      <c r="AR78" s="356"/>
      <c r="AS78" s="356"/>
      <c r="AT78" s="356"/>
      <c r="AU78" s="356"/>
      <c r="AV78" s="356"/>
    </row>
    <row r="79" spans="1:48" x14ac:dyDescent="0.5">
      <c r="A79" s="152">
        <v>73</v>
      </c>
      <c r="B79" s="353" t="s">
        <v>440</v>
      </c>
      <c r="C79" s="55" t="s">
        <v>301</v>
      </c>
      <c r="D79" s="354">
        <f t="shared" si="21"/>
        <v>0.99685879138145073</v>
      </c>
      <c r="E79" s="354">
        <f t="shared" si="22"/>
        <v>2.769616423658116E-2</v>
      </c>
      <c r="F79" s="354">
        <f t="shared" si="23"/>
        <v>1.1554008117676437E-2</v>
      </c>
      <c r="G79" s="354">
        <f t="shared" si="24"/>
        <v>0.73132569996140695</v>
      </c>
      <c r="H79" s="354">
        <f t="shared" si="25"/>
        <v>0.15643672955854609</v>
      </c>
      <c r="I79" s="354">
        <f t="shared" si="26"/>
        <v>4.4966376475331783E-2</v>
      </c>
      <c r="J79" s="355"/>
      <c r="K79" s="356"/>
      <c r="L79" s="353" t="s">
        <v>440</v>
      </c>
      <c r="M79" s="55" t="s">
        <v>301</v>
      </c>
      <c r="N79" s="357">
        <f>取引基本表!DO77</f>
        <v>836939</v>
      </c>
      <c r="O79" s="357">
        <f>ABS(取引基本表!DW77)</f>
        <v>2629</v>
      </c>
      <c r="P79" s="358">
        <f t="shared" si="19"/>
        <v>3.1412086185492612E-3</v>
      </c>
      <c r="Q79" s="358">
        <f t="shared" si="20"/>
        <v>0.99685879138145073</v>
      </c>
      <c r="R79" s="356"/>
      <c r="S79" s="353" t="s">
        <v>440</v>
      </c>
      <c r="T79" s="55" t="s">
        <v>301</v>
      </c>
      <c r="U79" s="323">
        <f>取引基本表!DY77</f>
        <v>836939</v>
      </c>
      <c r="V79" s="323">
        <f>雇用票!D79</f>
        <v>23180</v>
      </c>
      <c r="W79" s="323">
        <f>雇用票!I79</f>
        <v>9670</v>
      </c>
      <c r="X79" s="354">
        <f t="shared" si="30"/>
        <v>2.769616423658116E-2</v>
      </c>
      <c r="Y79" s="354">
        <f t="shared" si="31"/>
        <v>1.1554008117676437E-2</v>
      </c>
      <c r="Z79" s="356"/>
      <c r="AA79" s="353" t="s">
        <v>440</v>
      </c>
      <c r="AB79" s="55" t="s">
        <v>301</v>
      </c>
      <c r="AC79" s="323">
        <v>130928</v>
      </c>
      <c r="AD79" s="323">
        <v>219833</v>
      </c>
      <c r="AE79" s="323">
        <v>230447</v>
      </c>
      <c r="AF79" s="323">
        <v>32218</v>
      </c>
      <c r="AG79" s="323">
        <v>-1351</v>
      </c>
      <c r="AH79" s="323">
        <v>836939</v>
      </c>
      <c r="AI79" s="359">
        <f t="shared" si="27"/>
        <v>0.73132569996140695</v>
      </c>
      <c r="AJ79" s="354">
        <f t="shared" si="28"/>
        <v>0.15643672955854609</v>
      </c>
      <c r="AK79" s="356"/>
      <c r="AL79" s="353" t="s">
        <v>440</v>
      </c>
      <c r="AM79" s="55" t="s">
        <v>301</v>
      </c>
      <c r="AN79" s="336">
        <f>取引基本表!DI77</f>
        <v>835756</v>
      </c>
      <c r="AO79" s="354">
        <f t="shared" si="29"/>
        <v>4.4966376475331783E-2</v>
      </c>
      <c r="AP79" s="356"/>
      <c r="AQ79" s="356"/>
      <c r="AR79" s="356"/>
      <c r="AS79" s="356"/>
      <c r="AT79" s="356"/>
      <c r="AU79" s="356"/>
      <c r="AV79" s="356"/>
    </row>
    <row r="80" spans="1:48" x14ac:dyDescent="0.5">
      <c r="A80" s="152">
        <v>74</v>
      </c>
      <c r="B80" s="353" t="s">
        <v>441</v>
      </c>
      <c r="C80" s="55" t="s">
        <v>442</v>
      </c>
      <c r="D80" s="354">
        <f t="shared" si="21"/>
        <v>1</v>
      </c>
      <c r="E80" s="354">
        <f t="shared" si="22"/>
        <v>0</v>
      </c>
      <c r="F80" s="354">
        <f t="shared" si="23"/>
        <v>0</v>
      </c>
      <c r="G80" s="354">
        <f t="shared" si="24"/>
        <v>0.90244170433789161</v>
      </c>
      <c r="H80" s="354">
        <f t="shared" si="25"/>
        <v>0</v>
      </c>
      <c r="I80" s="354">
        <f t="shared" si="26"/>
        <v>0.16256846528908506</v>
      </c>
      <c r="J80" s="355"/>
      <c r="K80" s="356"/>
      <c r="L80" s="353" t="s">
        <v>441</v>
      </c>
      <c r="M80" s="55" t="s">
        <v>442</v>
      </c>
      <c r="N80" s="357">
        <f>取引基本表!DO78</f>
        <v>3021537</v>
      </c>
      <c r="O80" s="357">
        <f>ABS(取引基本表!DW78)</f>
        <v>0</v>
      </c>
      <c r="P80" s="358">
        <f t="shared" si="19"/>
        <v>0</v>
      </c>
      <c r="Q80" s="358">
        <f t="shared" si="20"/>
        <v>1</v>
      </c>
      <c r="R80" s="356"/>
      <c r="S80" s="353" t="s">
        <v>441</v>
      </c>
      <c r="T80" s="55" t="s">
        <v>442</v>
      </c>
      <c r="U80" s="323">
        <f>取引基本表!DY78</f>
        <v>3021537</v>
      </c>
      <c r="V80" s="323">
        <f>雇用票!D80</f>
        <v>0</v>
      </c>
      <c r="W80" s="323">
        <f>雇用票!I80</f>
        <v>0</v>
      </c>
      <c r="X80" s="354">
        <f t="shared" si="30"/>
        <v>0</v>
      </c>
      <c r="Y80" s="354">
        <f t="shared" si="31"/>
        <v>0</v>
      </c>
      <c r="Z80" s="356"/>
      <c r="AA80" s="353" t="s">
        <v>441</v>
      </c>
      <c r="AB80" s="55" t="s">
        <v>442</v>
      </c>
      <c r="AC80" s="323">
        <v>0</v>
      </c>
      <c r="AD80" s="323">
        <v>1490001</v>
      </c>
      <c r="AE80" s="323">
        <v>1107102</v>
      </c>
      <c r="AF80" s="323">
        <v>129658</v>
      </c>
      <c r="AG80" s="323">
        <v>0</v>
      </c>
      <c r="AH80" s="323">
        <v>3021537</v>
      </c>
      <c r="AI80" s="359">
        <f t="shared" si="27"/>
        <v>0.90244170433789161</v>
      </c>
      <c r="AJ80" s="354">
        <f t="shared" si="28"/>
        <v>0</v>
      </c>
      <c r="AK80" s="356"/>
      <c r="AL80" s="353" t="s">
        <v>441</v>
      </c>
      <c r="AM80" s="55" t="s">
        <v>442</v>
      </c>
      <c r="AN80" s="336">
        <f>取引基本表!DI78</f>
        <v>3021537</v>
      </c>
      <c r="AO80" s="354">
        <f t="shared" si="29"/>
        <v>0.16256846528908506</v>
      </c>
      <c r="AP80" s="356"/>
      <c r="AQ80" s="356"/>
      <c r="AR80" s="356"/>
      <c r="AS80" s="356"/>
      <c r="AT80" s="356"/>
      <c r="AU80" s="356"/>
      <c r="AV80" s="356"/>
    </row>
    <row r="81" spans="1:48" x14ac:dyDescent="0.5">
      <c r="A81" s="152">
        <v>75</v>
      </c>
      <c r="B81" s="353" t="s">
        <v>443</v>
      </c>
      <c r="C81" s="55" t="s">
        <v>302</v>
      </c>
      <c r="D81" s="354">
        <f t="shared" si="21"/>
        <v>0.98763091751901577</v>
      </c>
      <c r="E81" s="354">
        <f t="shared" si="22"/>
        <v>2.5725262662694058E-2</v>
      </c>
      <c r="F81" s="354">
        <f t="shared" si="23"/>
        <v>2.5480241492864982E-2</v>
      </c>
      <c r="G81" s="354">
        <f t="shared" si="24"/>
        <v>0.66381723380900115</v>
      </c>
      <c r="H81" s="354">
        <f t="shared" si="25"/>
        <v>0.23819586012231456</v>
      </c>
      <c r="I81" s="354">
        <f t="shared" si="26"/>
        <v>1.3547008935587466E-2</v>
      </c>
      <c r="J81" s="355"/>
      <c r="K81" s="356"/>
      <c r="L81" s="353" t="s">
        <v>443</v>
      </c>
      <c r="M81" s="55" t="s">
        <v>302</v>
      </c>
      <c r="N81" s="357">
        <f>取引基本表!DO79</f>
        <v>424122</v>
      </c>
      <c r="O81" s="357">
        <f>ABS(取引基本表!DW79)</f>
        <v>5246</v>
      </c>
      <c r="P81" s="358">
        <f t="shared" si="19"/>
        <v>1.2369082480984245E-2</v>
      </c>
      <c r="Q81" s="358">
        <f t="shared" si="20"/>
        <v>0.98763091751901577</v>
      </c>
      <c r="R81" s="356"/>
      <c r="S81" s="353" t="s">
        <v>443</v>
      </c>
      <c r="T81" s="55" t="s">
        <v>302</v>
      </c>
      <c r="U81" s="323">
        <f>取引基本表!DY79</f>
        <v>510160</v>
      </c>
      <c r="V81" s="323">
        <f>雇用票!D81</f>
        <v>13124</v>
      </c>
      <c r="W81" s="323">
        <f>雇用票!I81</f>
        <v>12999</v>
      </c>
      <c r="X81" s="354">
        <f t="shared" si="30"/>
        <v>2.5725262662694058E-2</v>
      </c>
      <c r="Y81" s="354">
        <f t="shared" si="31"/>
        <v>2.5480241492864982E-2</v>
      </c>
      <c r="Z81" s="356"/>
      <c r="AA81" s="353" t="s">
        <v>443</v>
      </c>
      <c r="AB81" s="55" t="s">
        <v>302</v>
      </c>
      <c r="AC81" s="323">
        <v>121518</v>
      </c>
      <c r="AD81" s="323">
        <v>25342</v>
      </c>
      <c r="AE81" s="323">
        <v>171059</v>
      </c>
      <c r="AF81" s="323">
        <v>24635</v>
      </c>
      <c r="AG81" s="323">
        <v>-3901</v>
      </c>
      <c r="AH81" s="323">
        <v>510160</v>
      </c>
      <c r="AI81" s="359">
        <f t="shared" si="27"/>
        <v>0.66381723380900115</v>
      </c>
      <c r="AJ81" s="354">
        <f t="shared" si="28"/>
        <v>0.23819586012231456</v>
      </c>
      <c r="AK81" s="356"/>
      <c r="AL81" s="353" t="s">
        <v>443</v>
      </c>
      <c r="AM81" s="55" t="s">
        <v>302</v>
      </c>
      <c r="AN81" s="336">
        <f>取引基本表!DI79</f>
        <v>251788</v>
      </c>
      <c r="AO81" s="354">
        <f t="shared" si="29"/>
        <v>1.3547008935587466E-2</v>
      </c>
      <c r="AP81" s="356"/>
      <c r="AQ81" s="356"/>
      <c r="AR81" s="356"/>
      <c r="AS81" s="356"/>
      <c r="AT81" s="356"/>
      <c r="AU81" s="356"/>
      <c r="AV81" s="356"/>
    </row>
    <row r="82" spans="1:48" x14ac:dyDescent="0.5">
      <c r="A82" s="152">
        <v>76</v>
      </c>
      <c r="B82" s="353" t="s">
        <v>444</v>
      </c>
      <c r="C82" s="55" t="s">
        <v>445</v>
      </c>
      <c r="D82" s="354">
        <f t="shared" si="21"/>
        <v>0.46725080608582936</v>
      </c>
      <c r="E82" s="354">
        <f t="shared" si="22"/>
        <v>0.15896075277395649</v>
      </c>
      <c r="F82" s="354">
        <f t="shared" si="23"/>
        <v>0.14722453415211589</v>
      </c>
      <c r="G82" s="354">
        <f t="shared" si="24"/>
        <v>0.74072293209250983</v>
      </c>
      <c r="H82" s="354">
        <f t="shared" si="25"/>
        <v>0.5267789761480709</v>
      </c>
      <c r="I82" s="354">
        <f t="shared" si="26"/>
        <v>1.2371300644245317E-2</v>
      </c>
      <c r="J82" s="355"/>
      <c r="K82" s="356"/>
      <c r="L82" s="353" t="s">
        <v>444</v>
      </c>
      <c r="M82" s="55" t="s">
        <v>445</v>
      </c>
      <c r="N82" s="357">
        <f>取引基本表!DO80</f>
        <v>1053858</v>
      </c>
      <c r="O82" s="357">
        <f>ABS(取引基本表!DW80)</f>
        <v>561442</v>
      </c>
      <c r="P82" s="358">
        <f t="shared" si="19"/>
        <v>0.53274919391417064</v>
      </c>
      <c r="Q82" s="358">
        <f t="shared" si="20"/>
        <v>0.46725080608582936</v>
      </c>
      <c r="R82" s="356"/>
      <c r="S82" s="353" t="s">
        <v>444</v>
      </c>
      <c r="T82" s="55" t="s">
        <v>445</v>
      </c>
      <c r="U82" s="323">
        <f>取引基本表!DY80</f>
        <v>927556</v>
      </c>
      <c r="V82" s="323">
        <f>雇用票!D82</f>
        <v>147445</v>
      </c>
      <c r="W82" s="323">
        <f>雇用票!I82</f>
        <v>136559</v>
      </c>
      <c r="X82" s="354">
        <f t="shared" si="30"/>
        <v>0.15896075277395649</v>
      </c>
      <c r="Y82" s="354">
        <f t="shared" si="31"/>
        <v>0.14722453415211589</v>
      </c>
      <c r="Z82" s="356"/>
      <c r="AA82" s="353" t="s">
        <v>444</v>
      </c>
      <c r="AB82" s="55" t="s">
        <v>445</v>
      </c>
      <c r="AC82" s="323">
        <v>488617</v>
      </c>
      <c r="AD82" s="323">
        <v>46068</v>
      </c>
      <c r="AE82" s="323">
        <v>76831</v>
      </c>
      <c r="AF82" s="323">
        <v>77710</v>
      </c>
      <c r="AG82" s="323">
        <v>-2164</v>
      </c>
      <c r="AH82" s="323">
        <v>927556</v>
      </c>
      <c r="AI82" s="359">
        <f t="shared" si="27"/>
        <v>0.74072293209250983</v>
      </c>
      <c r="AJ82" s="354">
        <f t="shared" si="28"/>
        <v>0.5267789761480709</v>
      </c>
      <c r="AK82" s="356"/>
      <c r="AL82" s="353" t="s">
        <v>444</v>
      </c>
      <c r="AM82" s="55" t="s">
        <v>445</v>
      </c>
      <c r="AN82" s="336">
        <f>取引基本表!DI80</f>
        <v>229936</v>
      </c>
      <c r="AO82" s="354">
        <f t="shared" si="29"/>
        <v>1.2371300644245317E-2</v>
      </c>
      <c r="AP82" s="356"/>
      <c r="AQ82" s="356"/>
      <c r="AR82" s="356"/>
      <c r="AS82" s="356"/>
      <c r="AT82" s="356"/>
      <c r="AU82" s="356"/>
      <c r="AV82" s="356"/>
    </row>
    <row r="83" spans="1:48" x14ac:dyDescent="0.5">
      <c r="A83" s="152">
        <v>77</v>
      </c>
      <c r="B83" s="353" t="s">
        <v>446</v>
      </c>
      <c r="C83" s="55" t="s">
        <v>303</v>
      </c>
      <c r="D83" s="354">
        <f t="shared" si="21"/>
        <v>1</v>
      </c>
      <c r="E83" s="354">
        <f t="shared" si="22"/>
        <v>0</v>
      </c>
      <c r="F83" s="354">
        <f t="shared" si="23"/>
        <v>0</v>
      </c>
      <c r="G83" s="354">
        <f t="shared" si="24"/>
        <v>6.6005293624548687E-6</v>
      </c>
      <c r="H83" s="354">
        <f t="shared" si="25"/>
        <v>0</v>
      </c>
      <c r="I83" s="354">
        <f t="shared" si="26"/>
        <v>0</v>
      </c>
      <c r="J83" s="355"/>
      <c r="K83" s="356"/>
      <c r="L83" s="353" t="s">
        <v>446</v>
      </c>
      <c r="M83" s="55" t="s">
        <v>303</v>
      </c>
      <c r="N83" s="357">
        <f>取引基本表!DO81</f>
        <v>606012</v>
      </c>
      <c r="O83" s="357">
        <f>ABS(取引基本表!DW81)</f>
        <v>0</v>
      </c>
      <c r="P83" s="358">
        <f t="shared" si="19"/>
        <v>0</v>
      </c>
      <c r="Q83" s="358">
        <f t="shared" si="20"/>
        <v>1</v>
      </c>
      <c r="R83" s="356"/>
      <c r="S83" s="353" t="s">
        <v>446</v>
      </c>
      <c r="T83" s="55" t="s">
        <v>303</v>
      </c>
      <c r="U83" s="323">
        <f>取引基本表!DY81</f>
        <v>606012</v>
      </c>
      <c r="V83" s="323">
        <f>雇用票!D83</f>
        <v>0</v>
      </c>
      <c r="W83" s="323">
        <f>雇用票!I83</f>
        <v>0</v>
      </c>
      <c r="X83" s="354">
        <f t="shared" si="30"/>
        <v>0</v>
      </c>
      <c r="Y83" s="354">
        <f t="shared" si="31"/>
        <v>0</v>
      </c>
      <c r="Z83" s="356"/>
      <c r="AA83" s="353" t="s">
        <v>446</v>
      </c>
      <c r="AB83" s="55" t="s">
        <v>303</v>
      </c>
      <c r="AC83" s="323">
        <v>0</v>
      </c>
      <c r="AD83" s="323">
        <v>4</v>
      </c>
      <c r="AE83" s="323">
        <v>0</v>
      </c>
      <c r="AF83" s="323">
        <v>0</v>
      </c>
      <c r="AG83" s="323">
        <v>0</v>
      </c>
      <c r="AH83" s="323">
        <v>606012</v>
      </c>
      <c r="AI83" s="359">
        <f t="shared" si="27"/>
        <v>6.6005293624548687E-6</v>
      </c>
      <c r="AJ83" s="354">
        <f t="shared" si="28"/>
        <v>0</v>
      </c>
      <c r="AK83" s="356"/>
      <c r="AL83" s="353" t="s">
        <v>446</v>
      </c>
      <c r="AM83" s="55" t="s">
        <v>303</v>
      </c>
      <c r="AN83" s="336">
        <f>取引基本表!DI81</f>
        <v>0</v>
      </c>
      <c r="AO83" s="354">
        <f t="shared" si="29"/>
        <v>0</v>
      </c>
      <c r="AP83" s="356"/>
      <c r="AQ83" s="356"/>
      <c r="AR83" s="356"/>
      <c r="AS83" s="356"/>
      <c r="AT83" s="356"/>
      <c r="AU83" s="356"/>
      <c r="AV83" s="356"/>
    </row>
    <row r="84" spans="1:48" x14ac:dyDescent="0.5">
      <c r="A84" s="152">
        <v>78</v>
      </c>
      <c r="B84" s="353" t="s">
        <v>447</v>
      </c>
      <c r="C84" s="55" t="s">
        <v>304</v>
      </c>
      <c r="D84" s="354">
        <f t="shared" si="21"/>
        <v>0.32601511149333495</v>
      </c>
      <c r="E84" s="354">
        <f t="shared" si="22"/>
        <v>7.3596225711139327E-3</v>
      </c>
      <c r="F84" s="354">
        <f t="shared" si="23"/>
        <v>6.9664674814605308E-3</v>
      </c>
      <c r="G84" s="354">
        <f t="shared" si="24"/>
        <v>0.30046275958766855</v>
      </c>
      <c r="H84" s="354">
        <f t="shared" si="25"/>
        <v>0.14254078482581825</v>
      </c>
      <c r="I84" s="354">
        <f t="shared" si="26"/>
        <v>6.5709890912326934E-4</v>
      </c>
      <c r="J84" s="355"/>
      <c r="K84" s="356"/>
      <c r="L84" s="353" t="s">
        <v>447</v>
      </c>
      <c r="M84" s="55" t="s">
        <v>304</v>
      </c>
      <c r="N84" s="357">
        <f>取引基本表!DO82</f>
        <v>325580</v>
      </c>
      <c r="O84" s="357">
        <f>ABS(取引基本表!DW82)</f>
        <v>219436</v>
      </c>
      <c r="P84" s="358">
        <f t="shared" si="19"/>
        <v>0.67398488850666505</v>
      </c>
      <c r="Q84" s="358">
        <f t="shared" si="20"/>
        <v>0.32601511149333495</v>
      </c>
      <c r="R84" s="356"/>
      <c r="S84" s="353" t="s">
        <v>447</v>
      </c>
      <c r="T84" s="55" t="s">
        <v>304</v>
      </c>
      <c r="U84" s="323">
        <f>取引基本表!DY82</f>
        <v>498531</v>
      </c>
      <c r="V84" s="323">
        <f>雇用票!D84</f>
        <v>3669</v>
      </c>
      <c r="W84" s="323">
        <f>雇用票!I84</f>
        <v>3473</v>
      </c>
      <c r="X84" s="354">
        <f t="shared" si="30"/>
        <v>7.3596225711139327E-3</v>
      </c>
      <c r="Y84" s="354">
        <f t="shared" si="31"/>
        <v>6.9664674814605308E-3</v>
      </c>
      <c r="Z84" s="356"/>
      <c r="AA84" s="353" t="s">
        <v>447</v>
      </c>
      <c r="AB84" s="55" t="s">
        <v>304</v>
      </c>
      <c r="AC84" s="323">
        <v>71061</v>
      </c>
      <c r="AD84" s="323">
        <v>19403</v>
      </c>
      <c r="AE84" s="323">
        <v>54077</v>
      </c>
      <c r="AF84" s="323">
        <v>6015</v>
      </c>
      <c r="AG84" s="323">
        <v>-766</v>
      </c>
      <c r="AH84" s="323">
        <v>498531</v>
      </c>
      <c r="AI84" s="359">
        <f t="shared" si="27"/>
        <v>0.30046275958766855</v>
      </c>
      <c r="AJ84" s="354">
        <f t="shared" si="28"/>
        <v>0.14254078482581825</v>
      </c>
      <c r="AK84" s="356"/>
      <c r="AL84" s="353" t="s">
        <v>447</v>
      </c>
      <c r="AM84" s="55" t="s">
        <v>304</v>
      </c>
      <c r="AN84" s="336">
        <f>取引基本表!DI82</f>
        <v>12213</v>
      </c>
      <c r="AO84" s="354">
        <f t="shared" si="29"/>
        <v>6.5709890912326934E-4</v>
      </c>
      <c r="AP84" s="356"/>
      <c r="AQ84" s="356"/>
      <c r="AR84" s="356"/>
      <c r="AS84" s="356"/>
      <c r="AT84" s="356"/>
      <c r="AU84" s="356"/>
      <c r="AV84" s="356"/>
    </row>
    <row r="85" spans="1:48" x14ac:dyDescent="0.5">
      <c r="A85" s="152">
        <v>79</v>
      </c>
      <c r="B85" s="353" t="s">
        <v>448</v>
      </c>
      <c r="C85" s="55" t="s">
        <v>305</v>
      </c>
      <c r="D85" s="354">
        <f t="shared" si="21"/>
        <v>0.42930101590106007</v>
      </c>
      <c r="E85" s="354">
        <f t="shared" si="22"/>
        <v>1.1498480846900265E-2</v>
      </c>
      <c r="F85" s="354">
        <f t="shared" si="23"/>
        <v>1.137341739559041E-2</v>
      </c>
      <c r="G85" s="354">
        <f t="shared" si="24"/>
        <v>0.16815884529651073</v>
      </c>
      <c r="H85" s="354">
        <f t="shared" si="25"/>
        <v>0.11395487416409796</v>
      </c>
      <c r="I85" s="354">
        <f t="shared" si="26"/>
        <v>6.7609683140374306E-3</v>
      </c>
      <c r="J85" s="355"/>
      <c r="K85" s="356"/>
      <c r="L85" s="353" t="s">
        <v>448</v>
      </c>
      <c r="M85" s="55" t="s">
        <v>305</v>
      </c>
      <c r="N85" s="357">
        <f>取引基本表!DO83</f>
        <v>217344</v>
      </c>
      <c r="O85" s="357">
        <f>ABS(取引基本表!DW83)</f>
        <v>124038</v>
      </c>
      <c r="P85" s="358">
        <f t="shared" si="19"/>
        <v>0.57069898409893993</v>
      </c>
      <c r="Q85" s="358">
        <f t="shared" si="20"/>
        <v>0.42930101590106007</v>
      </c>
      <c r="R85" s="356"/>
      <c r="S85" s="353" t="s">
        <v>448</v>
      </c>
      <c r="T85" s="55" t="s">
        <v>305</v>
      </c>
      <c r="U85" s="323">
        <f>取引基本表!DY83</f>
        <v>135931</v>
      </c>
      <c r="V85" s="323">
        <f>雇用票!D85</f>
        <v>1563</v>
      </c>
      <c r="W85" s="323">
        <f>雇用票!I85</f>
        <v>1546</v>
      </c>
      <c r="X85" s="354">
        <f t="shared" si="30"/>
        <v>1.1498480846900265E-2</v>
      </c>
      <c r="Y85" s="354">
        <f t="shared" si="31"/>
        <v>1.137341739559041E-2</v>
      </c>
      <c r="Z85" s="356"/>
      <c r="AA85" s="353" t="s">
        <v>448</v>
      </c>
      <c r="AB85" s="55" t="s">
        <v>305</v>
      </c>
      <c r="AC85" s="323">
        <v>15490</v>
      </c>
      <c r="AD85" s="323">
        <v>329</v>
      </c>
      <c r="AE85" s="323">
        <v>18920</v>
      </c>
      <c r="AF85" s="323">
        <v>-11880</v>
      </c>
      <c r="AG85" s="323">
        <v>-1</v>
      </c>
      <c r="AH85" s="323">
        <v>135931</v>
      </c>
      <c r="AI85" s="359">
        <f t="shared" si="27"/>
        <v>0.16815884529651073</v>
      </c>
      <c r="AJ85" s="354">
        <f t="shared" si="28"/>
        <v>0.11395487416409796</v>
      </c>
      <c r="AK85" s="356"/>
      <c r="AL85" s="353" t="s">
        <v>448</v>
      </c>
      <c r="AM85" s="55" t="s">
        <v>305</v>
      </c>
      <c r="AN85" s="336">
        <f>取引基本表!DI83</f>
        <v>125661</v>
      </c>
      <c r="AO85" s="354">
        <f t="shared" si="29"/>
        <v>6.7609683140374306E-3</v>
      </c>
      <c r="AP85" s="356"/>
      <c r="AQ85" s="356"/>
      <c r="AR85" s="356"/>
      <c r="AS85" s="356"/>
      <c r="AT85" s="356"/>
      <c r="AU85" s="356"/>
      <c r="AV85" s="356"/>
    </row>
    <row r="86" spans="1:48" x14ac:dyDescent="0.5">
      <c r="A86" s="152">
        <v>80</v>
      </c>
      <c r="B86" s="353" t="s">
        <v>449</v>
      </c>
      <c r="C86" s="55" t="s">
        <v>450</v>
      </c>
      <c r="D86" s="354">
        <f t="shared" si="21"/>
        <v>-0.25637186038254312</v>
      </c>
      <c r="E86" s="354">
        <f t="shared" si="22"/>
        <v>0.49751703429957272</v>
      </c>
      <c r="F86" s="354">
        <f t="shared" si="23"/>
        <v>0.48308118720406512</v>
      </c>
      <c r="G86" s="354">
        <f t="shared" si="24"/>
        <v>0.65192285483312162</v>
      </c>
      <c r="H86" s="354">
        <f t="shared" si="25"/>
        <v>0.31932093775262732</v>
      </c>
      <c r="I86" s="354">
        <f t="shared" si="26"/>
        <v>6.0006748001734404E-4</v>
      </c>
      <c r="J86" s="355"/>
      <c r="K86" s="356"/>
      <c r="L86" s="353" t="s">
        <v>449</v>
      </c>
      <c r="M86" s="55" t="s">
        <v>450</v>
      </c>
      <c r="N86" s="357">
        <f>取引基本表!DO84</f>
        <v>64777</v>
      </c>
      <c r="O86" s="357">
        <f>ABS(取引基本表!DW84)</f>
        <v>81384</v>
      </c>
      <c r="P86" s="358">
        <f t="shared" si="19"/>
        <v>1.2563718603825431</v>
      </c>
      <c r="Q86" s="358">
        <f t="shared" si="20"/>
        <v>-0.25637186038254312</v>
      </c>
      <c r="R86" s="356"/>
      <c r="S86" s="353" t="s">
        <v>449</v>
      </c>
      <c r="T86" s="55" t="s">
        <v>450</v>
      </c>
      <c r="U86" s="323">
        <f>取引基本表!DY84</f>
        <v>8659</v>
      </c>
      <c r="V86" s="323">
        <f>雇用票!D86</f>
        <v>4308</v>
      </c>
      <c r="W86" s="323">
        <f>雇用票!I86</f>
        <v>4183</v>
      </c>
      <c r="X86" s="354">
        <f t="shared" si="30"/>
        <v>0.49751703429957272</v>
      </c>
      <c r="Y86" s="354">
        <f t="shared" si="31"/>
        <v>0.48308118720406512</v>
      </c>
      <c r="Z86" s="356"/>
      <c r="AA86" s="353" t="s">
        <v>449</v>
      </c>
      <c r="AB86" s="55" t="s">
        <v>450</v>
      </c>
      <c r="AC86" s="323">
        <v>2765</v>
      </c>
      <c r="AD86" s="323">
        <v>540</v>
      </c>
      <c r="AE86" s="323">
        <v>1461</v>
      </c>
      <c r="AF86" s="323">
        <v>879</v>
      </c>
      <c r="AG86" s="323">
        <v>0</v>
      </c>
      <c r="AH86" s="323">
        <v>8659</v>
      </c>
      <c r="AI86" s="359">
        <f t="shared" si="27"/>
        <v>0.65192285483312162</v>
      </c>
      <c r="AJ86" s="354">
        <f t="shared" si="28"/>
        <v>0.31932093775262732</v>
      </c>
      <c r="AK86" s="356"/>
      <c r="AL86" s="353" t="s">
        <v>449</v>
      </c>
      <c r="AM86" s="55" t="s">
        <v>450</v>
      </c>
      <c r="AN86" s="336">
        <f>取引基本表!DI84</f>
        <v>11153</v>
      </c>
      <c r="AO86" s="354">
        <f t="shared" si="29"/>
        <v>6.0006748001734404E-4</v>
      </c>
      <c r="AP86" s="356"/>
      <c r="AQ86" s="356"/>
      <c r="AR86" s="356"/>
      <c r="AS86" s="356"/>
      <c r="AT86" s="356"/>
      <c r="AU86" s="356"/>
      <c r="AV86" s="356"/>
    </row>
    <row r="87" spans="1:48" x14ac:dyDescent="0.5">
      <c r="A87" s="152">
        <v>81</v>
      </c>
      <c r="B87" s="353" t="s">
        <v>451</v>
      </c>
      <c r="C87" s="55" t="s">
        <v>306</v>
      </c>
      <c r="D87" s="354">
        <f t="shared" si="21"/>
        <v>0.6592866357518915</v>
      </c>
      <c r="E87" s="354">
        <f t="shared" si="22"/>
        <v>5.409580518769222E-2</v>
      </c>
      <c r="F87" s="354">
        <f t="shared" si="23"/>
        <v>5.2649318185009904E-2</v>
      </c>
      <c r="G87" s="354">
        <f t="shared" si="24"/>
        <v>0.62167343098290895</v>
      </c>
      <c r="H87" s="354">
        <f t="shared" si="25"/>
        <v>0.22778659401463339</v>
      </c>
      <c r="I87" s="354">
        <f t="shared" si="26"/>
        <v>7.4038631691192248E-4</v>
      </c>
      <c r="J87" s="355"/>
      <c r="K87" s="356"/>
      <c r="L87" s="353" t="s">
        <v>451</v>
      </c>
      <c r="M87" s="55" t="s">
        <v>306</v>
      </c>
      <c r="N87" s="357">
        <f>取引基本表!DO85</f>
        <v>143405</v>
      </c>
      <c r="O87" s="357">
        <f>ABS(取引基本表!DW85)</f>
        <v>48860</v>
      </c>
      <c r="P87" s="358">
        <f t="shared" si="19"/>
        <v>0.3407133642481085</v>
      </c>
      <c r="Q87" s="358">
        <f t="shared" si="20"/>
        <v>0.6592866357518915</v>
      </c>
      <c r="R87" s="356"/>
      <c r="S87" s="353" t="s">
        <v>451</v>
      </c>
      <c r="T87" s="55" t="s">
        <v>306</v>
      </c>
      <c r="U87" s="323">
        <f>取引基本表!DY85</f>
        <v>142414</v>
      </c>
      <c r="V87" s="323">
        <f>雇用票!D87</f>
        <v>7704</v>
      </c>
      <c r="W87" s="323">
        <f>雇用票!I87</f>
        <v>7498</v>
      </c>
      <c r="X87" s="354">
        <f t="shared" si="30"/>
        <v>5.409580518769222E-2</v>
      </c>
      <c r="Y87" s="354">
        <f t="shared" si="31"/>
        <v>5.2649318185009904E-2</v>
      </c>
      <c r="Z87" s="356"/>
      <c r="AA87" s="353" t="s">
        <v>451</v>
      </c>
      <c r="AB87" s="55" t="s">
        <v>306</v>
      </c>
      <c r="AC87" s="323">
        <v>32440</v>
      </c>
      <c r="AD87" s="323">
        <v>7582</v>
      </c>
      <c r="AE87" s="323">
        <v>31294</v>
      </c>
      <c r="AF87" s="323">
        <v>17221</v>
      </c>
      <c r="AG87" s="323">
        <v>-2</v>
      </c>
      <c r="AH87" s="323">
        <v>142414</v>
      </c>
      <c r="AI87" s="359">
        <f t="shared" si="27"/>
        <v>0.62167343098290895</v>
      </c>
      <c r="AJ87" s="354">
        <f t="shared" si="28"/>
        <v>0.22778659401463339</v>
      </c>
      <c r="AK87" s="356"/>
      <c r="AL87" s="353" t="s">
        <v>451</v>
      </c>
      <c r="AM87" s="55" t="s">
        <v>306</v>
      </c>
      <c r="AN87" s="336">
        <f>取引基本表!DI85</f>
        <v>13761</v>
      </c>
      <c r="AO87" s="354">
        <f t="shared" si="29"/>
        <v>7.4038631691192248E-4</v>
      </c>
      <c r="AP87" s="356"/>
      <c r="AQ87" s="356"/>
      <c r="AR87" s="356"/>
      <c r="AS87" s="356"/>
      <c r="AT87" s="356"/>
      <c r="AU87" s="356"/>
      <c r="AV87" s="356"/>
    </row>
    <row r="88" spans="1:48" x14ac:dyDescent="0.5">
      <c r="A88" s="152">
        <v>82</v>
      </c>
      <c r="B88" s="353" t="s">
        <v>452</v>
      </c>
      <c r="C88" s="55" t="s">
        <v>453</v>
      </c>
      <c r="D88" s="354">
        <f t="shared" si="21"/>
        <v>0.94841416201867224</v>
      </c>
      <c r="E88" s="354">
        <f t="shared" si="22"/>
        <v>7.6485126390860692E-2</v>
      </c>
      <c r="F88" s="354">
        <f t="shared" si="23"/>
        <v>6.6472384412798513E-2</v>
      </c>
      <c r="G88" s="354">
        <f t="shared" si="24"/>
        <v>0.64718231837484697</v>
      </c>
      <c r="H88" s="354">
        <f t="shared" si="25"/>
        <v>0.25508068187250954</v>
      </c>
      <c r="I88" s="354">
        <f t="shared" si="26"/>
        <v>9.2285998843338046E-3</v>
      </c>
      <c r="J88" s="355"/>
      <c r="K88" s="356"/>
      <c r="L88" s="353" t="s">
        <v>452</v>
      </c>
      <c r="M88" s="55" t="s">
        <v>453</v>
      </c>
      <c r="N88" s="357">
        <f>取引基本表!DO86</f>
        <v>398559</v>
      </c>
      <c r="O88" s="357">
        <f>ABS(取引基本表!DW86)</f>
        <v>20560</v>
      </c>
      <c r="P88" s="358">
        <f t="shared" si="19"/>
        <v>5.158583798132773E-2</v>
      </c>
      <c r="Q88" s="358">
        <f t="shared" si="20"/>
        <v>0.94841416201867224</v>
      </c>
      <c r="R88" s="356"/>
      <c r="S88" s="353" t="s">
        <v>452</v>
      </c>
      <c r="T88" s="55" t="s">
        <v>453</v>
      </c>
      <c r="U88" s="323">
        <f>取引基本表!DY86</f>
        <v>481087</v>
      </c>
      <c r="V88" s="323">
        <f>雇用票!D88</f>
        <v>36796</v>
      </c>
      <c r="W88" s="323">
        <f>雇用票!I88</f>
        <v>31979</v>
      </c>
      <c r="X88" s="354">
        <f t="shared" si="30"/>
        <v>7.6485126390860692E-2</v>
      </c>
      <c r="Y88" s="354">
        <f t="shared" si="31"/>
        <v>6.6472384412798513E-2</v>
      </c>
      <c r="Z88" s="356"/>
      <c r="AA88" s="353" t="s">
        <v>452</v>
      </c>
      <c r="AB88" s="55" t="s">
        <v>453</v>
      </c>
      <c r="AC88" s="323">
        <v>122716</v>
      </c>
      <c r="AD88" s="323">
        <v>114205</v>
      </c>
      <c r="AE88" s="323">
        <v>44252</v>
      </c>
      <c r="AF88" s="323">
        <v>32250</v>
      </c>
      <c r="AG88" s="323">
        <v>-2072</v>
      </c>
      <c r="AH88" s="323">
        <v>481087</v>
      </c>
      <c r="AI88" s="359">
        <f t="shared" si="27"/>
        <v>0.64718231837484697</v>
      </c>
      <c r="AJ88" s="354">
        <f t="shared" si="28"/>
        <v>0.25508068187250954</v>
      </c>
      <c r="AK88" s="356"/>
      <c r="AL88" s="353" t="s">
        <v>452</v>
      </c>
      <c r="AM88" s="55" t="s">
        <v>453</v>
      </c>
      <c r="AN88" s="336">
        <f>取引基本表!DI86</f>
        <v>171525</v>
      </c>
      <c r="AO88" s="354">
        <f t="shared" si="29"/>
        <v>9.2285998843338046E-3</v>
      </c>
      <c r="AP88" s="356"/>
      <c r="AQ88" s="356"/>
      <c r="AR88" s="356"/>
      <c r="AS88" s="356"/>
      <c r="AT88" s="356"/>
      <c r="AU88" s="356"/>
      <c r="AV88" s="356"/>
    </row>
    <row r="89" spans="1:48" x14ac:dyDescent="0.5">
      <c r="A89" s="152">
        <v>83</v>
      </c>
      <c r="B89" s="353" t="s">
        <v>454</v>
      </c>
      <c r="C89" s="55" t="s">
        <v>455</v>
      </c>
      <c r="D89" s="354">
        <f t="shared" si="21"/>
        <v>0.97180758800967437</v>
      </c>
      <c r="E89" s="354">
        <f t="shared" si="22"/>
        <v>0.14214419854535645</v>
      </c>
      <c r="F89" s="354">
        <f t="shared" si="23"/>
        <v>0.14126228198503854</v>
      </c>
      <c r="G89" s="354">
        <f t="shared" si="24"/>
        <v>0.75202581421649495</v>
      </c>
      <c r="H89" s="354">
        <f t="shared" si="25"/>
        <v>0.6634502650937425</v>
      </c>
      <c r="I89" s="354">
        <f t="shared" si="26"/>
        <v>5.0381349259234374E-4</v>
      </c>
      <c r="J89" s="355"/>
      <c r="K89" s="356"/>
      <c r="L89" s="353" t="s">
        <v>454</v>
      </c>
      <c r="M89" s="55" t="s">
        <v>455</v>
      </c>
      <c r="N89" s="357">
        <f>取引基本表!DO87</f>
        <v>81866</v>
      </c>
      <c r="O89" s="357">
        <f>ABS(取引基本表!DW87)</f>
        <v>2308</v>
      </c>
      <c r="P89" s="358">
        <f t="shared" si="19"/>
        <v>2.8192411990325655E-2</v>
      </c>
      <c r="Q89" s="358">
        <f t="shared" si="20"/>
        <v>0.97180758800967437</v>
      </c>
      <c r="R89" s="356"/>
      <c r="S89" s="353" t="s">
        <v>454</v>
      </c>
      <c r="T89" s="55" t="s">
        <v>455</v>
      </c>
      <c r="U89" s="323">
        <f>取引基本表!DY87</f>
        <v>96381</v>
      </c>
      <c r="V89" s="323">
        <f>雇用票!D89</f>
        <v>13700</v>
      </c>
      <c r="W89" s="323">
        <f>雇用票!I89</f>
        <v>13615</v>
      </c>
      <c r="X89" s="354">
        <f t="shared" si="30"/>
        <v>0.14214419854535645</v>
      </c>
      <c r="Y89" s="354">
        <f t="shared" si="31"/>
        <v>0.14126228198503854</v>
      </c>
      <c r="Z89" s="356"/>
      <c r="AA89" s="353" t="s">
        <v>454</v>
      </c>
      <c r="AB89" s="55" t="s">
        <v>455</v>
      </c>
      <c r="AC89" s="323">
        <v>63944</v>
      </c>
      <c r="AD89" s="323">
        <v>534</v>
      </c>
      <c r="AE89" s="323">
        <v>5870</v>
      </c>
      <c r="AF89" s="323">
        <v>2133</v>
      </c>
      <c r="AG89" s="323">
        <v>0</v>
      </c>
      <c r="AH89" s="323">
        <v>96381</v>
      </c>
      <c r="AI89" s="359">
        <f t="shared" si="27"/>
        <v>0.75202581421649495</v>
      </c>
      <c r="AJ89" s="354">
        <f t="shared" si="28"/>
        <v>0.6634502650937425</v>
      </c>
      <c r="AK89" s="356"/>
      <c r="AL89" s="353" t="s">
        <v>454</v>
      </c>
      <c r="AM89" s="55" t="s">
        <v>455</v>
      </c>
      <c r="AN89" s="336">
        <f>取引基本表!DI87</f>
        <v>9364</v>
      </c>
      <c r="AO89" s="354">
        <f t="shared" si="29"/>
        <v>5.0381349259234374E-4</v>
      </c>
      <c r="AP89" s="356"/>
      <c r="AQ89" s="356"/>
      <c r="AR89" s="356"/>
      <c r="AS89" s="356"/>
      <c r="AT89" s="356"/>
      <c r="AU89" s="356"/>
      <c r="AV89" s="356"/>
    </row>
    <row r="90" spans="1:48" x14ac:dyDescent="0.5">
      <c r="A90" s="152">
        <v>84</v>
      </c>
      <c r="B90" s="353" t="s">
        <v>456</v>
      </c>
      <c r="C90" s="55" t="s">
        <v>457</v>
      </c>
      <c r="D90" s="354">
        <f t="shared" si="21"/>
        <v>0.92479465451760057</v>
      </c>
      <c r="E90" s="354">
        <f t="shared" si="22"/>
        <v>8.7142415604931495E-3</v>
      </c>
      <c r="F90" s="354">
        <f t="shared" si="23"/>
        <v>8.543605549641127E-3</v>
      </c>
      <c r="G90" s="354">
        <f t="shared" si="24"/>
        <v>0.53016501253477111</v>
      </c>
      <c r="H90" s="354">
        <f t="shared" si="25"/>
        <v>6.18957982760397E-2</v>
      </c>
      <c r="I90" s="354">
        <f t="shared" si="26"/>
        <v>2.9598343247745119E-2</v>
      </c>
      <c r="J90" s="355"/>
      <c r="K90" s="356"/>
      <c r="L90" s="353" t="s">
        <v>456</v>
      </c>
      <c r="M90" s="55" t="s">
        <v>457</v>
      </c>
      <c r="N90" s="357">
        <f>取引基本表!DO88</f>
        <v>1000022</v>
      </c>
      <c r="O90" s="357">
        <f>ABS(取引基本表!DW88)</f>
        <v>75207</v>
      </c>
      <c r="P90" s="358">
        <f t="shared" si="19"/>
        <v>7.5205345482399391E-2</v>
      </c>
      <c r="Q90" s="358">
        <f t="shared" si="20"/>
        <v>0.92479465451760057</v>
      </c>
      <c r="R90" s="356"/>
      <c r="S90" s="353" t="s">
        <v>456</v>
      </c>
      <c r="T90" s="55" t="s">
        <v>457</v>
      </c>
      <c r="U90" s="323">
        <f>取引基本表!DY88</f>
        <v>931808</v>
      </c>
      <c r="V90" s="323">
        <f>雇用票!D90</f>
        <v>8120</v>
      </c>
      <c r="W90" s="323">
        <f>雇用票!I90</f>
        <v>7961</v>
      </c>
      <c r="X90" s="354">
        <f t="shared" si="30"/>
        <v>8.7142415604931495E-3</v>
      </c>
      <c r="Y90" s="354">
        <f t="shared" si="31"/>
        <v>8.543605549641127E-3</v>
      </c>
      <c r="Z90" s="356"/>
      <c r="AA90" s="353" t="s">
        <v>456</v>
      </c>
      <c r="AB90" s="55" t="s">
        <v>457</v>
      </c>
      <c r="AC90" s="323">
        <v>57675</v>
      </c>
      <c r="AD90" s="323">
        <v>225390</v>
      </c>
      <c r="AE90" s="323">
        <v>176424</v>
      </c>
      <c r="AF90" s="323">
        <v>34529</v>
      </c>
      <c r="AG90" s="323">
        <v>-6</v>
      </c>
      <c r="AH90" s="323">
        <v>931808</v>
      </c>
      <c r="AI90" s="359">
        <f t="shared" si="27"/>
        <v>0.53016501253477111</v>
      </c>
      <c r="AJ90" s="354">
        <f t="shared" si="28"/>
        <v>6.18957982760397E-2</v>
      </c>
      <c r="AK90" s="356"/>
      <c r="AL90" s="353" t="s">
        <v>456</v>
      </c>
      <c r="AM90" s="55" t="s">
        <v>457</v>
      </c>
      <c r="AN90" s="336">
        <f>取引基本表!DI88</f>
        <v>550122</v>
      </c>
      <c r="AO90" s="354">
        <f t="shared" si="29"/>
        <v>2.9598343247745119E-2</v>
      </c>
      <c r="AP90" s="356"/>
      <c r="AQ90" s="356"/>
      <c r="AR90" s="356"/>
      <c r="AS90" s="356"/>
      <c r="AT90" s="356"/>
      <c r="AU90" s="356"/>
      <c r="AV90" s="356"/>
    </row>
    <row r="91" spans="1:48" x14ac:dyDescent="0.5">
      <c r="A91" s="152">
        <v>85</v>
      </c>
      <c r="B91" s="353" t="s">
        <v>458</v>
      </c>
      <c r="C91" s="55" t="s">
        <v>307</v>
      </c>
      <c r="D91" s="354">
        <f t="shared" si="21"/>
        <v>0.7846768060836502</v>
      </c>
      <c r="E91" s="354">
        <f t="shared" si="22"/>
        <v>1.7254947681366404E-2</v>
      </c>
      <c r="F91" s="354">
        <f t="shared" si="23"/>
        <v>1.6686583695240315E-2</v>
      </c>
      <c r="G91" s="354">
        <f t="shared" si="24"/>
        <v>0.42572405685582987</v>
      </c>
      <c r="H91" s="354">
        <f t="shared" si="25"/>
        <v>0.13654337540198394</v>
      </c>
      <c r="I91" s="354">
        <f t="shared" si="26"/>
        <v>4.2965111346063862E-3</v>
      </c>
      <c r="J91" s="355"/>
      <c r="K91" s="356"/>
      <c r="L91" s="353" t="s">
        <v>458</v>
      </c>
      <c r="M91" s="55" t="s">
        <v>307</v>
      </c>
      <c r="N91" s="357">
        <f>取引基本表!DO89</f>
        <v>236700</v>
      </c>
      <c r="O91" s="357">
        <f>ABS(取引基本表!DW89)</f>
        <v>50967</v>
      </c>
      <c r="P91" s="358">
        <f t="shared" si="19"/>
        <v>0.2153231939163498</v>
      </c>
      <c r="Q91" s="358">
        <f t="shared" si="20"/>
        <v>0.7846768060836502</v>
      </c>
      <c r="R91" s="356"/>
      <c r="S91" s="353" t="s">
        <v>458</v>
      </c>
      <c r="T91" s="55" t="s">
        <v>307</v>
      </c>
      <c r="U91" s="323">
        <f>取引基本表!DY89</f>
        <v>205854</v>
      </c>
      <c r="V91" s="323">
        <f>雇用票!D91</f>
        <v>3552</v>
      </c>
      <c r="W91" s="323">
        <f>雇用票!I91</f>
        <v>3435</v>
      </c>
      <c r="X91" s="354">
        <f t="shared" si="30"/>
        <v>1.7254947681366404E-2</v>
      </c>
      <c r="Y91" s="354">
        <f t="shared" si="31"/>
        <v>1.6686583695240315E-2</v>
      </c>
      <c r="Z91" s="356"/>
      <c r="AA91" s="353" t="s">
        <v>458</v>
      </c>
      <c r="AB91" s="55" t="s">
        <v>307</v>
      </c>
      <c r="AC91" s="323">
        <v>28108</v>
      </c>
      <c r="AD91" s="323">
        <v>36770</v>
      </c>
      <c r="AE91" s="323">
        <v>15017</v>
      </c>
      <c r="AF91" s="323">
        <v>7742</v>
      </c>
      <c r="AG91" s="323">
        <v>0</v>
      </c>
      <c r="AH91" s="323">
        <v>205854</v>
      </c>
      <c r="AI91" s="359">
        <f t="shared" si="27"/>
        <v>0.42572405685582987</v>
      </c>
      <c r="AJ91" s="354">
        <f t="shared" si="28"/>
        <v>0.13654337540198394</v>
      </c>
      <c r="AK91" s="356"/>
      <c r="AL91" s="353" t="s">
        <v>458</v>
      </c>
      <c r="AM91" s="55" t="s">
        <v>307</v>
      </c>
      <c r="AN91" s="336">
        <f>取引基本表!DI89</f>
        <v>79856</v>
      </c>
      <c r="AO91" s="354">
        <f t="shared" si="29"/>
        <v>4.2965111346063862E-3</v>
      </c>
      <c r="AP91" s="356"/>
      <c r="AQ91" s="356"/>
      <c r="AR91" s="356"/>
      <c r="AS91" s="356"/>
      <c r="AT91" s="356"/>
      <c r="AU91" s="356"/>
      <c r="AV91" s="356"/>
    </row>
    <row r="92" spans="1:48" x14ac:dyDescent="0.5">
      <c r="A92" s="152">
        <v>86</v>
      </c>
      <c r="B92" s="353" t="s">
        <v>459</v>
      </c>
      <c r="C92" s="55" t="s">
        <v>460</v>
      </c>
      <c r="D92" s="354">
        <f t="shared" si="21"/>
        <v>0.6665549076877999</v>
      </c>
      <c r="E92" s="354">
        <f t="shared" si="22"/>
        <v>5.9294903786044115E-2</v>
      </c>
      <c r="F92" s="354">
        <f t="shared" si="23"/>
        <v>5.4696176132214731E-2</v>
      </c>
      <c r="G92" s="354">
        <f t="shared" si="24"/>
        <v>0.57456778579195933</v>
      </c>
      <c r="H92" s="354">
        <f t="shared" si="25"/>
        <v>0.3595791066259712</v>
      </c>
      <c r="I92" s="354">
        <f t="shared" si="26"/>
        <v>3.5764624405265765E-3</v>
      </c>
      <c r="J92" s="355"/>
      <c r="K92" s="356"/>
      <c r="L92" s="353" t="s">
        <v>459</v>
      </c>
      <c r="M92" s="55" t="s">
        <v>460</v>
      </c>
      <c r="N92" s="357">
        <f>取引基本表!DO90</f>
        <v>1395861</v>
      </c>
      <c r="O92" s="357">
        <f>ABS(取引基本表!DW90)</f>
        <v>465443</v>
      </c>
      <c r="P92" s="358">
        <f t="shared" si="19"/>
        <v>0.33344509231220015</v>
      </c>
      <c r="Q92" s="358">
        <f t="shared" si="20"/>
        <v>0.6665549076877999</v>
      </c>
      <c r="R92" s="356"/>
      <c r="S92" s="353" t="s">
        <v>459</v>
      </c>
      <c r="T92" s="55" t="s">
        <v>460</v>
      </c>
      <c r="U92" s="323">
        <f>取引基本表!DY90</f>
        <v>951785</v>
      </c>
      <c r="V92" s="323">
        <f>雇用票!D92</f>
        <v>56436</v>
      </c>
      <c r="W92" s="323">
        <f>雇用票!I92</f>
        <v>52059</v>
      </c>
      <c r="X92" s="354">
        <f t="shared" si="30"/>
        <v>5.9294903786044115E-2</v>
      </c>
      <c r="Y92" s="354">
        <f t="shared" si="31"/>
        <v>5.4696176132214731E-2</v>
      </c>
      <c r="Z92" s="356"/>
      <c r="AA92" s="353" t="s">
        <v>459</v>
      </c>
      <c r="AB92" s="55" t="s">
        <v>460</v>
      </c>
      <c r="AC92" s="323">
        <v>342242</v>
      </c>
      <c r="AD92" s="323">
        <v>90865</v>
      </c>
      <c r="AE92" s="323">
        <v>83430</v>
      </c>
      <c r="AF92" s="323">
        <v>30344</v>
      </c>
      <c r="AG92" s="323">
        <v>-16</v>
      </c>
      <c r="AH92" s="323">
        <v>951785</v>
      </c>
      <c r="AI92" s="359">
        <f t="shared" si="27"/>
        <v>0.57456778579195933</v>
      </c>
      <c r="AJ92" s="354">
        <f t="shared" si="28"/>
        <v>0.3595791066259712</v>
      </c>
      <c r="AK92" s="356"/>
      <c r="AL92" s="353" t="s">
        <v>459</v>
      </c>
      <c r="AM92" s="55" t="s">
        <v>460</v>
      </c>
      <c r="AN92" s="336">
        <f>取引基本表!DI90</f>
        <v>66473</v>
      </c>
      <c r="AO92" s="354">
        <f t="shared" si="29"/>
        <v>3.5764624405265765E-3</v>
      </c>
      <c r="AP92" s="356"/>
      <c r="AQ92" s="356"/>
      <c r="AR92" s="356"/>
      <c r="AS92" s="356"/>
      <c r="AT92" s="356"/>
      <c r="AU92" s="356"/>
      <c r="AV92" s="356"/>
    </row>
    <row r="93" spans="1:48" x14ac:dyDescent="0.5">
      <c r="A93" s="152">
        <v>87</v>
      </c>
      <c r="B93" s="353" t="s">
        <v>461</v>
      </c>
      <c r="C93" s="55" t="s">
        <v>462</v>
      </c>
      <c r="D93" s="354">
        <f t="shared" si="21"/>
        <v>0.4563875750990668</v>
      </c>
      <c r="E93" s="354">
        <f t="shared" si="22"/>
        <v>4.244708092453231E-2</v>
      </c>
      <c r="F93" s="354">
        <f t="shared" si="23"/>
        <v>3.123147972134319E-2</v>
      </c>
      <c r="G93" s="354">
        <f t="shared" si="24"/>
        <v>0.24950519406456517</v>
      </c>
      <c r="H93" s="354">
        <f t="shared" si="25"/>
        <v>0.16351519082176921</v>
      </c>
      <c r="I93" s="354">
        <f t="shared" si="26"/>
        <v>2.560173134505989E-3</v>
      </c>
      <c r="J93" s="355"/>
      <c r="K93" s="356"/>
      <c r="L93" s="353" t="s">
        <v>461</v>
      </c>
      <c r="M93" s="55" t="s">
        <v>462</v>
      </c>
      <c r="N93" s="357">
        <f>取引基本表!DO91</f>
        <v>195575</v>
      </c>
      <c r="O93" s="357">
        <f>ABS(取引基本表!DW91)</f>
        <v>106317</v>
      </c>
      <c r="P93" s="358">
        <f t="shared" si="19"/>
        <v>0.5436124249009332</v>
      </c>
      <c r="Q93" s="358">
        <f t="shared" si="20"/>
        <v>0.4563875750990668</v>
      </c>
      <c r="R93" s="356"/>
      <c r="S93" s="353" t="s">
        <v>461</v>
      </c>
      <c r="T93" s="55" t="s">
        <v>462</v>
      </c>
      <c r="U93" s="323">
        <f>取引基本表!DY91</f>
        <v>89429</v>
      </c>
      <c r="V93" s="323">
        <f>雇用票!D93</f>
        <v>3796</v>
      </c>
      <c r="W93" s="323">
        <f>雇用票!I93</f>
        <v>2793</v>
      </c>
      <c r="X93" s="354">
        <f t="shared" si="30"/>
        <v>4.244708092453231E-2</v>
      </c>
      <c r="Y93" s="354">
        <f t="shared" si="31"/>
        <v>3.123147972134319E-2</v>
      </c>
      <c r="Z93" s="356"/>
      <c r="AA93" s="353" t="s">
        <v>461</v>
      </c>
      <c r="AB93" s="55" t="s">
        <v>462</v>
      </c>
      <c r="AC93" s="323">
        <v>14623</v>
      </c>
      <c r="AD93" s="323">
        <v>2019</v>
      </c>
      <c r="AE93" s="323">
        <v>2839</v>
      </c>
      <c r="AF93" s="323">
        <v>2832</v>
      </c>
      <c r="AG93" s="323">
        <v>0</v>
      </c>
      <c r="AH93" s="323">
        <v>89429</v>
      </c>
      <c r="AI93" s="359">
        <f t="shared" si="27"/>
        <v>0.24950519406456517</v>
      </c>
      <c r="AJ93" s="354">
        <f t="shared" si="28"/>
        <v>0.16351519082176921</v>
      </c>
      <c r="AK93" s="356"/>
      <c r="AL93" s="353" t="s">
        <v>461</v>
      </c>
      <c r="AM93" s="55" t="s">
        <v>462</v>
      </c>
      <c r="AN93" s="336">
        <f>取引基本表!DI91</f>
        <v>47584</v>
      </c>
      <c r="AO93" s="354">
        <f t="shared" si="29"/>
        <v>2.560173134505989E-3</v>
      </c>
      <c r="AP93" s="356"/>
      <c r="AQ93" s="356"/>
      <c r="AR93" s="356"/>
      <c r="AS93" s="356"/>
      <c r="AT93" s="356"/>
      <c r="AU93" s="356"/>
      <c r="AV93" s="356"/>
    </row>
    <row r="94" spans="1:48" x14ac:dyDescent="0.5">
      <c r="A94" s="152">
        <v>88</v>
      </c>
      <c r="B94" s="353" t="s">
        <v>463</v>
      </c>
      <c r="C94" s="55" t="s">
        <v>464</v>
      </c>
      <c r="D94" s="354">
        <f t="shared" si="21"/>
        <v>0.60358674422834135</v>
      </c>
      <c r="E94" s="354">
        <f t="shared" si="22"/>
        <v>4.2760788699933064E-2</v>
      </c>
      <c r="F94" s="354">
        <f t="shared" si="23"/>
        <v>3.5931264139912045E-2</v>
      </c>
      <c r="G94" s="354">
        <f t="shared" si="24"/>
        <v>0.40776752501758223</v>
      </c>
      <c r="H94" s="354">
        <f t="shared" si="25"/>
        <v>0.23842327800232169</v>
      </c>
      <c r="I94" s="354">
        <f t="shared" si="26"/>
        <v>3.8427346505692408E-3</v>
      </c>
      <c r="J94" s="355"/>
      <c r="K94" s="356"/>
      <c r="L94" s="353" t="s">
        <v>463</v>
      </c>
      <c r="M94" s="55" t="s">
        <v>464</v>
      </c>
      <c r="N94" s="357">
        <f>取引基本表!DO92</f>
        <v>379397</v>
      </c>
      <c r="O94" s="357">
        <f>ABS(取引基本表!DW92)</f>
        <v>150398</v>
      </c>
      <c r="P94" s="358">
        <f t="shared" si="19"/>
        <v>0.3964132557716587</v>
      </c>
      <c r="Q94" s="358">
        <f t="shared" si="20"/>
        <v>0.60358674422834135</v>
      </c>
      <c r="R94" s="356"/>
      <c r="S94" s="353" t="s">
        <v>463</v>
      </c>
      <c r="T94" s="55" t="s">
        <v>464</v>
      </c>
      <c r="U94" s="323">
        <f>取引基本表!DY92</f>
        <v>236034</v>
      </c>
      <c r="V94" s="323">
        <f>雇用票!D94</f>
        <v>10093</v>
      </c>
      <c r="W94" s="323">
        <f>雇用票!I94</f>
        <v>8481</v>
      </c>
      <c r="X94" s="354">
        <f t="shared" si="30"/>
        <v>4.2760788699933064E-2</v>
      </c>
      <c r="Y94" s="354">
        <f t="shared" si="31"/>
        <v>3.5931264139912045E-2</v>
      </c>
      <c r="Z94" s="356"/>
      <c r="AA94" s="353" t="s">
        <v>463</v>
      </c>
      <c r="AB94" s="55" t="s">
        <v>464</v>
      </c>
      <c r="AC94" s="323">
        <v>56276</v>
      </c>
      <c r="AD94" s="323">
        <v>22133</v>
      </c>
      <c r="AE94" s="323">
        <v>13186</v>
      </c>
      <c r="AF94" s="323">
        <v>4660</v>
      </c>
      <c r="AG94" s="323">
        <v>-8</v>
      </c>
      <c r="AH94" s="323">
        <v>236034</v>
      </c>
      <c r="AI94" s="359">
        <f t="shared" si="27"/>
        <v>0.40776752501758223</v>
      </c>
      <c r="AJ94" s="354">
        <f t="shared" si="28"/>
        <v>0.23842327800232169</v>
      </c>
      <c r="AK94" s="356"/>
      <c r="AL94" s="353" t="s">
        <v>463</v>
      </c>
      <c r="AM94" s="55" t="s">
        <v>464</v>
      </c>
      <c r="AN94" s="336">
        <f>取引基本表!DI92</f>
        <v>71422</v>
      </c>
      <c r="AO94" s="354">
        <f t="shared" si="29"/>
        <v>3.8427346505692408E-3</v>
      </c>
      <c r="AP94" s="356"/>
      <c r="AQ94" s="356"/>
      <c r="AR94" s="356"/>
      <c r="AS94" s="356"/>
      <c r="AT94" s="356"/>
      <c r="AU94" s="356"/>
      <c r="AV94" s="356"/>
    </row>
    <row r="95" spans="1:48" x14ac:dyDescent="0.5">
      <c r="A95" s="152">
        <v>89</v>
      </c>
      <c r="B95" s="353" t="s">
        <v>465</v>
      </c>
      <c r="C95" s="55" t="s">
        <v>5</v>
      </c>
      <c r="D95" s="354">
        <f t="shared" si="21"/>
        <v>1</v>
      </c>
      <c r="E95" s="354">
        <f t="shared" si="22"/>
        <v>6.3051779887924861E-2</v>
      </c>
      <c r="F95" s="354">
        <f t="shared" si="23"/>
        <v>6.3051779887924861E-2</v>
      </c>
      <c r="G95" s="354">
        <f t="shared" si="24"/>
        <v>0.36820709028925924</v>
      </c>
      <c r="H95" s="354">
        <f t="shared" si="25"/>
        <v>0.36718656268746253</v>
      </c>
      <c r="I95" s="354">
        <f t="shared" si="26"/>
        <v>4.1848694219697872E-3</v>
      </c>
      <c r="J95" s="355"/>
      <c r="K95" s="356"/>
      <c r="L95" s="353" t="s">
        <v>465</v>
      </c>
      <c r="M95" s="55" t="s">
        <v>5</v>
      </c>
      <c r="N95" s="357">
        <f>取引基本表!DO93</f>
        <v>1366940</v>
      </c>
      <c r="O95" s="357">
        <f>ABS(取引基本表!DW93)</f>
        <v>0</v>
      </c>
      <c r="P95" s="358">
        <f t="shared" si="19"/>
        <v>0</v>
      </c>
      <c r="Q95" s="358">
        <f t="shared" si="20"/>
        <v>1</v>
      </c>
      <c r="R95" s="356"/>
      <c r="S95" s="353" t="s">
        <v>465</v>
      </c>
      <c r="T95" s="55" t="s">
        <v>5</v>
      </c>
      <c r="U95" s="323">
        <f>取引基本表!DY93</f>
        <v>1366940</v>
      </c>
      <c r="V95" s="323">
        <f>雇用票!D95</f>
        <v>86188</v>
      </c>
      <c r="W95" s="323">
        <f>雇用票!I95</f>
        <v>86188</v>
      </c>
      <c r="X95" s="354">
        <f t="shared" si="30"/>
        <v>6.3051779887924861E-2</v>
      </c>
      <c r="Y95" s="354">
        <f t="shared" si="31"/>
        <v>6.3051779887924861E-2</v>
      </c>
      <c r="Z95" s="356"/>
      <c r="AA95" s="353" t="s">
        <v>465</v>
      </c>
      <c r="AB95" s="55" t="s">
        <v>5</v>
      </c>
      <c r="AC95" s="323">
        <v>501922</v>
      </c>
      <c r="AD95" s="323">
        <v>0</v>
      </c>
      <c r="AE95" s="323">
        <v>0</v>
      </c>
      <c r="AF95" s="323">
        <v>1395</v>
      </c>
      <c r="AG95" s="323">
        <v>0</v>
      </c>
      <c r="AH95" s="323">
        <v>1366940</v>
      </c>
      <c r="AI95" s="359">
        <f t="shared" si="27"/>
        <v>0.36820709028925924</v>
      </c>
      <c r="AJ95" s="354">
        <f t="shared" si="28"/>
        <v>0.36718656268746253</v>
      </c>
      <c r="AK95" s="356"/>
      <c r="AL95" s="353" t="s">
        <v>465</v>
      </c>
      <c r="AM95" s="55" t="s">
        <v>5</v>
      </c>
      <c r="AN95" s="336">
        <f>取引基本表!DI93</f>
        <v>77781</v>
      </c>
      <c r="AO95" s="354">
        <f t="shared" si="29"/>
        <v>4.1848694219697872E-3</v>
      </c>
      <c r="AP95" s="356"/>
      <c r="AQ95" s="356"/>
      <c r="AR95" s="356"/>
      <c r="AS95" s="356"/>
      <c r="AT95" s="356"/>
      <c r="AU95" s="356"/>
      <c r="AV95" s="356"/>
    </row>
    <row r="96" spans="1:48" x14ac:dyDescent="0.5">
      <c r="A96" s="152">
        <v>90</v>
      </c>
      <c r="B96" s="353" t="s">
        <v>466</v>
      </c>
      <c r="C96" s="55" t="s">
        <v>308</v>
      </c>
      <c r="D96" s="354">
        <f t="shared" si="21"/>
        <v>0.96384518492075244</v>
      </c>
      <c r="E96" s="354">
        <f t="shared" si="22"/>
        <v>0.10046716851497475</v>
      </c>
      <c r="F96" s="354">
        <f t="shared" si="23"/>
        <v>9.9302129204804829E-2</v>
      </c>
      <c r="G96" s="354">
        <f t="shared" si="24"/>
        <v>0.69978298711179765</v>
      </c>
      <c r="H96" s="354">
        <f t="shared" si="25"/>
        <v>0.58650470915085418</v>
      </c>
      <c r="I96" s="354">
        <f t="shared" si="26"/>
        <v>2.993359120506495E-2</v>
      </c>
      <c r="J96" s="355"/>
      <c r="K96" s="356"/>
      <c r="L96" s="353" t="s">
        <v>466</v>
      </c>
      <c r="M96" s="55" t="s">
        <v>308</v>
      </c>
      <c r="N96" s="357">
        <f>取引基本表!DO94</f>
        <v>1378212</v>
      </c>
      <c r="O96" s="357">
        <f>ABS(取引基本表!DW94)</f>
        <v>49829</v>
      </c>
      <c r="P96" s="358">
        <f t="shared" si="19"/>
        <v>3.6154815079247601E-2</v>
      </c>
      <c r="Q96" s="358">
        <f t="shared" si="20"/>
        <v>0.96384518492075244</v>
      </c>
      <c r="R96" s="356"/>
      <c r="S96" s="353" t="s">
        <v>466</v>
      </c>
      <c r="T96" s="55" t="s">
        <v>308</v>
      </c>
      <c r="U96" s="323">
        <f>取引基本表!DY94</f>
        <v>1387936</v>
      </c>
      <c r="V96" s="323">
        <f>雇用票!D96</f>
        <v>139442</v>
      </c>
      <c r="W96" s="323">
        <f>雇用票!I96</f>
        <v>137825</v>
      </c>
      <c r="X96" s="354">
        <f t="shared" si="30"/>
        <v>0.10046716851497475</v>
      </c>
      <c r="Y96" s="354">
        <f t="shared" si="31"/>
        <v>9.9302129204804829E-2</v>
      </c>
      <c r="Z96" s="356"/>
      <c r="AA96" s="353" t="s">
        <v>466</v>
      </c>
      <c r="AB96" s="55" t="s">
        <v>308</v>
      </c>
      <c r="AC96" s="323">
        <v>814031</v>
      </c>
      <c r="AD96" s="323">
        <v>5048</v>
      </c>
      <c r="AE96" s="323">
        <v>136948</v>
      </c>
      <c r="AF96" s="323">
        <v>15425</v>
      </c>
      <c r="AG96" s="323">
        <v>-198</v>
      </c>
      <c r="AH96" s="323">
        <v>1387936</v>
      </c>
      <c r="AI96" s="359">
        <f t="shared" si="27"/>
        <v>0.69978298711179765</v>
      </c>
      <c r="AJ96" s="354">
        <f t="shared" si="28"/>
        <v>0.58650470915085418</v>
      </c>
      <c r="AK96" s="356"/>
      <c r="AL96" s="353" t="s">
        <v>466</v>
      </c>
      <c r="AM96" s="55" t="s">
        <v>308</v>
      </c>
      <c r="AN96" s="336">
        <f>取引基本表!DI94</f>
        <v>556353</v>
      </c>
      <c r="AO96" s="354">
        <f t="shared" si="29"/>
        <v>2.993359120506495E-2</v>
      </c>
      <c r="AP96" s="356"/>
      <c r="AQ96" s="356"/>
      <c r="AR96" s="356"/>
      <c r="AS96" s="356"/>
      <c r="AT96" s="356"/>
      <c r="AU96" s="356"/>
      <c r="AV96" s="356"/>
    </row>
    <row r="97" spans="1:48" x14ac:dyDescent="0.5">
      <c r="A97" s="152">
        <v>91</v>
      </c>
      <c r="B97" s="353" t="s">
        <v>467</v>
      </c>
      <c r="C97" s="55" t="s">
        <v>309</v>
      </c>
      <c r="D97" s="354">
        <f t="shared" si="21"/>
        <v>0.7168447939488829</v>
      </c>
      <c r="E97" s="354">
        <f t="shared" si="22"/>
        <v>2.2981682163206507E-2</v>
      </c>
      <c r="F97" s="354">
        <f t="shared" si="23"/>
        <v>2.2779492335039779E-2</v>
      </c>
      <c r="G97" s="354">
        <f t="shared" si="24"/>
        <v>0.55672744530343921</v>
      </c>
      <c r="H97" s="354">
        <f t="shared" si="25"/>
        <v>0.41945515457693183</v>
      </c>
      <c r="I97" s="354">
        <f t="shared" si="26"/>
        <v>4.9724949792166176E-4</v>
      </c>
      <c r="J97" s="355"/>
      <c r="K97" s="356"/>
      <c r="L97" s="353" t="s">
        <v>467</v>
      </c>
      <c r="M97" s="55" t="s">
        <v>309</v>
      </c>
      <c r="N97" s="357">
        <f>取引基本表!DO95</f>
        <v>2367034</v>
      </c>
      <c r="O97" s="357">
        <f>ABS(取引基本表!DW95)</f>
        <v>670238</v>
      </c>
      <c r="P97" s="358">
        <f t="shared" si="19"/>
        <v>0.28315520605111716</v>
      </c>
      <c r="Q97" s="358">
        <f t="shared" si="20"/>
        <v>0.7168447939488829</v>
      </c>
      <c r="R97" s="356"/>
      <c r="S97" s="353" t="s">
        <v>467</v>
      </c>
      <c r="T97" s="55" t="s">
        <v>309</v>
      </c>
      <c r="U97" s="323">
        <f>取引基本表!DY95</f>
        <v>1780505</v>
      </c>
      <c r="V97" s="323">
        <f>雇用票!D97</f>
        <v>40919</v>
      </c>
      <c r="W97" s="323">
        <f>雇用票!I97</f>
        <v>40559</v>
      </c>
      <c r="X97" s="354">
        <f t="shared" si="30"/>
        <v>2.2981682163206507E-2</v>
      </c>
      <c r="Y97" s="354">
        <f t="shared" si="31"/>
        <v>2.2779492335039779E-2</v>
      </c>
      <c r="Z97" s="356"/>
      <c r="AA97" s="353" t="s">
        <v>467</v>
      </c>
      <c r="AB97" s="55" t="s">
        <v>309</v>
      </c>
      <c r="AC97" s="323">
        <v>746842</v>
      </c>
      <c r="AD97" s="323">
        <v>91100</v>
      </c>
      <c r="AE97" s="323">
        <v>134296</v>
      </c>
      <c r="AF97" s="323">
        <v>26224</v>
      </c>
      <c r="AG97" s="323">
        <v>-7206</v>
      </c>
      <c r="AH97" s="323">
        <v>1780505</v>
      </c>
      <c r="AI97" s="359">
        <f t="shared" si="27"/>
        <v>0.55672744530343921</v>
      </c>
      <c r="AJ97" s="354">
        <f t="shared" si="28"/>
        <v>0.41945515457693183</v>
      </c>
      <c r="AK97" s="356"/>
      <c r="AL97" s="353" t="s">
        <v>467</v>
      </c>
      <c r="AM97" s="55" t="s">
        <v>309</v>
      </c>
      <c r="AN97" s="336">
        <f>取引基本表!DI95</f>
        <v>9242</v>
      </c>
      <c r="AO97" s="354">
        <f t="shared" si="29"/>
        <v>4.9724949792166176E-4</v>
      </c>
      <c r="AP97" s="356"/>
      <c r="AQ97" s="356"/>
      <c r="AR97" s="356"/>
      <c r="AS97" s="356"/>
      <c r="AT97" s="356"/>
      <c r="AU97" s="356"/>
      <c r="AV97" s="356"/>
    </row>
    <row r="98" spans="1:48" x14ac:dyDescent="0.5">
      <c r="A98" s="152">
        <v>92</v>
      </c>
      <c r="B98" s="353" t="s">
        <v>468</v>
      </c>
      <c r="C98" s="55" t="s">
        <v>469</v>
      </c>
      <c r="D98" s="354">
        <f t="shared" si="21"/>
        <v>0.97945209318114856</v>
      </c>
      <c r="E98" s="354">
        <f t="shared" si="22"/>
        <v>8.7267032157283639E-2</v>
      </c>
      <c r="F98" s="354">
        <f t="shared" si="23"/>
        <v>7.8834753439748773E-2</v>
      </c>
      <c r="G98" s="354">
        <f t="shared" si="24"/>
        <v>0.56603352969739618</v>
      </c>
      <c r="H98" s="354">
        <f t="shared" si="25"/>
        <v>0.44740364123337278</v>
      </c>
      <c r="I98" s="354">
        <f t="shared" si="26"/>
        <v>2.7763760540524516E-2</v>
      </c>
      <c r="J98" s="355"/>
      <c r="K98" s="356"/>
      <c r="L98" s="353" t="s">
        <v>468</v>
      </c>
      <c r="M98" s="55" t="s">
        <v>469</v>
      </c>
      <c r="N98" s="357">
        <f>取引基本表!DO96</f>
        <v>2498016</v>
      </c>
      <c r="O98" s="357">
        <f>ABS(取引基本表!DW96)</f>
        <v>51329</v>
      </c>
      <c r="P98" s="358">
        <f t="shared" si="19"/>
        <v>2.0547906818851439E-2</v>
      </c>
      <c r="Q98" s="358">
        <f t="shared" si="20"/>
        <v>0.97945209318114856</v>
      </c>
      <c r="R98" s="356"/>
      <c r="S98" s="353" t="s">
        <v>468</v>
      </c>
      <c r="T98" s="55" t="s">
        <v>469</v>
      </c>
      <c r="U98" s="323">
        <f>取引基本表!DY96</f>
        <v>2467186</v>
      </c>
      <c r="V98" s="323">
        <f>雇用票!D98</f>
        <v>215304</v>
      </c>
      <c r="W98" s="323">
        <f>雇用票!I98</f>
        <v>194500</v>
      </c>
      <c r="X98" s="354">
        <f t="shared" si="30"/>
        <v>8.7267032157283639E-2</v>
      </c>
      <c r="Y98" s="354">
        <f t="shared" si="31"/>
        <v>7.8834753439748773E-2</v>
      </c>
      <c r="Z98" s="356"/>
      <c r="AA98" s="353" t="s">
        <v>468</v>
      </c>
      <c r="AB98" s="55" t="s">
        <v>469</v>
      </c>
      <c r="AC98" s="323">
        <v>1103828</v>
      </c>
      <c r="AD98" s="323">
        <v>115465</v>
      </c>
      <c r="AE98" s="323">
        <v>174467</v>
      </c>
      <c r="AF98" s="323">
        <v>40740</v>
      </c>
      <c r="AG98" s="323">
        <v>-37990</v>
      </c>
      <c r="AH98" s="323">
        <v>2467186</v>
      </c>
      <c r="AI98" s="359">
        <f t="shared" si="27"/>
        <v>0.56603352969739618</v>
      </c>
      <c r="AJ98" s="354">
        <f t="shared" si="28"/>
        <v>0.44740364123337278</v>
      </c>
      <c r="AK98" s="356"/>
      <c r="AL98" s="353" t="s">
        <v>468</v>
      </c>
      <c r="AM98" s="55" t="s">
        <v>469</v>
      </c>
      <c r="AN98" s="336">
        <f>取引基本表!DI96</f>
        <v>516024</v>
      </c>
      <c r="AO98" s="354">
        <f t="shared" si="29"/>
        <v>2.7763760540524516E-2</v>
      </c>
      <c r="AP98" s="356"/>
      <c r="AQ98" s="356"/>
      <c r="AR98" s="356"/>
      <c r="AS98" s="356"/>
      <c r="AT98" s="356"/>
      <c r="AU98" s="356"/>
      <c r="AV98" s="356"/>
    </row>
    <row r="99" spans="1:48" x14ac:dyDescent="0.5">
      <c r="A99" s="152">
        <v>93</v>
      </c>
      <c r="B99" s="353" t="s">
        <v>470</v>
      </c>
      <c r="C99" s="55" t="s">
        <v>471</v>
      </c>
      <c r="D99" s="354">
        <f t="shared" si="21"/>
        <v>0.87676182019204818</v>
      </c>
      <c r="E99" s="354">
        <f t="shared" si="22"/>
        <v>0.12837047449596478</v>
      </c>
      <c r="F99" s="354">
        <f t="shared" si="23"/>
        <v>0.12379950653206068</v>
      </c>
      <c r="G99" s="354">
        <f t="shared" si="24"/>
        <v>0.62485623568500626</v>
      </c>
      <c r="H99" s="354">
        <f t="shared" si="25"/>
        <v>0.53840104591611049</v>
      </c>
      <c r="I99" s="354">
        <f t="shared" si="26"/>
        <v>6.7033450493464441E-4</v>
      </c>
      <c r="J99" s="355"/>
      <c r="K99" s="356"/>
      <c r="L99" s="353" t="s">
        <v>470</v>
      </c>
      <c r="M99" s="55" t="s">
        <v>471</v>
      </c>
      <c r="N99" s="357">
        <f>取引基本表!DO97</f>
        <v>114867</v>
      </c>
      <c r="O99" s="357">
        <f>ABS(取引基本表!DW97)</f>
        <v>14156</v>
      </c>
      <c r="P99" s="358">
        <f t="shared" si="19"/>
        <v>0.12323817980795181</v>
      </c>
      <c r="Q99" s="358">
        <f t="shared" si="20"/>
        <v>0.87676182019204818</v>
      </c>
      <c r="R99" s="356"/>
      <c r="S99" s="353" t="s">
        <v>470</v>
      </c>
      <c r="T99" s="55" t="s">
        <v>471</v>
      </c>
      <c r="U99" s="323">
        <f>取引基本表!DY97</f>
        <v>101729</v>
      </c>
      <c r="V99" s="323">
        <f>雇用票!D99</f>
        <v>13059</v>
      </c>
      <c r="W99" s="323">
        <f>雇用票!I99</f>
        <v>12594</v>
      </c>
      <c r="X99" s="354">
        <f t="shared" si="30"/>
        <v>0.12837047449596478</v>
      </c>
      <c r="Y99" s="354">
        <f t="shared" si="31"/>
        <v>0.12379950653206068</v>
      </c>
      <c r="Z99" s="356"/>
      <c r="AA99" s="353" t="s">
        <v>470</v>
      </c>
      <c r="AB99" s="55" t="s">
        <v>471</v>
      </c>
      <c r="AC99" s="323">
        <v>54771</v>
      </c>
      <c r="AD99" s="323">
        <v>3229</v>
      </c>
      <c r="AE99" s="323">
        <v>3375</v>
      </c>
      <c r="AF99" s="323">
        <v>2191</v>
      </c>
      <c r="AG99" s="323">
        <v>0</v>
      </c>
      <c r="AH99" s="323">
        <v>101729</v>
      </c>
      <c r="AI99" s="359">
        <f t="shared" si="27"/>
        <v>0.62485623568500626</v>
      </c>
      <c r="AJ99" s="354">
        <f t="shared" si="28"/>
        <v>0.53840104591611049</v>
      </c>
      <c r="AK99" s="356"/>
      <c r="AL99" s="353" t="s">
        <v>470</v>
      </c>
      <c r="AM99" s="55" t="s">
        <v>471</v>
      </c>
      <c r="AN99" s="336">
        <f>取引基本表!DI97</f>
        <v>12459</v>
      </c>
      <c r="AO99" s="354">
        <f t="shared" si="29"/>
        <v>6.7033450493464441E-4</v>
      </c>
      <c r="AP99" s="356"/>
      <c r="AQ99" s="356"/>
      <c r="AR99" s="356"/>
      <c r="AS99" s="356"/>
      <c r="AT99" s="356"/>
      <c r="AU99" s="356"/>
      <c r="AV99" s="356"/>
    </row>
    <row r="100" spans="1:48" x14ac:dyDescent="0.5">
      <c r="A100" s="152">
        <v>94</v>
      </c>
      <c r="B100" s="353" t="s">
        <v>472</v>
      </c>
      <c r="C100" s="55" t="s">
        <v>473</v>
      </c>
      <c r="D100" s="354">
        <f t="shared" si="21"/>
        <v>0.92801779722885958</v>
      </c>
      <c r="E100" s="354">
        <f t="shared" si="22"/>
        <v>0.15998951091546171</v>
      </c>
      <c r="F100" s="354">
        <f t="shared" si="23"/>
        <v>0.15766043860065701</v>
      </c>
      <c r="G100" s="354">
        <f t="shared" si="24"/>
        <v>0.69933906378726152</v>
      </c>
      <c r="H100" s="354">
        <f t="shared" si="25"/>
        <v>0.65414514993403028</v>
      </c>
      <c r="I100" s="354">
        <f t="shared" si="26"/>
        <v>1.8045981643519886E-2</v>
      </c>
      <c r="J100" s="355"/>
      <c r="K100" s="356"/>
      <c r="L100" s="353" t="s">
        <v>472</v>
      </c>
      <c r="M100" s="55" t="s">
        <v>473</v>
      </c>
      <c r="N100" s="357">
        <f>取引基本表!DO98</f>
        <v>521879</v>
      </c>
      <c r="O100" s="357">
        <f>ABS(取引基本表!DW98)</f>
        <v>37566</v>
      </c>
      <c r="P100" s="358">
        <f t="shared" si="19"/>
        <v>7.1982202771140438E-2</v>
      </c>
      <c r="Q100" s="358">
        <f t="shared" si="20"/>
        <v>0.92801779722885958</v>
      </c>
      <c r="R100" s="356"/>
      <c r="S100" s="353" t="s">
        <v>472</v>
      </c>
      <c r="T100" s="55" t="s">
        <v>473</v>
      </c>
      <c r="U100" s="323">
        <f>取引基本表!DY98</f>
        <v>484313</v>
      </c>
      <c r="V100" s="323">
        <f>雇用票!D100</f>
        <v>77485</v>
      </c>
      <c r="W100" s="323">
        <f>雇用票!I100</f>
        <v>76357</v>
      </c>
      <c r="X100" s="354">
        <f t="shared" si="30"/>
        <v>0.15998951091546171</v>
      </c>
      <c r="Y100" s="354">
        <f t="shared" si="31"/>
        <v>0.15766043860065701</v>
      </c>
      <c r="Z100" s="356"/>
      <c r="AA100" s="353" t="s">
        <v>472</v>
      </c>
      <c r="AB100" s="55" t="s">
        <v>473</v>
      </c>
      <c r="AC100" s="323">
        <v>316811</v>
      </c>
      <c r="AD100" s="323">
        <v>7370</v>
      </c>
      <c r="AE100" s="323">
        <v>12089</v>
      </c>
      <c r="AF100" s="323">
        <v>2433</v>
      </c>
      <c r="AG100" s="323">
        <v>-4</v>
      </c>
      <c r="AH100" s="323">
        <v>484313</v>
      </c>
      <c r="AI100" s="359">
        <f t="shared" si="27"/>
        <v>0.69933906378726152</v>
      </c>
      <c r="AJ100" s="354">
        <f t="shared" si="28"/>
        <v>0.65414514993403028</v>
      </c>
      <c r="AK100" s="356"/>
      <c r="AL100" s="353" t="s">
        <v>472</v>
      </c>
      <c r="AM100" s="55" t="s">
        <v>473</v>
      </c>
      <c r="AN100" s="336">
        <f>取引基本表!DI98</f>
        <v>335407</v>
      </c>
      <c r="AO100" s="354">
        <f t="shared" si="29"/>
        <v>1.8045981643519886E-2</v>
      </c>
      <c r="AP100" s="356"/>
      <c r="AQ100" s="356"/>
      <c r="AR100" s="356"/>
      <c r="AS100" s="356"/>
      <c r="AT100" s="356"/>
      <c r="AU100" s="356"/>
      <c r="AV100" s="356"/>
    </row>
    <row r="101" spans="1:48" x14ac:dyDescent="0.5">
      <c r="A101" s="152">
        <v>95</v>
      </c>
      <c r="B101" s="353" t="s">
        <v>474</v>
      </c>
      <c r="C101" s="55" t="s">
        <v>475</v>
      </c>
      <c r="D101" s="354">
        <f t="shared" si="21"/>
        <v>0.99738774568646971</v>
      </c>
      <c r="E101" s="354">
        <f t="shared" si="22"/>
        <v>0.18548047602054007</v>
      </c>
      <c r="F101" s="354">
        <f t="shared" si="23"/>
        <v>0.18236911892606894</v>
      </c>
      <c r="G101" s="354">
        <f t="shared" si="24"/>
        <v>0.7538779775324117</v>
      </c>
      <c r="H101" s="354">
        <f t="shared" si="25"/>
        <v>0.63620200742366384</v>
      </c>
      <c r="I101" s="354">
        <f t="shared" si="26"/>
        <v>2.352385040914401E-3</v>
      </c>
      <c r="J101" s="355"/>
      <c r="K101" s="356"/>
      <c r="L101" s="353" t="s">
        <v>474</v>
      </c>
      <c r="M101" s="55" t="s">
        <v>475</v>
      </c>
      <c r="N101" s="357">
        <f>取引基本表!DO99</f>
        <v>468178</v>
      </c>
      <c r="O101" s="357">
        <f>ABS(取引基本表!DW99)</f>
        <v>1223</v>
      </c>
      <c r="P101" s="358">
        <f t="shared" si="19"/>
        <v>2.6122543135303242E-3</v>
      </c>
      <c r="Q101" s="358">
        <f t="shared" si="20"/>
        <v>0.99738774568646971</v>
      </c>
      <c r="R101" s="356"/>
      <c r="S101" s="353" t="s">
        <v>474</v>
      </c>
      <c r="T101" s="55" t="s">
        <v>475</v>
      </c>
      <c r="U101" s="323">
        <f>取引基本表!DY99</f>
        <v>467963</v>
      </c>
      <c r="V101" s="323">
        <f>雇用票!D101</f>
        <v>86798</v>
      </c>
      <c r="W101" s="323">
        <f>雇用票!I101</f>
        <v>85342</v>
      </c>
      <c r="X101" s="354">
        <f t="shared" si="30"/>
        <v>0.18548047602054007</v>
      </c>
      <c r="Y101" s="354">
        <f t="shared" si="31"/>
        <v>0.18236911892606894</v>
      </c>
      <c r="Z101" s="356"/>
      <c r="AA101" s="353" t="s">
        <v>474</v>
      </c>
      <c r="AB101" s="55" t="s">
        <v>475</v>
      </c>
      <c r="AC101" s="323">
        <v>297719</v>
      </c>
      <c r="AD101" s="323">
        <v>14502</v>
      </c>
      <c r="AE101" s="323">
        <v>34993</v>
      </c>
      <c r="AF101" s="323">
        <v>7312</v>
      </c>
      <c r="AG101" s="323">
        <v>-1739</v>
      </c>
      <c r="AH101" s="323">
        <v>467963</v>
      </c>
      <c r="AI101" s="359">
        <f t="shared" si="27"/>
        <v>0.7538779775324117</v>
      </c>
      <c r="AJ101" s="354">
        <f t="shared" si="28"/>
        <v>0.63620200742366384</v>
      </c>
      <c r="AK101" s="356"/>
      <c r="AL101" s="353" t="s">
        <v>474</v>
      </c>
      <c r="AM101" s="55" t="s">
        <v>475</v>
      </c>
      <c r="AN101" s="336">
        <f>取引基本表!DI99</f>
        <v>43722</v>
      </c>
      <c r="AO101" s="354">
        <f t="shared" si="29"/>
        <v>2.352385040914401E-3</v>
      </c>
      <c r="AP101" s="356"/>
      <c r="AQ101" s="356"/>
      <c r="AR101" s="356"/>
      <c r="AS101" s="356"/>
      <c r="AT101" s="356"/>
      <c r="AU101" s="356"/>
      <c r="AV101" s="356"/>
    </row>
    <row r="102" spans="1:48" x14ac:dyDescent="0.5">
      <c r="A102" s="152">
        <v>96</v>
      </c>
      <c r="B102" s="353" t="s">
        <v>476</v>
      </c>
      <c r="C102" s="55" t="s">
        <v>477</v>
      </c>
      <c r="D102" s="354">
        <f t="shared" si="21"/>
        <v>0.76665637289737365</v>
      </c>
      <c r="E102" s="354">
        <f t="shared" si="22"/>
        <v>0.12280769397600813</v>
      </c>
      <c r="F102" s="354">
        <f t="shared" si="23"/>
        <v>9.155754336416258E-2</v>
      </c>
      <c r="G102" s="354">
        <f t="shared" si="24"/>
        <v>0.56981883202321104</v>
      </c>
      <c r="H102" s="354">
        <f t="shared" si="25"/>
        <v>0.49876859755068992</v>
      </c>
      <c r="I102" s="354">
        <f t="shared" si="26"/>
        <v>1.0068791202181097E-2</v>
      </c>
      <c r="J102" s="355"/>
      <c r="K102" s="356"/>
      <c r="L102" s="353" t="s">
        <v>476</v>
      </c>
      <c r="M102" s="55" t="s">
        <v>477</v>
      </c>
      <c r="N102" s="357">
        <f>取引基本表!DO100</f>
        <v>268771</v>
      </c>
      <c r="O102" s="357">
        <f>ABS(取引基本表!DW100)</f>
        <v>62716</v>
      </c>
      <c r="P102" s="358">
        <f t="shared" si="19"/>
        <v>0.23334362710262641</v>
      </c>
      <c r="Q102" s="358">
        <f t="shared" si="20"/>
        <v>0.76665637289737365</v>
      </c>
      <c r="R102" s="356"/>
      <c r="S102" s="353" t="s">
        <v>476</v>
      </c>
      <c r="T102" s="55" t="s">
        <v>477</v>
      </c>
      <c r="U102" s="323">
        <f>取引基本表!DY100</f>
        <v>207487</v>
      </c>
      <c r="V102" s="323">
        <f>雇用票!D102</f>
        <v>25481</v>
      </c>
      <c r="W102" s="323">
        <f>雇用票!I102</f>
        <v>18997</v>
      </c>
      <c r="X102" s="354">
        <f t="shared" si="30"/>
        <v>0.12280769397600813</v>
      </c>
      <c r="Y102" s="354">
        <f t="shared" si="31"/>
        <v>9.155754336416258E-2</v>
      </c>
      <c r="Z102" s="356"/>
      <c r="AA102" s="353" t="s">
        <v>476</v>
      </c>
      <c r="AB102" s="55" t="s">
        <v>477</v>
      </c>
      <c r="AC102" s="323">
        <v>103488</v>
      </c>
      <c r="AD102" s="323">
        <v>-1278</v>
      </c>
      <c r="AE102" s="323">
        <v>12923</v>
      </c>
      <c r="AF102" s="323">
        <v>7249</v>
      </c>
      <c r="AG102" s="323">
        <v>-4152</v>
      </c>
      <c r="AH102" s="323">
        <v>207487</v>
      </c>
      <c r="AI102" s="359">
        <f t="shared" si="27"/>
        <v>0.56981883202321104</v>
      </c>
      <c r="AJ102" s="354">
        <f t="shared" si="28"/>
        <v>0.49876859755068992</v>
      </c>
      <c r="AK102" s="356"/>
      <c r="AL102" s="353" t="s">
        <v>476</v>
      </c>
      <c r="AM102" s="55" t="s">
        <v>477</v>
      </c>
      <c r="AN102" s="336">
        <f>取引基本表!DI100</f>
        <v>187141</v>
      </c>
      <c r="AO102" s="354">
        <f t="shared" si="29"/>
        <v>1.0068791202181097E-2</v>
      </c>
      <c r="AP102" s="356"/>
      <c r="AQ102" s="356"/>
      <c r="AR102" s="356"/>
      <c r="AS102" s="356"/>
      <c r="AT102" s="356"/>
      <c r="AU102" s="356"/>
      <c r="AV102" s="356"/>
    </row>
    <row r="103" spans="1:48" x14ac:dyDescent="0.5">
      <c r="A103" s="152">
        <v>97</v>
      </c>
      <c r="B103" s="353" t="s">
        <v>478</v>
      </c>
      <c r="C103" s="55" t="s">
        <v>310</v>
      </c>
      <c r="D103" s="354">
        <f t="shared" si="21"/>
        <v>0.74184737239292886</v>
      </c>
      <c r="E103" s="354">
        <f t="shared" si="22"/>
        <v>3.430156379621805E-2</v>
      </c>
      <c r="F103" s="354">
        <f t="shared" si="23"/>
        <v>3.1475566168660499E-2</v>
      </c>
      <c r="G103" s="354">
        <f t="shared" si="24"/>
        <v>0.67396360704289782</v>
      </c>
      <c r="H103" s="354">
        <f t="shared" si="25"/>
        <v>0.1279529543111001</v>
      </c>
      <c r="I103" s="354">
        <f t="shared" si="26"/>
        <v>1.4120659027217065E-3</v>
      </c>
      <c r="J103" s="355"/>
      <c r="K103" s="356"/>
      <c r="L103" s="353" t="s">
        <v>478</v>
      </c>
      <c r="M103" s="55" t="s">
        <v>310</v>
      </c>
      <c r="N103" s="357">
        <f>取引基本表!DO101</f>
        <v>598948</v>
      </c>
      <c r="O103" s="357">
        <f>ABS(取引基本表!DW101)</f>
        <v>154620</v>
      </c>
      <c r="P103" s="358">
        <f t="shared" si="19"/>
        <v>0.25815262760707108</v>
      </c>
      <c r="Q103" s="358">
        <f t="shared" si="20"/>
        <v>0.74184737239292886</v>
      </c>
      <c r="R103" s="356"/>
      <c r="S103" s="353" t="s">
        <v>478</v>
      </c>
      <c r="T103" s="55" t="s">
        <v>310</v>
      </c>
      <c r="U103" s="323">
        <f>取引基本表!DY101</f>
        <v>515924</v>
      </c>
      <c r="V103" s="323">
        <f>雇用票!D103</f>
        <v>17697</v>
      </c>
      <c r="W103" s="323">
        <f>雇用票!I103</f>
        <v>16239</v>
      </c>
      <c r="X103" s="354">
        <f t="shared" si="30"/>
        <v>3.430156379621805E-2</v>
      </c>
      <c r="Y103" s="354">
        <f t="shared" si="31"/>
        <v>3.1475566168660499E-2</v>
      </c>
      <c r="Z103" s="356"/>
      <c r="AA103" s="353" t="s">
        <v>478</v>
      </c>
      <c r="AB103" s="55" t="s">
        <v>310</v>
      </c>
      <c r="AC103" s="323">
        <v>66014</v>
      </c>
      <c r="AD103" s="323">
        <v>57855</v>
      </c>
      <c r="AE103" s="323">
        <v>214987</v>
      </c>
      <c r="AF103" s="323">
        <v>8859</v>
      </c>
      <c r="AG103" s="323">
        <v>-1</v>
      </c>
      <c r="AH103" s="323">
        <v>515924</v>
      </c>
      <c r="AI103" s="359">
        <f t="shared" si="27"/>
        <v>0.67396360704289782</v>
      </c>
      <c r="AJ103" s="354">
        <f t="shared" si="28"/>
        <v>0.1279529543111001</v>
      </c>
      <c r="AK103" s="356"/>
      <c r="AL103" s="353" t="s">
        <v>478</v>
      </c>
      <c r="AM103" s="55" t="s">
        <v>310</v>
      </c>
      <c r="AN103" s="336">
        <f>取引基本表!DI101</f>
        <v>26245</v>
      </c>
      <c r="AO103" s="354">
        <f t="shared" si="29"/>
        <v>1.4120659027217065E-3</v>
      </c>
      <c r="AP103" s="356"/>
      <c r="AQ103" s="356"/>
      <c r="AR103" s="356"/>
      <c r="AS103" s="356"/>
      <c r="AT103" s="356"/>
      <c r="AU103" s="356"/>
      <c r="AV103" s="356"/>
    </row>
    <row r="104" spans="1:48" x14ac:dyDescent="0.5">
      <c r="A104" s="152">
        <v>98</v>
      </c>
      <c r="B104" s="353" t="s">
        <v>479</v>
      </c>
      <c r="C104" s="55" t="s">
        <v>311</v>
      </c>
      <c r="D104" s="354">
        <f t="shared" si="21"/>
        <v>0.69993345717692068</v>
      </c>
      <c r="E104" s="354">
        <f t="shared" si="22"/>
        <v>2.9688389509104563E-2</v>
      </c>
      <c r="F104" s="354">
        <f t="shared" si="23"/>
        <v>2.4000876646719391E-2</v>
      </c>
      <c r="G104" s="354">
        <f t="shared" si="24"/>
        <v>0.26808551581839513</v>
      </c>
      <c r="H104" s="354">
        <f t="shared" si="25"/>
        <v>0.13934941053526231</v>
      </c>
      <c r="I104" s="354">
        <f t="shared" si="26"/>
        <v>1.3773628161431012E-5</v>
      </c>
      <c r="J104" s="355"/>
      <c r="K104" s="356"/>
      <c r="L104" s="353" t="s">
        <v>479</v>
      </c>
      <c r="M104" s="55" t="s">
        <v>311</v>
      </c>
      <c r="N104" s="357">
        <f>取引基本表!DO102</f>
        <v>504938</v>
      </c>
      <c r="O104" s="357">
        <f>ABS(取引基本表!DW102)</f>
        <v>151515</v>
      </c>
      <c r="P104" s="358">
        <f t="shared" si="19"/>
        <v>0.30006654282307926</v>
      </c>
      <c r="Q104" s="358">
        <f t="shared" si="20"/>
        <v>0.69993345717692068</v>
      </c>
      <c r="R104" s="356"/>
      <c r="S104" s="353" t="s">
        <v>479</v>
      </c>
      <c r="T104" s="55" t="s">
        <v>311</v>
      </c>
      <c r="U104" s="323">
        <f>取引基本表!DY102</f>
        <v>374153</v>
      </c>
      <c r="V104" s="323">
        <f>雇用票!D104</f>
        <v>11108</v>
      </c>
      <c r="W104" s="323">
        <f>雇用票!I104</f>
        <v>8980</v>
      </c>
      <c r="X104" s="354">
        <f t="shared" si="30"/>
        <v>2.9688389509104563E-2</v>
      </c>
      <c r="Y104" s="354">
        <f t="shared" si="31"/>
        <v>2.4000876646719391E-2</v>
      </c>
      <c r="Z104" s="356"/>
      <c r="AA104" s="353" t="s">
        <v>479</v>
      </c>
      <c r="AB104" s="55" t="s">
        <v>311</v>
      </c>
      <c r="AC104" s="323">
        <v>52138</v>
      </c>
      <c r="AD104" s="323">
        <v>8264</v>
      </c>
      <c r="AE104" s="323">
        <v>30634</v>
      </c>
      <c r="AF104" s="323">
        <v>9272</v>
      </c>
      <c r="AG104" s="323">
        <v>-3</v>
      </c>
      <c r="AH104" s="323">
        <v>374153</v>
      </c>
      <c r="AI104" s="359">
        <f t="shared" si="27"/>
        <v>0.26808551581839513</v>
      </c>
      <c r="AJ104" s="354">
        <f t="shared" si="28"/>
        <v>0.13934941053526231</v>
      </c>
      <c r="AK104" s="356"/>
      <c r="AL104" s="353" t="s">
        <v>479</v>
      </c>
      <c r="AM104" s="55" t="s">
        <v>311</v>
      </c>
      <c r="AN104" s="336">
        <f>取引基本表!DI102</f>
        <v>256</v>
      </c>
      <c r="AO104" s="354">
        <f t="shared" si="29"/>
        <v>1.3773628161431012E-5</v>
      </c>
      <c r="AP104" s="356"/>
      <c r="AQ104" s="356"/>
      <c r="AR104" s="356"/>
      <c r="AS104" s="356"/>
      <c r="AT104" s="356"/>
      <c r="AU104" s="356"/>
      <c r="AV104" s="356"/>
    </row>
    <row r="105" spans="1:48" x14ac:dyDescent="0.5">
      <c r="A105" s="152">
        <v>99</v>
      </c>
      <c r="B105" s="353" t="s">
        <v>480</v>
      </c>
      <c r="C105" s="55" t="s">
        <v>312</v>
      </c>
      <c r="D105" s="354">
        <f t="shared" si="21"/>
        <v>0.99500051749250895</v>
      </c>
      <c r="E105" s="354">
        <f t="shared" si="22"/>
        <v>6.4368314895890566E-2</v>
      </c>
      <c r="F105" s="354">
        <f t="shared" si="23"/>
        <v>5.1556012846132218E-2</v>
      </c>
      <c r="G105" s="354">
        <f t="shared" si="24"/>
        <v>0.35821250713058328</v>
      </c>
      <c r="H105" s="354">
        <f t="shared" si="25"/>
        <v>0.26258044872804392</v>
      </c>
      <c r="I105" s="354">
        <f t="shared" si="26"/>
        <v>1.0966659587954381E-2</v>
      </c>
      <c r="J105" s="355"/>
      <c r="K105" s="356"/>
      <c r="L105" s="353" t="s">
        <v>480</v>
      </c>
      <c r="M105" s="55" t="s">
        <v>312</v>
      </c>
      <c r="N105" s="357">
        <f>取引基本表!DO103</f>
        <v>792282</v>
      </c>
      <c r="O105" s="357">
        <f>ABS(取引基本表!DW103)</f>
        <v>3961</v>
      </c>
      <c r="P105" s="358">
        <f t="shared" si="19"/>
        <v>4.9994825074910192E-3</v>
      </c>
      <c r="Q105" s="358">
        <f t="shared" si="20"/>
        <v>0.99500051749250895</v>
      </c>
      <c r="R105" s="356"/>
      <c r="S105" s="353" t="s">
        <v>480</v>
      </c>
      <c r="T105" s="55" t="s">
        <v>312</v>
      </c>
      <c r="U105" s="323">
        <f>取引基本表!DY103</f>
        <v>857223</v>
      </c>
      <c r="V105" s="323">
        <f>雇用票!D105</f>
        <v>55178</v>
      </c>
      <c r="W105" s="323">
        <f>雇用票!I105</f>
        <v>44195</v>
      </c>
      <c r="X105" s="354">
        <f t="shared" si="30"/>
        <v>6.4368314895890566E-2</v>
      </c>
      <c r="Y105" s="354">
        <f t="shared" si="31"/>
        <v>5.1556012846132218E-2</v>
      </c>
      <c r="Z105" s="356"/>
      <c r="AA105" s="353" t="s">
        <v>480</v>
      </c>
      <c r="AB105" s="55" t="s">
        <v>312</v>
      </c>
      <c r="AC105" s="323">
        <v>225090</v>
      </c>
      <c r="AD105" s="323">
        <v>29633</v>
      </c>
      <c r="AE105" s="323">
        <v>31491</v>
      </c>
      <c r="AF105" s="323">
        <v>20859</v>
      </c>
      <c r="AG105" s="323">
        <v>-5</v>
      </c>
      <c r="AH105" s="323">
        <v>857223</v>
      </c>
      <c r="AI105" s="359">
        <f t="shared" si="27"/>
        <v>0.35821250713058328</v>
      </c>
      <c r="AJ105" s="354">
        <f t="shared" si="28"/>
        <v>0.26258044872804392</v>
      </c>
      <c r="AK105" s="356"/>
      <c r="AL105" s="353" t="s">
        <v>480</v>
      </c>
      <c r="AM105" s="55" t="s">
        <v>312</v>
      </c>
      <c r="AN105" s="336">
        <f>取引基本表!DI103</f>
        <v>203829</v>
      </c>
      <c r="AO105" s="354">
        <f t="shared" si="29"/>
        <v>1.0966659587954381E-2</v>
      </c>
      <c r="AP105" s="356"/>
      <c r="AQ105" s="356"/>
      <c r="AR105" s="356"/>
      <c r="AS105" s="356"/>
      <c r="AT105" s="356"/>
      <c r="AU105" s="356"/>
      <c r="AV105" s="356"/>
    </row>
    <row r="106" spans="1:48" x14ac:dyDescent="0.5">
      <c r="A106" s="152">
        <v>100</v>
      </c>
      <c r="B106" s="353" t="s">
        <v>481</v>
      </c>
      <c r="C106" s="55" t="s">
        <v>482</v>
      </c>
      <c r="D106" s="354">
        <f t="shared" si="21"/>
        <v>0.82838946448549378</v>
      </c>
      <c r="E106" s="354">
        <f t="shared" si="22"/>
        <v>0.14282675794201291</v>
      </c>
      <c r="F106" s="354">
        <f t="shared" si="23"/>
        <v>0.12400008037649564</v>
      </c>
      <c r="G106" s="354">
        <f t="shared" si="24"/>
        <v>0.73310491748708195</v>
      </c>
      <c r="H106" s="354">
        <f t="shared" si="25"/>
        <v>0.47913869760504585</v>
      </c>
      <c r="I106" s="354">
        <f t="shared" si="26"/>
        <v>2.1960866432231625E-3</v>
      </c>
      <c r="J106" s="355"/>
      <c r="K106" s="356"/>
      <c r="L106" s="353" t="s">
        <v>481</v>
      </c>
      <c r="M106" s="55" t="s">
        <v>482</v>
      </c>
      <c r="N106" s="357">
        <f>取引基本表!DO104</f>
        <v>2980965</v>
      </c>
      <c r="O106" s="357">
        <f>ABS(取引基本表!DW104)</f>
        <v>511565</v>
      </c>
      <c r="P106" s="358">
        <f t="shared" si="19"/>
        <v>0.1716105355145062</v>
      </c>
      <c r="Q106" s="358">
        <f t="shared" si="20"/>
        <v>0.82838946448549378</v>
      </c>
      <c r="R106" s="356"/>
      <c r="S106" s="353" t="s">
        <v>481</v>
      </c>
      <c r="T106" s="55" t="s">
        <v>482</v>
      </c>
      <c r="U106" s="323">
        <f>取引基本表!DY104</f>
        <v>2637587</v>
      </c>
      <c r="V106" s="323">
        <f>雇用票!D106</f>
        <v>376718</v>
      </c>
      <c r="W106" s="323">
        <f>雇用票!I106</f>
        <v>327061</v>
      </c>
      <c r="X106" s="354">
        <f t="shared" si="30"/>
        <v>0.14282675794201291</v>
      </c>
      <c r="Y106" s="354">
        <f t="shared" si="31"/>
        <v>0.12400008037649564</v>
      </c>
      <c r="Z106" s="356"/>
      <c r="AA106" s="353" t="s">
        <v>481</v>
      </c>
      <c r="AB106" s="55" t="s">
        <v>482</v>
      </c>
      <c r="AC106" s="323">
        <v>1263770</v>
      </c>
      <c r="AD106" s="323">
        <v>281837</v>
      </c>
      <c r="AE106" s="323">
        <v>213104</v>
      </c>
      <c r="AF106" s="323">
        <v>175099</v>
      </c>
      <c r="AG106" s="323">
        <v>-182</v>
      </c>
      <c r="AH106" s="323">
        <v>2637587</v>
      </c>
      <c r="AI106" s="359">
        <f t="shared" si="27"/>
        <v>0.73310491748708195</v>
      </c>
      <c r="AJ106" s="354">
        <f t="shared" si="28"/>
        <v>0.47913869760504585</v>
      </c>
      <c r="AK106" s="356"/>
      <c r="AL106" s="353" t="s">
        <v>481</v>
      </c>
      <c r="AM106" s="55" t="s">
        <v>482</v>
      </c>
      <c r="AN106" s="336">
        <f>取引基本表!DI104</f>
        <v>40817</v>
      </c>
      <c r="AO106" s="354">
        <f t="shared" si="29"/>
        <v>2.1960866432231625E-3</v>
      </c>
      <c r="AP106" s="356"/>
      <c r="AQ106" s="356"/>
      <c r="AR106" s="356"/>
      <c r="AS106" s="356"/>
      <c r="AT106" s="356"/>
      <c r="AU106" s="356"/>
      <c r="AV106" s="356"/>
    </row>
    <row r="107" spans="1:48" x14ac:dyDescent="0.5">
      <c r="A107" s="152">
        <v>101</v>
      </c>
      <c r="B107" s="353" t="s">
        <v>483</v>
      </c>
      <c r="C107" s="55" t="s">
        <v>484</v>
      </c>
      <c r="D107" s="354">
        <f t="shared" si="21"/>
        <v>0.10258372508290514</v>
      </c>
      <c r="E107" s="354">
        <f t="shared" si="22"/>
        <v>9.6809998037676606E-2</v>
      </c>
      <c r="F107" s="354">
        <f t="shared" si="23"/>
        <v>9.1364550627943492E-2</v>
      </c>
      <c r="G107" s="354">
        <f t="shared" si="24"/>
        <v>0.4625134909733124</v>
      </c>
      <c r="H107" s="354">
        <f t="shared" si="25"/>
        <v>0.24524136577708006</v>
      </c>
      <c r="I107" s="354">
        <f t="shared" si="26"/>
        <v>1.0636845757370115E-2</v>
      </c>
      <c r="J107" s="355"/>
      <c r="K107" s="356"/>
      <c r="L107" s="353" t="s">
        <v>483</v>
      </c>
      <c r="M107" s="55" t="s">
        <v>484</v>
      </c>
      <c r="N107" s="357">
        <f>取引基本表!DO105</f>
        <v>329292</v>
      </c>
      <c r="O107" s="357">
        <f>ABS(取引基本表!DW105)</f>
        <v>295512</v>
      </c>
      <c r="P107" s="358">
        <f t="shared" si="19"/>
        <v>0.89741627491709486</v>
      </c>
      <c r="Q107" s="358">
        <f t="shared" si="20"/>
        <v>0.10258372508290514</v>
      </c>
      <c r="R107" s="356"/>
      <c r="S107" s="353" t="s">
        <v>483</v>
      </c>
      <c r="T107" s="55" t="s">
        <v>484</v>
      </c>
      <c r="U107" s="323">
        <f>取引基本表!DY105</f>
        <v>163072</v>
      </c>
      <c r="V107" s="323">
        <f>雇用票!D107</f>
        <v>15787</v>
      </c>
      <c r="W107" s="323">
        <f>雇用票!I107</f>
        <v>14899</v>
      </c>
      <c r="X107" s="354">
        <f t="shared" si="30"/>
        <v>9.6809998037676606E-2</v>
      </c>
      <c r="Y107" s="354">
        <f t="shared" si="31"/>
        <v>9.1364550627943492E-2</v>
      </c>
      <c r="Z107" s="356"/>
      <c r="AA107" s="353" t="s">
        <v>483</v>
      </c>
      <c r="AB107" s="55" t="s">
        <v>484</v>
      </c>
      <c r="AC107" s="323">
        <v>39992</v>
      </c>
      <c r="AD107" s="323">
        <v>9005</v>
      </c>
      <c r="AE107" s="323">
        <v>21900</v>
      </c>
      <c r="AF107" s="323">
        <v>4528</v>
      </c>
      <c r="AG107" s="323">
        <v>-2</v>
      </c>
      <c r="AH107" s="323">
        <v>163072</v>
      </c>
      <c r="AI107" s="359">
        <f t="shared" si="27"/>
        <v>0.4625134909733124</v>
      </c>
      <c r="AJ107" s="354">
        <f t="shared" si="28"/>
        <v>0.24524136577708006</v>
      </c>
      <c r="AK107" s="356"/>
      <c r="AL107" s="353" t="s">
        <v>483</v>
      </c>
      <c r="AM107" s="55" t="s">
        <v>484</v>
      </c>
      <c r="AN107" s="336">
        <f>取引基本表!DI105</f>
        <v>197699</v>
      </c>
      <c r="AO107" s="354">
        <f t="shared" si="29"/>
        <v>1.0636845757370115E-2</v>
      </c>
      <c r="AP107" s="356"/>
      <c r="AQ107" s="356"/>
      <c r="AR107" s="356"/>
      <c r="AS107" s="356"/>
      <c r="AT107" s="356"/>
      <c r="AU107" s="356"/>
      <c r="AV107" s="356"/>
    </row>
    <row r="108" spans="1:48" x14ac:dyDescent="0.5">
      <c r="A108" s="152">
        <v>102</v>
      </c>
      <c r="B108" s="353" t="s">
        <v>485</v>
      </c>
      <c r="C108" s="55" t="s">
        <v>486</v>
      </c>
      <c r="D108" s="354">
        <f t="shared" si="21"/>
        <v>0.53585007875837642</v>
      </c>
      <c r="E108" s="354">
        <f t="shared" si="22"/>
        <v>0.24575148321000362</v>
      </c>
      <c r="F108" s="354">
        <f t="shared" si="23"/>
        <v>0.22022637067532636</v>
      </c>
      <c r="G108" s="354">
        <f t="shared" si="24"/>
        <v>0.38712816235752018</v>
      </c>
      <c r="H108" s="354">
        <f t="shared" si="25"/>
        <v>0.28120508224939222</v>
      </c>
      <c r="I108" s="354">
        <f t="shared" si="26"/>
        <v>6.6551534917519375E-2</v>
      </c>
      <c r="J108" s="355"/>
      <c r="K108" s="356"/>
      <c r="L108" s="353" t="s">
        <v>485</v>
      </c>
      <c r="M108" s="55" t="s">
        <v>486</v>
      </c>
      <c r="N108" s="357">
        <f>取引基本表!DO106</f>
        <v>1797904</v>
      </c>
      <c r="O108" s="357">
        <f>ABS(取引基本表!DW106)</f>
        <v>834497</v>
      </c>
      <c r="P108" s="358">
        <f t="shared" si="19"/>
        <v>0.46414992124162358</v>
      </c>
      <c r="Q108" s="358">
        <f t="shared" si="20"/>
        <v>0.53585007875837642</v>
      </c>
      <c r="R108" s="356"/>
      <c r="S108" s="353" t="s">
        <v>485</v>
      </c>
      <c r="T108" s="55" t="s">
        <v>486</v>
      </c>
      <c r="U108" s="323">
        <f>取引基本表!DY106</f>
        <v>1352472</v>
      </c>
      <c r="V108" s="323">
        <f>雇用票!D108</f>
        <v>332372</v>
      </c>
      <c r="W108" s="323">
        <f>雇用票!I108</f>
        <v>297850</v>
      </c>
      <c r="X108" s="354">
        <f t="shared" si="30"/>
        <v>0.24575148321000362</v>
      </c>
      <c r="Y108" s="354">
        <f t="shared" si="31"/>
        <v>0.22022637067532636</v>
      </c>
      <c r="Z108" s="356"/>
      <c r="AA108" s="353" t="s">
        <v>485</v>
      </c>
      <c r="AB108" s="55" t="s">
        <v>486</v>
      </c>
      <c r="AC108" s="323">
        <v>380322</v>
      </c>
      <c r="AD108" s="323">
        <v>34486</v>
      </c>
      <c r="AE108" s="323">
        <v>64850</v>
      </c>
      <c r="AF108" s="323">
        <v>43928</v>
      </c>
      <c r="AG108" s="323">
        <v>-6</v>
      </c>
      <c r="AH108" s="323">
        <v>1352472</v>
      </c>
      <c r="AI108" s="359">
        <f t="shared" si="27"/>
        <v>0.38712816235752018</v>
      </c>
      <c r="AJ108" s="354">
        <f t="shared" si="28"/>
        <v>0.28120508224939222</v>
      </c>
      <c r="AK108" s="356"/>
      <c r="AL108" s="353" t="s">
        <v>485</v>
      </c>
      <c r="AM108" s="55" t="s">
        <v>486</v>
      </c>
      <c r="AN108" s="336">
        <f>取引基本表!DI106</f>
        <v>1236943</v>
      </c>
      <c r="AO108" s="354">
        <f t="shared" si="29"/>
        <v>6.6551534917519375E-2</v>
      </c>
      <c r="AP108" s="356"/>
      <c r="AQ108" s="356"/>
      <c r="AR108" s="356"/>
      <c r="AS108" s="356"/>
      <c r="AT108" s="356"/>
      <c r="AU108" s="356"/>
      <c r="AV108" s="356"/>
    </row>
    <row r="109" spans="1:48" x14ac:dyDescent="0.5">
      <c r="A109" s="152">
        <v>103</v>
      </c>
      <c r="B109" s="353" t="s">
        <v>487</v>
      </c>
      <c r="C109" s="55" t="s">
        <v>488</v>
      </c>
      <c r="D109" s="354">
        <f t="shared" si="21"/>
        <v>0.98646221166934978</v>
      </c>
      <c r="E109" s="354">
        <f t="shared" si="22"/>
        <v>9.8876379494482025E-2</v>
      </c>
      <c r="F109" s="354">
        <f t="shared" si="23"/>
        <v>6.8104752580989678E-2</v>
      </c>
      <c r="G109" s="354">
        <f t="shared" si="24"/>
        <v>0.632062121751513</v>
      </c>
      <c r="H109" s="354">
        <f t="shared" si="25"/>
        <v>0.25739364542541832</v>
      </c>
      <c r="I109" s="354">
        <f t="shared" si="26"/>
        <v>1.3999440338749471E-2</v>
      </c>
      <c r="J109" s="355"/>
      <c r="K109" s="356"/>
      <c r="L109" s="353" t="s">
        <v>487</v>
      </c>
      <c r="M109" s="55" t="s">
        <v>488</v>
      </c>
      <c r="N109" s="357">
        <f>取引基本表!DO107</f>
        <v>321766</v>
      </c>
      <c r="O109" s="357">
        <f>ABS(取引基本表!DW107)</f>
        <v>4356</v>
      </c>
      <c r="P109" s="358">
        <f t="shared" ref="P109:P114" si="32">O109/N109</f>
        <v>1.3537788330650224E-2</v>
      </c>
      <c r="Q109" s="358">
        <f t="shared" ref="Q109:Q114" si="33">1-P109</f>
        <v>0.98646221166934978</v>
      </c>
      <c r="R109" s="356"/>
      <c r="S109" s="353" t="s">
        <v>487</v>
      </c>
      <c r="T109" s="55" t="s">
        <v>488</v>
      </c>
      <c r="U109" s="323">
        <f>取引基本表!DY107</f>
        <v>449440</v>
      </c>
      <c r="V109" s="323">
        <f>雇用票!D109</f>
        <v>44439</v>
      </c>
      <c r="W109" s="323">
        <f>雇用票!I109</f>
        <v>30609</v>
      </c>
      <c r="X109" s="354">
        <f t="shared" si="30"/>
        <v>9.8876379494482025E-2</v>
      </c>
      <c r="Y109" s="354">
        <f t="shared" si="31"/>
        <v>6.8104752580989678E-2</v>
      </c>
      <c r="Z109" s="356"/>
      <c r="AA109" s="353" t="s">
        <v>487</v>
      </c>
      <c r="AB109" s="55" t="s">
        <v>488</v>
      </c>
      <c r="AC109" s="323">
        <v>115683</v>
      </c>
      <c r="AD109" s="323">
        <v>82640</v>
      </c>
      <c r="AE109" s="323">
        <v>60617</v>
      </c>
      <c r="AF109" s="323">
        <v>25138</v>
      </c>
      <c r="AG109" s="323">
        <v>-4</v>
      </c>
      <c r="AH109" s="323">
        <v>449440</v>
      </c>
      <c r="AI109" s="359">
        <f t="shared" si="27"/>
        <v>0.632062121751513</v>
      </c>
      <c r="AJ109" s="354">
        <f t="shared" si="28"/>
        <v>0.25739364542541832</v>
      </c>
      <c r="AK109" s="356"/>
      <c r="AL109" s="353" t="s">
        <v>487</v>
      </c>
      <c r="AM109" s="55" t="s">
        <v>488</v>
      </c>
      <c r="AN109" s="336">
        <f>取引基本表!DI107</f>
        <v>260197</v>
      </c>
      <c r="AO109" s="354">
        <f t="shared" si="29"/>
        <v>1.3999440338749471E-2</v>
      </c>
      <c r="AP109" s="356"/>
      <c r="AQ109" s="356"/>
      <c r="AR109" s="356"/>
      <c r="AS109" s="356"/>
      <c r="AT109" s="356"/>
      <c r="AU109" s="356"/>
      <c r="AV109" s="356"/>
    </row>
    <row r="110" spans="1:48" x14ac:dyDescent="0.5">
      <c r="A110" s="152">
        <v>104</v>
      </c>
      <c r="B110" s="353" t="s">
        <v>489</v>
      </c>
      <c r="C110" s="55" t="s">
        <v>490</v>
      </c>
      <c r="D110" s="354">
        <f t="shared" si="21"/>
        <v>0.68578179175484144</v>
      </c>
      <c r="E110" s="354">
        <f t="shared" si="22"/>
        <v>0.10583037671465052</v>
      </c>
      <c r="F110" s="354">
        <f t="shared" si="23"/>
        <v>9.6576348557094752E-2</v>
      </c>
      <c r="G110" s="354">
        <f t="shared" si="24"/>
        <v>0.66881652392036339</v>
      </c>
      <c r="H110" s="354">
        <f t="shared" si="25"/>
        <v>0.22902533276084155</v>
      </c>
      <c r="I110" s="354">
        <f t="shared" si="26"/>
        <v>2.9251742807839109E-2</v>
      </c>
      <c r="J110" s="355"/>
      <c r="K110" s="356"/>
      <c r="L110" s="353" t="s">
        <v>489</v>
      </c>
      <c r="M110" s="55" t="s">
        <v>490</v>
      </c>
      <c r="N110" s="357">
        <f>取引基本表!DO108</f>
        <v>624706</v>
      </c>
      <c r="O110" s="357">
        <f>ABS(取引基本表!DW108)</f>
        <v>196294</v>
      </c>
      <c r="P110" s="358">
        <f t="shared" si="32"/>
        <v>0.3142182082451585</v>
      </c>
      <c r="Q110" s="358">
        <f t="shared" si="33"/>
        <v>0.68578179175484144</v>
      </c>
      <c r="R110" s="356"/>
      <c r="S110" s="353" t="s">
        <v>489</v>
      </c>
      <c r="T110" s="55" t="s">
        <v>490</v>
      </c>
      <c r="U110" s="323">
        <f>取引基本表!DY108</f>
        <v>442510</v>
      </c>
      <c r="V110" s="323">
        <f>雇用票!D110</f>
        <v>46831</v>
      </c>
      <c r="W110" s="323">
        <f>雇用票!I110</f>
        <v>42736</v>
      </c>
      <c r="X110" s="354">
        <f t="shared" si="30"/>
        <v>0.10583037671465052</v>
      </c>
      <c r="Y110" s="354">
        <f t="shared" si="31"/>
        <v>9.6576348557094752E-2</v>
      </c>
      <c r="Z110" s="356"/>
      <c r="AA110" s="353" t="s">
        <v>489</v>
      </c>
      <c r="AB110" s="55" t="s">
        <v>490</v>
      </c>
      <c r="AC110" s="323">
        <v>101346</v>
      </c>
      <c r="AD110" s="323">
        <v>108065</v>
      </c>
      <c r="AE110" s="323">
        <v>60575</v>
      </c>
      <c r="AF110" s="323">
        <v>25974</v>
      </c>
      <c r="AG110" s="323">
        <v>-2</v>
      </c>
      <c r="AH110" s="323">
        <v>442510</v>
      </c>
      <c r="AI110" s="359">
        <f t="shared" si="27"/>
        <v>0.66881652392036339</v>
      </c>
      <c r="AJ110" s="354">
        <f t="shared" si="28"/>
        <v>0.22902533276084155</v>
      </c>
      <c r="AK110" s="356"/>
      <c r="AL110" s="353" t="s">
        <v>489</v>
      </c>
      <c r="AM110" s="55" t="s">
        <v>490</v>
      </c>
      <c r="AN110" s="336">
        <f>取引基本表!DI108</f>
        <v>543680</v>
      </c>
      <c r="AO110" s="354">
        <f t="shared" si="29"/>
        <v>2.9251742807839109E-2</v>
      </c>
      <c r="AP110" s="356"/>
      <c r="AQ110" s="356"/>
      <c r="AR110" s="356"/>
      <c r="AS110" s="356"/>
      <c r="AT110" s="356"/>
      <c r="AU110" s="356"/>
      <c r="AV110" s="356"/>
    </row>
    <row r="111" spans="1:48" x14ac:dyDescent="0.5">
      <c r="A111" s="152">
        <v>105</v>
      </c>
      <c r="B111" s="353" t="s">
        <v>491</v>
      </c>
      <c r="C111" s="55" t="s">
        <v>313</v>
      </c>
      <c r="D111" s="354">
        <f t="shared" si="21"/>
        <v>0.79197904930113583</v>
      </c>
      <c r="E111" s="354">
        <f t="shared" si="22"/>
        <v>0.21041960708072746</v>
      </c>
      <c r="F111" s="354">
        <f t="shared" si="23"/>
        <v>0.16053840191283666</v>
      </c>
      <c r="G111" s="354">
        <f t="shared" si="24"/>
        <v>0.67541868550551554</v>
      </c>
      <c r="H111" s="354">
        <f t="shared" si="25"/>
        <v>0.27611403293937042</v>
      </c>
      <c r="I111" s="354">
        <f t="shared" si="26"/>
        <v>2.4382550039833226E-2</v>
      </c>
      <c r="J111" s="355"/>
      <c r="K111" s="356"/>
      <c r="L111" s="353" t="s">
        <v>491</v>
      </c>
      <c r="M111" s="55" t="s">
        <v>313</v>
      </c>
      <c r="N111" s="357">
        <f>取引基本表!DO109</f>
        <v>492585</v>
      </c>
      <c r="O111" s="357">
        <f>ABS(取引基本表!DW109)</f>
        <v>102468</v>
      </c>
      <c r="P111" s="358">
        <f t="shared" si="32"/>
        <v>0.20802095069886414</v>
      </c>
      <c r="Q111" s="358">
        <f t="shared" si="33"/>
        <v>0.79197904930113583</v>
      </c>
      <c r="R111" s="356"/>
      <c r="S111" s="353" t="s">
        <v>491</v>
      </c>
      <c r="T111" s="55" t="s">
        <v>313</v>
      </c>
      <c r="U111" s="323">
        <f>取引基本表!DY109</f>
        <v>396061</v>
      </c>
      <c r="V111" s="323">
        <f>雇用票!D111</f>
        <v>83339</v>
      </c>
      <c r="W111" s="323">
        <f>雇用票!I111</f>
        <v>63583</v>
      </c>
      <c r="X111" s="354">
        <f t="shared" si="30"/>
        <v>0.21041960708072746</v>
      </c>
      <c r="Y111" s="354">
        <f t="shared" si="31"/>
        <v>0.16053840191283666</v>
      </c>
      <c r="Z111" s="356"/>
      <c r="AA111" s="353" t="s">
        <v>491</v>
      </c>
      <c r="AB111" s="55" t="s">
        <v>313</v>
      </c>
      <c r="AC111" s="323">
        <v>109358</v>
      </c>
      <c r="AD111" s="323">
        <v>54530</v>
      </c>
      <c r="AE111" s="323">
        <v>65579</v>
      </c>
      <c r="AF111" s="323">
        <v>38043</v>
      </c>
      <c r="AG111" s="323">
        <v>-3</v>
      </c>
      <c r="AH111" s="323">
        <v>396061</v>
      </c>
      <c r="AI111" s="359">
        <f t="shared" si="27"/>
        <v>0.67541868550551554</v>
      </c>
      <c r="AJ111" s="354">
        <f t="shared" si="28"/>
        <v>0.27611403293937042</v>
      </c>
      <c r="AK111" s="356"/>
      <c r="AL111" s="353" t="s">
        <v>491</v>
      </c>
      <c r="AM111" s="55" t="s">
        <v>313</v>
      </c>
      <c r="AN111" s="336">
        <f>取引基本表!DI109</f>
        <v>453180</v>
      </c>
      <c r="AO111" s="354">
        <f t="shared" si="29"/>
        <v>2.4382550039833226E-2</v>
      </c>
      <c r="AP111" s="356"/>
      <c r="AQ111" s="356"/>
      <c r="AR111" s="356"/>
      <c r="AS111" s="356"/>
      <c r="AT111" s="356"/>
      <c r="AU111" s="356"/>
      <c r="AV111" s="356"/>
    </row>
    <row r="112" spans="1:48" x14ac:dyDescent="0.5">
      <c r="A112" s="152">
        <v>106</v>
      </c>
      <c r="B112" s="353" t="s">
        <v>492</v>
      </c>
      <c r="C112" s="55" t="s">
        <v>317</v>
      </c>
      <c r="D112" s="354">
        <f t="shared" si="21"/>
        <v>1</v>
      </c>
      <c r="E112" s="354">
        <f t="shared" si="22"/>
        <v>0</v>
      </c>
      <c r="F112" s="354">
        <f t="shared" si="23"/>
        <v>0</v>
      </c>
      <c r="G112" s="354">
        <f t="shared" si="24"/>
        <v>-5.3539496086262839E-5</v>
      </c>
      <c r="H112" s="354">
        <f t="shared" si="25"/>
        <v>0</v>
      </c>
      <c r="I112" s="354">
        <f t="shared" si="26"/>
        <v>0</v>
      </c>
      <c r="J112" s="355"/>
      <c r="K112" s="356"/>
      <c r="L112" s="353" t="s">
        <v>492</v>
      </c>
      <c r="M112" s="55" t="s">
        <v>317</v>
      </c>
      <c r="N112" s="357">
        <f>取引基本表!DO110</f>
        <v>93389</v>
      </c>
      <c r="O112" s="357">
        <f>ABS(取引基本表!DW110)</f>
        <v>0</v>
      </c>
      <c r="P112" s="358">
        <f t="shared" si="32"/>
        <v>0</v>
      </c>
      <c r="Q112" s="358">
        <f t="shared" si="33"/>
        <v>1</v>
      </c>
      <c r="R112" s="356"/>
      <c r="S112" s="353" t="s">
        <v>492</v>
      </c>
      <c r="T112" s="55" t="s">
        <v>317</v>
      </c>
      <c r="U112" s="323">
        <f>取引基本表!DY110</f>
        <v>93389</v>
      </c>
      <c r="V112" s="323">
        <f>雇用票!D112</f>
        <v>0</v>
      </c>
      <c r="W112" s="323">
        <f>雇用票!I112</f>
        <v>0</v>
      </c>
      <c r="X112" s="354">
        <f t="shared" si="30"/>
        <v>0</v>
      </c>
      <c r="Y112" s="354">
        <f t="shared" si="31"/>
        <v>0</v>
      </c>
      <c r="Z112" s="356"/>
      <c r="AA112" s="353" t="s">
        <v>492</v>
      </c>
      <c r="AB112" s="55" t="s">
        <v>317</v>
      </c>
      <c r="AC112" s="323">
        <v>0</v>
      </c>
      <c r="AD112" s="323">
        <v>-5</v>
      </c>
      <c r="AE112" s="323">
        <v>0</v>
      </c>
      <c r="AF112" s="323">
        <v>0</v>
      </c>
      <c r="AG112" s="323">
        <v>0</v>
      </c>
      <c r="AH112" s="323">
        <v>93389</v>
      </c>
      <c r="AI112" s="359">
        <f t="shared" si="27"/>
        <v>-5.3539496086262839E-5</v>
      </c>
      <c r="AJ112" s="354">
        <f t="shared" si="28"/>
        <v>0</v>
      </c>
      <c r="AK112" s="356"/>
      <c r="AL112" s="353" t="s">
        <v>492</v>
      </c>
      <c r="AM112" s="55" t="s">
        <v>317</v>
      </c>
      <c r="AN112" s="336">
        <f>取引基本表!DI110</f>
        <v>0</v>
      </c>
      <c r="AO112" s="354">
        <f t="shared" si="29"/>
        <v>0</v>
      </c>
      <c r="AP112" s="356"/>
      <c r="AQ112" s="356"/>
      <c r="AR112" s="356"/>
      <c r="AS112" s="356"/>
      <c r="AT112" s="356"/>
      <c r="AU112" s="356"/>
      <c r="AV112" s="356"/>
    </row>
    <row r="113" spans="1:48" x14ac:dyDescent="0.5">
      <c r="A113" s="152">
        <v>107</v>
      </c>
      <c r="B113" s="353" t="s">
        <v>493</v>
      </c>
      <c r="C113" s="55" t="s">
        <v>318</v>
      </c>
      <c r="D113" s="354">
        <f t="shared" si="21"/>
        <v>0.4534885254985257</v>
      </c>
      <c r="E113" s="354">
        <f t="shared" si="22"/>
        <v>2.3031681276405604E-3</v>
      </c>
      <c r="F113" s="354">
        <f t="shared" si="23"/>
        <v>2.0961009615908569E-3</v>
      </c>
      <c r="G113" s="354">
        <f t="shared" si="24"/>
        <v>0.40759173620369599</v>
      </c>
      <c r="H113" s="354">
        <f t="shared" si="25"/>
        <v>1.2667424702023082E-2</v>
      </c>
      <c r="I113" s="354">
        <f t="shared" si="26"/>
        <v>3.3035186293432189E-5</v>
      </c>
      <c r="J113" s="355"/>
      <c r="K113" s="356"/>
      <c r="L113" s="353" t="s">
        <v>493</v>
      </c>
      <c r="M113" s="55" t="s">
        <v>318</v>
      </c>
      <c r="N113" s="357">
        <f>取引基本表!DO111</f>
        <v>606388</v>
      </c>
      <c r="O113" s="357">
        <f>ABS(取引基本表!DW111)</f>
        <v>331398</v>
      </c>
      <c r="P113" s="358">
        <f t="shared" si="32"/>
        <v>0.5465114745014743</v>
      </c>
      <c r="Q113" s="358">
        <f t="shared" si="33"/>
        <v>0.4534885254985257</v>
      </c>
      <c r="R113" s="356"/>
      <c r="S113" s="353" t="s">
        <v>493</v>
      </c>
      <c r="T113" s="55" t="s">
        <v>318</v>
      </c>
      <c r="U113" s="323">
        <f>取引基本表!DY111</f>
        <v>275273</v>
      </c>
      <c r="V113" s="323">
        <f>雇用票!D113</f>
        <v>634</v>
      </c>
      <c r="W113" s="323">
        <f>雇用票!I113</f>
        <v>577</v>
      </c>
      <c r="X113" s="354">
        <f t="shared" si="30"/>
        <v>2.3031681276405604E-3</v>
      </c>
      <c r="Y113" s="354">
        <f t="shared" si="31"/>
        <v>2.0961009615908569E-3</v>
      </c>
      <c r="Z113" s="356"/>
      <c r="AA113" s="353" t="s">
        <v>493</v>
      </c>
      <c r="AB113" s="55" t="s">
        <v>318</v>
      </c>
      <c r="AC113" s="323">
        <v>3487</v>
      </c>
      <c r="AD113" s="323">
        <v>91787</v>
      </c>
      <c r="AE113" s="323">
        <v>13499</v>
      </c>
      <c r="AF113" s="323">
        <v>4818</v>
      </c>
      <c r="AG113" s="323">
        <v>-1392</v>
      </c>
      <c r="AH113" s="323">
        <v>275273</v>
      </c>
      <c r="AI113" s="359">
        <f t="shared" si="27"/>
        <v>0.40759173620369599</v>
      </c>
      <c r="AJ113" s="354">
        <f t="shared" si="28"/>
        <v>1.2667424702023082E-2</v>
      </c>
      <c r="AK113" s="356"/>
      <c r="AL113" s="353" t="s">
        <v>493</v>
      </c>
      <c r="AM113" s="55" t="s">
        <v>318</v>
      </c>
      <c r="AN113" s="336">
        <f>取引基本表!DI111</f>
        <v>614</v>
      </c>
      <c r="AO113" s="354">
        <f t="shared" si="29"/>
        <v>3.3035186293432189E-5</v>
      </c>
      <c r="AP113" s="356"/>
      <c r="AQ113" s="356"/>
      <c r="AR113" s="356"/>
      <c r="AS113" s="356"/>
      <c r="AT113" s="356"/>
      <c r="AU113" s="356"/>
      <c r="AV113" s="356"/>
    </row>
    <row r="114" spans="1:48" x14ac:dyDescent="0.5">
      <c r="A114" s="356"/>
      <c r="B114" s="353" t="s">
        <v>494</v>
      </c>
      <c r="C114" s="55" t="s">
        <v>25</v>
      </c>
      <c r="D114" s="354">
        <f t="shared" si="21"/>
        <v>0.6223271548046555</v>
      </c>
      <c r="E114" s="354">
        <f t="shared" si="22"/>
        <v>5.2929230967761406E-2</v>
      </c>
      <c r="F114" s="354">
        <f t="shared" si="23"/>
        <v>4.5949321610166551E-2</v>
      </c>
      <c r="G114" s="354">
        <f t="shared" si="24"/>
        <v>0.44948177678643009</v>
      </c>
      <c r="H114" s="354">
        <f t="shared" si="25"/>
        <v>0.23286358974899193</v>
      </c>
      <c r="I114" s="354">
        <f t="shared" si="26"/>
        <v>1</v>
      </c>
      <c r="J114" s="356"/>
      <c r="K114" s="356"/>
      <c r="L114" s="353" t="s">
        <v>494</v>
      </c>
      <c r="M114" s="55" t="s">
        <v>25</v>
      </c>
      <c r="N114" s="357">
        <f>取引基本表!DO112</f>
        <v>76351457</v>
      </c>
      <c r="O114" s="357">
        <f>ABS(取引基本表!DW112)</f>
        <v>28835872</v>
      </c>
      <c r="P114" s="358">
        <f t="shared" si="32"/>
        <v>0.3776728451953445</v>
      </c>
      <c r="Q114" s="358">
        <f t="shared" si="33"/>
        <v>0.6223271548046555</v>
      </c>
      <c r="R114" s="356"/>
      <c r="S114" s="353" t="s">
        <v>494</v>
      </c>
      <c r="T114" s="55" t="s">
        <v>25</v>
      </c>
      <c r="U114" s="323">
        <f>取引基本表!DY112</f>
        <v>78980252</v>
      </c>
      <c r="V114" s="352">
        <f>雇用票!$D$114</f>
        <v>4180364</v>
      </c>
      <c r="W114" s="352">
        <f>雇用票!I114</f>
        <v>3629089</v>
      </c>
      <c r="X114" s="354">
        <f t="shared" si="30"/>
        <v>5.2929230967761406E-2</v>
      </c>
      <c r="Y114" s="354">
        <f t="shared" si="31"/>
        <v>4.5949321610166551E-2</v>
      </c>
      <c r="Z114" s="356"/>
      <c r="AA114" s="353" t="s">
        <v>494</v>
      </c>
      <c r="AB114" s="55" t="s">
        <v>25</v>
      </c>
      <c r="AC114" s="323">
        <v>18391625</v>
      </c>
      <c r="AD114" s="323">
        <v>6730810</v>
      </c>
      <c r="AE114" s="323">
        <v>8408756</v>
      </c>
      <c r="AF114" s="323">
        <v>2114142</v>
      </c>
      <c r="AG114" s="323">
        <v>-145149</v>
      </c>
      <c r="AH114" s="323">
        <v>78980252</v>
      </c>
      <c r="AI114" s="359">
        <f t="shared" si="27"/>
        <v>0.44948177678643009</v>
      </c>
      <c r="AJ114" s="354">
        <f t="shared" si="28"/>
        <v>0.23286358974899193</v>
      </c>
      <c r="AK114" s="356"/>
      <c r="AL114" s="353" t="s">
        <v>494</v>
      </c>
      <c r="AM114" s="55" t="s">
        <v>25</v>
      </c>
      <c r="AN114" s="336">
        <f>取引基本表!DI112</f>
        <v>18586243</v>
      </c>
      <c r="AO114" s="354">
        <f t="shared" si="29"/>
        <v>1</v>
      </c>
      <c r="AP114" s="356"/>
      <c r="AQ114" s="356"/>
      <c r="AR114" s="356"/>
      <c r="AS114" s="356"/>
      <c r="AT114" s="356"/>
      <c r="AU114" s="356"/>
      <c r="AV114" s="356"/>
    </row>
    <row r="115" spans="1:48" x14ac:dyDescent="0.5">
      <c r="A115" s="356"/>
      <c r="B115" s="361"/>
      <c r="C115" s="331"/>
      <c r="D115" s="331"/>
      <c r="E115" s="331"/>
      <c r="F115" s="331"/>
      <c r="G115" s="331"/>
      <c r="H115" s="331"/>
      <c r="I115" s="331"/>
      <c r="J115" s="356"/>
      <c r="K115" s="356"/>
      <c r="L115" s="361"/>
      <c r="M115" s="331"/>
      <c r="N115" s="331"/>
      <c r="O115" s="331"/>
      <c r="P115" s="331"/>
      <c r="Q115" s="331"/>
      <c r="R115" s="356"/>
      <c r="S115" s="331"/>
      <c r="T115" s="331"/>
      <c r="U115" s="331"/>
      <c r="V115" s="331"/>
      <c r="W115" s="331"/>
      <c r="X115" s="331"/>
      <c r="Y115" s="331"/>
      <c r="Z115" s="356"/>
      <c r="AA115" s="331"/>
      <c r="AB115" s="331" t="s">
        <v>822</v>
      </c>
      <c r="AC115" s="331"/>
      <c r="AD115" s="331"/>
      <c r="AE115" s="331"/>
      <c r="AF115" s="331"/>
      <c r="AG115" s="331"/>
      <c r="AH115" s="331"/>
      <c r="AI115" s="331"/>
      <c r="AJ115" s="331"/>
      <c r="AK115" s="356"/>
      <c r="AL115" s="331"/>
      <c r="AM115" s="331"/>
      <c r="AN115" s="331"/>
      <c r="AO115" s="331"/>
      <c r="AP115" s="356"/>
      <c r="AQ115" s="356"/>
      <c r="AR115" s="356"/>
      <c r="AS115" s="356"/>
      <c r="AT115" s="356"/>
      <c r="AU115" s="356"/>
      <c r="AV115" s="356"/>
    </row>
    <row r="116" spans="1:48" x14ac:dyDescent="0.5">
      <c r="A116" s="356"/>
      <c r="B116" s="361"/>
      <c r="C116" s="331"/>
      <c r="D116" s="331"/>
      <c r="E116" s="331"/>
      <c r="F116" s="331"/>
      <c r="G116" s="331"/>
      <c r="H116" s="331"/>
      <c r="I116" s="331"/>
      <c r="J116" s="356"/>
      <c r="K116" s="356"/>
      <c r="L116" s="361"/>
      <c r="M116" s="331"/>
      <c r="N116" s="331"/>
      <c r="O116" s="331"/>
      <c r="P116" s="331"/>
      <c r="Q116" s="331"/>
      <c r="R116" s="356"/>
      <c r="S116" s="331"/>
      <c r="T116" s="331"/>
      <c r="U116" s="362"/>
      <c r="V116" s="331"/>
      <c r="W116" s="331"/>
      <c r="X116" s="331"/>
      <c r="Y116" s="331"/>
      <c r="Z116" s="356"/>
      <c r="AA116" s="331"/>
      <c r="AB116" s="331"/>
      <c r="AC116" s="331"/>
      <c r="AD116" s="331"/>
      <c r="AE116" s="331"/>
      <c r="AF116" s="331"/>
      <c r="AG116" s="331"/>
      <c r="AH116" s="331"/>
      <c r="AI116" s="331"/>
      <c r="AJ116" s="331"/>
      <c r="AK116" s="356"/>
      <c r="AL116" s="331"/>
      <c r="AM116" s="331"/>
      <c r="AN116" s="331"/>
      <c r="AO116" s="331"/>
      <c r="AP116" s="356"/>
      <c r="AQ116" s="356"/>
      <c r="AR116" s="356"/>
      <c r="AS116" s="356"/>
      <c r="AT116" s="356"/>
      <c r="AU116" s="356"/>
      <c r="AV116" s="356"/>
    </row>
    <row r="117" spans="1:48" x14ac:dyDescent="0.5">
      <c r="A117" s="356"/>
      <c r="B117" s="361"/>
      <c r="C117" s="331"/>
      <c r="D117" s="331"/>
      <c r="E117" s="331"/>
      <c r="F117" s="331"/>
      <c r="G117" s="331"/>
      <c r="H117" s="331"/>
      <c r="I117" s="331"/>
      <c r="J117" s="356"/>
      <c r="K117" s="356"/>
      <c r="L117" s="361"/>
      <c r="M117" s="331"/>
      <c r="N117" s="331"/>
      <c r="O117" s="331"/>
      <c r="P117" s="331"/>
      <c r="Q117" s="331"/>
      <c r="R117" s="356"/>
      <c r="S117" s="331"/>
      <c r="T117" s="331"/>
      <c r="U117" s="331"/>
      <c r="V117" s="331"/>
      <c r="W117" s="331"/>
      <c r="X117" s="331"/>
      <c r="Y117" s="331"/>
      <c r="Z117" s="356"/>
      <c r="AA117" s="331"/>
      <c r="AB117" s="331"/>
      <c r="AC117" s="331"/>
      <c r="AD117" s="331"/>
      <c r="AE117" s="331"/>
      <c r="AF117" s="331"/>
      <c r="AG117" s="331"/>
      <c r="AH117" s="331"/>
      <c r="AI117" s="331"/>
      <c r="AJ117" s="331"/>
      <c r="AK117" s="356"/>
      <c r="AL117" s="331"/>
      <c r="AM117" s="331"/>
      <c r="AN117" s="331"/>
      <c r="AO117" s="331"/>
      <c r="AP117" s="356"/>
      <c r="AQ117" s="356"/>
      <c r="AR117" s="356"/>
      <c r="AS117" s="356"/>
      <c r="AT117" s="356"/>
      <c r="AU117" s="356"/>
      <c r="AV117" s="356"/>
    </row>
    <row r="118" spans="1:48" x14ac:dyDescent="0.5">
      <c r="A118" s="356"/>
      <c r="B118" s="361"/>
      <c r="C118" s="331"/>
      <c r="D118" s="331"/>
      <c r="E118" s="331"/>
      <c r="F118" s="331"/>
      <c r="G118" s="331"/>
      <c r="H118" s="331"/>
      <c r="I118" s="331"/>
      <c r="J118" s="356"/>
      <c r="K118" s="356"/>
      <c r="L118" s="361"/>
      <c r="M118" s="331"/>
      <c r="N118" s="331"/>
      <c r="O118" s="331"/>
      <c r="P118" s="331"/>
      <c r="Q118" s="331"/>
      <c r="R118" s="356"/>
      <c r="S118" s="331"/>
      <c r="T118" s="331"/>
      <c r="U118" s="331"/>
      <c r="V118" s="331"/>
      <c r="W118" s="331"/>
      <c r="X118" s="331"/>
      <c r="Y118" s="331"/>
      <c r="Z118" s="356"/>
      <c r="AA118" s="331"/>
      <c r="AB118" s="331"/>
      <c r="AC118" s="331"/>
      <c r="AD118" s="331"/>
      <c r="AE118" s="331"/>
      <c r="AF118" s="331"/>
      <c r="AG118" s="331"/>
      <c r="AH118" s="331"/>
      <c r="AI118" s="331"/>
      <c r="AJ118" s="331"/>
      <c r="AK118" s="356"/>
      <c r="AL118" s="331"/>
      <c r="AM118" s="331"/>
      <c r="AN118" s="331"/>
      <c r="AO118" s="331"/>
      <c r="AP118" s="356"/>
      <c r="AQ118" s="356"/>
      <c r="AR118" s="356"/>
      <c r="AS118" s="356"/>
      <c r="AT118" s="356"/>
      <c r="AU118" s="356"/>
      <c r="AV118" s="356"/>
    </row>
    <row r="119" spans="1:48" x14ac:dyDescent="0.5">
      <c r="A119" s="356"/>
      <c r="B119" s="361"/>
      <c r="C119" s="331"/>
      <c r="D119" s="331"/>
      <c r="E119" s="331"/>
      <c r="F119" s="331"/>
      <c r="G119" s="331"/>
      <c r="H119" s="331"/>
      <c r="I119" s="331"/>
      <c r="J119" s="356"/>
      <c r="K119" s="356"/>
      <c r="L119" s="361"/>
      <c r="M119" s="331"/>
      <c r="N119" s="331"/>
      <c r="O119" s="331"/>
      <c r="P119" s="331"/>
      <c r="Q119" s="331"/>
      <c r="R119" s="356"/>
      <c r="S119" s="331"/>
      <c r="T119" s="331"/>
      <c r="U119" s="331"/>
      <c r="V119" s="331"/>
      <c r="W119" s="331"/>
      <c r="X119" s="331"/>
      <c r="Y119" s="331"/>
      <c r="Z119" s="356"/>
      <c r="AA119" s="331"/>
      <c r="AB119" s="331"/>
      <c r="AC119" s="331"/>
      <c r="AD119" s="331"/>
      <c r="AE119" s="331"/>
      <c r="AF119" s="331"/>
      <c r="AG119" s="331"/>
      <c r="AH119" s="331"/>
      <c r="AI119" s="331"/>
      <c r="AJ119" s="331"/>
      <c r="AK119" s="356"/>
      <c r="AL119" s="331"/>
      <c r="AM119" s="331"/>
      <c r="AN119" s="331"/>
      <c r="AO119" s="331"/>
      <c r="AP119" s="356"/>
      <c r="AQ119" s="356"/>
      <c r="AR119" s="356"/>
      <c r="AS119" s="356"/>
      <c r="AT119" s="356"/>
      <c r="AU119" s="356"/>
      <c r="AV119" s="356"/>
    </row>
    <row r="120" spans="1:48" x14ac:dyDescent="0.5">
      <c r="A120" s="356"/>
      <c r="B120" s="361"/>
      <c r="C120" s="331"/>
      <c r="D120" s="331"/>
      <c r="E120" s="331"/>
      <c r="F120" s="331"/>
      <c r="G120" s="331"/>
      <c r="H120" s="331"/>
      <c r="I120" s="331"/>
      <c r="J120" s="356"/>
      <c r="K120" s="356"/>
      <c r="L120" s="361"/>
      <c r="M120" s="331"/>
      <c r="N120" s="331"/>
      <c r="O120" s="331"/>
      <c r="P120" s="331"/>
      <c r="Q120" s="331"/>
      <c r="R120" s="356"/>
      <c r="S120" s="331"/>
      <c r="T120" s="331"/>
      <c r="U120" s="331"/>
      <c r="V120" s="331"/>
      <c r="W120" s="331"/>
      <c r="X120" s="331"/>
      <c r="Y120" s="331"/>
      <c r="Z120" s="356"/>
      <c r="AA120" s="331"/>
      <c r="AB120" s="331"/>
      <c r="AC120" s="331"/>
      <c r="AD120" s="331"/>
      <c r="AE120" s="331"/>
      <c r="AF120" s="331"/>
      <c r="AG120" s="331"/>
      <c r="AH120" s="331"/>
      <c r="AI120" s="331"/>
      <c r="AJ120" s="331"/>
      <c r="AK120" s="356"/>
      <c r="AL120" s="331"/>
      <c r="AM120" s="331"/>
      <c r="AN120" s="331"/>
      <c r="AO120" s="331"/>
      <c r="AP120" s="356"/>
      <c r="AQ120" s="356"/>
      <c r="AR120" s="356"/>
      <c r="AS120" s="356"/>
      <c r="AT120" s="356"/>
      <c r="AU120" s="356"/>
      <c r="AV120" s="356"/>
    </row>
    <row r="121" spans="1:48" x14ac:dyDescent="0.5">
      <c r="A121" s="356"/>
      <c r="B121" s="361"/>
      <c r="C121" s="331"/>
      <c r="D121" s="331"/>
      <c r="E121" s="331"/>
      <c r="F121" s="331"/>
      <c r="G121" s="331"/>
      <c r="H121" s="331"/>
      <c r="I121" s="331"/>
      <c r="J121" s="356"/>
      <c r="K121" s="356"/>
      <c r="L121" s="361"/>
      <c r="M121" s="331"/>
      <c r="N121" s="331"/>
      <c r="O121" s="331"/>
      <c r="P121" s="331"/>
      <c r="Q121" s="331"/>
      <c r="R121" s="356"/>
      <c r="S121" s="331"/>
      <c r="T121" s="331"/>
      <c r="U121" s="331"/>
      <c r="V121" s="331"/>
      <c r="W121" s="331"/>
      <c r="X121" s="331"/>
      <c r="Y121" s="331"/>
      <c r="Z121" s="356"/>
      <c r="AA121" s="331"/>
      <c r="AB121" s="331"/>
      <c r="AC121" s="331"/>
      <c r="AD121" s="331"/>
      <c r="AE121" s="331"/>
      <c r="AF121" s="331"/>
      <c r="AG121" s="331"/>
      <c r="AH121" s="331"/>
      <c r="AI121" s="331"/>
      <c r="AJ121" s="331"/>
      <c r="AK121" s="356"/>
      <c r="AL121" s="331"/>
      <c r="AM121" s="331"/>
      <c r="AN121" s="331"/>
      <c r="AO121" s="331"/>
      <c r="AP121" s="356"/>
      <c r="AQ121" s="356"/>
      <c r="AR121" s="356"/>
      <c r="AS121" s="356"/>
      <c r="AT121" s="356"/>
      <c r="AU121" s="356"/>
      <c r="AV121" s="356"/>
    </row>
    <row r="122" spans="1:48" x14ac:dyDescent="0.5">
      <c r="A122" s="356"/>
      <c r="B122" s="361"/>
      <c r="C122" s="331"/>
      <c r="D122" s="331"/>
      <c r="E122" s="331"/>
      <c r="F122" s="331"/>
      <c r="G122" s="331"/>
      <c r="H122" s="331"/>
      <c r="I122" s="331"/>
      <c r="J122" s="356"/>
      <c r="K122" s="356"/>
      <c r="L122" s="361"/>
      <c r="M122" s="331"/>
      <c r="N122" s="331"/>
      <c r="O122" s="331"/>
      <c r="P122" s="331"/>
      <c r="Q122" s="331"/>
      <c r="R122" s="356"/>
      <c r="S122" s="331"/>
      <c r="T122" s="331"/>
      <c r="U122" s="331"/>
      <c r="V122" s="331"/>
      <c r="W122" s="331"/>
      <c r="X122" s="331"/>
      <c r="Y122" s="331"/>
      <c r="Z122" s="356"/>
      <c r="AA122" s="331"/>
      <c r="AB122" s="331"/>
      <c r="AC122" s="331"/>
      <c r="AD122" s="331"/>
      <c r="AE122" s="331"/>
      <c r="AF122" s="331"/>
      <c r="AG122" s="331"/>
      <c r="AH122" s="331"/>
      <c r="AI122" s="331"/>
      <c r="AJ122" s="331"/>
      <c r="AK122" s="356"/>
      <c r="AL122" s="331"/>
      <c r="AM122" s="331"/>
      <c r="AN122" s="331"/>
      <c r="AO122" s="331"/>
      <c r="AP122" s="356"/>
      <c r="AQ122" s="356"/>
      <c r="AR122" s="356"/>
      <c r="AS122" s="356"/>
      <c r="AT122" s="356"/>
      <c r="AU122" s="356"/>
      <c r="AV122" s="356"/>
    </row>
    <row r="123" spans="1:48" x14ac:dyDescent="0.5">
      <c r="A123" s="356"/>
      <c r="B123" s="361"/>
      <c r="C123" s="331"/>
      <c r="D123" s="331"/>
      <c r="E123" s="331"/>
      <c r="F123" s="331"/>
      <c r="G123" s="331"/>
      <c r="H123" s="331"/>
      <c r="I123" s="331"/>
      <c r="J123" s="356"/>
      <c r="K123" s="356"/>
      <c r="L123" s="361"/>
      <c r="M123" s="331"/>
      <c r="N123" s="331"/>
      <c r="O123" s="331"/>
      <c r="P123" s="331"/>
      <c r="Q123" s="331"/>
      <c r="R123" s="356"/>
      <c r="S123" s="331"/>
      <c r="T123" s="331"/>
      <c r="U123" s="331"/>
      <c r="V123" s="331"/>
      <c r="W123" s="331"/>
      <c r="X123" s="331"/>
      <c r="Y123" s="331"/>
      <c r="Z123" s="356"/>
      <c r="AA123" s="331"/>
      <c r="AB123" s="331"/>
      <c r="AC123" s="331"/>
      <c r="AD123" s="331"/>
      <c r="AE123" s="331"/>
      <c r="AF123" s="331"/>
      <c r="AG123" s="331"/>
      <c r="AH123" s="331"/>
      <c r="AI123" s="331"/>
      <c r="AJ123" s="331"/>
      <c r="AK123" s="356"/>
      <c r="AL123" s="331"/>
      <c r="AM123" s="331"/>
      <c r="AN123" s="331"/>
      <c r="AO123" s="331"/>
      <c r="AP123" s="356"/>
      <c r="AQ123" s="356"/>
      <c r="AR123" s="356"/>
      <c r="AS123" s="356"/>
      <c r="AT123" s="356"/>
      <c r="AU123" s="356"/>
      <c r="AV123" s="356"/>
    </row>
    <row r="124" spans="1:48" x14ac:dyDescent="0.5">
      <c r="A124" s="356"/>
      <c r="B124" s="361"/>
      <c r="C124" s="331"/>
      <c r="D124" s="331"/>
      <c r="E124" s="331"/>
      <c r="F124" s="331"/>
      <c r="G124" s="331"/>
      <c r="H124" s="331"/>
      <c r="I124" s="331"/>
      <c r="J124" s="356"/>
      <c r="K124" s="356"/>
      <c r="L124" s="361"/>
      <c r="M124" s="331"/>
      <c r="N124" s="331"/>
      <c r="O124" s="331"/>
      <c r="P124" s="331"/>
      <c r="Q124" s="331"/>
      <c r="R124" s="356"/>
      <c r="S124" s="331"/>
      <c r="T124" s="331"/>
      <c r="U124" s="331"/>
      <c r="V124" s="331"/>
      <c r="W124" s="331"/>
      <c r="X124" s="331"/>
      <c r="Y124" s="331"/>
      <c r="Z124" s="356"/>
      <c r="AA124" s="331"/>
      <c r="AB124" s="331"/>
      <c r="AC124" s="331"/>
      <c r="AD124" s="331"/>
      <c r="AE124" s="331"/>
      <c r="AF124" s="331"/>
      <c r="AG124" s="331"/>
      <c r="AH124" s="331"/>
      <c r="AI124" s="331"/>
      <c r="AJ124" s="331"/>
      <c r="AK124" s="356"/>
      <c r="AL124" s="331"/>
      <c r="AM124" s="331"/>
      <c r="AN124" s="331"/>
      <c r="AO124" s="331"/>
      <c r="AP124" s="356"/>
      <c r="AQ124" s="356"/>
      <c r="AR124" s="356"/>
      <c r="AS124" s="356"/>
      <c r="AT124" s="356"/>
      <c r="AU124" s="356"/>
      <c r="AV124" s="356"/>
    </row>
    <row r="125" spans="1:48" x14ac:dyDescent="0.5">
      <c r="A125" s="356"/>
      <c r="B125" s="361"/>
      <c r="C125" s="331"/>
      <c r="D125" s="331"/>
      <c r="E125" s="331"/>
      <c r="F125" s="331"/>
      <c r="G125" s="331"/>
      <c r="H125" s="331"/>
      <c r="I125" s="331"/>
      <c r="J125" s="356"/>
      <c r="K125" s="356"/>
      <c r="L125" s="361"/>
      <c r="M125" s="331"/>
      <c r="N125" s="331"/>
      <c r="O125" s="331"/>
      <c r="P125" s="331"/>
      <c r="Q125" s="331"/>
      <c r="R125" s="356"/>
      <c r="S125" s="331"/>
      <c r="T125" s="331"/>
      <c r="U125" s="331"/>
      <c r="V125" s="331"/>
      <c r="W125" s="331"/>
      <c r="X125" s="331"/>
      <c r="Y125" s="331"/>
      <c r="Z125" s="356"/>
      <c r="AA125" s="331"/>
      <c r="AB125" s="331"/>
      <c r="AC125" s="331"/>
      <c r="AD125" s="331"/>
      <c r="AE125" s="331"/>
      <c r="AF125" s="331"/>
      <c r="AG125" s="331"/>
      <c r="AH125" s="331"/>
      <c r="AI125" s="331"/>
      <c r="AJ125" s="331"/>
      <c r="AK125" s="356"/>
      <c r="AL125" s="331"/>
      <c r="AM125" s="331"/>
      <c r="AN125" s="331"/>
      <c r="AO125" s="331"/>
      <c r="AP125" s="356"/>
      <c r="AQ125" s="356"/>
      <c r="AR125" s="356"/>
      <c r="AS125" s="356"/>
      <c r="AT125" s="356"/>
      <c r="AU125" s="356"/>
      <c r="AV125" s="356"/>
    </row>
    <row r="126" spans="1:48" x14ac:dyDescent="0.5">
      <c r="A126" s="356"/>
      <c r="B126" s="361"/>
      <c r="C126" s="331"/>
      <c r="D126" s="331"/>
      <c r="E126" s="331"/>
      <c r="F126" s="331"/>
      <c r="G126" s="331"/>
      <c r="H126" s="331"/>
      <c r="I126" s="331"/>
      <c r="J126" s="356"/>
      <c r="K126" s="356"/>
      <c r="L126" s="361"/>
      <c r="M126" s="331"/>
      <c r="N126" s="331"/>
      <c r="O126" s="331"/>
      <c r="P126" s="331"/>
      <c r="Q126" s="331"/>
      <c r="R126" s="356"/>
      <c r="S126" s="331"/>
      <c r="T126" s="331"/>
      <c r="U126" s="331"/>
      <c r="V126" s="331"/>
      <c r="W126" s="331"/>
      <c r="X126" s="331"/>
      <c r="Y126" s="331"/>
      <c r="Z126" s="356"/>
      <c r="AA126" s="331"/>
      <c r="AB126" s="331"/>
      <c r="AC126" s="331"/>
      <c r="AD126" s="331"/>
      <c r="AE126" s="331"/>
      <c r="AF126" s="331"/>
      <c r="AG126" s="331"/>
      <c r="AH126" s="331"/>
      <c r="AI126" s="331"/>
      <c r="AJ126" s="331"/>
      <c r="AK126" s="356"/>
      <c r="AL126" s="331"/>
      <c r="AM126" s="331"/>
      <c r="AN126" s="331"/>
      <c r="AO126" s="331"/>
      <c r="AP126" s="356"/>
      <c r="AQ126" s="356"/>
      <c r="AR126" s="356"/>
      <c r="AS126" s="356"/>
      <c r="AT126" s="356"/>
      <c r="AU126" s="356"/>
      <c r="AV126" s="356"/>
    </row>
    <row r="127" spans="1:48" x14ac:dyDescent="0.5">
      <c r="A127" s="356"/>
      <c r="B127" s="361"/>
      <c r="C127" s="331"/>
      <c r="D127" s="331"/>
      <c r="E127" s="331"/>
      <c r="F127" s="331"/>
      <c r="G127" s="331"/>
      <c r="H127" s="331"/>
      <c r="I127" s="331"/>
      <c r="J127" s="356"/>
      <c r="K127" s="356"/>
      <c r="L127" s="361"/>
      <c r="M127" s="331"/>
      <c r="N127" s="331"/>
      <c r="O127" s="331"/>
      <c r="P127" s="331"/>
      <c r="Q127" s="331"/>
      <c r="R127" s="356"/>
      <c r="S127" s="331"/>
      <c r="T127" s="331"/>
      <c r="U127" s="331"/>
      <c r="V127" s="331"/>
      <c r="W127" s="331"/>
      <c r="X127" s="331"/>
      <c r="Y127" s="331"/>
      <c r="Z127" s="356"/>
      <c r="AA127" s="331"/>
      <c r="AB127" s="331"/>
      <c r="AC127" s="331"/>
      <c r="AD127" s="331"/>
      <c r="AE127" s="331"/>
      <c r="AF127" s="331"/>
      <c r="AG127" s="331"/>
      <c r="AH127" s="331"/>
      <c r="AI127" s="331"/>
      <c r="AJ127" s="331"/>
      <c r="AK127" s="356"/>
      <c r="AL127" s="331"/>
      <c r="AM127" s="331"/>
      <c r="AN127" s="331"/>
      <c r="AO127" s="331"/>
      <c r="AP127" s="356"/>
      <c r="AQ127" s="356"/>
      <c r="AR127" s="356"/>
      <c r="AS127" s="356"/>
      <c r="AT127" s="356"/>
      <c r="AU127" s="356"/>
      <c r="AV127" s="356"/>
    </row>
    <row r="128" spans="1:48" x14ac:dyDescent="0.5">
      <c r="A128" s="356"/>
      <c r="B128" s="361"/>
      <c r="C128" s="331"/>
      <c r="D128" s="331"/>
      <c r="E128" s="331"/>
      <c r="F128" s="331"/>
      <c r="G128" s="331"/>
      <c r="H128" s="331"/>
      <c r="I128" s="331"/>
      <c r="J128" s="356"/>
      <c r="K128" s="356"/>
      <c r="L128" s="361"/>
      <c r="M128" s="331"/>
      <c r="N128" s="331"/>
      <c r="O128" s="331"/>
      <c r="P128" s="331"/>
      <c r="Q128" s="331"/>
      <c r="R128" s="356"/>
      <c r="S128" s="331"/>
      <c r="T128" s="331"/>
      <c r="U128" s="331"/>
      <c r="V128" s="331"/>
      <c r="W128" s="331"/>
      <c r="X128" s="331"/>
      <c r="Y128" s="331"/>
      <c r="Z128" s="356"/>
      <c r="AA128" s="331"/>
      <c r="AB128" s="331"/>
      <c r="AC128" s="331"/>
      <c r="AD128" s="331"/>
      <c r="AE128" s="331"/>
      <c r="AF128" s="331"/>
      <c r="AG128" s="331"/>
      <c r="AH128" s="331"/>
      <c r="AI128" s="331"/>
      <c r="AJ128" s="331"/>
      <c r="AK128" s="356"/>
      <c r="AL128" s="331"/>
      <c r="AM128" s="331"/>
      <c r="AN128" s="331"/>
      <c r="AO128" s="331"/>
      <c r="AP128" s="356"/>
      <c r="AQ128" s="356"/>
      <c r="AR128" s="356"/>
      <c r="AS128" s="356"/>
      <c r="AT128" s="356"/>
      <c r="AU128" s="356"/>
      <c r="AV128" s="356"/>
    </row>
    <row r="129" spans="1:48" x14ac:dyDescent="0.5">
      <c r="A129" s="356"/>
      <c r="B129" s="361"/>
      <c r="C129" s="331"/>
      <c r="D129" s="331"/>
      <c r="E129" s="331"/>
      <c r="F129" s="331"/>
      <c r="G129" s="331"/>
      <c r="H129" s="331"/>
      <c r="I129" s="331"/>
      <c r="J129" s="356"/>
      <c r="K129" s="356"/>
      <c r="L129" s="361"/>
      <c r="M129" s="331"/>
      <c r="N129" s="331"/>
      <c r="O129" s="331"/>
      <c r="P129" s="331"/>
      <c r="Q129" s="331"/>
      <c r="R129" s="356"/>
      <c r="S129" s="331"/>
      <c r="T129" s="331"/>
      <c r="U129" s="331"/>
      <c r="V129" s="331"/>
      <c r="W129" s="331"/>
      <c r="X129" s="331"/>
      <c r="Y129" s="331"/>
      <c r="Z129" s="356"/>
      <c r="AA129" s="331"/>
      <c r="AB129" s="331"/>
      <c r="AC129" s="331"/>
      <c r="AD129" s="331"/>
      <c r="AE129" s="331"/>
      <c r="AF129" s="331"/>
      <c r="AG129" s="331"/>
      <c r="AH129" s="331"/>
      <c r="AI129" s="331"/>
      <c r="AJ129" s="331"/>
      <c r="AK129" s="356"/>
      <c r="AL129" s="331"/>
      <c r="AM129" s="331"/>
      <c r="AN129" s="331"/>
      <c r="AO129" s="331"/>
      <c r="AP129" s="356"/>
      <c r="AQ129" s="356"/>
      <c r="AR129" s="356"/>
      <c r="AS129" s="356"/>
      <c r="AT129" s="356"/>
      <c r="AU129" s="356"/>
      <c r="AV129" s="356"/>
    </row>
    <row r="130" spans="1:48" x14ac:dyDescent="0.5">
      <c r="A130" s="356"/>
      <c r="B130" s="361"/>
      <c r="C130" s="331"/>
      <c r="D130" s="331"/>
      <c r="E130" s="331"/>
      <c r="F130" s="331"/>
      <c r="G130" s="331"/>
      <c r="H130" s="331"/>
      <c r="I130" s="331"/>
      <c r="J130" s="356"/>
      <c r="K130" s="356"/>
      <c r="L130" s="361"/>
      <c r="M130" s="331"/>
      <c r="N130" s="331"/>
      <c r="O130" s="331"/>
      <c r="P130" s="331"/>
      <c r="Q130" s="331"/>
      <c r="R130" s="356"/>
      <c r="S130" s="331"/>
      <c r="T130" s="331"/>
      <c r="U130" s="331"/>
      <c r="V130" s="331"/>
      <c r="W130" s="331"/>
      <c r="X130" s="331"/>
      <c r="Y130" s="331"/>
      <c r="Z130" s="356"/>
      <c r="AA130" s="331"/>
      <c r="AB130" s="331"/>
      <c r="AC130" s="331"/>
      <c r="AD130" s="331"/>
      <c r="AE130" s="331"/>
      <c r="AF130" s="331"/>
      <c r="AG130" s="331"/>
      <c r="AH130" s="331"/>
      <c r="AI130" s="331"/>
      <c r="AJ130" s="331"/>
      <c r="AK130" s="356"/>
      <c r="AL130" s="331"/>
      <c r="AM130" s="331"/>
      <c r="AN130" s="331"/>
      <c r="AO130" s="331"/>
      <c r="AP130" s="356"/>
      <c r="AQ130" s="356"/>
      <c r="AR130" s="356"/>
      <c r="AS130" s="356"/>
      <c r="AT130" s="356"/>
      <c r="AU130" s="356"/>
      <c r="AV130" s="356"/>
    </row>
    <row r="131" spans="1:48" x14ac:dyDescent="0.5">
      <c r="A131" s="356"/>
      <c r="B131" s="361"/>
      <c r="C131" s="331"/>
      <c r="D131" s="331"/>
      <c r="E131" s="331"/>
      <c r="F131" s="331"/>
      <c r="G131" s="331"/>
      <c r="H131" s="331"/>
      <c r="I131" s="331"/>
      <c r="J131" s="356"/>
      <c r="K131" s="356"/>
      <c r="L131" s="361"/>
      <c r="M131" s="331"/>
      <c r="N131" s="331"/>
      <c r="O131" s="331"/>
      <c r="P131" s="331"/>
      <c r="Q131" s="331"/>
      <c r="R131" s="356"/>
      <c r="S131" s="331"/>
      <c r="T131" s="331"/>
      <c r="U131" s="331"/>
      <c r="V131" s="331"/>
      <c r="W131" s="331"/>
      <c r="X131" s="331"/>
      <c r="Y131" s="331"/>
      <c r="Z131" s="356"/>
      <c r="AA131" s="331"/>
      <c r="AB131" s="331"/>
      <c r="AC131" s="331"/>
      <c r="AD131" s="331"/>
      <c r="AE131" s="331"/>
      <c r="AF131" s="331"/>
      <c r="AG131" s="331"/>
      <c r="AH131" s="331"/>
      <c r="AI131" s="331"/>
      <c r="AJ131" s="331"/>
      <c r="AK131" s="356"/>
      <c r="AL131" s="331"/>
      <c r="AM131" s="331"/>
      <c r="AN131" s="331"/>
      <c r="AO131" s="331"/>
      <c r="AP131" s="356"/>
      <c r="AQ131" s="356"/>
      <c r="AR131" s="356"/>
      <c r="AS131" s="356"/>
      <c r="AT131" s="356"/>
      <c r="AU131" s="356"/>
      <c r="AV131" s="356"/>
    </row>
    <row r="132" spans="1:48" x14ac:dyDescent="0.5">
      <c r="A132" s="356"/>
      <c r="B132" s="361"/>
      <c r="C132" s="331"/>
      <c r="D132" s="331"/>
      <c r="E132" s="331"/>
      <c r="F132" s="331"/>
      <c r="G132" s="331"/>
      <c r="H132" s="331"/>
      <c r="I132" s="331"/>
      <c r="J132" s="356"/>
      <c r="K132" s="356"/>
      <c r="L132" s="361"/>
      <c r="M132" s="331"/>
      <c r="N132" s="331"/>
      <c r="O132" s="331"/>
      <c r="P132" s="331"/>
      <c r="Q132" s="331"/>
      <c r="R132" s="356"/>
      <c r="S132" s="331"/>
      <c r="T132" s="331"/>
      <c r="U132" s="331"/>
      <c r="V132" s="331"/>
      <c r="W132" s="331"/>
      <c r="X132" s="331"/>
      <c r="Y132" s="331"/>
      <c r="Z132" s="356"/>
      <c r="AA132" s="331"/>
      <c r="AB132" s="331"/>
      <c r="AC132" s="331"/>
      <c r="AD132" s="331"/>
      <c r="AE132" s="331"/>
      <c r="AF132" s="331"/>
      <c r="AG132" s="331"/>
      <c r="AH132" s="331"/>
      <c r="AI132" s="331"/>
      <c r="AJ132" s="331"/>
      <c r="AK132" s="356"/>
      <c r="AL132" s="331"/>
      <c r="AM132" s="331"/>
      <c r="AN132" s="331"/>
      <c r="AO132" s="331"/>
      <c r="AP132" s="356"/>
      <c r="AQ132" s="356"/>
      <c r="AR132" s="356"/>
      <c r="AS132" s="356"/>
      <c r="AT132" s="356"/>
      <c r="AU132" s="356"/>
      <c r="AV132" s="356"/>
    </row>
    <row r="133" spans="1:48" x14ac:dyDescent="0.5">
      <c r="A133" s="356"/>
      <c r="B133" s="361"/>
      <c r="C133" s="331"/>
      <c r="D133" s="331"/>
      <c r="E133" s="331"/>
      <c r="F133" s="331"/>
      <c r="G133" s="331"/>
      <c r="H133" s="331"/>
      <c r="I133" s="331"/>
      <c r="J133" s="356"/>
      <c r="K133" s="356"/>
      <c r="L133" s="361"/>
      <c r="M133" s="331"/>
      <c r="N133" s="331"/>
      <c r="O133" s="331"/>
      <c r="P133" s="331"/>
      <c r="Q133" s="331"/>
      <c r="R133" s="356"/>
      <c r="S133" s="331"/>
      <c r="T133" s="331"/>
      <c r="U133" s="331"/>
      <c r="V133" s="331"/>
      <c r="W133" s="331"/>
      <c r="X133" s="331"/>
      <c r="Y133" s="331"/>
      <c r="Z133" s="356"/>
      <c r="AA133" s="331"/>
      <c r="AB133" s="331"/>
      <c r="AC133" s="331"/>
      <c r="AD133" s="331"/>
      <c r="AE133" s="331"/>
      <c r="AF133" s="331"/>
      <c r="AG133" s="331"/>
      <c r="AH133" s="331"/>
      <c r="AI133" s="331"/>
      <c r="AJ133" s="331"/>
      <c r="AK133" s="356"/>
      <c r="AL133" s="331"/>
      <c r="AM133" s="331"/>
      <c r="AN133" s="331"/>
      <c r="AO133" s="331"/>
      <c r="AP133" s="356"/>
      <c r="AQ133" s="356"/>
      <c r="AR133" s="356"/>
      <c r="AS133" s="356"/>
      <c r="AT133" s="356"/>
      <c r="AU133" s="356"/>
      <c r="AV133" s="356"/>
    </row>
    <row r="134" spans="1:48" x14ac:dyDescent="0.5">
      <c r="A134" s="356"/>
      <c r="B134" s="361"/>
      <c r="C134" s="331"/>
      <c r="D134" s="331"/>
      <c r="E134" s="331"/>
      <c r="F134" s="331"/>
      <c r="G134" s="331"/>
      <c r="H134" s="331"/>
      <c r="I134" s="331"/>
      <c r="J134" s="356"/>
      <c r="K134" s="356"/>
      <c r="L134" s="361"/>
      <c r="M134" s="331"/>
      <c r="N134" s="331"/>
      <c r="O134" s="331"/>
      <c r="P134" s="331"/>
      <c r="Q134" s="331"/>
      <c r="R134" s="356"/>
      <c r="S134" s="331"/>
      <c r="T134" s="331"/>
      <c r="U134" s="331"/>
      <c r="V134" s="331"/>
      <c r="W134" s="331"/>
      <c r="X134" s="331"/>
      <c r="Y134" s="331"/>
      <c r="Z134" s="356"/>
      <c r="AA134" s="331"/>
      <c r="AB134" s="331"/>
      <c r="AC134" s="331"/>
      <c r="AD134" s="331"/>
      <c r="AE134" s="331"/>
      <c r="AF134" s="331"/>
      <c r="AG134" s="331"/>
      <c r="AH134" s="331"/>
      <c r="AI134" s="331"/>
      <c r="AJ134" s="331"/>
      <c r="AK134" s="356"/>
      <c r="AL134" s="331"/>
      <c r="AM134" s="331"/>
      <c r="AN134" s="331"/>
      <c r="AO134" s="331"/>
      <c r="AP134" s="356"/>
      <c r="AQ134" s="356"/>
      <c r="AR134" s="356"/>
      <c r="AS134" s="356"/>
      <c r="AT134" s="356"/>
      <c r="AU134" s="356"/>
      <c r="AV134" s="356"/>
    </row>
    <row r="135" spans="1:48" x14ac:dyDescent="0.5">
      <c r="A135" s="356"/>
      <c r="B135" s="361"/>
      <c r="C135" s="331"/>
      <c r="D135" s="331"/>
      <c r="E135" s="331"/>
      <c r="F135" s="331"/>
      <c r="G135" s="331"/>
      <c r="H135" s="331"/>
      <c r="I135" s="331"/>
      <c r="J135" s="356"/>
      <c r="K135" s="356"/>
      <c r="L135" s="361"/>
      <c r="M135" s="331"/>
      <c r="N135" s="331"/>
      <c r="O135" s="331"/>
      <c r="P135" s="331"/>
      <c r="Q135" s="331"/>
      <c r="R135" s="356"/>
      <c r="S135" s="331"/>
      <c r="T135" s="331"/>
      <c r="U135" s="331"/>
      <c r="V135" s="331"/>
      <c r="W135" s="331"/>
      <c r="X135" s="331"/>
      <c r="Y135" s="331"/>
      <c r="Z135" s="356"/>
      <c r="AA135" s="331"/>
      <c r="AB135" s="331"/>
      <c r="AC135" s="331"/>
      <c r="AD135" s="331"/>
      <c r="AE135" s="331"/>
      <c r="AF135" s="331"/>
      <c r="AG135" s="331"/>
      <c r="AH135" s="331"/>
      <c r="AI135" s="331"/>
      <c r="AJ135" s="331"/>
      <c r="AK135" s="356"/>
      <c r="AL135" s="331"/>
      <c r="AM135" s="331"/>
      <c r="AN135" s="331"/>
      <c r="AO135" s="331"/>
      <c r="AP135" s="356"/>
      <c r="AQ135" s="356"/>
      <c r="AR135" s="356"/>
      <c r="AS135" s="356"/>
      <c r="AT135" s="356"/>
      <c r="AU135" s="356"/>
      <c r="AV135" s="356"/>
    </row>
    <row r="136" spans="1:48" x14ac:dyDescent="0.5">
      <c r="A136" s="356"/>
      <c r="B136" s="361"/>
      <c r="C136" s="331"/>
      <c r="D136" s="331"/>
      <c r="E136" s="331"/>
      <c r="F136" s="331"/>
      <c r="G136" s="331"/>
      <c r="H136" s="331"/>
      <c r="I136" s="331"/>
      <c r="J136" s="356"/>
      <c r="K136" s="356"/>
      <c r="L136" s="361"/>
      <c r="M136" s="331"/>
      <c r="N136" s="331"/>
      <c r="O136" s="331"/>
      <c r="P136" s="331"/>
      <c r="Q136" s="331"/>
      <c r="R136" s="356"/>
      <c r="S136" s="331"/>
      <c r="T136" s="331"/>
      <c r="U136" s="331"/>
      <c r="V136" s="331"/>
      <c r="W136" s="331"/>
      <c r="X136" s="331"/>
      <c r="Y136" s="331"/>
      <c r="Z136" s="356"/>
      <c r="AA136" s="331"/>
      <c r="AB136" s="331"/>
      <c r="AC136" s="331"/>
      <c r="AD136" s="331"/>
      <c r="AE136" s="331"/>
      <c r="AF136" s="331"/>
      <c r="AG136" s="331"/>
      <c r="AH136" s="331"/>
      <c r="AI136" s="331"/>
      <c r="AJ136" s="331"/>
      <c r="AK136" s="356"/>
      <c r="AL136" s="331"/>
      <c r="AM136" s="331"/>
      <c r="AN136" s="331"/>
      <c r="AO136" s="331"/>
      <c r="AP136" s="356"/>
      <c r="AQ136" s="356"/>
      <c r="AR136" s="356"/>
      <c r="AS136" s="356"/>
      <c r="AT136" s="356"/>
      <c r="AU136" s="356"/>
      <c r="AV136" s="356"/>
    </row>
    <row r="137" spans="1:48" x14ac:dyDescent="0.5">
      <c r="A137" s="356"/>
      <c r="B137" s="361"/>
      <c r="C137" s="331"/>
      <c r="D137" s="331"/>
      <c r="E137" s="331"/>
      <c r="F137" s="331"/>
      <c r="G137" s="331"/>
      <c r="H137" s="331"/>
      <c r="I137" s="331"/>
      <c r="J137" s="356"/>
      <c r="K137" s="356"/>
      <c r="L137" s="361"/>
      <c r="M137" s="331"/>
      <c r="N137" s="331"/>
      <c r="O137" s="331"/>
      <c r="P137" s="331"/>
      <c r="Q137" s="331"/>
      <c r="R137" s="356"/>
      <c r="S137" s="331"/>
      <c r="T137" s="331"/>
      <c r="U137" s="331"/>
      <c r="V137" s="331"/>
      <c r="W137" s="331"/>
      <c r="X137" s="331"/>
      <c r="Y137" s="331"/>
      <c r="Z137" s="356"/>
      <c r="AA137" s="331"/>
      <c r="AB137" s="331"/>
      <c r="AC137" s="331"/>
      <c r="AD137" s="331"/>
      <c r="AE137" s="331"/>
      <c r="AF137" s="331"/>
      <c r="AG137" s="331"/>
      <c r="AH137" s="331"/>
      <c r="AI137" s="331"/>
      <c r="AJ137" s="331"/>
      <c r="AK137" s="356"/>
      <c r="AL137" s="331"/>
      <c r="AM137" s="331"/>
      <c r="AN137" s="331"/>
      <c r="AO137" s="331"/>
      <c r="AP137" s="356"/>
      <c r="AQ137" s="356"/>
      <c r="AR137" s="356"/>
      <c r="AS137" s="356"/>
      <c r="AT137" s="356"/>
      <c r="AU137" s="356"/>
      <c r="AV137" s="356"/>
    </row>
    <row r="138" spans="1:48" x14ac:dyDescent="0.5">
      <c r="A138" s="356"/>
      <c r="B138" s="361"/>
      <c r="C138" s="331"/>
      <c r="D138" s="331"/>
      <c r="E138" s="331"/>
      <c r="F138" s="331"/>
      <c r="G138" s="331"/>
      <c r="H138" s="331"/>
      <c r="I138" s="331"/>
      <c r="J138" s="356"/>
      <c r="K138" s="356"/>
      <c r="L138" s="361"/>
      <c r="M138" s="331"/>
      <c r="N138" s="331"/>
      <c r="O138" s="331"/>
      <c r="P138" s="331"/>
      <c r="Q138" s="331"/>
      <c r="R138" s="356"/>
      <c r="S138" s="331"/>
      <c r="T138" s="331"/>
      <c r="U138" s="331"/>
      <c r="V138" s="331"/>
      <c r="W138" s="331"/>
      <c r="X138" s="331"/>
      <c r="Y138" s="331"/>
      <c r="Z138" s="356"/>
      <c r="AA138" s="331"/>
      <c r="AB138" s="331"/>
      <c r="AC138" s="331"/>
      <c r="AD138" s="331"/>
      <c r="AE138" s="331"/>
      <c r="AF138" s="331"/>
      <c r="AG138" s="331"/>
      <c r="AH138" s="331"/>
      <c r="AI138" s="331"/>
      <c r="AJ138" s="331"/>
      <c r="AK138" s="356"/>
      <c r="AL138" s="331"/>
      <c r="AM138" s="331"/>
      <c r="AN138" s="331"/>
      <c r="AO138" s="331"/>
      <c r="AP138" s="356"/>
      <c r="AQ138" s="356"/>
      <c r="AR138" s="356"/>
      <c r="AS138" s="356"/>
      <c r="AT138" s="356"/>
      <c r="AU138" s="356"/>
      <c r="AV138" s="356"/>
    </row>
    <row r="139" spans="1:48" x14ac:dyDescent="0.5">
      <c r="A139" s="356"/>
      <c r="B139" s="361"/>
      <c r="C139" s="331"/>
      <c r="D139" s="331"/>
      <c r="E139" s="331"/>
      <c r="F139" s="331"/>
      <c r="G139" s="331"/>
      <c r="H139" s="331"/>
      <c r="I139" s="331"/>
      <c r="J139" s="356"/>
      <c r="K139" s="356"/>
      <c r="L139" s="361"/>
      <c r="M139" s="331"/>
      <c r="N139" s="331"/>
      <c r="O139" s="331"/>
      <c r="P139" s="331"/>
      <c r="Q139" s="331"/>
      <c r="R139" s="356"/>
      <c r="S139" s="331"/>
      <c r="T139" s="331"/>
      <c r="U139" s="331"/>
      <c r="V139" s="331"/>
      <c r="W139" s="331"/>
      <c r="X139" s="331"/>
      <c r="Y139" s="331"/>
      <c r="Z139" s="356"/>
      <c r="AA139" s="331"/>
      <c r="AB139" s="331"/>
      <c r="AC139" s="331"/>
      <c r="AD139" s="331"/>
      <c r="AE139" s="331"/>
      <c r="AF139" s="331"/>
      <c r="AG139" s="331"/>
      <c r="AH139" s="331"/>
      <c r="AI139" s="331"/>
      <c r="AJ139" s="331"/>
      <c r="AK139" s="356"/>
      <c r="AL139" s="331"/>
      <c r="AM139" s="331"/>
      <c r="AN139" s="331"/>
      <c r="AO139" s="331"/>
      <c r="AP139" s="356"/>
      <c r="AQ139" s="356"/>
      <c r="AR139" s="356"/>
      <c r="AS139" s="356"/>
      <c r="AT139" s="356"/>
      <c r="AU139" s="356"/>
      <c r="AV139" s="356"/>
    </row>
    <row r="140" spans="1:48" x14ac:dyDescent="0.5">
      <c r="A140" s="356"/>
      <c r="B140" s="361"/>
      <c r="C140" s="331"/>
      <c r="D140" s="331"/>
      <c r="E140" s="331"/>
      <c r="F140" s="331"/>
      <c r="G140" s="331"/>
      <c r="H140" s="331"/>
      <c r="I140" s="331"/>
      <c r="J140" s="356"/>
      <c r="K140" s="356"/>
      <c r="L140" s="361"/>
      <c r="M140" s="331"/>
      <c r="N140" s="331"/>
      <c r="O140" s="331"/>
      <c r="P140" s="331"/>
      <c r="Q140" s="331"/>
      <c r="R140" s="356"/>
      <c r="S140" s="331"/>
      <c r="T140" s="331"/>
      <c r="U140" s="331"/>
      <c r="V140" s="331"/>
      <c r="W140" s="331"/>
      <c r="X140" s="331"/>
      <c r="Y140" s="331"/>
      <c r="Z140" s="356"/>
      <c r="AA140" s="331"/>
      <c r="AB140" s="331"/>
      <c r="AC140" s="331"/>
      <c r="AD140" s="331"/>
      <c r="AE140" s="331"/>
      <c r="AF140" s="331"/>
      <c r="AG140" s="331"/>
      <c r="AH140" s="331"/>
      <c r="AI140" s="331"/>
      <c r="AJ140" s="331"/>
      <c r="AK140" s="356"/>
      <c r="AL140" s="331"/>
      <c r="AM140" s="331"/>
      <c r="AN140" s="331"/>
      <c r="AO140" s="331"/>
      <c r="AP140" s="356"/>
      <c r="AQ140" s="356"/>
      <c r="AR140" s="356"/>
      <c r="AS140" s="356"/>
      <c r="AT140" s="356"/>
      <c r="AU140" s="356"/>
      <c r="AV140" s="356"/>
    </row>
  </sheetData>
  <mergeCells count="1">
    <mergeCell ref="X4:Y4"/>
  </mergeCells>
  <phoneticPr fontId="2"/>
  <pageMargins left="0.78740157480314965" right="0.59055118110236227" top="0.98425196850393704" bottom="0.98425196850393704" header="0.51181102362204722" footer="0.51181102362204722"/>
  <pageSetup paperSize="8" scale="61" fitToWidth="0"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1F277-EFA0-4CF3-8BBC-F1521591EEC7}">
  <sheetPr>
    <tabColor theme="8" tint="0.79998168889431442"/>
    <pageSetUpPr fitToPage="1"/>
  </sheetPr>
  <dimension ref="A1:N116"/>
  <sheetViews>
    <sheetView zoomScaleNormal="100" workbookViewId="0"/>
  </sheetViews>
  <sheetFormatPr defaultColWidth="9.26953125" defaultRowHeight="16.5" x14ac:dyDescent="0.2"/>
  <cols>
    <col min="1" max="1" width="4.6328125" style="203" customWidth="1"/>
    <col min="2" max="2" width="7.7265625" style="204" customWidth="1"/>
    <col min="3" max="3" width="27" style="206" customWidth="1"/>
    <col min="4" max="13" width="12" style="204" customWidth="1"/>
    <col min="14" max="14" width="9.453125" style="204" customWidth="1"/>
    <col min="15" max="16384" width="9.26953125" style="204"/>
  </cols>
  <sheetData>
    <row r="1" spans="1:14" ht="22.75" customHeight="1" x14ac:dyDescent="0.2">
      <c r="B1" s="199"/>
      <c r="C1" s="209"/>
      <c r="D1" s="208"/>
      <c r="E1" s="208"/>
      <c r="F1" s="208"/>
      <c r="H1" s="208"/>
      <c r="I1" s="208"/>
      <c r="J1" s="208"/>
      <c r="K1" s="208"/>
      <c r="L1" s="208"/>
      <c r="M1" s="208"/>
    </row>
    <row r="2" spans="1:14" ht="20.149999999999999" customHeight="1" x14ac:dyDescent="0.2">
      <c r="B2" s="457" t="s">
        <v>823</v>
      </c>
      <c r="C2" s="458"/>
      <c r="D2" s="458"/>
      <c r="E2" s="458"/>
      <c r="F2" s="458"/>
      <c r="G2" s="458"/>
      <c r="H2" s="458"/>
      <c r="I2" s="458"/>
      <c r="J2" s="458"/>
      <c r="K2" s="458"/>
      <c r="L2" s="458"/>
      <c r="M2" s="459"/>
    </row>
    <row r="3" spans="1:14" ht="21.9" customHeight="1" x14ac:dyDescent="0.2">
      <c r="B3" s="405"/>
      <c r="C3" s="209"/>
      <c r="D3" s="404"/>
      <c r="E3" s="404"/>
      <c r="F3" s="404"/>
      <c r="G3" s="404"/>
      <c r="H3" s="205"/>
      <c r="I3" s="205"/>
      <c r="J3" s="205"/>
      <c r="K3" s="205"/>
      <c r="L3" s="205"/>
      <c r="M3" s="425"/>
      <c r="N3" s="208"/>
    </row>
    <row r="4" spans="1:14" ht="7.4" customHeight="1" x14ac:dyDescent="0.2">
      <c r="B4" s="462"/>
      <c r="C4" s="463"/>
      <c r="D4" s="464" t="s">
        <v>643</v>
      </c>
      <c r="E4" s="465" t="s">
        <v>644</v>
      </c>
      <c r="F4" s="465" t="s">
        <v>645</v>
      </c>
      <c r="G4" s="465" t="s">
        <v>646</v>
      </c>
      <c r="H4" s="466" t="s">
        <v>647</v>
      </c>
      <c r="I4" s="467" t="s">
        <v>648</v>
      </c>
      <c r="J4" s="205"/>
      <c r="K4" s="205"/>
      <c r="L4" s="205"/>
      <c r="M4" s="425"/>
      <c r="N4" s="208"/>
    </row>
    <row r="5" spans="1:14" ht="7.4" customHeight="1" x14ac:dyDescent="0.2">
      <c r="B5" s="462"/>
      <c r="C5" s="463"/>
      <c r="D5" s="464"/>
      <c r="E5" s="465"/>
      <c r="F5" s="465"/>
      <c r="G5" s="465"/>
      <c r="H5" s="465"/>
      <c r="I5" s="464"/>
      <c r="J5" s="466" t="s">
        <v>649</v>
      </c>
      <c r="K5" s="205"/>
      <c r="L5" s="205"/>
      <c r="M5" s="460" t="s">
        <v>650</v>
      </c>
      <c r="N5" s="208"/>
    </row>
    <row r="6" spans="1:14" ht="40" customHeight="1" x14ac:dyDescent="0.2">
      <c r="B6" s="405"/>
      <c r="C6" s="424">
        <v>107</v>
      </c>
      <c r="D6" s="464"/>
      <c r="E6" s="465"/>
      <c r="F6" s="465"/>
      <c r="G6" s="465"/>
      <c r="H6" s="465"/>
      <c r="I6" s="464"/>
      <c r="J6" s="465"/>
      <c r="K6" s="404" t="s">
        <v>651</v>
      </c>
      <c r="L6" s="404" t="s">
        <v>652</v>
      </c>
      <c r="M6" s="461"/>
      <c r="N6" s="208"/>
    </row>
    <row r="7" spans="1:14" x14ac:dyDescent="0.2">
      <c r="A7" s="207">
        <v>1</v>
      </c>
      <c r="B7" s="426" t="s">
        <v>341</v>
      </c>
      <c r="C7" s="263" t="s">
        <v>653</v>
      </c>
      <c r="D7" s="430">
        <v>79404</v>
      </c>
      <c r="E7" s="430">
        <v>26461</v>
      </c>
      <c r="F7" s="430">
        <v>44260</v>
      </c>
      <c r="G7" s="430">
        <v>8683</v>
      </c>
      <c r="H7" s="430">
        <v>1082</v>
      </c>
      <c r="I7" s="430">
        <v>7601</v>
      </c>
      <c r="J7" s="430">
        <v>5727</v>
      </c>
      <c r="K7" s="430">
        <v>1791</v>
      </c>
      <c r="L7" s="430">
        <v>3936</v>
      </c>
      <c r="M7" s="431">
        <v>1874</v>
      </c>
      <c r="N7" s="208"/>
    </row>
    <row r="8" spans="1:14" x14ac:dyDescent="0.2">
      <c r="A8" s="207">
        <v>2</v>
      </c>
      <c r="B8" s="426" t="s">
        <v>342</v>
      </c>
      <c r="C8" s="263" t="s">
        <v>654</v>
      </c>
      <c r="D8" s="430">
        <v>4194</v>
      </c>
      <c r="E8" s="430">
        <v>1255</v>
      </c>
      <c r="F8" s="430">
        <v>1357</v>
      </c>
      <c r="G8" s="430">
        <v>1582</v>
      </c>
      <c r="H8" s="430">
        <v>261</v>
      </c>
      <c r="I8" s="430">
        <v>1321</v>
      </c>
      <c r="J8" s="430">
        <v>1270</v>
      </c>
      <c r="K8" s="430">
        <v>779</v>
      </c>
      <c r="L8" s="430">
        <v>491</v>
      </c>
      <c r="M8" s="431">
        <v>51</v>
      </c>
      <c r="N8" s="208"/>
    </row>
    <row r="9" spans="1:14" x14ac:dyDescent="0.2">
      <c r="A9" s="207">
        <v>3</v>
      </c>
      <c r="B9" s="426" t="s">
        <v>343</v>
      </c>
      <c r="C9" s="263" t="s">
        <v>655</v>
      </c>
      <c r="D9" s="430">
        <v>3498</v>
      </c>
      <c r="E9" s="430">
        <v>230</v>
      </c>
      <c r="F9" s="430">
        <v>139</v>
      </c>
      <c r="G9" s="430">
        <v>3129</v>
      </c>
      <c r="H9" s="430">
        <v>325</v>
      </c>
      <c r="I9" s="430">
        <v>2804</v>
      </c>
      <c r="J9" s="430">
        <v>2615</v>
      </c>
      <c r="K9" s="430">
        <v>1486</v>
      </c>
      <c r="L9" s="430">
        <v>1129</v>
      </c>
      <c r="M9" s="431">
        <v>189</v>
      </c>
      <c r="N9" s="208"/>
    </row>
    <row r="10" spans="1:14" x14ac:dyDescent="0.2">
      <c r="A10" s="207">
        <v>4</v>
      </c>
      <c r="B10" s="426" t="s">
        <v>344</v>
      </c>
      <c r="C10" s="263" t="s">
        <v>656</v>
      </c>
      <c r="D10" s="430">
        <v>1719</v>
      </c>
      <c r="E10" s="430">
        <v>738</v>
      </c>
      <c r="F10" s="430">
        <v>389</v>
      </c>
      <c r="G10" s="430">
        <v>592</v>
      </c>
      <c r="H10" s="430">
        <v>55</v>
      </c>
      <c r="I10" s="430">
        <v>537</v>
      </c>
      <c r="J10" s="430">
        <v>488</v>
      </c>
      <c r="K10" s="430">
        <v>353</v>
      </c>
      <c r="L10" s="430">
        <v>135</v>
      </c>
      <c r="M10" s="431">
        <v>49</v>
      </c>
      <c r="N10" s="208"/>
    </row>
    <row r="11" spans="1:14" x14ac:dyDescent="0.2">
      <c r="A11" s="207">
        <v>5</v>
      </c>
      <c r="B11" s="426" t="s">
        <v>345</v>
      </c>
      <c r="C11" s="263" t="s">
        <v>657</v>
      </c>
      <c r="D11" s="430">
        <v>4080</v>
      </c>
      <c r="E11" s="430">
        <v>1764</v>
      </c>
      <c r="F11" s="430">
        <v>1086</v>
      </c>
      <c r="G11" s="430">
        <v>1230</v>
      </c>
      <c r="H11" s="430">
        <v>112</v>
      </c>
      <c r="I11" s="430">
        <v>1118</v>
      </c>
      <c r="J11" s="430">
        <v>885</v>
      </c>
      <c r="K11" s="430">
        <v>562</v>
      </c>
      <c r="L11" s="430">
        <v>323</v>
      </c>
      <c r="M11" s="431">
        <v>233</v>
      </c>
      <c r="N11" s="208"/>
    </row>
    <row r="12" spans="1:14" x14ac:dyDescent="0.2">
      <c r="A12" s="207">
        <v>6</v>
      </c>
      <c r="B12" s="426" t="s">
        <v>346</v>
      </c>
      <c r="C12" s="263" t="s">
        <v>658</v>
      </c>
      <c r="D12" s="430">
        <v>0</v>
      </c>
      <c r="E12" s="430">
        <v>0</v>
      </c>
      <c r="F12" s="430">
        <v>0</v>
      </c>
      <c r="G12" s="430">
        <v>0</v>
      </c>
      <c r="H12" s="430">
        <v>0</v>
      </c>
      <c r="I12" s="430">
        <v>0</v>
      </c>
      <c r="J12" s="430">
        <v>0</v>
      </c>
      <c r="K12" s="430">
        <v>0</v>
      </c>
      <c r="L12" s="430">
        <v>0</v>
      </c>
      <c r="M12" s="431">
        <v>0</v>
      </c>
      <c r="N12" s="208"/>
    </row>
    <row r="13" spans="1:14" x14ac:dyDescent="0.2">
      <c r="A13" s="207">
        <v>7</v>
      </c>
      <c r="B13" s="426" t="s">
        <v>347</v>
      </c>
      <c r="C13" s="263" t="s">
        <v>659</v>
      </c>
      <c r="D13" s="430">
        <v>857</v>
      </c>
      <c r="E13" s="430">
        <v>22</v>
      </c>
      <c r="F13" s="430">
        <v>15</v>
      </c>
      <c r="G13" s="430">
        <v>820</v>
      </c>
      <c r="H13" s="430">
        <v>169</v>
      </c>
      <c r="I13" s="430">
        <v>651</v>
      </c>
      <c r="J13" s="430">
        <v>628</v>
      </c>
      <c r="K13" s="430">
        <v>571</v>
      </c>
      <c r="L13" s="430">
        <v>57</v>
      </c>
      <c r="M13" s="431">
        <v>23</v>
      </c>
      <c r="N13" s="208"/>
    </row>
    <row r="14" spans="1:14" x14ac:dyDescent="0.2">
      <c r="A14" s="207">
        <v>8</v>
      </c>
      <c r="B14" s="426" t="s">
        <v>349</v>
      </c>
      <c r="C14" s="263" t="s">
        <v>660</v>
      </c>
      <c r="D14" s="430">
        <v>71205</v>
      </c>
      <c r="E14" s="430">
        <v>1304</v>
      </c>
      <c r="F14" s="430">
        <v>455</v>
      </c>
      <c r="G14" s="430">
        <v>69446</v>
      </c>
      <c r="H14" s="430">
        <v>2895</v>
      </c>
      <c r="I14" s="430">
        <v>66551</v>
      </c>
      <c r="J14" s="430">
        <v>64806</v>
      </c>
      <c r="K14" s="430">
        <v>28696</v>
      </c>
      <c r="L14" s="430">
        <v>36110</v>
      </c>
      <c r="M14" s="431">
        <v>1745</v>
      </c>
      <c r="N14" s="208"/>
    </row>
    <row r="15" spans="1:14" x14ac:dyDescent="0.2">
      <c r="A15" s="207">
        <v>9</v>
      </c>
      <c r="B15" s="426" t="s">
        <v>350</v>
      </c>
      <c r="C15" s="263" t="s">
        <v>661</v>
      </c>
      <c r="D15" s="430">
        <v>6555</v>
      </c>
      <c r="E15" s="430">
        <v>250</v>
      </c>
      <c r="F15" s="430">
        <v>240</v>
      </c>
      <c r="G15" s="430">
        <v>6065</v>
      </c>
      <c r="H15" s="430">
        <v>363</v>
      </c>
      <c r="I15" s="430">
        <v>5702</v>
      </c>
      <c r="J15" s="430">
        <v>5241</v>
      </c>
      <c r="K15" s="430">
        <v>3390</v>
      </c>
      <c r="L15" s="430">
        <v>1851</v>
      </c>
      <c r="M15" s="431">
        <v>461</v>
      </c>
      <c r="N15" s="208"/>
    </row>
    <row r="16" spans="1:14" x14ac:dyDescent="0.2">
      <c r="A16" s="207">
        <v>10</v>
      </c>
      <c r="B16" s="426" t="s">
        <v>352</v>
      </c>
      <c r="C16" s="263" t="s">
        <v>662</v>
      </c>
      <c r="D16" s="430">
        <v>1355</v>
      </c>
      <c r="E16" s="430">
        <v>24</v>
      </c>
      <c r="F16" s="430">
        <v>6</v>
      </c>
      <c r="G16" s="430">
        <v>1325</v>
      </c>
      <c r="H16" s="430">
        <v>99</v>
      </c>
      <c r="I16" s="430">
        <v>1226</v>
      </c>
      <c r="J16" s="430">
        <v>1185</v>
      </c>
      <c r="K16" s="430">
        <v>831</v>
      </c>
      <c r="L16" s="430">
        <v>354</v>
      </c>
      <c r="M16" s="431">
        <v>41</v>
      </c>
      <c r="N16" s="208"/>
    </row>
    <row r="17" spans="1:14" x14ac:dyDescent="0.2">
      <c r="A17" s="207">
        <v>11</v>
      </c>
      <c r="B17" s="426" t="s">
        <v>353</v>
      </c>
      <c r="C17" s="263" t="s">
        <v>663</v>
      </c>
      <c r="D17" s="430">
        <v>0</v>
      </c>
      <c r="E17" s="430">
        <v>0</v>
      </c>
      <c r="F17" s="430">
        <v>0</v>
      </c>
      <c r="G17" s="430">
        <v>0</v>
      </c>
      <c r="H17" s="430">
        <v>0</v>
      </c>
      <c r="I17" s="430">
        <v>0</v>
      </c>
      <c r="J17" s="430">
        <v>0</v>
      </c>
      <c r="K17" s="430">
        <v>0</v>
      </c>
      <c r="L17" s="430">
        <v>0</v>
      </c>
      <c r="M17" s="431">
        <v>0</v>
      </c>
      <c r="N17" s="208"/>
    </row>
    <row r="18" spans="1:14" x14ac:dyDescent="0.2">
      <c r="A18" s="207">
        <v>12</v>
      </c>
      <c r="B18" s="426" t="s">
        <v>354</v>
      </c>
      <c r="C18" s="263" t="s">
        <v>664</v>
      </c>
      <c r="D18" s="430">
        <v>16594</v>
      </c>
      <c r="E18" s="430">
        <v>4081</v>
      </c>
      <c r="F18" s="430">
        <v>1720</v>
      </c>
      <c r="G18" s="430">
        <v>10793</v>
      </c>
      <c r="H18" s="430">
        <v>1487</v>
      </c>
      <c r="I18" s="430">
        <v>9306</v>
      </c>
      <c r="J18" s="430">
        <v>9111</v>
      </c>
      <c r="K18" s="430">
        <v>6505</v>
      </c>
      <c r="L18" s="430">
        <v>2606</v>
      </c>
      <c r="M18" s="431">
        <v>195</v>
      </c>
      <c r="N18" s="208"/>
    </row>
    <row r="19" spans="1:14" x14ac:dyDescent="0.2">
      <c r="A19" s="207">
        <v>13</v>
      </c>
      <c r="B19" s="426" t="s">
        <v>355</v>
      </c>
      <c r="C19" s="263" t="s">
        <v>665</v>
      </c>
      <c r="D19" s="430">
        <v>15637</v>
      </c>
      <c r="E19" s="430">
        <v>2800</v>
      </c>
      <c r="F19" s="430">
        <v>1229</v>
      </c>
      <c r="G19" s="430">
        <v>11608</v>
      </c>
      <c r="H19" s="430">
        <v>1258</v>
      </c>
      <c r="I19" s="430">
        <v>10350</v>
      </c>
      <c r="J19" s="430">
        <v>10114</v>
      </c>
      <c r="K19" s="430">
        <v>6262</v>
      </c>
      <c r="L19" s="430">
        <v>3852</v>
      </c>
      <c r="M19" s="431">
        <v>236</v>
      </c>
      <c r="N19" s="208"/>
    </row>
    <row r="20" spans="1:14" x14ac:dyDescent="0.2">
      <c r="A20" s="207">
        <v>14</v>
      </c>
      <c r="B20" s="426" t="s">
        <v>357</v>
      </c>
      <c r="C20" s="263" t="s">
        <v>666</v>
      </c>
      <c r="D20" s="430">
        <v>7060</v>
      </c>
      <c r="E20" s="430">
        <v>943</v>
      </c>
      <c r="F20" s="430">
        <v>273</v>
      </c>
      <c r="G20" s="430">
        <v>5844</v>
      </c>
      <c r="H20" s="430">
        <v>728</v>
      </c>
      <c r="I20" s="430">
        <v>5116</v>
      </c>
      <c r="J20" s="430">
        <v>5039</v>
      </c>
      <c r="K20" s="430">
        <v>3959</v>
      </c>
      <c r="L20" s="430">
        <v>1080</v>
      </c>
      <c r="M20" s="431">
        <v>77</v>
      </c>
      <c r="N20" s="208"/>
    </row>
    <row r="21" spans="1:14" x14ac:dyDescent="0.2">
      <c r="A21" s="207">
        <v>15</v>
      </c>
      <c r="B21" s="426" t="s">
        <v>359</v>
      </c>
      <c r="C21" s="263" t="s">
        <v>667</v>
      </c>
      <c r="D21" s="430">
        <v>12613</v>
      </c>
      <c r="E21" s="430">
        <v>2972</v>
      </c>
      <c r="F21" s="430">
        <v>774</v>
      </c>
      <c r="G21" s="430">
        <v>8867</v>
      </c>
      <c r="H21" s="430">
        <v>1364</v>
      </c>
      <c r="I21" s="430">
        <v>7503</v>
      </c>
      <c r="J21" s="430">
        <v>7387</v>
      </c>
      <c r="K21" s="430">
        <v>5623</v>
      </c>
      <c r="L21" s="430">
        <v>1764</v>
      </c>
      <c r="M21" s="431">
        <v>116</v>
      </c>
      <c r="N21" s="208"/>
    </row>
    <row r="22" spans="1:14" x14ac:dyDescent="0.2">
      <c r="A22" s="207">
        <v>16</v>
      </c>
      <c r="B22" s="426" t="s">
        <v>360</v>
      </c>
      <c r="C22" s="263" t="s">
        <v>668</v>
      </c>
      <c r="D22" s="430">
        <v>2798</v>
      </c>
      <c r="E22" s="430">
        <v>34</v>
      </c>
      <c r="F22" s="430">
        <v>7</v>
      </c>
      <c r="G22" s="430">
        <v>2757</v>
      </c>
      <c r="H22" s="430">
        <v>103</v>
      </c>
      <c r="I22" s="430">
        <v>2654</v>
      </c>
      <c r="J22" s="430">
        <v>2645</v>
      </c>
      <c r="K22" s="430">
        <v>2250</v>
      </c>
      <c r="L22" s="430">
        <v>395</v>
      </c>
      <c r="M22" s="431">
        <v>9</v>
      </c>
      <c r="N22" s="208"/>
    </row>
    <row r="23" spans="1:14" x14ac:dyDescent="0.2">
      <c r="A23" s="207">
        <v>17</v>
      </c>
      <c r="B23" s="426" t="s">
        <v>361</v>
      </c>
      <c r="C23" s="263" t="s">
        <v>669</v>
      </c>
      <c r="D23" s="430">
        <v>14132</v>
      </c>
      <c r="E23" s="430">
        <v>419</v>
      </c>
      <c r="F23" s="430">
        <v>154</v>
      </c>
      <c r="G23" s="430">
        <v>13559</v>
      </c>
      <c r="H23" s="430">
        <v>1127</v>
      </c>
      <c r="I23" s="430">
        <v>12432</v>
      </c>
      <c r="J23" s="430">
        <v>12354</v>
      </c>
      <c r="K23" s="430">
        <v>8423</v>
      </c>
      <c r="L23" s="430">
        <v>3931</v>
      </c>
      <c r="M23" s="431">
        <v>78</v>
      </c>
      <c r="N23" s="208"/>
    </row>
    <row r="24" spans="1:14" x14ac:dyDescent="0.2">
      <c r="A24" s="207">
        <v>18</v>
      </c>
      <c r="B24" s="426" t="s">
        <v>362</v>
      </c>
      <c r="C24" s="263" t="s">
        <v>670</v>
      </c>
      <c r="D24" s="430">
        <v>19214</v>
      </c>
      <c r="E24" s="430">
        <v>1526</v>
      </c>
      <c r="F24" s="430">
        <v>428</v>
      </c>
      <c r="G24" s="430">
        <v>17260</v>
      </c>
      <c r="H24" s="430">
        <v>2083</v>
      </c>
      <c r="I24" s="430">
        <v>15177</v>
      </c>
      <c r="J24" s="430">
        <v>14935</v>
      </c>
      <c r="K24" s="430">
        <v>11950</v>
      </c>
      <c r="L24" s="430">
        <v>2985</v>
      </c>
      <c r="M24" s="431">
        <v>242</v>
      </c>
      <c r="N24" s="208"/>
    </row>
    <row r="25" spans="1:14" x14ac:dyDescent="0.2">
      <c r="A25" s="207">
        <v>19</v>
      </c>
      <c r="B25" s="426" t="s">
        <v>364</v>
      </c>
      <c r="C25" s="263" t="s">
        <v>671</v>
      </c>
      <c r="D25" s="430">
        <v>185</v>
      </c>
      <c r="E25" s="430">
        <v>0</v>
      </c>
      <c r="F25" s="430">
        <v>0</v>
      </c>
      <c r="G25" s="430">
        <v>185</v>
      </c>
      <c r="H25" s="430">
        <v>11</v>
      </c>
      <c r="I25" s="430">
        <v>174</v>
      </c>
      <c r="J25" s="430">
        <v>171</v>
      </c>
      <c r="K25" s="430">
        <v>158</v>
      </c>
      <c r="L25" s="430">
        <v>13</v>
      </c>
      <c r="M25" s="431">
        <v>3</v>
      </c>
      <c r="N25" s="208"/>
    </row>
    <row r="26" spans="1:14" x14ac:dyDescent="0.2">
      <c r="A26" s="207">
        <v>20</v>
      </c>
      <c r="B26" s="426" t="s">
        <v>365</v>
      </c>
      <c r="C26" s="263" t="s">
        <v>672</v>
      </c>
      <c r="D26" s="430">
        <v>1421</v>
      </c>
      <c r="E26" s="430">
        <v>5</v>
      </c>
      <c r="F26" s="430">
        <v>2</v>
      </c>
      <c r="G26" s="430">
        <v>1414</v>
      </c>
      <c r="H26" s="430">
        <v>60</v>
      </c>
      <c r="I26" s="430">
        <v>1354</v>
      </c>
      <c r="J26" s="430">
        <v>1352</v>
      </c>
      <c r="K26" s="430">
        <v>1242</v>
      </c>
      <c r="L26" s="430">
        <v>110</v>
      </c>
      <c r="M26" s="431">
        <v>2</v>
      </c>
      <c r="N26" s="208"/>
    </row>
    <row r="27" spans="1:14" x14ac:dyDescent="0.2">
      <c r="A27" s="207">
        <v>21</v>
      </c>
      <c r="B27" s="426" t="s">
        <v>367</v>
      </c>
      <c r="C27" s="263" t="s">
        <v>673</v>
      </c>
      <c r="D27" s="430">
        <v>168</v>
      </c>
      <c r="E27" s="430">
        <v>0</v>
      </c>
      <c r="F27" s="430">
        <v>0</v>
      </c>
      <c r="G27" s="430">
        <v>168</v>
      </c>
      <c r="H27" s="430">
        <v>1</v>
      </c>
      <c r="I27" s="430">
        <v>167</v>
      </c>
      <c r="J27" s="430">
        <v>167</v>
      </c>
      <c r="K27" s="430">
        <v>156</v>
      </c>
      <c r="L27" s="430">
        <v>11</v>
      </c>
      <c r="M27" s="431">
        <v>0</v>
      </c>
      <c r="N27" s="208"/>
    </row>
    <row r="28" spans="1:14" x14ac:dyDescent="0.2">
      <c r="A28" s="207">
        <v>22</v>
      </c>
      <c r="B28" s="426" t="s">
        <v>369</v>
      </c>
      <c r="C28" s="263" t="s">
        <v>674</v>
      </c>
      <c r="D28" s="430">
        <v>2177</v>
      </c>
      <c r="E28" s="430">
        <v>2</v>
      </c>
      <c r="F28" s="430">
        <v>1</v>
      </c>
      <c r="G28" s="430">
        <v>2174</v>
      </c>
      <c r="H28" s="430">
        <v>32</v>
      </c>
      <c r="I28" s="430">
        <v>2142</v>
      </c>
      <c r="J28" s="430">
        <v>2139</v>
      </c>
      <c r="K28" s="430">
        <v>2004</v>
      </c>
      <c r="L28" s="430">
        <v>135</v>
      </c>
      <c r="M28" s="431">
        <v>3</v>
      </c>
      <c r="N28" s="208"/>
    </row>
    <row r="29" spans="1:14" x14ac:dyDescent="0.2">
      <c r="A29" s="207">
        <v>23</v>
      </c>
      <c r="B29" s="426" t="s">
        <v>371</v>
      </c>
      <c r="C29" s="263" t="s">
        <v>675</v>
      </c>
      <c r="D29" s="430">
        <v>1335</v>
      </c>
      <c r="E29" s="430">
        <v>0</v>
      </c>
      <c r="F29" s="430">
        <v>0</v>
      </c>
      <c r="G29" s="430">
        <v>1335</v>
      </c>
      <c r="H29" s="430">
        <v>14</v>
      </c>
      <c r="I29" s="430">
        <v>1321</v>
      </c>
      <c r="J29" s="430">
        <v>1316</v>
      </c>
      <c r="K29" s="430">
        <v>1180</v>
      </c>
      <c r="L29" s="430">
        <v>136</v>
      </c>
      <c r="M29" s="431">
        <v>5</v>
      </c>
      <c r="N29" s="208"/>
    </row>
    <row r="30" spans="1:14" x14ac:dyDescent="0.2">
      <c r="A30" s="207">
        <v>24</v>
      </c>
      <c r="B30" s="426" t="s">
        <v>372</v>
      </c>
      <c r="C30" s="263" t="s">
        <v>676</v>
      </c>
      <c r="D30" s="430">
        <v>1311</v>
      </c>
      <c r="E30" s="430">
        <v>0</v>
      </c>
      <c r="F30" s="430">
        <v>0</v>
      </c>
      <c r="G30" s="430">
        <v>1311</v>
      </c>
      <c r="H30" s="430">
        <v>17</v>
      </c>
      <c r="I30" s="430">
        <v>1294</v>
      </c>
      <c r="J30" s="430">
        <v>1284</v>
      </c>
      <c r="K30" s="430">
        <v>996</v>
      </c>
      <c r="L30" s="430">
        <v>288</v>
      </c>
      <c r="M30" s="431">
        <v>10</v>
      </c>
      <c r="N30" s="208"/>
    </row>
    <row r="31" spans="1:14" x14ac:dyDescent="0.2">
      <c r="A31" s="207">
        <v>25</v>
      </c>
      <c r="B31" s="426" t="s">
        <v>373</v>
      </c>
      <c r="C31" s="263" t="s">
        <v>677</v>
      </c>
      <c r="D31" s="430">
        <v>2658</v>
      </c>
      <c r="E31" s="430">
        <v>2</v>
      </c>
      <c r="F31" s="430">
        <v>2</v>
      </c>
      <c r="G31" s="430">
        <v>2654</v>
      </c>
      <c r="H31" s="430">
        <v>44</v>
      </c>
      <c r="I31" s="430">
        <v>2610</v>
      </c>
      <c r="J31" s="430">
        <v>2607</v>
      </c>
      <c r="K31" s="430">
        <v>2173</v>
      </c>
      <c r="L31" s="430">
        <v>434</v>
      </c>
      <c r="M31" s="431">
        <v>3</v>
      </c>
      <c r="N31" s="208"/>
    </row>
    <row r="32" spans="1:14" x14ac:dyDescent="0.2">
      <c r="A32" s="207">
        <v>26</v>
      </c>
      <c r="B32" s="426" t="s">
        <v>375</v>
      </c>
      <c r="C32" s="263" t="s">
        <v>678</v>
      </c>
      <c r="D32" s="430">
        <v>6573</v>
      </c>
      <c r="E32" s="430">
        <v>29</v>
      </c>
      <c r="F32" s="430">
        <v>7</v>
      </c>
      <c r="G32" s="430">
        <v>6537</v>
      </c>
      <c r="H32" s="430">
        <v>265</v>
      </c>
      <c r="I32" s="430">
        <v>6272</v>
      </c>
      <c r="J32" s="430">
        <v>6216</v>
      </c>
      <c r="K32" s="430">
        <v>5062</v>
      </c>
      <c r="L32" s="430">
        <v>1154</v>
      </c>
      <c r="M32" s="431">
        <v>56</v>
      </c>
      <c r="N32" s="208"/>
    </row>
    <row r="33" spans="1:14" x14ac:dyDescent="0.2">
      <c r="A33" s="207">
        <v>27</v>
      </c>
      <c r="B33" s="426" t="s">
        <v>377</v>
      </c>
      <c r="C33" s="263" t="s">
        <v>679</v>
      </c>
      <c r="D33" s="430">
        <v>628</v>
      </c>
      <c r="E33" s="430">
        <v>0</v>
      </c>
      <c r="F33" s="430">
        <v>0</v>
      </c>
      <c r="G33" s="430">
        <v>628</v>
      </c>
      <c r="H33" s="430">
        <v>32</v>
      </c>
      <c r="I33" s="430">
        <v>596</v>
      </c>
      <c r="J33" s="430">
        <v>593</v>
      </c>
      <c r="K33" s="430">
        <v>504</v>
      </c>
      <c r="L33" s="430">
        <v>89</v>
      </c>
      <c r="M33" s="431">
        <v>3</v>
      </c>
      <c r="N33" s="208"/>
    </row>
    <row r="34" spans="1:14" x14ac:dyDescent="0.2">
      <c r="A34" s="207">
        <v>28</v>
      </c>
      <c r="B34" s="426" t="s">
        <v>378</v>
      </c>
      <c r="C34" s="263" t="s">
        <v>680</v>
      </c>
      <c r="D34" s="430">
        <v>334</v>
      </c>
      <c r="E34" s="430">
        <v>0</v>
      </c>
      <c r="F34" s="430">
        <v>0</v>
      </c>
      <c r="G34" s="430">
        <v>334</v>
      </c>
      <c r="H34" s="430">
        <v>29</v>
      </c>
      <c r="I34" s="430">
        <v>305</v>
      </c>
      <c r="J34" s="430">
        <v>302</v>
      </c>
      <c r="K34" s="430">
        <v>232</v>
      </c>
      <c r="L34" s="430">
        <v>70</v>
      </c>
      <c r="M34" s="431">
        <v>3</v>
      </c>
      <c r="N34" s="208"/>
    </row>
    <row r="35" spans="1:14" x14ac:dyDescent="0.2">
      <c r="A35" s="207">
        <v>29</v>
      </c>
      <c r="B35" s="426" t="s">
        <v>379</v>
      </c>
      <c r="C35" s="263" t="s">
        <v>681</v>
      </c>
      <c r="D35" s="430">
        <v>68217</v>
      </c>
      <c r="E35" s="430">
        <v>2379</v>
      </c>
      <c r="F35" s="430">
        <v>542</v>
      </c>
      <c r="G35" s="430">
        <v>65296</v>
      </c>
      <c r="H35" s="430">
        <v>4223</v>
      </c>
      <c r="I35" s="430">
        <v>61073</v>
      </c>
      <c r="J35" s="430">
        <v>60236</v>
      </c>
      <c r="K35" s="430">
        <v>42334</v>
      </c>
      <c r="L35" s="430">
        <v>17902</v>
      </c>
      <c r="M35" s="431">
        <v>837</v>
      </c>
      <c r="N35" s="208"/>
    </row>
    <row r="36" spans="1:14" x14ac:dyDescent="0.2">
      <c r="A36" s="207">
        <v>30</v>
      </c>
      <c r="B36" s="426" t="s">
        <v>380</v>
      </c>
      <c r="C36" s="263" t="s">
        <v>682</v>
      </c>
      <c r="D36" s="430">
        <v>15557</v>
      </c>
      <c r="E36" s="430">
        <v>751</v>
      </c>
      <c r="F36" s="430">
        <v>162</v>
      </c>
      <c r="G36" s="430">
        <v>14644</v>
      </c>
      <c r="H36" s="430">
        <v>620</v>
      </c>
      <c r="I36" s="430">
        <v>14024</v>
      </c>
      <c r="J36" s="430">
        <v>13653</v>
      </c>
      <c r="K36" s="430">
        <v>10177</v>
      </c>
      <c r="L36" s="430">
        <v>3476</v>
      </c>
      <c r="M36" s="431">
        <v>371</v>
      </c>
      <c r="N36" s="208"/>
    </row>
    <row r="37" spans="1:14" x14ac:dyDescent="0.2">
      <c r="A37" s="207">
        <v>31</v>
      </c>
      <c r="B37" s="426" t="s">
        <v>381</v>
      </c>
      <c r="C37" s="263" t="s">
        <v>683</v>
      </c>
      <c r="D37" s="430">
        <v>1346</v>
      </c>
      <c r="E37" s="430">
        <v>325</v>
      </c>
      <c r="F37" s="430">
        <v>108</v>
      </c>
      <c r="G37" s="430">
        <v>913</v>
      </c>
      <c r="H37" s="430">
        <v>100</v>
      </c>
      <c r="I37" s="430">
        <v>813</v>
      </c>
      <c r="J37" s="430">
        <v>805</v>
      </c>
      <c r="K37" s="430">
        <v>446</v>
      </c>
      <c r="L37" s="430">
        <v>359</v>
      </c>
      <c r="M37" s="431">
        <v>8</v>
      </c>
      <c r="N37" s="208"/>
    </row>
    <row r="38" spans="1:14" x14ac:dyDescent="0.2">
      <c r="A38" s="207">
        <v>32</v>
      </c>
      <c r="B38" s="426" t="s">
        <v>383</v>
      </c>
      <c r="C38" s="263" t="s">
        <v>684</v>
      </c>
      <c r="D38" s="430">
        <v>4059</v>
      </c>
      <c r="E38" s="430">
        <v>107</v>
      </c>
      <c r="F38" s="430">
        <v>39</v>
      </c>
      <c r="G38" s="430">
        <v>3913</v>
      </c>
      <c r="H38" s="430">
        <v>114</v>
      </c>
      <c r="I38" s="430">
        <v>3799</v>
      </c>
      <c r="J38" s="430">
        <v>3785</v>
      </c>
      <c r="K38" s="430">
        <v>3290</v>
      </c>
      <c r="L38" s="430">
        <v>495</v>
      </c>
      <c r="M38" s="431">
        <v>14</v>
      </c>
      <c r="N38" s="208"/>
    </row>
    <row r="39" spans="1:14" x14ac:dyDescent="0.2">
      <c r="A39" s="207">
        <v>33</v>
      </c>
      <c r="B39" s="426" t="s">
        <v>384</v>
      </c>
      <c r="C39" s="263" t="s">
        <v>685</v>
      </c>
      <c r="D39" s="430">
        <v>5252</v>
      </c>
      <c r="E39" s="430">
        <v>42</v>
      </c>
      <c r="F39" s="430">
        <v>14</v>
      </c>
      <c r="G39" s="430">
        <v>5196</v>
      </c>
      <c r="H39" s="430">
        <v>384</v>
      </c>
      <c r="I39" s="430">
        <v>4812</v>
      </c>
      <c r="J39" s="430">
        <v>4750</v>
      </c>
      <c r="K39" s="430">
        <v>4035</v>
      </c>
      <c r="L39" s="430">
        <v>715</v>
      </c>
      <c r="M39" s="431">
        <v>62</v>
      </c>
      <c r="N39" s="208"/>
    </row>
    <row r="40" spans="1:14" x14ac:dyDescent="0.2">
      <c r="A40" s="207">
        <v>34</v>
      </c>
      <c r="B40" s="426" t="s">
        <v>385</v>
      </c>
      <c r="C40" s="263" t="s">
        <v>686</v>
      </c>
      <c r="D40" s="430">
        <v>14876</v>
      </c>
      <c r="E40" s="430">
        <v>2628</v>
      </c>
      <c r="F40" s="430">
        <v>992</v>
      </c>
      <c r="G40" s="430">
        <v>11256</v>
      </c>
      <c r="H40" s="430">
        <v>817</v>
      </c>
      <c r="I40" s="430">
        <v>10439</v>
      </c>
      <c r="J40" s="430">
        <v>10379</v>
      </c>
      <c r="K40" s="430">
        <v>7945</v>
      </c>
      <c r="L40" s="430">
        <v>2434</v>
      </c>
      <c r="M40" s="431">
        <v>60</v>
      </c>
      <c r="N40" s="208"/>
    </row>
    <row r="41" spans="1:14" x14ac:dyDescent="0.2">
      <c r="A41" s="207">
        <v>35</v>
      </c>
      <c r="B41" s="426" t="s">
        <v>386</v>
      </c>
      <c r="C41" s="263" t="s">
        <v>687</v>
      </c>
      <c r="D41" s="430">
        <v>9967</v>
      </c>
      <c r="E41" s="430">
        <v>709</v>
      </c>
      <c r="F41" s="430">
        <v>183</v>
      </c>
      <c r="G41" s="430">
        <v>9075</v>
      </c>
      <c r="H41" s="430">
        <v>779</v>
      </c>
      <c r="I41" s="430">
        <v>8296</v>
      </c>
      <c r="J41" s="430">
        <v>8241</v>
      </c>
      <c r="K41" s="430">
        <v>7045</v>
      </c>
      <c r="L41" s="430">
        <v>1196</v>
      </c>
      <c r="M41" s="431">
        <v>55</v>
      </c>
      <c r="N41" s="208"/>
    </row>
    <row r="42" spans="1:14" x14ac:dyDescent="0.2">
      <c r="A42" s="207">
        <v>36</v>
      </c>
      <c r="B42" s="426" t="s">
        <v>387</v>
      </c>
      <c r="C42" s="263" t="s">
        <v>688</v>
      </c>
      <c r="D42" s="430">
        <v>3215</v>
      </c>
      <c r="E42" s="430">
        <v>0</v>
      </c>
      <c r="F42" s="430">
        <v>0</v>
      </c>
      <c r="G42" s="430">
        <v>3215</v>
      </c>
      <c r="H42" s="430">
        <v>33</v>
      </c>
      <c r="I42" s="430">
        <v>3182</v>
      </c>
      <c r="J42" s="430">
        <v>3151</v>
      </c>
      <c r="K42" s="430">
        <v>2956</v>
      </c>
      <c r="L42" s="430">
        <v>195</v>
      </c>
      <c r="M42" s="431">
        <v>31</v>
      </c>
      <c r="N42" s="208"/>
    </row>
    <row r="43" spans="1:14" x14ac:dyDescent="0.2">
      <c r="A43" s="207">
        <v>37</v>
      </c>
      <c r="B43" s="426" t="s">
        <v>388</v>
      </c>
      <c r="C43" s="263" t="s">
        <v>689</v>
      </c>
      <c r="D43" s="430">
        <v>10912</v>
      </c>
      <c r="E43" s="430">
        <v>0</v>
      </c>
      <c r="F43" s="430">
        <v>0</v>
      </c>
      <c r="G43" s="430">
        <v>10912</v>
      </c>
      <c r="H43" s="430">
        <v>103</v>
      </c>
      <c r="I43" s="430">
        <v>10809</v>
      </c>
      <c r="J43" s="430">
        <v>10796</v>
      </c>
      <c r="K43" s="430">
        <v>10261</v>
      </c>
      <c r="L43" s="430">
        <v>535</v>
      </c>
      <c r="M43" s="431">
        <v>13</v>
      </c>
      <c r="N43" s="208"/>
    </row>
    <row r="44" spans="1:14" x14ac:dyDescent="0.2">
      <c r="A44" s="207">
        <v>38</v>
      </c>
      <c r="B44" s="426" t="s">
        <v>389</v>
      </c>
      <c r="C44" s="263" t="s">
        <v>690</v>
      </c>
      <c r="D44" s="430">
        <v>11730</v>
      </c>
      <c r="E44" s="430">
        <v>224</v>
      </c>
      <c r="F44" s="430">
        <v>51</v>
      </c>
      <c r="G44" s="430">
        <v>11455</v>
      </c>
      <c r="H44" s="430">
        <v>612</v>
      </c>
      <c r="I44" s="430">
        <v>10843</v>
      </c>
      <c r="J44" s="430">
        <v>10789</v>
      </c>
      <c r="K44" s="430">
        <v>9713</v>
      </c>
      <c r="L44" s="430">
        <v>1076</v>
      </c>
      <c r="M44" s="431">
        <v>54</v>
      </c>
      <c r="N44" s="208"/>
    </row>
    <row r="45" spans="1:14" x14ac:dyDescent="0.2">
      <c r="A45" s="207">
        <v>39</v>
      </c>
      <c r="B45" s="426" t="s">
        <v>391</v>
      </c>
      <c r="C45" s="263" t="s">
        <v>691</v>
      </c>
      <c r="D45" s="430">
        <v>8826</v>
      </c>
      <c r="E45" s="430">
        <v>589</v>
      </c>
      <c r="F45" s="430">
        <v>165</v>
      </c>
      <c r="G45" s="430">
        <v>8072</v>
      </c>
      <c r="H45" s="430">
        <v>723</v>
      </c>
      <c r="I45" s="430">
        <v>7349</v>
      </c>
      <c r="J45" s="430">
        <v>7277</v>
      </c>
      <c r="K45" s="430">
        <v>6688</v>
      </c>
      <c r="L45" s="430">
        <v>589</v>
      </c>
      <c r="M45" s="431">
        <v>72</v>
      </c>
      <c r="N45" s="208"/>
    </row>
    <row r="46" spans="1:14" x14ac:dyDescent="0.2">
      <c r="A46" s="207">
        <v>40</v>
      </c>
      <c r="B46" s="426" t="s">
        <v>393</v>
      </c>
      <c r="C46" s="263" t="s">
        <v>692</v>
      </c>
      <c r="D46" s="430">
        <v>845</v>
      </c>
      <c r="E46" s="430">
        <v>24</v>
      </c>
      <c r="F46" s="430">
        <v>7</v>
      </c>
      <c r="G46" s="430">
        <v>814</v>
      </c>
      <c r="H46" s="430">
        <v>37</v>
      </c>
      <c r="I46" s="430">
        <v>777</v>
      </c>
      <c r="J46" s="430">
        <v>772</v>
      </c>
      <c r="K46" s="430">
        <v>685</v>
      </c>
      <c r="L46" s="430">
        <v>87</v>
      </c>
      <c r="M46" s="431">
        <v>5</v>
      </c>
      <c r="N46" s="208"/>
    </row>
    <row r="47" spans="1:14" x14ac:dyDescent="0.2">
      <c r="A47" s="207">
        <v>41</v>
      </c>
      <c r="B47" s="426" t="s">
        <v>394</v>
      </c>
      <c r="C47" s="263" t="s">
        <v>693</v>
      </c>
      <c r="D47" s="430">
        <v>9701</v>
      </c>
      <c r="E47" s="430">
        <v>461</v>
      </c>
      <c r="F47" s="430">
        <v>128</v>
      </c>
      <c r="G47" s="430">
        <v>9112</v>
      </c>
      <c r="H47" s="430">
        <v>479</v>
      </c>
      <c r="I47" s="430">
        <v>8633</v>
      </c>
      <c r="J47" s="430">
        <v>8531</v>
      </c>
      <c r="K47" s="430">
        <v>7348</v>
      </c>
      <c r="L47" s="430">
        <v>1183</v>
      </c>
      <c r="M47" s="431">
        <v>102</v>
      </c>
      <c r="N47" s="208"/>
    </row>
    <row r="48" spans="1:14" x14ac:dyDescent="0.2">
      <c r="A48" s="207">
        <v>42</v>
      </c>
      <c r="B48" s="426" t="s">
        <v>395</v>
      </c>
      <c r="C48" s="263" t="s">
        <v>694</v>
      </c>
      <c r="D48" s="430">
        <v>14253</v>
      </c>
      <c r="E48" s="430">
        <v>704</v>
      </c>
      <c r="F48" s="430">
        <v>153</v>
      </c>
      <c r="G48" s="430">
        <v>13396</v>
      </c>
      <c r="H48" s="430">
        <v>1402</v>
      </c>
      <c r="I48" s="430">
        <v>11994</v>
      </c>
      <c r="J48" s="430">
        <v>11766</v>
      </c>
      <c r="K48" s="430">
        <v>9991</v>
      </c>
      <c r="L48" s="430">
        <v>1775</v>
      </c>
      <c r="M48" s="431">
        <v>228</v>
      </c>
      <c r="N48" s="208"/>
    </row>
    <row r="49" spans="1:14" x14ac:dyDescent="0.2">
      <c r="A49" s="207">
        <v>43</v>
      </c>
      <c r="B49" s="426" t="s">
        <v>397</v>
      </c>
      <c r="C49" s="263" t="s">
        <v>695</v>
      </c>
      <c r="D49" s="430">
        <v>66501</v>
      </c>
      <c r="E49" s="430">
        <v>4697</v>
      </c>
      <c r="F49" s="430">
        <v>1000</v>
      </c>
      <c r="G49" s="430">
        <v>60804</v>
      </c>
      <c r="H49" s="430">
        <v>6296</v>
      </c>
      <c r="I49" s="430">
        <v>54508</v>
      </c>
      <c r="J49" s="430">
        <v>53701</v>
      </c>
      <c r="K49" s="430">
        <v>42503</v>
      </c>
      <c r="L49" s="430">
        <v>11198</v>
      </c>
      <c r="M49" s="431">
        <v>807</v>
      </c>
      <c r="N49" s="208"/>
    </row>
    <row r="50" spans="1:14" x14ac:dyDescent="0.2">
      <c r="A50" s="207">
        <v>44</v>
      </c>
      <c r="B50" s="426" t="s">
        <v>398</v>
      </c>
      <c r="C50" s="263" t="s">
        <v>696</v>
      </c>
      <c r="D50" s="430">
        <v>34755</v>
      </c>
      <c r="E50" s="430">
        <v>932</v>
      </c>
      <c r="F50" s="430">
        <v>157</v>
      </c>
      <c r="G50" s="430">
        <v>33666</v>
      </c>
      <c r="H50" s="430">
        <v>2143</v>
      </c>
      <c r="I50" s="430">
        <v>31523</v>
      </c>
      <c r="J50" s="430">
        <v>31232</v>
      </c>
      <c r="K50" s="430">
        <v>26139</v>
      </c>
      <c r="L50" s="430">
        <v>5093</v>
      </c>
      <c r="M50" s="431">
        <v>291</v>
      </c>
      <c r="N50" s="208"/>
    </row>
    <row r="51" spans="1:14" x14ac:dyDescent="0.2">
      <c r="A51" s="207">
        <v>45</v>
      </c>
      <c r="B51" s="426" t="s">
        <v>399</v>
      </c>
      <c r="C51" s="263" t="s">
        <v>697</v>
      </c>
      <c r="D51" s="430">
        <v>84505</v>
      </c>
      <c r="E51" s="430">
        <v>4098</v>
      </c>
      <c r="F51" s="430">
        <v>819</v>
      </c>
      <c r="G51" s="430">
        <v>79588</v>
      </c>
      <c r="H51" s="430">
        <v>7835</v>
      </c>
      <c r="I51" s="430">
        <v>71753</v>
      </c>
      <c r="J51" s="430">
        <v>71061</v>
      </c>
      <c r="K51" s="430">
        <v>61743</v>
      </c>
      <c r="L51" s="430">
        <v>9318</v>
      </c>
      <c r="M51" s="431">
        <v>692</v>
      </c>
      <c r="N51" s="208"/>
    </row>
    <row r="52" spans="1:14" x14ac:dyDescent="0.2">
      <c r="A52" s="207">
        <v>46</v>
      </c>
      <c r="B52" s="426" t="s">
        <v>400</v>
      </c>
      <c r="C52" s="263" t="s">
        <v>698</v>
      </c>
      <c r="D52" s="430">
        <v>18144</v>
      </c>
      <c r="E52" s="430">
        <v>275</v>
      </c>
      <c r="F52" s="430">
        <v>85</v>
      </c>
      <c r="G52" s="430">
        <v>17784</v>
      </c>
      <c r="H52" s="430">
        <v>1006</v>
      </c>
      <c r="I52" s="430">
        <v>16778</v>
      </c>
      <c r="J52" s="430">
        <v>16605</v>
      </c>
      <c r="K52" s="430">
        <v>12660</v>
      </c>
      <c r="L52" s="430">
        <v>3945</v>
      </c>
      <c r="M52" s="431">
        <v>173</v>
      </c>
      <c r="N52" s="208"/>
    </row>
    <row r="53" spans="1:14" x14ac:dyDescent="0.2">
      <c r="A53" s="207">
        <v>47</v>
      </c>
      <c r="B53" s="426" t="s">
        <v>401</v>
      </c>
      <c r="C53" s="263" t="s">
        <v>699</v>
      </c>
      <c r="D53" s="430">
        <v>4373</v>
      </c>
      <c r="E53" s="430">
        <v>0</v>
      </c>
      <c r="F53" s="430">
        <v>0</v>
      </c>
      <c r="G53" s="430">
        <v>4373</v>
      </c>
      <c r="H53" s="430">
        <v>34</v>
      </c>
      <c r="I53" s="430">
        <v>4339</v>
      </c>
      <c r="J53" s="430">
        <v>4331</v>
      </c>
      <c r="K53" s="430">
        <v>3810</v>
      </c>
      <c r="L53" s="430">
        <v>521</v>
      </c>
      <c r="M53" s="431">
        <v>8</v>
      </c>
      <c r="N53" s="208"/>
    </row>
    <row r="54" spans="1:14" x14ac:dyDescent="0.2">
      <c r="A54" s="207">
        <v>48</v>
      </c>
      <c r="B54" s="426" t="s">
        <v>403</v>
      </c>
      <c r="C54" s="263" t="s">
        <v>700</v>
      </c>
      <c r="D54" s="430">
        <v>8045</v>
      </c>
      <c r="E54" s="430">
        <v>172</v>
      </c>
      <c r="F54" s="430">
        <v>43</v>
      </c>
      <c r="G54" s="430">
        <v>7830</v>
      </c>
      <c r="H54" s="430">
        <v>403</v>
      </c>
      <c r="I54" s="430">
        <v>7427</v>
      </c>
      <c r="J54" s="430">
        <v>7262</v>
      </c>
      <c r="K54" s="430">
        <v>5102</v>
      </c>
      <c r="L54" s="430">
        <v>2160</v>
      </c>
      <c r="M54" s="431">
        <v>165</v>
      </c>
      <c r="N54" s="208"/>
    </row>
    <row r="55" spans="1:14" x14ac:dyDescent="0.2">
      <c r="A55" s="207">
        <v>49</v>
      </c>
      <c r="B55" s="426" t="s">
        <v>405</v>
      </c>
      <c r="C55" s="263" t="s">
        <v>701</v>
      </c>
      <c r="D55" s="430">
        <v>46759</v>
      </c>
      <c r="E55" s="430">
        <v>1096</v>
      </c>
      <c r="F55" s="430">
        <v>302</v>
      </c>
      <c r="G55" s="430">
        <v>45361</v>
      </c>
      <c r="H55" s="430">
        <v>1849</v>
      </c>
      <c r="I55" s="430">
        <v>43512</v>
      </c>
      <c r="J55" s="430">
        <v>43200</v>
      </c>
      <c r="K55" s="430">
        <v>34232</v>
      </c>
      <c r="L55" s="430">
        <v>8968</v>
      </c>
      <c r="M55" s="431">
        <v>312</v>
      </c>
      <c r="N55" s="208"/>
    </row>
    <row r="56" spans="1:14" x14ac:dyDescent="0.2">
      <c r="A56" s="207">
        <v>50</v>
      </c>
      <c r="B56" s="426" t="s">
        <v>407</v>
      </c>
      <c r="C56" s="263" t="s">
        <v>702</v>
      </c>
      <c r="D56" s="430">
        <v>3427</v>
      </c>
      <c r="E56" s="430">
        <v>43</v>
      </c>
      <c r="F56" s="430">
        <v>11</v>
      </c>
      <c r="G56" s="430">
        <v>3373</v>
      </c>
      <c r="H56" s="430">
        <v>109</v>
      </c>
      <c r="I56" s="430">
        <v>3264</v>
      </c>
      <c r="J56" s="430">
        <v>3243</v>
      </c>
      <c r="K56" s="430">
        <v>2376</v>
      </c>
      <c r="L56" s="430">
        <v>867</v>
      </c>
      <c r="M56" s="431">
        <v>21</v>
      </c>
      <c r="N56" s="208"/>
    </row>
    <row r="57" spans="1:14" x14ac:dyDescent="0.2">
      <c r="A57" s="207">
        <v>51</v>
      </c>
      <c r="B57" s="426" t="s">
        <v>409</v>
      </c>
      <c r="C57" s="263" t="s">
        <v>703</v>
      </c>
      <c r="D57" s="430">
        <v>1535</v>
      </c>
      <c r="E57" s="430">
        <v>20</v>
      </c>
      <c r="F57" s="430">
        <v>5</v>
      </c>
      <c r="G57" s="430">
        <v>1510</v>
      </c>
      <c r="H57" s="430">
        <v>64</v>
      </c>
      <c r="I57" s="430">
        <v>1446</v>
      </c>
      <c r="J57" s="430">
        <v>1437</v>
      </c>
      <c r="K57" s="430">
        <v>1173</v>
      </c>
      <c r="L57" s="430">
        <v>264</v>
      </c>
      <c r="M57" s="431">
        <v>9</v>
      </c>
      <c r="N57" s="208"/>
    </row>
    <row r="58" spans="1:14" x14ac:dyDescent="0.2">
      <c r="A58" s="207">
        <v>52</v>
      </c>
      <c r="B58" s="426" t="s">
        <v>411</v>
      </c>
      <c r="C58" s="263" t="s">
        <v>704</v>
      </c>
      <c r="D58" s="430">
        <v>1697</v>
      </c>
      <c r="E58" s="430">
        <v>26</v>
      </c>
      <c r="F58" s="430">
        <v>8</v>
      </c>
      <c r="G58" s="430">
        <v>1663</v>
      </c>
      <c r="H58" s="430">
        <v>44</v>
      </c>
      <c r="I58" s="430">
        <v>1619</v>
      </c>
      <c r="J58" s="430">
        <v>1583</v>
      </c>
      <c r="K58" s="430">
        <v>1289</v>
      </c>
      <c r="L58" s="430">
        <v>294</v>
      </c>
      <c r="M58" s="431">
        <v>36</v>
      </c>
      <c r="N58" s="208"/>
    </row>
    <row r="59" spans="1:14" x14ac:dyDescent="0.2">
      <c r="A59" s="207">
        <v>53</v>
      </c>
      <c r="B59" s="426" t="s">
        <v>413</v>
      </c>
      <c r="C59" s="263" t="s">
        <v>705</v>
      </c>
      <c r="D59" s="430">
        <v>6178</v>
      </c>
      <c r="E59" s="430">
        <v>13</v>
      </c>
      <c r="F59" s="430">
        <v>2</v>
      </c>
      <c r="G59" s="430">
        <v>6163</v>
      </c>
      <c r="H59" s="430">
        <v>88</v>
      </c>
      <c r="I59" s="430">
        <v>6075</v>
      </c>
      <c r="J59" s="430">
        <v>6065</v>
      </c>
      <c r="K59" s="430">
        <v>5061</v>
      </c>
      <c r="L59" s="430">
        <v>1004</v>
      </c>
      <c r="M59" s="431">
        <v>10</v>
      </c>
      <c r="N59" s="208"/>
    </row>
    <row r="60" spans="1:14" x14ac:dyDescent="0.2">
      <c r="A60" s="207">
        <v>54</v>
      </c>
      <c r="B60" s="426" t="s">
        <v>415</v>
      </c>
      <c r="C60" s="263" t="s">
        <v>706</v>
      </c>
      <c r="D60" s="430">
        <v>1832</v>
      </c>
      <c r="E60" s="430">
        <v>7</v>
      </c>
      <c r="F60" s="430">
        <v>2</v>
      </c>
      <c r="G60" s="430">
        <v>1823</v>
      </c>
      <c r="H60" s="430">
        <v>25</v>
      </c>
      <c r="I60" s="430">
        <v>1798</v>
      </c>
      <c r="J60" s="430">
        <v>1796</v>
      </c>
      <c r="K60" s="430">
        <v>1507</v>
      </c>
      <c r="L60" s="430">
        <v>289</v>
      </c>
      <c r="M60" s="431">
        <v>2</v>
      </c>
      <c r="N60" s="208"/>
    </row>
    <row r="61" spans="1:14" x14ac:dyDescent="0.2">
      <c r="A61" s="207">
        <v>55</v>
      </c>
      <c r="B61" s="426" t="s">
        <v>417</v>
      </c>
      <c r="C61" s="263" t="s">
        <v>707</v>
      </c>
      <c r="D61" s="430">
        <v>42862</v>
      </c>
      <c r="E61" s="430">
        <v>0</v>
      </c>
      <c r="F61" s="430">
        <v>0</v>
      </c>
      <c r="G61" s="430">
        <v>42862</v>
      </c>
      <c r="H61" s="430">
        <v>17</v>
      </c>
      <c r="I61" s="430">
        <v>42845</v>
      </c>
      <c r="J61" s="430">
        <v>42615</v>
      </c>
      <c r="K61" s="430">
        <v>39455</v>
      </c>
      <c r="L61" s="430">
        <v>3160</v>
      </c>
      <c r="M61" s="431">
        <v>230</v>
      </c>
      <c r="N61" s="208"/>
    </row>
    <row r="62" spans="1:14" x14ac:dyDescent="0.2">
      <c r="A62" s="207">
        <v>56</v>
      </c>
      <c r="B62" s="426" t="s">
        <v>419</v>
      </c>
      <c r="C62" s="263" t="s">
        <v>708</v>
      </c>
      <c r="D62" s="430">
        <v>4857</v>
      </c>
      <c r="E62" s="430">
        <v>0</v>
      </c>
      <c r="F62" s="430">
        <v>0</v>
      </c>
      <c r="G62" s="430">
        <v>4857</v>
      </c>
      <c r="H62" s="430">
        <v>30</v>
      </c>
      <c r="I62" s="430">
        <v>4827</v>
      </c>
      <c r="J62" s="430">
        <v>4796</v>
      </c>
      <c r="K62" s="430">
        <v>4448</v>
      </c>
      <c r="L62" s="430">
        <v>348</v>
      </c>
      <c r="M62" s="431">
        <v>31</v>
      </c>
      <c r="N62" s="208"/>
    </row>
    <row r="63" spans="1:14" x14ac:dyDescent="0.2">
      <c r="A63" s="207">
        <v>57</v>
      </c>
      <c r="B63" s="426" t="s">
        <v>421</v>
      </c>
      <c r="C63" s="263" t="s">
        <v>709</v>
      </c>
      <c r="D63" s="430">
        <v>227859</v>
      </c>
      <c r="E63" s="430">
        <v>1648</v>
      </c>
      <c r="F63" s="430">
        <v>364</v>
      </c>
      <c r="G63" s="430">
        <v>225847</v>
      </c>
      <c r="H63" s="430">
        <v>3295</v>
      </c>
      <c r="I63" s="430">
        <v>222552</v>
      </c>
      <c r="J63" s="430">
        <v>221089</v>
      </c>
      <c r="K63" s="430">
        <v>196236</v>
      </c>
      <c r="L63" s="430">
        <v>24853</v>
      </c>
      <c r="M63" s="431">
        <v>1463</v>
      </c>
      <c r="N63" s="208"/>
    </row>
    <row r="64" spans="1:14" x14ac:dyDescent="0.2">
      <c r="A64" s="207">
        <v>58</v>
      </c>
      <c r="B64" s="426" t="s">
        <v>422</v>
      </c>
      <c r="C64" s="263" t="s">
        <v>710</v>
      </c>
      <c r="D64" s="430">
        <v>2111</v>
      </c>
      <c r="E64" s="430">
        <v>33</v>
      </c>
      <c r="F64" s="430">
        <v>9</v>
      </c>
      <c r="G64" s="430">
        <v>2069</v>
      </c>
      <c r="H64" s="430">
        <v>63</v>
      </c>
      <c r="I64" s="430">
        <v>2006</v>
      </c>
      <c r="J64" s="430">
        <v>1991</v>
      </c>
      <c r="K64" s="430">
        <v>1856</v>
      </c>
      <c r="L64" s="430">
        <v>135</v>
      </c>
      <c r="M64" s="431">
        <v>15</v>
      </c>
      <c r="N64" s="208"/>
    </row>
    <row r="65" spans="1:14" x14ac:dyDescent="0.2">
      <c r="A65" s="207">
        <v>59</v>
      </c>
      <c r="B65" s="426" t="s">
        <v>423</v>
      </c>
      <c r="C65" s="263" t="s">
        <v>711</v>
      </c>
      <c r="D65" s="430">
        <v>28862</v>
      </c>
      <c r="E65" s="430">
        <v>162</v>
      </c>
      <c r="F65" s="430">
        <v>26</v>
      </c>
      <c r="G65" s="430">
        <v>28674</v>
      </c>
      <c r="H65" s="430">
        <v>584</v>
      </c>
      <c r="I65" s="430">
        <v>28090</v>
      </c>
      <c r="J65" s="430">
        <v>28018</v>
      </c>
      <c r="K65" s="430">
        <v>24907</v>
      </c>
      <c r="L65" s="430">
        <v>3111</v>
      </c>
      <c r="M65" s="431">
        <v>72</v>
      </c>
      <c r="N65" s="208"/>
    </row>
    <row r="66" spans="1:14" x14ac:dyDescent="0.2">
      <c r="A66" s="207">
        <v>60</v>
      </c>
      <c r="B66" s="426" t="s">
        <v>424</v>
      </c>
      <c r="C66" s="263" t="s">
        <v>712</v>
      </c>
      <c r="D66" s="430">
        <v>19649</v>
      </c>
      <c r="E66" s="430">
        <v>2730</v>
      </c>
      <c r="F66" s="430">
        <v>734</v>
      </c>
      <c r="G66" s="430">
        <v>16185</v>
      </c>
      <c r="H66" s="430">
        <v>2049</v>
      </c>
      <c r="I66" s="430">
        <v>14136</v>
      </c>
      <c r="J66" s="430">
        <v>13801</v>
      </c>
      <c r="K66" s="430">
        <v>10571</v>
      </c>
      <c r="L66" s="430">
        <v>3230</v>
      </c>
      <c r="M66" s="431">
        <v>335</v>
      </c>
      <c r="N66" s="208"/>
    </row>
    <row r="67" spans="1:14" x14ac:dyDescent="0.2">
      <c r="A67" s="207">
        <v>61</v>
      </c>
      <c r="B67" s="426" t="s">
        <v>425</v>
      </c>
      <c r="C67" s="263" t="s">
        <v>713</v>
      </c>
      <c r="D67" s="430">
        <v>4456</v>
      </c>
      <c r="E67" s="430">
        <v>436</v>
      </c>
      <c r="F67" s="430">
        <v>103</v>
      </c>
      <c r="G67" s="430">
        <v>3917</v>
      </c>
      <c r="H67" s="430">
        <v>515</v>
      </c>
      <c r="I67" s="430">
        <v>3402</v>
      </c>
      <c r="J67" s="430">
        <v>3298</v>
      </c>
      <c r="K67" s="430">
        <v>2597</v>
      </c>
      <c r="L67" s="430">
        <v>701</v>
      </c>
      <c r="M67" s="431">
        <v>104</v>
      </c>
      <c r="N67" s="208"/>
    </row>
    <row r="68" spans="1:14" x14ac:dyDescent="0.2">
      <c r="A68" s="207">
        <v>62</v>
      </c>
      <c r="B68" s="426" t="s">
        <v>427</v>
      </c>
      <c r="C68" s="263" t="s">
        <v>714</v>
      </c>
      <c r="D68" s="430">
        <v>138905</v>
      </c>
      <c r="E68" s="430">
        <v>10864</v>
      </c>
      <c r="F68" s="430">
        <v>3219</v>
      </c>
      <c r="G68" s="430">
        <v>124822</v>
      </c>
      <c r="H68" s="430">
        <v>20052</v>
      </c>
      <c r="I68" s="430">
        <v>104770</v>
      </c>
      <c r="J68" s="430">
        <v>100396</v>
      </c>
      <c r="K68" s="430">
        <v>87612</v>
      </c>
      <c r="L68" s="430">
        <v>12784</v>
      </c>
      <c r="M68" s="431">
        <v>4374</v>
      </c>
      <c r="N68" s="208"/>
    </row>
    <row r="69" spans="1:14" x14ac:dyDescent="0.2">
      <c r="A69" s="207">
        <v>63</v>
      </c>
      <c r="B69" s="426" t="s">
        <v>428</v>
      </c>
      <c r="C69" s="263" t="s">
        <v>715</v>
      </c>
      <c r="D69" s="430">
        <v>48277</v>
      </c>
      <c r="E69" s="430">
        <v>4060</v>
      </c>
      <c r="F69" s="430">
        <v>1155</v>
      </c>
      <c r="G69" s="430">
        <v>43062</v>
      </c>
      <c r="H69" s="430">
        <v>7065</v>
      </c>
      <c r="I69" s="430">
        <v>35997</v>
      </c>
      <c r="J69" s="430">
        <v>34473</v>
      </c>
      <c r="K69" s="430">
        <v>28566</v>
      </c>
      <c r="L69" s="430">
        <v>5907</v>
      </c>
      <c r="M69" s="431">
        <v>1524</v>
      </c>
      <c r="N69" s="208"/>
    </row>
    <row r="70" spans="1:14" x14ac:dyDescent="0.2">
      <c r="A70" s="207">
        <v>64</v>
      </c>
      <c r="B70" s="426" t="s">
        <v>429</v>
      </c>
      <c r="C70" s="263" t="s">
        <v>716</v>
      </c>
      <c r="D70" s="430">
        <v>56303</v>
      </c>
      <c r="E70" s="430">
        <v>5074</v>
      </c>
      <c r="F70" s="430">
        <v>1324</v>
      </c>
      <c r="G70" s="430">
        <v>49905</v>
      </c>
      <c r="H70" s="430">
        <v>8138</v>
      </c>
      <c r="I70" s="430">
        <v>41767</v>
      </c>
      <c r="J70" s="430">
        <v>40004</v>
      </c>
      <c r="K70" s="430">
        <v>34026</v>
      </c>
      <c r="L70" s="430">
        <v>5978</v>
      </c>
      <c r="M70" s="431">
        <v>1763</v>
      </c>
      <c r="N70" s="208"/>
    </row>
    <row r="71" spans="1:14" x14ac:dyDescent="0.2">
      <c r="A71" s="207">
        <v>65</v>
      </c>
      <c r="B71" s="426" t="s">
        <v>431</v>
      </c>
      <c r="C71" s="263" t="s">
        <v>717</v>
      </c>
      <c r="D71" s="430">
        <v>38227</v>
      </c>
      <c r="E71" s="430">
        <v>2928</v>
      </c>
      <c r="F71" s="430">
        <v>860</v>
      </c>
      <c r="G71" s="430">
        <v>34439</v>
      </c>
      <c r="H71" s="430">
        <v>5447</v>
      </c>
      <c r="I71" s="430">
        <v>28992</v>
      </c>
      <c r="J71" s="430">
        <v>27805</v>
      </c>
      <c r="K71" s="430">
        <v>24329</v>
      </c>
      <c r="L71" s="430">
        <v>3476</v>
      </c>
      <c r="M71" s="431">
        <v>1187</v>
      </c>
      <c r="N71" s="208"/>
    </row>
    <row r="72" spans="1:14" x14ac:dyDescent="0.2">
      <c r="A72" s="207">
        <v>66</v>
      </c>
      <c r="B72" s="426" t="s">
        <v>433</v>
      </c>
      <c r="C72" s="263" t="s">
        <v>718</v>
      </c>
      <c r="D72" s="430">
        <v>11105</v>
      </c>
      <c r="E72" s="430">
        <v>0</v>
      </c>
      <c r="F72" s="430">
        <v>0</v>
      </c>
      <c r="G72" s="430">
        <v>11105</v>
      </c>
      <c r="H72" s="430">
        <v>116</v>
      </c>
      <c r="I72" s="430">
        <v>10989</v>
      </c>
      <c r="J72" s="430">
        <v>10972</v>
      </c>
      <c r="K72" s="430">
        <v>10558</v>
      </c>
      <c r="L72" s="430">
        <v>414</v>
      </c>
      <c r="M72" s="431">
        <v>17</v>
      </c>
      <c r="N72" s="208"/>
    </row>
    <row r="73" spans="1:14" x14ac:dyDescent="0.2">
      <c r="A73" s="207">
        <v>67</v>
      </c>
      <c r="B73" s="426" t="s">
        <v>434</v>
      </c>
      <c r="C73" s="263" t="s">
        <v>719</v>
      </c>
      <c r="D73" s="430">
        <v>5343</v>
      </c>
      <c r="E73" s="430">
        <v>0</v>
      </c>
      <c r="F73" s="430">
        <v>0</v>
      </c>
      <c r="G73" s="430">
        <v>5343</v>
      </c>
      <c r="H73" s="430">
        <v>103</v>
      </c>
      <c r="I73" s="430">
        <v>5240</v>
      </c>
      <c r="J73" s="430">
        <v>5229</v>
      </c>
      <c r="K73" s="430">
        <v>4719</v>
      </c>
      <c r="L73" s="430">
        <v>510</v>
      </c>
      <c r="M73" s="431">
        <v>11</v>
      </c>
      <c r="N73" s="208"/>
    </row>
    <row r="74" spans="1:14" x14ac:dyDescent="0.2">
      <c r="A74" s="207">
        <v>68</v>
      </c>
      <c r="B74" s="426" t="s">
        <v>435</v>
      </c>
      <c r="C74" s="263" t="s">
        <v>720</v>
      </c>
      <c r="D74" s="430">
        <v>6111</v>
      </c>
      <c r="E74" s="430">
        <v>0</v>
      </c>
      <c r="F74" s="430">
        <v>0</v>
      </c>
      <c r="G74" s="430">
        <v>6111</v>
      </c>
      <c r="H74" s="430">
        <v>7</v>
      </c>
      <c r="I74" s="430">
        <v>6104</v>
      </c>
      <c r="J74" s="430">
        <v>6071</v>
      </c>
      <c r="K74" s="430">
        <v>5384</v>
      </c>
      <c r="L74" s="430">
        <v>687</v>
      </c>
      <c r="M74" s="431">
        <v>33</v>
      </c>
      <c r="N74" s="208"/>
    </row>
    <row r="75" spans="1:14" x14ac:dyDescent="0.2">
      <c r="A75" s="207">
        <v>69</v>
      </c>
      <c r="B75" s="426" t="s">
        <v>436</v>
      </c>
      <c r="C75" s="263" t="s">
        <v>721</v>
      </c>
      <c r="D75" s="430">
        <v>26544</v>
      </c>
      <c r="E75" s="430">
        <v>563</v>
      </c>
      <c r="F75" s="430">
        <v>137</v>
      </c>
      <c r="G75" s="430">
        <v>25844</v>
      </c>
      <c r="H75" s="430">
        <v>1938</v>
      </c>
      <c r="I75" s="430">
        <v>23906</v>
      </c>
      <c r="J75" s="430">
        <v>23544</v>
      </c>
      <c r="K75" s="430">
        <v>18677</v>
      </c>
      <c r="L75" s="430">
        <v>4867</v>
      </c>
      <c r="M75" s="431">
        <v>362</v>
      </c>
      <c r="N75" s="208"/>
    </row>
    <row r="76" spans="1:14" x14ac:dyDescent="0.2">
      <c r="A76" s="207">
        <v>70</v>
      </c>
      <c r="B76" s="426" t="s">
        <v>437</v>
      </c>
      <c r="C76" s="263" t="s">
        <v>722</v>
      </c>
      <c r="D76" s="430">
        <v>661068</v>
      </c>
      <c r="E76" s="430">
        <v>26799</v>
      </c>
      <c r="F76" s="430">
        <v>11454</v>
      </c>
      <c r="G76" s="430">
        <v>622815</v>
      </c>
      <c r="H76" s="430">
        <v>39326</v>
      </c>
      <c r="I76" s="430">
        <v>583489</v>
      </c>
      <c r="J76" s="430">
        <v>568782</v>
      </c>
      <c r="K76" s="430">
        <v>284935</v>
      </c>
      <c r="L76" s="430">
        <v>283847</v>
      </c>
      <c r="M76" s="431">
        <v>14707</v>
      </c>
      <c r="N76" s="208"/>
    </row>
    <row r="77" spans="1:14" x14ac:dyDescent="0.2">
      <c r="A77" s="207">
        <v>71</v>
      </c>
      <c r="B77" s="426" t="s">
        <v>438</v>
      </c>
      <c r="C77" s="263" t="s">
        <v>723</v>
      </c>
      <c r="D77" s="430">
        <v>95409</v>
      </c>
      <c r="E77" s="430">
        <v>1990</v>
      </c>
      <c r="F77" s="430">
        <v>235</v>
      </c>
      <c r="G77" s="430">
        <v>93184</v>
      </c>
      <c r="H77" s="430">
        <v>2876</v>
      </c>
      <c r="I77" s="430">
        <v>90308</v>
      </c>
      <c r="J77" s="430">
        <v>89860</v>
      </c>
      <c r="K77" s="430">
        <v>72818</v>
      </c>
      <c r="L77" s="430">
        <v>17042</v>
      </c>
      <c r="M77" s="431">
        <v>448</v>
      </c>
      <c r="N77" s="208"/>
    </row>
    <row r="78" spans="1:14" x14ac:dyDescent="0.2">
      <c r="A78" s="207">
        <v>72</v>
      </c>
      <c r="B78" s="426" t="s">
        <v>439</v>
      </c>
      <c r="C78" s="263" t="s">
        <v>724</v>
      </c>
      <c r="D78" s="430">
        <v>25939</v>
      </c>
      <c r="E78" s="430">
        <v>1568</v>
      </c>
      <c r="F78" s="430">
        <v>508</v>
      </c>
      <c r="G78" s="430">
        <v>23863</v>
      </c>
      <c r="H78" s="430">
        <v>6705</v>
      </c>
      <c r="I78" s="430">
        <v>17158</v>
      </c>
      <c r="J78" s="430">
        <v>16683</v>
      </c>
      <c r="K78" s="430">
        <v>11518</v>
      </c>
      <c r="L78" s="430">
        <v>5165</v>
      </c>
      <c r="M78" s="431">
        <v>475</v>
      </c>
      <c r="N78" s="208"/>
    </row>
    <row r="79" spans="1:14" x14ac:dyDescent="0.2">
      <c r="A79" s="207">
        <v>73</v>
      </c>
      <c r="B79" s="426" t="s">
        <v>440</v>
      </c>
      <c r="C79" s="263" t="s">
        <v>725</v>
      </c>
      <c r="D79" s="430">
        <v>23180</v>
      </c>
      <c r="E79" s="430">
        <v>6170</v>
      </c>
      <c r="F79" s="430">
        <v>1242</v>
      </c>
      <c r="G79" s="430">
        <v>15768</v>
      </c>
      <c r="H79" s="430">
        <v>6098</v>
      </c>
      <c r="I79" s="430">
        <v>9670</v>
      </c>
      <c r="J79" s="430">
        <v>9374</v>
      </c>
      <c r="K79" s="430">
        <v>6888</v>
      </c>
      <c r="L79" s="430">
        <v>2486</v>
      </c>
      <c r="M79" s="431">
        <v>296</v>
      </c>
      <c r="N79" s="208"/>
    </row>
    <row r="80" spans="1:14" x14ac:dyDescent="0.2">
      <c r="A80" s="207">
        <v>74</v>
      </c>
      <c r="B80" s="427"/>
      <c r="C80" s="264"/>
      <c r="D80" s="430"/>
      <c r="E80" s="430"/>
      <c r="F80" s="430"/>
      <c r="G80" s="430"/>
      <c r="H80" s="430"/>
      <c r="I80" s="430"/>
      <c r="J80" s="430"/>
      <c r="K80" s="430"/>
      <c r="L80" s="430"/>
      <c r="M80" s="431"/>
      <c r="N80" s="208"/>
    </row>
    <row r="81" spans="1:14" x14ac:dyDescent="0.2">
      <c r="A81" s="207">
        <v>75</v>
      </c>
      <c r="B81" s="426" t="s">
        <v>443</v>
      </c>
      <c r="C81" s="263" t="s">
        <v>726</v>
      </c>
      <c r="D81" s="430">
        <v>13124</v>
      </c>
      <c r="E81" s="430">
        <v>0</v>
      </c>
      <c r="F81" s="430">
        <v>0</v>
      </c>
      <c r="G81" s="430">
        <v>13124</v>
      </c>
      <c r="H81" s="430">
        <v>125</v>
      </c>
      <c r="I81" s="430">
        <v>12999</v>
      </c>
      <c r="J81" s="430">
        <v>12998</v>
      </c>
      <c r="K81" s="430">
        <v>12505</v>
      </c>
      <c r="L81" s="430">
        <v>493</v>
      </c>
      <c r="M81" s="431">
        <v>1</v>
      </c>
      <c r="N81" s="208"/>
    </row>
    <row r="82" spans="1:14" x14ac:dyDescent="0.2">
      <c r="A82" s="207">
        <v>76</v>
      </c>
      <c r="B82" s="426" t="s">
        <v>444</v>
      </c>
      <c r="C82" s="263" t="s">
        <v>727</v>
      </c>
      <c r="D82" s="430">
        <v>147445</v>
      </c>
      <c r="E82" s="430">
        <v>3875</v>
      </c>
      <c r="F82" s="430">
        <v>489</v>
      </c>
      <c r="G82" s="430">
        <v>143021</v>
      </c>
      <c r="H82" s="430">
        <v>6459</v>
      </c>
      <c r="I82" s="430">
        <v>136559</v>
      </c>
      <c r="J82" s="430">
        <v>133930</v>
      </c>
      <c r="K82" s="430">
        <v>101374</v>
      </c>
      <c r="L82" s="430">
        <v>32557</v>
      </c>
      <c r="M82" s="431">
        <v>2634</v>
      </c>
      <c r="N82" s="208"/>
    </row>
    <row r="83" spans="1:14" x14ac:dyDescent="0.2">
      <c r="A83" s="207">
        <v>77</v>
      </c>
      <c r="B83" s="427"/>
      <c r="C83" s="264"/>
      <c r="D83" s="430"/>
      <c r="E83" s="430"/>
      <c r="F83" s="430"/>
      <c r="G83" s="430"/>
      <c r="H83" s="430"/>
      <c r="I83" s="430"/>
      <c r="J83" s="430"/>
      <c r="K83" s="430"/>
      <c r="L83" s="430"/>
      <c r="M83" s="431"/>
      <c r="N83" s="208"/>
    </row>
    <row r="84" spans="1:14" x14ac:dyDescent="0.2">
      <c r="A84" s="207">
        <v>78</v>
      </c>
      <c r="B84" s="426" t="s">
        <v>447</v>
      </c>
      <c r="C84" s="263" t="s">
        <v>728</v>
      </c>
      <c r="D84" s="430">
        <v>3669</v>
      </c>
      <c r="E84" s="430">
        <v>48</v>
      </c>
      <c r="F84" s="430">
        <v>35</v>
      </c>
      <c r="G84" s="430">
        <v>3586</v>
      </c>
      <c r="H84" s="430">
        <v>113</v>
      </c>
      <c r="I84" s="430">
        <v>3473</v>
      </c>
      <c r="J84" s="430">
        <v>3362</v>
      </c>
      <c r="K84" s="430">
        <v>3211</v>
      </c>
      <c r="L84" s="430">
        <v>151</v>
      </c>
      <c r="M84" s="431">
        <v>111</v>
      </c>
      <c r="N84" s="208"/>
    </row>
    <row r="85" spans="1:14" x14ac:dyDescent="0.2">
      <c r="A85" s="207">
        <v>79</v>
      </c>
      <c r="B85" s="426" t="s">
        <v>448</v>
      </c>
      <c r="C85" s="263" t="s">
        <v>729</v>
      </c>
      <c r="D85" s="430">
        <v>1563</v>
      </c>
      <c r="E85" s="430">
        <v>0</v>
      </c>
      <c r="F85" s="430">
        <v>0</v>
      </c>
      <c r="G85" s="430">
        <v>1563</v>
      </c>
      <c r="H85" s="430">
        <v>17</v>
      </c>
      <c r="I85" s="430">
        <v>1546</v>
      </c>
      <c r="J85" s="430">
        <v>1546</v>
      </c>
      <c r="K85" s="430">
        <v>1359</v>
      </c>
      <c r="L85" s="430">
        <v>187</v>
      </c>
      <c r="M85" s="431">
        <v>0</v>
      </c>
      <c r="N85" s="208"/>
    </row>
    <row r="86" spans="1:14" x14ac:dyDescent="0.2">
      <c r="A86" s="207">
        <v>80</v>
      </c>
      <c r="B86" s="426" t="s">
        <v>449</v>
      </c>
      <c r="C86" s="263" t="s">
        <v>730</v>
      </c>
      <c r="D86" s="430">
        <v>4308</v>
      </c>
      <c r="E86" s="430">
        <v>49</v>
      </c>
      <c r="F86" s="430">
        <v>12</v>
      </c>
      <c r="G86" s="430">
        <v>4307</v>
      </c>
      <c r="H86" s="430">
        <v>127</v>
      </c>
      <c r="I86" s="430">
        <v>4183</v>
      </c>
      <c r="J86" s="430">
        <v>4084</v>
      </c>
      <c r="K86" s="430">
        <v>2990</v>
      </c>
      <c r="L86" s="430">
        <v>1093</v>
      </c>
      <c r="M86" s="431">
        <v>94</v>
      </c>
      <c r="N86" s="208"/>
    </row>
    <row r="87" spans="1:14" x14ac:dyDescent="0.2">
      <c r="A87" s="207">
        <v>81</v>
      </c>
      <c r="B87" s="426" t="s">
        <v>451</v>
      </c>
      <c r="C87" s="263" t="s">
        <v>731</v>
      </c>
      <c r="D87" s="430">
        <v>7704</v>
      </c>
      <c r="E87" s="430">
        <v>20</v>
      </c>
      <c r="F87" s="430">
        <v>0</v>
      </c>
      <c r="G87" s="430">
        <v>7684</v>
      </c>
      <c r="H87" s="430">
        <v>186</v>
      </c>
      <c r="I87" s="430">
        <v>7498</v>
      </c>
      <c r="J87" s="430">
        <v>7403</v>
      </c>
      <c r="K87" s="430">
        <v>4511</v>
      </c>
      <c r="L87" s="430">
        <v>2892</v>
      </c>
      <c r="M87" s="431">
        <v>95</v>
      </c>
      <c r="N87" s="208"/>
    </row>
    <row r="88" spans="1:14" x14ac:dyDescent="0.2">
      <c r="A88" s="207">
        <v>82</v>
      </c>
      <c r="B88" s="426" t="s">
        <v>452</v>
      </c>
      <c r="C88" s="263" t="s">
        <v>732</v>
      </c>
      <c r="D88" s="430">
        <v>36796</v>
      </c>
      <c r="E88" s="430">
        <v>2532</v>
      </c>
      <c r="F88" s="430">
        <v>482</v>
      </c>
      <c r="G88" s="430">
        <v>33782</v>
      </c>
      <c r="H88" s="430">
        <v>1803</v>
      </c>
      <c r="I88" s="430">
        <v>31979</v>
      </c>
      <c r="J88" s="430">
        <v>30749</v>
      </c>
      <c r="K88" s="430">
        <v>23373</v>
      </c>
      <c r="L88" s="430">
        <v>7376</v>
      </c>
      <c r="M88" s="431">
        <v>1230</v>
      </c>
      <c r="N88" s="208"/>
    </row>
    <row r="89" spans="1:14" x14ac:dyDescent="0.2">
      <c r="A89" s="207">
        <v>83</v>
      </c>
      <c r="B89" s="426" t="s">
        <v>454</v>
      </c>
      <c r="C89" s="263" t="s">
        <v>733</v>
      </c>
      <c r="D89" s="430">
        <v>13700</v>
      </c>
      <c r="E89" s="430">
        <v>65</v>
      </c>
      <c r="F89" s="430">
        <v>17</v>
      </c>
      <c r="G89" s="430">
        <v>13618</v>
      </c>
      <c r="H89" s="430">
        <v>3</v>
      </c>
      <c r="I89" s="430">
        <v>13615</v>
      </c>
      <c r="J89" s="430">
        <v>13045</v>
      </c>
      <c r="K89" s="430">
        <v>4756</v>
      </c>
      <c r="L89" s="430">
        <v>8289</v>
      </c>
      <c r="M89" s="431">
        <v>570</v>
      </c>
      <c r="N89" s="208"/>
    </row>
    <row r="90" spans="1:14" x14ac:dyDescent="0.2">
      <c r="A90" s="207">
        <v>84</v>
      </c>
      <c r="B90" s="426" t="s">
        <v>456</v>
      </c>
      <c r="C90" s="263" t="s">
        <v>734</v>
      </c>
      <c r="D90" s="430">
        <v>8120</v>
      </c>
      <c r="E90" s="430">
        <v>50</v>
      </c>
      <c r="F90" s="430">
        <v>0</v>
      </c>
      <c r="G90" s="430">
        <v>8070</v>
      </c>
      <c r="H90" s="430">
        <v>109</v>
      </c>
      <c r="I90" s="430">
        <v>7961</v>
      </c>
      <c r="J90" s="430">
        <v>7944</v>
      </c>
      <c r="K90" s="430">
        <v>6786</v>
      </c>
      <c r="L90" s="430">
        <v>1158</v>
      </c>
      <c r="M90" s="431">
        <v>17</v>
      </c>
      <c r="N90" s="208"/>
    </row>
    <row r="91" spans="1:14" x14ac:dyDescent="0.2">
      <c r="A91" s="207">
        <v>85</v>
      </c>
      <c r="B91" s="426" t="s">
        <v>458</v>
      </c>
      <c r="C91" s="263" t="s">
        <v>735</v>
      </c>
      <c r="D91" s="430">
        <v>3552</v>
      </c>
      <c r="E91" s="430">
        <v>0</v>
      </c>
      <c r="F91" s="430">
        <v>0</v>
      </c>
      <c r="G91" s="430">
        <v>3552</v>
      </c>
      <c r="H91" s="430">
        <v>117</v>
      </c>
      <c r="I91" s="430">
        <v>3435</v>
      </c>
      <c r="J91" s="430">
        <v>3404</v>
      </c>
      <c r="K91" s="430">
        <v>2632</v>
      </c>
      <c r="L91" s="430">
        <v>772</v>
      </c>
      <c r="M91" s="431">
        <v>31</v>
      </c>
      <c r="N91" s="208"/>
    </row>
    <row r="92" spans="1:14" x14ac:dyDescent="0.2">
      <c r="A92" s="207">
        <v>86</v>
      </c>
      <c r="B92" s="426" t="s">
        <v>459</v>
      </c>
      <c r="C92" s="263" t="s">
        <v>736</v>
      </c>
      <c r="D92" s="430">
        <v>56436</v>
      </c>
      <c r="E92" s="430">
        <v>1552</v>
      </c>
      <c r="F92" s="430">
        <v>147</v>
      </c>
      <c r="G92" s="430">
        <v>54737</v>
      </c>
      <c r="H92" s="430">
        <v>2678</v>
      </c>
      <c r="I92" s="430">
        <v>52059</v>
      </c>
      <c r="J92" s="430">
        <v>51124</v>
      </c>
      <c r="K92" s="430">
        <v>47162</v>
      </c>
      <c r="L92" s="430">
        <v>3962</v>
      </c>
      <c r="M92" s="431">
        <v>935</v>
      </c>
      <c r="N92" s="208"/>
    </row>
    <row r="93" spans="1:14" x14ac:dyDescent="0.2">
      <c r="A93" s="207">
        <v>87</v>
      </c>
      <c r="B93" s="426" t="s">
        <v>461</v>
      </c>
      <c r="C93" s="263" t="s">
        <v>737</v>
      </c>
      <c r="D93" s="430">
        <v>3796</v>
      </c>
      <c r="E93" s="430">
        <v>595</v>
      </c>
      <c r="F93" s="430">
        <v>32</v>
      </c>
      <c r="G93" s="430">
        <v>3169</v>
      </c>
      <c r="H93" s="430">
        <v>376</v>
      </c>
      <c r="I93" s="430">
        <v>2793</v>
      </c>
      <c r="J93" s="430">
        <v>2780</v>
      </c>
      <c r="K93" s="430">
        <v>2190</v>
      </c>
      <c r="L93" s="430">
        <v>590</v>
      </c>
      <c r="M93" s="431">
        <v>13</v>
      </c>
      <c r="N93" s="208"/>
    </row>
    <row r="94" spans="1:14" x14ac:dyDescent="0.2">
      <c r="A94" s="207">
        <v>88</v>
      </c>
      <c r="B94" s="426" t="s">
        <v>463</v>
      </c>
      <c r="C94" s="263" t="s">
        <v>738</v>
      </c>
      <c r="D94" s="430">
        <v>10093</v>
      </c>
      <c r="E94" s="430">
        <v>745</v>
      </c>
      <c r="F94" s="430">
        <v>13</v>
      </c>
      <c r="G94" s="430">
        <v>9335</v>
      </c>
      <c r="H94" s="430">
        <v>854</v>
      </c>
      <c r="I94" s="430">
        <v>8481</v>
      </c>
      <c r="J94" s="430">
        <v>8318</v>
      </c>
      <c r="K94" s="430">
        <v>6644</v>
      </c>
      <c r="L94" s="430">
        <v>1674</v>
      </c>
      <c r="M94" s="431">
        <v>163</v>
      </c>
      <c r="N94" s="208"/>
    </row>
    <row r="95" spans="1:14" x14ac:dyDescent="0.2">
      <c r="A95" s="207">
        <v>89</v>
      </c>
      <c r="B95" s="426" t="s">
        <v>465</v>
      </c>
      <c r="C95" s="263" t="s">
        <v>739</v>
      </c>
      <c r="D95" s="430">
        <v>86188</v>
      </c>
      <c r="E95" s="430">
        <v>0</v>
      </c>
      <c r="F95" s="430">
        <v>0</v>
      </c>
      <c r="G95" s="430">
        <v>86188</v>
      </c>
      <c r="H95" s="430">
        <v>0</v>
      </c>
      <c r="I95" s="430">
        <v>86188</v>
      </c>
      <c r="J95" s="430">
        <v>85097</v>
      </c>
      <c r="K95" s="430">
        <v>72570</v>
      </c>
      <c r="L95" s="430">
        <v>12527</v>
      </c>
      <c r="M95" s="431">
        <v>1091</v>
      </c>
      <c r="N95" s="208"/>
    </row>
    <row r="96" spans="1:14" x14ac:dyDescent="0.2">
      <c r="A96" s="207">
        <v>90</v>
      </c>
      <c r="B96" s="426" t="s">
        <v>466</v>
      </c>
      <c r="C96" s="263" t="s">
        <v>740</v>
      </c>
      <c r="D96" s="430">
        <v>139442</v>
      </c>
      <c r="E96" s="430">
        <v>402</v>
      </c>
      <c r="F96" s="430">
        <v>73</v>
      </c>
      <c r="G96" s="430">
        <v>138967</v>
      </c>
      <c r="H96" s="430">
        <v>1142</v>
      </c>
      <c r="I96" s="430">
        <v>137825</v>
      </c>
      <c r="J96" s="430">
        <v>134183</v>
      </c>
      <c r="K96" s="430">
        <v>89796</v>
      </c>
      <c r="L96" s="430">
        <v>44387</v>
      </c>
      <c r="M96" s="431">
        <v>3642</v>
      </c>
      <c r="N96" s="208"/>
    </row>
    <row r="97" spans="1:14" x14ac:dyDescent="0.2">
      <c r="A97" s="207">
        <v>91</v>
      </c>
      <c r="B97" s="426" t="s">
        <v>467</v>
      </c>
      <c r="C97" s="263" t="s">
        <v>741</v>
      </c>
      <c r="D97" s="430">
        <v>40919</v>
      </c>
      <c r="E97" s="430">
        <v>0</v>
      </c>
      <c r="F97" s="430">
        <v>0</v>
      </c>
      <c r="G97" s="430">
        <v>40919</v>
      </c>
      <c r="H97" s="430">
        <v>360</v>
      </c>
      <c r="I97" s="430">
        <v>40559</v>
      </c>
      <c r="J97" s="430">
        <v>39872</v>
      </c>
      <c r="K97" s="430">
        <v>29808</v>
      </c>
      <c r="L97" s="430">
        <v>10064</v>
      </c>
      <c r="M97" s="431">
        <v>687</v>
      </c>
      <c r="N97" s="208"/>
    </row>
    <row r="98" spans="1:14" x14ac:dyDescent="0.2">
      <c r="A98" s="207">
        <v>92</v>
      </c>
      <c r="B98" s="426" t="s">
        <v>468</v>
      </c>
      <c r="C98" s="263" t="s">
        <v>742</v>
      </c>
      <c r="D98" s="430">
        <v>215304</v>
      </c>
      <c r="E98" s="430">
        <v>9659</v>
      </c>
      <c r="F98" s="430">
        <v>4012</v>
      </c>
      <c r="G98" s="430">
        <v>201633</v>
      </c>
      <c r="H98" s="430">
        <v>7133</v>
      </c>
      <c r="I98" s="430">
        <v>194500</v>
      </c>
      <c r="J98" s="430">
        <v>190008</v>
      </c>
      <c r="K98" s="430">
        <v>125399</v>
      </c>
      <c r="L98" s="430">
        <v>64609</v>
      </c>
      <c r="M98" s="431">
        <v>4492</v>
      </c>
      <c r="N98" s="208"/>
    </row>
    <row r="99" spans="1:14" x14ac:dyDescent="0.2">
      <c r="A99" s="207">
        <v>93</v>
      </c>
      <c r="B99" s="426" t="s">
        <v>470</v>
      </c>
      <c r="C99" s="263" t="s">
        <v>743</v>
      </c>
      <c r="D99" s="430">
        <v>13059</v>
      </c>
      <c r="E99" s="430">
        <v>188</v>
      </c>
      <c r="F99" s="430">
        <v>11</v>
      </c>
      <c r="G99" s="430">
        <v>12860</v>
      </c>
      <c r="H99" s="430">
        <v>266</v>
      </c>
      <c r="I99" s="430">
        <v>12594</v>
      </c>
      <c r="J99" s="430">
        <v>10864</v>
      </c>
      <c r="K99" s="430">
        <v>6588</v>
      </c>
      <c r="L99" s="430">
        <v>4276</v>
      </c>
      <c r="M99" s="431">
        <v>1730</v>
      </c>
      <c r="N99" s="208"/>
    </row>
    <row r="100" spans="1:14" x14ac:dyDescent="0.2">
      <c r="A100" s="207">
        <v>94</v>
      </c>
      <c r="B100" s="426" t="s">
        <v>472</v>
      </c>
      <c r="C100" s="263" t="s">
        <v>744</v>
      </c>
      <c r="D100" s="430">
        <v>77485</v>
      </c>
      <c r="E100" s="430">
        <v>73</v>
      </c>
      <c r="F100" s="430">
        <v>18</v>
      </c>
      <c r="G100" s="430">
        <v>77394</v>
      </c>
      <c r="H100" s="430">
        <v>1037</v>
      </c>
      <c r="I100" s="430">
        <v>76357</v>
      </c>
      <c r="J100" s="430">
        <v>73709</v>
      </c>
      <c r="K100" s="430">
        <v>39425</v>
      </c>
      <c r="L100" s="430">
        <v>34284</v>
      </c>
      <c r="M100" s="431">
        <v>2648</v>
      </c>
      <c r="N100" s="208"/>
    </row>
    <row r="101" spans="1:14" x14ac:dyDescent="0.2">
      <c r="A101" s="207">
        <v>95</v>
      </c>
      <c r="B101" s="426" t="s">
        <v>474</v>
      </c>
      <c r="C101" s="263" t="s">
        <v>745</v>
      </c>
      <c r="D101" s="430">
        <v>86798</v>
      </c>
      <c r="E101" s="430">
        <v>0</v>
      </c>
      <c r="F101" s="430">
        <v>0</v>
      </c>
      <c r="G101" s="430">
        <v>86798</v>
      </c>
      <c r="H101" s="430">
        <v>1456</v>
      </c>
      <c r="I101" s="430">
        <v>85342</v>
      </c>
      <c r="J101" s="430">
        <v>81012</v>
      </c>
      <c r="K101" s="430">
        <v>44087</v>
      </c>
      <c r="L101" s="430">
        <v>36925</v>
      </c>
      <c r="M101" s="431">
        <v>4330</v>
      </c>
      <c r="N101" s="208"/>
    </row>
    <row r="102" spans="1:14" x14ac:dyDescent="0.2">
      <c r="A102" s="207">
        <v>96</v>
      </c>
      <c r="B102" s="426" t="s">
        <v>476</v>
      </c>
      <c r="C102" s="263" t="s">
        <v>746</v>
      </c>
      <c r="D102" s="430">
        <v>25481</v>
      </c>
      <c r="E102" s="430">
        <v>1041</v>
      </c>
      <c r="F102" s="430">
        <v>425</v>
      </c>
      <c r="G102" s="430">
        <v>24015</v>
      </c>
      <c r="H102" s="430">
        <v>5018</v>
      </c>
      <c r="I102" s="430">
        <v>18997</v>
      </c>
      <c r="J102" s="430">
        <v>17853</v>
      </c>
      <c r="K102" s="430">
        <v>12585</v>
      </c>
      <c r="L102" s="430">
        <v>5268</v>
      </c>
      <c r="M102" s="431">
        <v>1144</v>
      </c>
      <c r="N102" s="208"/>
    </row>
    <row r="103" spans="1:14" x14ac:dyDescent="0.2">
      <c r="A103" s="207">
        <v>97</v>
      </c>
      <c r="B103" s="426" t="s">
        <v>478</v>
      </c>
      <c r="C103" s="263" t="s">
        <v>747</v>
      </c>
      <c r="D103" s="430">
        <v>17697</v>
      </c>
      <c r="E103" s="430">
        <v>325</v>
      </c>
      <c r="F103" s="430">
        <v>55</v>
      </c>
      <c r="G103" s="430">
        <v>17317</v>
      </c>
      <c r="H103" s="430">
        <v>1078</v>
      </c>
      <c r="I103" s="430">
        <v>16239</v>
      </c>
      <c r="J103" s="430">
        <v>15808</v>
      </c>
      <c r="K103" s="430">
        <v>10179</v>
      </c>
      <c r="L103" s="430">
        <v>5629</v>
      </c>
      <c r="M103" s="431">
        <v>431</v>
      </c>
      <c r="N103" s="208"/>
    </row>
    <row r="104" spans="1:14" x14ac:dyDescent="0.2">
      <c r="A104" s="207">
        <v>98</v>
      </c>
      <c r="B104" s="426" t="s">
        <v>479</v>
      </c>
      <c r="C104" s="263" t="s">
        <v>748</v>
      </c>
      <c r="D104" s="430">
        <v>11108</v>
      </c>
      <c r="E104" s="430">
        <v>426</v>
      </c>
      <c r="F104" s="430">
        <v>20</v>
      </c>
      <c r="G104" s="430">
        <v>10662</v>
      </c>
      <c r="H104" s="430">
        <v>1682</v>
      </c>
      <c r="I104" s="430">
        <v>8980</v>
      </c>
      <c r="J104" s="430">
        <v>8722</v>
      </c>
      <c r="K104" s="430">
        <v>7119</v>
      </c>
      <c r="L104" s="430">
        <v>1603</v>
      </c>
      <c r="M104" s="431">
        <v>258</v>
      </c>
      <c r="N104" s="208"/>
    </row>
    <row r="105" spans="1:14" x14ac:dyDescent="0.2">
      <c r="A105" s="207">
        <v>99</v>
      </c>
      <c r="B105" s="426" t="s">
        <v>480</v>
      </c>
      <c r="C105" s="263" t="s">
        <v>749</v>
      </c>
      <c r="D105" s="430">
        <v>55178</v>
      </c>
      <c r="E105" s="430">
        <v>3078</v>
      </c>
      <c r="F105" s="430">
        <v>1238</v>
      </c>
      <c r="G105" s="430">
        <v>50862</v>
      </c>
      <c r="H105" s="430">
        <v>6667</v>
      </c>
      <c r="I105" s="430">
        <v>44195</v>
      </c>
      <c r="J105" s="430">
        <v>42804</v>
      </c>
      <c r="K105" s="430">
        <v>34945</v>
      </c>
      <c r="L105" s="430">
        <v>7859</v>
      </c>
      <c r="M105" s="431">
        <v>1391</v>
      </c>
      <c r="N105" s="208"/>
    </row>
    <row r="106" spans="1:14" x14ac:dyDescent="0.2">
      <c r="A106" s="207">
        <v>100</v>
      </c>
      <c r="B106" s="426" t="s">
        <v>481</v>
      </c>
      <c r="C106" s="263" t="s">
        <v>750</v>
      </c>
      <c r="D106" s="430">
        <v>376718</v>
      </c>
      <c r="E106" s="430">
        <v>32637</v>
      </c>
      <c r="F106" s="430">
        <v>3883</v>
      </c>
      <c r="G106" s="430">
        <v>340198</v>
      </c>
      <c r="H106" s="430">
        <v>13137</v>
      </c>
      <c r="I106" s="430">
        <v>327061</v>
      </c>
      <c r="J106" s="430">
        <v>304395</v>
      </c>
      <c r="K106" s="430">
        <v>152339</v>
      </c>
      <c r="L106" s="430">
        <v>152056</v>
      </c>
      <c r="M106" s="431">
        <v>22666</v>
      </c>
      <c r="N106" s="208"/>
    </row>
    <row r="107" spans="1:14" x14ac:dyDescent="0.2">
      <c r="A107" s="207">
        <v>101</v>
      </c>
      <c r="B107" s="426" t="s">
        <v>483</v>
      </c>
      <c r="C107" s="263" t="s">
        <v>751</v>
      </c>
      <c r="D107" s="430">
        <v>15787</v>
      </c>
      <c r="E107" s="430">
        <v>210</v>
      </c>
      <c r="F107" s="430">
        <v>168</v>
      </c>
      <c r="G107" s="430">
        <v>15409</v>
      </c>
      <c r="H107" s="430">
        <v>510</v>
      </c>
      <c r="I107" s="430">
        <v>14899</v>
      </c>
      <c r="J107" s="430">
        <v>13823</v>
      </c>
      <c r="K107" s="430">
        <v>5460</v>
      </c>
      <c r="L107" s="430">
        <v>8363</v>
      </c>
      <c r="M107" s="431">
        <v>1076</v>
      </c>
      <c r="N107" s="208"/>
    </row>
    <row r="108" spans="1:14" x14ac:dyDescent="0.2">
      <c r="A108" s="207">
        <v>102</v>
      </c>
      <c r="B108" s="426" t="s">
        <v>485</v>
      </c>
      <c r="C108" s="263" t="s">
        <v>752</v>
      </c>
      <c r="D108" s="430">
        <v>332372</v>
      </c>
      <c r="E108" s="430">
        <v>19534</v>
      </c>
      <c r="F108" s="430">
        <v>8226</v>
      </c>
      <c r="G108" s="430">
        <v>304612</v>
      </c>
      <c r="H108" s="430">
        <v>6762</v>
      </c>
      <c r="I108" s="430">
        <v>297850</v>
      </c>
      <c r="J108" s="430">
        <v>279891</v>
      </c>
      <c r="K108" s="430">
        <v>52425</v>
      </c>
      <c r="L108" s="430">
        <v>227466</v>
      </c>
      <c r="M108" s="431">
        <v>17959</v>
      </c>
      <c r="N108" s="208"/>
    </row>
    <row r="109" spans="1:14" x14ac:dyDescent="0.2">
      <c r="A109" s="207">
        <v>103</v>
      </c>
      <c r="B109" s="426" t="s">
        <v>487</v>
      </c>
      <c r="C109" s="263" t="s">
        <v>753</v>
      </c>
      <c r="D109" s="430">
        <v>44439</v>
      </c>
      <c r="E109" s="430">
        <v>8480</v>
      </c>
      <c r="F109" s="430">
        <v>3186</v>
      </c>
      <c r="G109" s="430">
        <v>32773</v>
      </c>
      <c r="H109" s="430">
        <v>2164</v>
      </c>
      <c r="I109" s="430">
        <v>30609</v>
      </c>
      <c r="J109" s="430">
        <v>29444</v>
      </c>
      <c r="K109" s="430">
        <v>15168</v>
      </c>
      <c r="L109" s="430">
        <v>14276</v>
      </c>
      <c r="M109" s="431">
        <v>1165</v>
      </c>
      <c r="N109" s="208"/>
    </row>
    <row r="110" spans="1:14" x14ac:dyDescent="0.2">
      <c r="A110" s="207">
        <v>104</v>
      </c>
      <c r="B110" s="426" t="s">
        <v>489</v>
      </c>
      <c r="C110" s="263" t="s">
        <v>754</v>
      </c>
      <c r="D110" s="430">
        <v>46831</v>
      </c>
      <c r="E110" s="430">
        <v>2420</v>
      </c>
      <c r="F110" s="430">
        <v>212</v>
      </c>
      <c r="G110" s="430">
        <v>44199</v>
      </c>
      <c r="H110" s="430">
        <v>1463</v>
      </c>
      <c r="I110" s="430">
        <v>42736</v>
      </c>
      <c r="J110" s="430">
        <v>39072</v>
      </c>
      <c r="K110" s="430">
        <v>13347</v>
      </c>
      <c r="L110" s="430">
        <v>25725</v>
      </c>
      <c r="M110" s="431">
        <v>3664</v>
      </c>
      <c r="N110" s="208"/>
    </row>
    <row r="111" spans="1:14" x14ac:dyDescent="0.2">
      <c r="A111" s="207">
        <v>105</v>
      </c>
      <c r="B111" s="426" t="s">
        <v>491</v>
      </c>
      <c r="C111" s="263" t="s">
        <v>755</v>
      </c>
      <c r="D111" s="430">
        <v>83339</v>
      </c>
      <c r="E111" s="430">
        <v>15061</v>
      </c>
      <c r="F111" s="430">
        <v>1663</v>
      </c>
      <c r="G111" s="430">
        <v>66615</v>
      </c>
      <c r="H111" s="430">
        <v>3032</v>
      </c>
      <c r="I111" s="430">
        <v>63583</v>
      </c>
      <c r="J111" s="430">
        <v>59469</v>
      </c>
      <c r="K111" s="430">
        <v>20332</v>
      </c>
      <c r="L111" s="430">
        <v>39137</v>
      </c>
      <c r="M111" s="431">
        <v>4114</v>
      </c>
      <c r="N111" s="208"/>
    </row>
    <row r="112" spans="1:14" x14ac:dyDescent="0.2">
      <c r="A112" s="207">
        <v>106</v>
      </c>
      <c r="B112" s="427"/>
      <c r="C112" s="264"/>
      <c r="D112" s="430"/>
      <c r="E112" s="430"/>
      <c r="F112" s="430"/>
      <c r="G112" s="430"/>
      <c r="H112" s="430"/>
      <c r="I112" s="430"/>
      <c r="J112" s="430"/>
      <c r="K112" s="430"/>
      <c r="L112" s="430"/>
      <c r="M112" s="431"/>
      <c r="N112" s="208"/>
    </row>
    <row r="113" spans="1:14" x14ac:dyDescent="0.2">
      <c r="A113" s="207">
        <v>107</v>
      </c>
      <c r="B113" s="426" t="s">
        <v>493</v>
      </c>
      <c r="C113" s="263" t="s">
        <v>756</v>
      </c>
      <c r="D113" s="430">
        <v>634</v>
      </c>
      <c r="E113" s="430">
        <v>2</v>
      </c>
      <c r="F113" s="430">
        <v>0</v>
      </c>
      <c r="G113" s="430">
        <v>632</v>
      </c>
      <c r="H113" s="430">
        <v>55</v>
      </c>
      <c r="I113" s="430">
        <v>577</v>
      </c>
      <c r="J113" s="430">
        <v>572</v>
      </c>
      <c r="K113" s="430">
        <v>518</v>
      </c>
      <c r="L113" s="430">
        <v>54</v>
      </c>
      <c r="M113" s="431">
        <v>5</v>
      </c>
      <c r="N113" s="208"/>
    </row>
    <row r="114" spans="1:14" x14ac:dyDescent="0.2">
      <c r="B114" s="428"/>
      <c r="C114" s="429" t="s">
        <v>827</v>
      </c>
      <c r="D114" s="432">
        <v>4180364</v>
      </c>
      <c r="E114" s="432">
        <v>233275</v>
      </c>
      <c r="F114" s="432">
        <v>103309</v>
      </c>
      <c r="G114" s="432">
        <v>3843780</v>
      </c>
      <c r="H114" s="432">
        <v>214691</v>
      </c>
      <c r="I114" s="432">
        <v>3629089</v>
      </c>
      <c r="J114" s="432">
        <v>3513110</v>
      </c>
      <c r="K114" s="432">
        <v>2239330</v>
      </c>
      <c r="L114" s="432">
        <v>1273780</v>
      </c>
      <c r="M114" s="433">
        <v>115979</v>
      </c>
      <c r="N114" s="208"/>
    </row>
    <row r="116" spans="1:14" x14ac:dyDescent="0.2">
      <c r="D116" s="351"/>
    </row>
  </sheetData>
  <mergeCells count="10">
    <mergeCell ref="B2:M2"/>
    <mergeCell ref="M5:M6"/>
    <mergeCell ref="B4:C5"/>
    <mergeCell ref="D4:D6"/>
    <mergeCell ref="E4:E6"/>
    <mergeCell ref="F4:F6"/>
    <mergeCell ref="G4:G6"/>
    <mergeCell ref="H4:H6"/>
    <mergeCell ref="I4:I6"/>
    <mergeCell ref="J5:J6"/>
  </mergeCells>
  <phoneticPr fontId="23"/>
  <pageMargins left="0.7" right="0.7" top="0.75" bottom="0.75" header="0.3" footer="0.3"/>
  <pageSetup paperSize="8" scale="64"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CC"/>
    <pageSetUpPr fitToPage="1"/>
  </sheetPr>
  <dimension ref="A1:K83"/>
  <sheetViews>
    <sheetView zoomScaleNormal="100" workbookViewId="0"/>
  </sheetViews>
  <sheetFormatPr defaultColWidth="9" defaultRowHeight="18" x14ac:dyDescent="0.2"/>
  <cols>
    <col min="1" max="1" width="2.81640625" style="72" customWidth="1"/>
    <col min="2" max="2" width="2.81640625" style="51" customWidth="1"/>
    <col min="3" max="7" width="2.81640625" style="72" customWidth="1"/>
    <col min="8" max="8" width="22.81640625" style="72" customWidth="1"/>
    <col min="9" max="9" width="11.453125" style="255" customWidth="1"/>
    <col min="10" max="10" width="9.7265625" style="162" customWidth="1"/>
    <col min="11" max="11" width="106.6328125" style="106" customWidth="1"/>
    <col min="12" max="16384" width="9" style="72"/>
  </cols>
  <sheetData>
    <row r="1" spans="1:11" s="2" customFormat="1" ht="8.25" customHeight="1" x14ac:dyDescent="0.2">
      <c r="A1" s="6"/>
      <c r="B1" s="24"/>
      <c r="I1" s="242"/>
      <c r="J1" s="152"/>
      <c r="K1" s="105"/>
    </row>
    <row r="2" spans="1:11" s="2" customFormat="1" ht="8.25" customHeight="1" x14ac:dyDescent="0.2">
      <c r="B2" s="25"/>
      <c r="I2" s="242"/>
      <c r="J2" s="152"/>
      <c r="K2" s="105"/>
    </row>
    <row r="3" spans="1:11" ht="23.15" customHeight="1" x14ac:dyDescent="0.2">
      <c r="B3" s="6"/>
      <c r="C3" s="5"/>
      <c r="D3" s="5"/>
      <c r="E3" s="5"/>
      <c r="F3" s="5"/>
      <c r="G3" s="5"/>
      <c r="H3" s="5"/>
      <c r="I3" s="291" t="s">
        <v>789</v>
      </c>
      <c r="J3" s="153"/>
    </row>
    <row r="4" spans="1:11" ht="8.15" customHeight="1" x14ac:dyDescent="0.2">
      <c r="A4" s="140"/>
      <c r="B4" s="141"/>
      <c r="C4" s="4"/>
      <c r="D4" s="4"/>
      <c r="E4" s="4"/>
      <c r="F4" s="4"/>
      <c r="G4" s="4"/>
      <c r="H4" s="4"/>
      <c r="I4" s="243"/>
      <c r="J4" s="154"/>
      <c r="K4" s="107"/>
    </row>
    <row r="5" spans="1:11" x14ac:dyDescent="0.2">
      <c r="A5" s="75"/>
      <c r="B5" s="292" t="s">
        <v>599</v>
      </c>
      <c r="C5" s="5"/>
      <c r="D5" s="5"/>
      <c r="E5" s="5"/>
      <c r="F5" s="5"/>
      <c r="G5" s="5"/>
      <c r="H5" s="5"/>
      <c r="I5" s="265" t="s">
        <v>790</v>
      </c>
      <c r="J5" s="153"/>
      <c r="K5" s="108"/>
    </row>
    <row r="6" spans="1:11" ht="16.5" x14ac:dyDescent="0.45">
      <c r="A6" s="77" t="s">
        <v>757</v>
      </c>
      <c r="B6" s="73"/>
      <c r="C6" s="16"/>
      <c r="D6" s="5"/>
      <c r="E6" s="5"/>
      <c r="F6" s="5"/>
      <c r="G6" s="5"/>
      <c r="H6" s="5"/>
      <c r="I6" s="293" t="s">
        <v>791</v>
      </c>
      <c r="J6" s="153" t="s">
        <v>29</v>
      </c>
      <c r="K6" s="151" t="s">
        <v>173</v>
      </c>
    </row>
    <row r="7" spans="1:11" x14ac:dyDescent="0.2">
      <c r="A7" s="120" t="s">
        <v>104</v>
      </c>
      <c r="B7" s="79"/>
      <c r="C7" s="79"/>
      <c r="D7" s="80"/>
      <c r="E7" s="80"/>
      <c r="F7" s="80"/>
      <c r="G7" s="80"/>
      <c r="H7" s="80"/>
      <c r="I7" s="244">
        <f>SUM(I8,I35)</f>
        <v>250000</v>
      </c>
      <c r="J7" s="155" t="s">
        <v>228</v>
      </c>
      <c r="K7" s="109"/>
    </row>
    <row r="8" spans="1:11" x14ac:dyDescent="0.2">
      <c r="A8" s="89"/>
      <c r="B8" s="142" t="s">
        <v>105</v>
      </c>
      <c r="C8" s="79"/>
      <c r="D8" s="80"/>
      <c r="E8" s="80"/>
      <c r="F8" s="80"/>
      <c r="G8" s="80"/>
      <c r="H8" s="80"/>
      <c r="I8" s="244">
        <f>SUM(I9,I22)</f>
        <v>98478</v>
      </c>
      <c r="J8" s="155" t="s">
        <v>229</v>
      </c>
      <c r="K8" s="109"/>
    </row>
    <row r="9" spans="1:11" x14ac:dyDescent="0.2">
      <c r="A9" s="76"/>
      <c r="B9" s="142"/>
      <c r="C9" s="78" t="s">
        <v>106</v>
      </c>
      <c r="D9" s="143"/>
      <c r="E9" s="80"/>
      <c r="F9" s="80"/>
      <c r="G9" s="80"/>
      <c r="H9" s="80"/>
      <c r="I9" s="244">
        <f>SUM(I10,I13)</f>
        <v>0</v>
      </c>
      <c r="J9" s="155" t="s">
        <v>230</v>
      </c>
      <c r="K9" s="109"/>
    </row>
    <row r="10" spans="1:11" x14ac:dyDescent="0.2">
      <c r="A10" s="76"/>
      <c r="B10" s="142"/>
      <c r="C10" s="76"/>
      <c r="D10" s="78" t="s">
        <v>107</v>
      </c>
      <c r="E10" s="80"/>
      <c r="F10" s="80"/>
      <c r="G10" s="80"/>
      <c r="H10" s="80"/>
      <c r="I10" s="244">
        <f>SUM(I11:I12)</f>
        <v>0</v>
      </c>
      <c r="J10" s="155" t="s">
        <v>231</v>
      </c>
      <c r="K10" s="109" t="s">
        <v>232</v>
      </c>
    </row>
    <row r="11" spans="1:11" x14ac:dyDescent="0.2">
      <c r="A11" s="76"/>
      <c r="B11" s="142"/>
      <c r="C11" s="76"/>
      <c r="D11" s="76"/>
      <c r="E11" s="81" t="s">
        <v>108</v>
      </c>
      <c r="F11" s="82"/>
      <c r="G11" s="82"/>
      <c r="H11" s="82"/>
      <c r="I11" s="245"/>
      <c r="J11" s="156"/>
      <c r="K11" s="109" t="s">
        <v>174</v>
      </c>
    </row>
    <row r="12" spans="1:11" x14ac:dyDescent="0.2">
      <c r="A12" s="76"/>
      <c r="B12" s="142"/>
      <c r="C12" s="76"/>
      <c r="D12" s="76"/>
      <c r="E12" s="83" t="s">
        <v>109</v>
      </c>
      <c r="F12" s="84"/>
      <c r="G12" s="84"/>
      <c r="H12" s="84"/>
      <c r="I12" s="246"/>
      <c r="J12" s="157"/>
      <c r="K12" s="109" t="s">
        <v>175</v>
      </c>
    </row>
    <row r="13" spans="1:11" x14ac:dyDescent="0.2">
      <c r="A13" s="76"/>
      <c r="B13" s="142"/>
      <c r="C13" s="76"/>
      <c r="D13" s="78" t="s">
        <v>110</v>
      </c>
      <c r="E13" s="79"/>
      <c r="F13" s="80"/>
      <c r="G13" s="80"/>
      <c r="H13" s="80"/>
      <c r="I13" s="244">
        <f>SUM(I14:I15,I18,I21)</f>
        <v>0</v>
      </c>
      <c r="J13" s="155" t="s">
        <v>233</v>
      </c>
      <c r="K13" s="109" t="s">
        <v>176</v>
      </c>
    </row>
    <row r="14" spans="1:11" x14ac:dyDescent="0.2">
      <c r="A14" s="76"/>
      <c r="B14" s="142"/>
      <c r="C14" s="76"/>
      <c r="D14" s="76"/>
      <c r="E14" s="86" t="s">
        <v>111</v>
      </c>
      <c r="F14" s="87"/>
      <c r="G14" s="87"/>
      <c r="H14" s="87"/>
      <c r="I14" s="247"/>
      <c r="J14" s="155"/>
      <c r="K14" s="109" t="s">
        <v>177</v>
      </c>
    </row>
    <row r="15" spans="1:11" x14ac:dyDescent="0.2">
      <c r="A15" s="76"/>
      <c r="B15" s="142"/>
      <c r="C15" s="76"/>
      <c r="D15" s="76"/>
      <c r="E15" s="88" t="s">
        <v>112</v>
      </c>
      <c r="F15" s="80"/>
      <c r="G15" s="80"/>
      <c r="H15" s="80"/>
      <c r="I15" s="244">
        <f>SUM(I16:I17)</f>
        <v>0</v>
      </c>
      <c r="J15" s="155" t="s">
        <v>234</v>
      </c>
      <c r="K15" s="109" t="s">
        <v>178</v>
      </c>
    </row>
    <row r="16" spans="1:11" x14ac:dyDescent="0.2">
      <c r="A16" s="76"/>
      <c r="B16" s="142"/>
      <c r="C16" s="76"/>
      <c r="D16" s="76"/>
      <c r="E16" s="89"/>
      <c r="F16" s="81" t="s">
        <v>113</v>
      </c>
      <c r="G16" s="82"/>
      <c r="H16" s="82"/>
      <c r="I16" s="245"/>
      <c r="J16" s="156"/>
      <c r="K16" s="109" t="s">
        <v>179</v>
      </c>
    </row>
    <row r="17" spans="1:11" x14ac:dyDescent="0.2">
      <c r="A17" s="76"/>
      <c r="B17" s="142"/>
      <c r="C17" s="76"/>
      <c r="D17" s="76"/>
      <c r="E17" s="90"/>
      <c r="F17" s="83" t="s">
        <v>114</v>
      </c>
      <c r="G17" s="84"/>
      <c r="H17" s="84"/>
      <c r="I17" s="246"/>
      <c r="J17" s="157"/>
      <c r="K17" s="109" t="s">
        <v>180</v>
      </c>
    </row>
    <row r="18" spans="1:11" x14ac:dyDescent="0.2">
      <c r="A18" s="76"/>
      <c r="B18" s="142"/>
      <c r="C18" s="76"/>
      <c r="D18" s="76"/>
      <c r="E18" s="88" t="s">
        <v>115</v>
      </c>
      <c r="F18" s="143"/>
      <c r="G18" s="143"/>
      <c r="H18" s="143"/>
      <c r="I18" s="248">
        <f>SUM(I19:I20)</f>
        <v>0</v>
      </c>
      <c r="J18" s="153" t="s">
        <v>235</v>
      </c>
      <c r="K18" s="108" t="s">
        <v>181</v>
      </c>
    </row>
    <row r="19" spans="1:11" x14ac:dyDescent="0.2">
      <c r="A19" s="76"/>
      <c r="B19" s="142"/>
      <c r="C19" s="76"/>
      <c r="D19" s="76"/>
      <c r="E19" s="88"/>
      <c r="F19" s="78" t="s">
        <v>116</v>
      </c>
      <c r="G19" s="82"/>
      <c r="H19" s="82"/>
      <c r="I19" s="245"/>
      <c r="J19" s="156"/>
      <c r="K19" s="109" t="s">
        <v>182</v>
      </c>
    </row>
    <row r="20" spans="1:11" x14ac:dyDescent="0.2">
      <c r="A20" s="76"/>
      <c r="B20" s="142"/>
      <c r="C20" s="76"/>
      <c r="D20" s="76"/>
      <c r="E20" s="88"/>
      <c r="F20" s="91" t="s">
        <v>117</v>
      </c>
      <c r="G20" s="84"/>
      <c r="H20" s="84"/>
      <c r="I20" s="246"/>
      <c r="J20" s="157"/>
      <c r="K20" s="109" t="s">
        <v>180</v>
      </c>
    </row>
    <row r="21" spans="1:11" x14ac:dyDescent="0.2">
      <c r="A21" s="76"/>
      <c r="B21" s="142"/>
      <c r="C21" s="92"/>
      <c r="D21" s="76"/>
      <c r="E21" s="86" t="s">
        <v>118</v>
      </c>
      <c r="F21" s="144"/>
      <c r="G21" s="144"/>
      <c r="H21" s="144"/>
      <c r="I21" s="249"/>
      <c r="J21" s="153"/>
      <c r="K21" s="108" t="s">
        <v>183</v>
      </c>
    </row>
    <row r="22" spans="1:11" x14ac:dyDescent="0.2">
      <c r="A22" s="76"/>
      <c r="B22" s="142"/>
      <c r="C22" s="78" t="s">
        <v>119</v>
      </c>
      <c r="D22" s="80"/>
      <c r="E22" s="80"/>
      <c r="F22" s="80"/>
      <c r="G22" s="80"/>
      <c r="H22" s="80"/>
      <c r="I22" s="244">
        <f>SUM(I23,I26)</f>
        <v>98478</v>
      </c>
      <c r="J22" s="155" t="s">
        <v>236</v>
      </c>
      <c r="K22" s="109"/>
    </row>
    <row r="23" spans="1:11" x14ac:dyDescent="0.2">
      <c r="A23" s="76"/>
      <c r="B23" s="142"/>
      <c r="C23" s="76"/>
      <c r="D23" s="143" t="s">
        <v>120</v>
      </c>
      <c r="E23" s="80"/>
      <c r="F23" s="80"/>
      <c r="G23" s="80"/>
      <c r="H23" s="80"/>
      <c r="I23" s="244">
        <f>SUM(I24:I25)</f>
        <v>0</v>
      </c>
      <c r="J23" s="155" t="s">
        <v>237</v>
      </c>
      <c r="K23" s="109" t="s">
        <v>184</v>
      </c>
    </row>
    <row r="24" spans="1:11" x14ac:dyDescent="0.2">
      <c r="A24" s="76"/>
      <c r="B24" s="142"/>
      <c r="C24" s="76"/>
      <c r="D24" s="76"/>
      <c r="E24" s="78" t="s">
        <v>121</v>
      </c>
      <c r="F24" s="82"/>
      <c r="G24" s="82"/>
      <c r="H24" s="82"/>
      <c r="I24" s="245"/>
      <c r="J24" s="156"/>
      <c r="K24" s="109" t="s">
        <v>185</v>
      </c>
    </row>
    <row r="25" spans="1:11" x14ac:dyDescent="0.2">
      <c r="A25" s="76"/>
      <c r="B25" s="142"/>
      <c r="C25" s="76"/>
      <c r="D25" s="92"/>
      <c r="E25" s="91" t="s">
        <v>122</v>
      </c>
      <c r="F25" s="84"/>
      <c r="G25" s="84"/>
      <c r="H25" s="84"/>
      <c r="I25" s="246"/>
      <c r="J25" s="157"/>
      <c r="K25" s="109" t="s">
        <v>186</v>
      </c>
    </row>
    <row r="26" spans="1:11" x14ac:dyDescent="0.2">
      <c r="A26" s="76"/>
      <c r="B26" s="142"/>
      <c r="C26" s="76"/>
      <c r="D26" s="143" t="s">
        <v>123</v>
      </c>
      <c r="E26" s="80"/>
      <c r="F26" s="80"/>
      <c r="G26" s="80"/>
      <c r="H26" s="80"/>
      <c r="I26" s="244">
        <f>SUM(I27:I34)</f>
        <v>98478</v>
      </c>
      <c r="J26" s="155" t="s">
        <v>238</v>
      </c>
      <c r="K26" s="109" t="s">
        <v>187</v>
      </c>
    </row>
    <row r="27" spans="1:11" x14ac:dyDescent="0.2">
      <c r="A27" s="76"/>
      <c r="B27" s="142"/>
      <c r="C27" s="76"/>
      <c r="D27" s="76"/>
      <c r="E27" s="81" t="s">
        <v>124</v>
      </c>
      <c r="F27" s="82"/>
      <c r="G27" s="82"/>
      <c r="H27" s="82"/>
      <c r="I27" s="245">
        <v>53913</v>
      </c>
      <c r="J27" s="156"/>
      <c r="K27" s="109" t="s">
        <v>188</v>
      </c>
    </row>
    <row r="28" spans="1:11" x14ac:dyDescent="0.2">
      <c r="A28" s="76"/>
      <c r="B28" s="142"/>
      <c r="C28" s="76"/>
      <c r="D28" s="76"/>
      <c r="E28" s="93" t="s">
        <v>125</v>
      </c>
      <c r="F28" s="144"/>
      <c r="G28" s="144"/>
      <c r="H28" s="144"/>
      <c r="I28" s="249">
        <v>33152</v>
      </c>
      <c r="J28" s="158"/>
      <c r="K28" s="109" t="s">
        <v>189</v>
      </c>
    </row>
    <row r="29" spans="1:11" x14ac:dyDescent="0.2">
      <c r="A29" s="76"/>
      <c r="B29" s="142"/>
      <c r="C29" s="76"/>
      <c r="D29" s="76"/>
      <c r="E29" s="93" t="s">
        <v>126</v>
      </c>
      <c r="F29" s="144"/>
      <c r="G29" s="144"/>
      <c r="H29" s="144"/>
      <c r="I29" s="249">
        <v>9565</v>
      </c>
      <c r="J29" s="158"/>
      <c r="K29" s="109" t="s">
        <v>190</v>
      </c>
    </row>
    <row r="30" spans="1:11" x14ac:dyDescent="0.2">
      <c r="A30" s="76"/>
      <c r="B30" s="142"/>
      <c r="C30" s="76"/>
      <c r="D30" s="76"/>
      <c r="E30" s="93" t="s">
        <v>127</v>
      </c>
      <c r="F30" s="144"/>
      <c r="G30" s="144"/>
      <c r="H30" s="144"/>
      <c r="I30" s="249">
        <v>1848</v>
      </c>
      <c r="J30" s="158"/>
      <c r="K30" s="109" t="s">
        <v>191</v>
      </c>
    </row>
    <row r="31" spans="1:11" x14ac:dyDescent="0.2">
      <c r="A31" s="76"/>
      <c r="B31" s="142"/>
      <c r="C31" s="76"/>
      <c r="D31" s="76"/>
      <c r="E31" s="93" t="s">
        <v>128</v>
      </c>
      <c r="F31" s="144"/>
      <c r="G31" s="144"/>
      <c r="H31" s="144"/>
      <c r="I31" s="249"/>
      <c r="J31" s="158"/>
      <c r="K31" s="109" t="s">
        <v>192</v>
      </c>
    </row>
    <row r="32" spans="1:11" x14ac:dyDescent="0.2">
      <c r="A32" s="76"/>
      <c r="B32" s="142"/>
      <c r="C32" s="76"/>
      <c r="D32" s="76"/>
      <c r="E32" s="93" t="s">
        <v>129</v>
      </c>
      <c r="F32" s="144"/>
      <c r="G32" s="144"/>
      <c r="H32" s="144"/>
      <c r="I32" s="249"/>
      <c r="J32" s="158"/>
      <c r="K32" s="109" t="s">
        <v>193</v>
      </c>
    </row>
    <row r="33" spans="1:11" x14ac:dyDescent="0.2">
      <c r="A33" s="76"/>
      <c r="B33" s="142"/>
      <c r="C33" s="76"/>
      <c r="D33" s="76"/>
      <c r="E33" s="93" t="s">
        <v>130</v>
      </c>
      <c r="F33" s="144"/>
      <c r="G33" s="144"/>
      <c r="H33" s="144"/>
      <c r="I33" s="249"/>
      <c r="J33" s="158"/>
      <c r="K33" s="109"/>
    </row>
    <row r="34" spans="1:11" x14ac:dyDescent="0.2">
      <c r="A34" s="76"/>
      <c r="B34" s="142"/>
      <c r="C34" s="92"/>
      <c r="D34" s="92"/>
      <c r="E34" s="83" t="s">
        <v>131</v>
      </c>
      <c r="F34" s="84"/>
      <c r="G34" s="84"/>
      <c r="H34" s="84"/>
      <c r="I34" s="246"/>
      <c r="J34" s="157"/>
      <c r="K34" s="109" t="s">
        <v>194</v>
      </c>
    </row>
    <row r="35" spans="1:11" x14ac:dyDescent="0.2">
      <c r="A35" s="76"/>
      <c r="B35" s="142" t="s">
        <v>132</v>
      </c>
      <c r="C35" s="80"/>
      <c r="D35" s="80"/>
      <c r="E35" s="80"/>
      <c r="F35" s="80"/>
      <c r="G35" s="80"/>
      <c r="H35" s="80"/>
      <c r="I35" s="250">
        <f>SUM(I36,I70)</f>
        <v>151522</v>
      </c>
      <c r="J35" s="155" t="s">
        <v>239</v>
      </c>
      <c r="K35" s="109" t="s">
        <v>195</v>
      </c>
    </row>
    <row r="36" spans="1:11" x14ac:dyDescent="0.2">
      <c r="A36" s="76"/>
      <c r="B36" s="142"/>
      <c r="C36" s="120" t="s">
        <v>133</v>
      </c>
      <c r="D36" s="142"/>
      <c r="E36" s="79"/>
      <c r="F36" s="142"/>
      <c r="G36" s="143"/>
      <c r="H36" s="143"/>
      <c r="I36" s="251">
        <f>SUM(I37,I57,I69)</f>
        <v>48479</v>
      </c>
      <c r="J36" s="153" t="s">
        <v>240</v>
      </c>
      <c r="K36" s="108"/>
    </row>
    <row r="37" spans="1:11" x14ac:dyDescent="0.2">
      <c r="A37" s="76"/>
      <c r="B37" s="142"/>
      <c r="C37" s="76"/>
      <c r="D37" s="78" t="s">
        <v>134</v>
      </c>
      <c r="E37" s="80"/>
      <c r="F37" s="80"/>
      <c r="G37" s="80"/>
      <c r="H37" s="80"/>
      <c r="I37" s="244">
        <f>SUM(I38,I56)</f>
        <v>0</v>
      </c>
      <c r="J37" s="155" t="s">
        <v>241</v>
      </c>
      <c r="K37" s="109"/>
    </row>
    <row r="38" spans="1:11" x14ac:dyDescent="0.2">
      <c r="A38" s="76"/>
      <c r="B38" s="142"/>
      <c r="C38" s="76"/>
      <c r="D38" s="76"/>
      <c r="E38" s="77" t="s">
        <v>135</v>
      </c>
      <c r="F38" s="143"/>
      <c r="G38" s="143"/>
      <c r="H38" s="143"/>
      <c r="I38" s="248">
        <f>SUM(I39,I47)</f>
        <v>0</v>
      </c>
      <c r="J38" s="153" t="s">
        <v>242</v>
      </c>
      <c r="K38" s="108"/>
    </row>
    <row r="39" spans="1:11" x14ac:dyDescent="0.2">
      <c r="A39" s="76"/>
      <c r="B39" s="142"/>
      <c r="C39" s="76"/>
      <c r="D39" s="76"/>
      <c r="E39" s="77"/>
      <c r="F39" s="78" t="s">
        <v>136</v>
      </c>
      <c r="G39" s="95"/>
      <c r="H39" s="80"/>
      <c r="I39" s="252">
        <f>SUM(I40:I46)</f>
        <v>0</v>
      </c>
      <c r="J39" s="154" t="s">
        <v>243</v>
      </c>
      <c r="K39" s="107"/>
    </row>
    <row r="40" spans="1:11" x14ac:dyDescent="0.2">
      <c r="A40" s="76"/>
      <c r="B40" s="142"/>
      <c r="C40" s="76"/>
      <c r="D40" s="76"/>
      <c r="E40" s="77"/>
      <c r="F40" s="77"/>
      <c r="G40" s="81" t="s">
        <v>137</v>
      </c>
      <c r="H40" s="82"/>
      <c r="I40" s="245"/>
      <c r="J40" s="156"/>
      <c r="K40" s="109" t="s">
        <v>196</v>
      </c>
    </row>
    <row r="41" spans="1:11" x14ac:dyDescent="0.2">
      <c r="A41" s="76"/>
      <c r="B41" s="142"/>
      <c r="C41" s="76"/>
      <c r="D41" s="76"/>
      <c r="E41" s="77"/>
      <c r="F41" s="77"/>
      <c r="G41" s="93" t="s">
        <v>138</v>
      </c>
      <c r="H41" s="144"/>
      <c r="I41" s="249"/>
      <c r="J41" s="158"/>
      <c r="K41" s="109" t="s">
        <v>197</v>
      </c>
    </row>
    <row r="42" spans="1:11" x14ac:dyDescent="0.2">
      <c r="A42" s="76"/>
      <c r="B42" s="142"/>
      <c r="C42" s="76"/>
      <c r="D42" s="76"/>
      <c r="E42" s="77"/>
      <c r="F42" s="77"/>
      <c r="G42" s="93" t="s">
        <v>139</v>
      </c>
      <c r="H42" s="144"/>
      <c r="I42" s="249"/>
      <c r="J42" s="158"/>
      <c r="K42" s="109" t="s">
        <v>198</v>
      </c>
    </row>
    <row r="43" spans="1:11" x14ac:dyDescent="0.2">
      <c r="A43" s="76"/>
      <c r="B43" s="142"/>
      <c r="C43" s="76"/>
      <c r="D43" s="76"/>
      <c r="E43" s="77"/>
      <c r="F43" s="77"/>
      <c r="G43" s="93" t="s">
        <v>140</v>
      </c>
      <c r="H43" s="144"/>
      <c r="I43" s="249"/>
      <c r="J43" s="158"/>
      <c r="K43" s="109" t="s">
        <v>199</v>
      </c>
    </row>
    <row r="44" spans="1:11" x14ac:dyDescent="0.2">
      <c r="A44" s="76"/>
      <c r="B44" s="142"/>
      <c r="C44" s="76"/>
      <c r="D44" s="76"/>
      <c r="E44" s="77"/>
      <c r="F44" s="77"/>
      <c r="G44" s="93" t="s">
        <v>141</v>
      </c>
      <c r="H44" s="144"/>
      <c r="I44" s="249"/>
      <c r="J44" s="158"/>
      <c r="K44" s="109" t="s">
        <v>200</v>
      </c>
    </row>
    <row r="45" spans="1:11" x14ac:dyDescent="0.2">
      <c r="A45" s="76"/>
      <c r="B45" s="142"/>
      <c r="C45" s="76"/>
      <c r="D45" s="76"/>
      <c r="E45" s="77"/>
      <c r="F45" s="77"/>
      <c r="G45" s="93" t="s">
        <v>142</v>
      </c>
      <c r="H45" s="144"/>
      <c r="I45" s="249"/>
      <c r="J45" s="158"/>
      <c r="K45" s="109" t="s">
        <v>201</v>
      </c>
    </row>
    <row r="46" spans="1:11" x14ac:dyDescent="0.2">
      <c r="A46" s="76"/>
      <c r="B46" s="142"/>
      <c r="C46" s="76"/>
      <c r="D46" s="76"/>
      <c r="E46" s="77"/>
      <c r="F46" s="91"/>
      <c r="G46" s="83" t="s">
        <v>143</v>
      </c>
      <c r="H46" s="84"/>
      <c r="I46" s="246"/>
      <c r="J46" s="157"/>
      <c r="K46" s="109" t="s">
        <v>202</v>
      </c>
    </row>
    <row r="47" spans="1:11" x14ac:dyDescent="0.2">
      <c r="A47" s="76"/>
      <c r="B47" s="142"/>
      <c r="C47" s="76"/>
      <c r="D47" s="76"/>
      <c r="E47" s="77"/>
      <c r="F47" s="78" t="s">
        <v>144</v>
      </c>
      <c r="G47" s="95"/>
      <c r="H47" s="95"/>
      <c r="I47" s="252">
        <f>SUM(I48,I53)</f>
        <v>0</v>
      </c>
      <c r="J47" s="154" t="s">
        <v>244</v>
      </c>
      <c r="K47" s="107"/>
    </row>
    <row r="48" spans="1:11" x14ac:dyDescent="0.2">
      <c r="A48" s="76"/>
      <c r="B48" s="142"/>
      <c r="C48" s="76"/>
      <c r="D48" s="76"/>
      <c r="E48" s="77"/>
      <c r="F48" s="76"/>
      <c r="G48" s="78" t="s">
        <v>145</v>
      </c>
      <c r="H48" s="80"/>
      <c r="I48" s="244">
        <f>SUM(I49:I52)</f>
        <v>0</v>
      </c>
      <c r="J48" s="159" t="s">
        <v>245</v>
      </c>
      <c r="K48" s="107" t="s">
        <v>246</v>
      </c>
    </row>
    <row r="49" spans="1:11" x14ac:dyDescent="0.2">
      <c r="A49" s="76"/>
      <c r="B49" s="142"/>
      <c r="C49" s="76"/>
      <c r="D49" s="76"/>
      <c r="E49" s="77"/>
      <c r="F49" s="76"/>
      <c r="G49" s="76"/>
      <c r="H49" s="96" t="s">
        <v>146</v>
      </c>
      <c r="I49" s="249"/>
      <c r="J49" s="153"/>
      <c r="K49" s="108"/>
    </row>
    <row r="50" spans="1:11" x14ac:dyDescent="0.2">
      <c r="A50" s="76"/>
      <c r="B50" s="142"/>
      <c r="C50" s="76"/>
      <c r="D50" s="76"/>
      <c r="E50" s="77"/>
      <c r="F50" s="76"/>
      <c r="G50" s="76"/>
      <c r="H50" s="97" t="s">
        <v>147</v>
      </c>
      <c r="I50" s="249"/>
      <c r="J50" s="153"/>
      <c r="K50" s="108"/>
    </row>
    <row r="51" spans="1:11" x14ac:dyDescent="0.2">
      <c r="A51" s="76"/>
      <c r="B51" s="142"/>
      <c r="C51" s="76"/>
      <c r="D51" s="76"/>
      <c r="E51" s="77"/>
      <c r="F51" s="76"/>
      <c r="G51" s="76"/>
      <c r="H51" s="97" t="s">
        <v>148</v>
      </c>
      <c r="I51" s="249"/>
      <c r="J51" s="153"/>
      <c r="K51" s="108"/>
    </row>
    <row r="52" spans="1:11" x14ac:dyDescent="0.2">
      <c r="A52" s="76"/>
      <c r="B52" s="142"/>
      <c r="C52" s="76"/>
      <c r="D52" s="76"/>
      <c r="E52" s="77"/>
      <c r="F52" s="76"/>
      <c r="G52" s="94"/>
      <c r="H52" s="98" t="s">
        <v>149</v>
      </c>
      <c r="I52" s="249"/>
      <c r="J52" s="153"/>
      <c r="K52" s="108"/>
    </row>
    <row r="53" spans="1:11" x14ac:dyDescent="0.2">
      <c r="A53" s="76"/>
      <c r="B53" s="142"/>
      <c r="C53" s="76"/>
      <c r="D53" s="76"/>
      <c r="E53" s="77"/>
      <c r="F53" s="76"/>
      <c r="G53" s="95" t="s">
        <v>150</v>
      </c>
      <c r="H53" s="80"/>
      <c r="I53" s="244">
        <f>SUM(I54:I55)</f>
        <v>0</v>
      </c>
      <c r="J53" s="159" t="s">
        <v>247</v>
      </c>
      <c r="K53" s="107"/>
    </row>
    <row r="54" spans="1:11" x14ac:dyDescent="0.2">
      <c r="A54" s="76"/>
      <c r="B54" s="142"/>
      <c r="C54" s="76"/>
      <c r="D54" s="76"/>
      <c r="E54" s="77"/>
      <c r="F54" s="76"/>
      <c r="G54" s="94"/>
      <c r="H54" s="96" t="s">
        <v>151</v>
      </c>
      <c r="I54" s="249"/>
      <c r="J54" s="153"/>
      <c r="K54" s="109" t="s">
        <v>203</v>
      </c>
    </row>
    <row r="55" spans="1:11" x14ac:dyDescent="0.2">
      <c r="A55" s="76"/>
      <c r="B55" s="142"/>
      <c r="C55" s="76"/>
      <c r="D55" s="76"/>
      <c r="E55" s="77"/>
      <c r="F55" s="92"/>
      <c r="G55" s="85"/>
      <c r="H55" s="98" t="s">
        <v>152</v>
      </c>
      <c r="I55" s="246"/>
      <c r="J55" s="160"/>
      <c r="K55" s="110" t="s">
        <v>204</v>
      </c>
    </row>
    <row r="56" spans="1:11" x14ac:dyDescent="0.2">
      <c r="A56" s="76"/>
      <c r="B56" s="142"/>
      <c r="C56" s="76"/>
      <c r="D56" s="92"/>
      <c r="E56" s="86" t="s">
        <v>153</v>
      </c>
      <c r="F56" s="87"/>
      <c r="G56" s="87"/>
      <c r="H56" s="87"/>
      <c r="I56" s="247"/>
      <c r="J56" s="155"/>
      <c r="K56" s="109" t="s">
        <v>205</v>
      </c>
    </row>
    <row r="57" spans="1:11" x14ac:dyDescent="0.2">
      <c r="A57" s="76"/>
      <c r="B57" s="142"/>
      <c r="C57" s="76"/>
      <c r="D57" s="95" t="s">
        <v>154</v>
      </c>
      <c r="E57" s="80"/>
      <c r="F57" s="80"/>
      <c r="G57" s="80"/>
      <c r="H57" s="80"/>
      <c r="I57" s="244">
        <f>SUM(I58,I63:I68)</f>
        <v>48479</v>
      </c>
      <c r="J57" s="155" t="s">
        <v>248</v>
      </c>
      <c r="K57" s="109"/>
    </row>
    <row r="58" spans="1:11" x14ac:dyDescent="0.2">
      <c r="A58" s="76"/>
      <c r="B58" s="142"/>
      <c r="C58" s="76"/>
      <c r="D58" s="143"/>
      <c r="E58" s="78" t="s">
        <v>155</v>
      </c>
      <c r="F58" s="80"/>
      <c r="G58" s="80"/>
      <c r="H58" s="80"/>
      <c r="I58" s="244">
        <f>SUM(I59:I62)</f>
        <v>0</v>
      </c>
      <c r="J58" s="155" t="s">
        <v>249</v>
      </c>
      <c r="K58" s="109"/>
    </row>
    <row r="59" spans="1:11" x14ac:dyDescent="0.2">
      <c r="A59" s="76"/>
      <c r="B59" s="142"/>
      <c r="C59" s="76"/>
      <c r="D59" s="143"/>
      <c r="E59" s="76"/>
      <c r="F59" s="81" t="s">
        <v>156</v>
      </c>
      <c r="G59" s="82"/>
      <c r="H59" s="82"/>
      <c r="I59" s="245"/>
      <c r="J59" s="156"/>
      <c r="K59" s="109" t="s">
        <v>206</v>
      </c>
    </row>
    <row r="60" spans="1:11" x14ac:dyDescent="0.2">
      <c r="A60" s="76"/>
      <c r="B60" s="142"/>
      <c r="C60" s="76"/>
      <c r="D60" s="143"/>
      <c r="E60" s="76"/>
      <c r="F60" s="93" t="s">
        <v>157</v>
      </c>
      <c r="G60" s="144"/>
      <c r="H60" s="144"/>
      <c r="I60" s="249"/>
      <c r="J60" s="158"/>
      <c r="K60" s="109" t="s">
        <v>207</v>
      </c>
    </row>
    <row r="61" spans="1:11" x14ac:dyDescent="0.2">
      <c r="A61" s="76"/>
      <c r="B61" s="142"/>
      <c r="C61" s="76"/>
      <c r="D61" s="143"/>
      <c r="E61" s="76"/>
      <c r="F61" s="93" t="s">
        <v>158</v>
      </c>
      <c r="G61" s="144"/>
      <c r="H61" s="144"/>
      <c r="I61" s="249"/>
      <c r="J61" s="158"/>
      <c r="K61" s="109" t="s">
        <v>208</v>
      </c>
    </row>
    <row r="62" spans="1:11" x14ac:dyDescent="0.2">
      <c r="A62" s="76"/>
      <c r="B62" s="142"/>
      <c r="C62" s="76"/>
      <c r="D62" s="143"/>
      <c r="E62" s="92"/>
      <c r="F62" s="83" t="s">
        <v>159</v>
      </c>
      <c r="G62" s="84"/>
      <c r="H62" s="84"/>
      <c r="I62" s="246"/>
      <c r="J62" s="157"/>
      <c r="K62" s="109" t="s">
        <v>209</v>
      </c>
    </row>
    <row r="63" spans="1:11" x14ac:dyDescent="0.2">
      <c r="A63" s="76"/>
      <c r="B63" s="142"/>
      <c r="C63" s="76"/>
      <c r="D63" s="143"/>
      <c r="E63" s="86" t="s">
        <v>160</v>
      </c>
      <c r="F63" s="87"/>
      <c r="G63" s="87"/>
      <c r="H63" s="87"/>
      <c r="I63" s="247"/>
      <c r="J63" s="155"/>
      <c r="K63" s="109" t="s">
        <v>210</v>
      </c>
    </row>
    <row r="64" spans="1:11" x14ac:dyDescent="0.2">
      <c r="A64" s="76"/>
      <c r="B64" s="142"/>
      <c r="C64" s="76"/>
      <c r="D64" s="143"/>
      <c r="E64" s="86" t="s">
        <v>161</v>
      </c>
      <c r="F64" s="87"/>
      <c r="G64" s="87"/>
      <c r="H64" s="87"/>
      <c r="I64" s="247"/>
      <c r="J64" s="155"/>
      <c r="K64" s="109" t="s">
        <v>211</v>
      </c>
    </row>
    <row r="65" spans="1:11" x14ac:dyDescent="0.2">
      <c r="A65" s="76"/>
      <c r="B65" s="142"/>
      <c r="C65" s="76"/>
      <c r="D65" s="143"/>
      <c r="E65" s="86" t="s">
        <v>162</v>
      </c>
      <c r="F65" s="87"/>
      <c r="G65" s="87"/>
      <c r="H65" s="87"/>
      <c r="I65" s="247">
        <v>47283</v>
      </c>
      <c r="J65" s="155"/>
      <c r="K65" s="109" t="s">
        <v>212</v>
      </c>
    </row>
    <row r="66" spans="1:11" x14ac:dyDescent="0.2">
      <c r="A66" s="76"/>
      <c r="B66" s="142"/>
      <c r="C66" s="76"/>
      <c r="D66" s="143"/>
      <c r="E66" s="86" t="s">
        <v>163</v>
      </c>
      <c r="F66" s="87"/>
      <c r="G66" s="87"/>
      <c r="H66" s="87"/>
      <c r="I66" s="247"/>
      <c r="J66" s="155"/>
      <c r="K66" s="109" t="s">
        <v>213</v>
      </c>
    </row>
    <row r="67" spans="1:11" x14ac:dyDescent="0.2">
      <c r="A67" s="76"/>
      <c r="B67" s="142"/>
      <c r="C67" s="76"/>
      <c r="D67" s="143"/>
      <c r="E67" s="86" t="s">
        <v>164</v>
      </c>
      <c r="F67" s="87"/>
      <c r="G67" s="87"/>
      <c r="H67" s="87"/>
      <c r="I67" s="247">
        <v>1196</v>
      </c>
      <c r="J67" s="155"/>
      <c r="K67" s="109" t="s">
        <v>214</v>
      </c>
    </row>
    <row r="68" spans="1:11" x14ac:dyDescent="0.2">
      <c r="A68" s="76"/>
      <c r="B68" s="142"/>
      <c r="C68" s="76"/>
      <c r="D68" s="74"/>
      <c r="E68" s="81" t="s">
        <v>165</v>
      </c>
      <c r="F68" s="82"/>
      <c r="G68" s="82"/>
      <c r="H68" s="82"/>
      <c r="I68" s="245"/>
      <c r="J68" s="154"/>
      <c r="K68" s="107" t="s">
        <v>215</v>
      </c>
    </row>
    <row r="69" spans="1:11" ht="17.649999999999999" customHeight="1" x14ac:dyDescent="0.2">
      <c r="A69" s="76"/>
      <c r="B69" s="142"/>
      <c r="C69" s="92"/>
      <c r="D69" s="87" t="s">
        <v>166</v>
      </c>
      <c r="E69" s="87"/>
      <c r="F69" s="87"/>
      <c r="G69" s="87"/>
      <c r="H69" s="87"/>
      <c r="I69" s="247"/>
      <c r="J69" s="155"/>
      <c r="K69" s="109" t="s">
        <v>216</v>
      </c>
    </row>
    <row r="70" spans="1:11" x14ac:dyDescent="0.2">
      <c r="A70" s="76"/>
      <c r="B70" s="142"/>
      <c r="C70" s="120" t="s">
        <v>226</v>
      </c>
      <c r="D70" s="79"/>
      <c r="E70" s="79"/>
      <c r="F70" s="79"/>
      <c r="G70" s="79"/>
      <c r="H70" s="79"/>
      <c r="I70" s="250">
        <f>SUM(I71:I76)</f>
        <v>103043</v>
      </c>
      <c r="J70" s="155" t="s">
        <v>250</v>
      </c>
      <c r="K70" s="109"/>
    </row>
    <row r="71" spans="1:11" x14ac:dyDescent="0.2">
      <c r="A71" s="76"/>
      <c r="B71" s="142"/>
      <c r="C71" s="77"/>
      <c r="D71" s="83" t="s">
        <v>167</v>
      </c>
      <c r="E71" s="84"/>
      <c r="F71" s="84"/>
      <c r="G71" s="84"/>
      <c r="H71" s="84"/>
      <c r="I71" s="246"/>
      <c r="J71" s="160"/>
      <c r="K71" s="110" t="s">
        <v>217</v>
      </c>
    </row>
    <row r="72" spans="1:11" x14ac:dyDescent="0.2">
      <c r="A72" s="76"/>
      <c r="B72" s="142"/>
      <c r="C72" s="77"/>
      <c r="D72" s="86" t="s">
        <v>168</v>
      </c>
      <c r="E72" s="87"/>
      <c r="F72" s="87"/>
      <c r="G72" s="87"/>
      <c r="H72" s="87"/>
      <c r="I72" s="247">
        <v>14348</v>
      </c>
      <c r="J72" s="155"/>
      <c r="K72" s="109" t="s">
        <v>218</v>
      </c>
    </row>
    <row r="73" spans="1:11" ht="16.25" customHeight="1" x14ac:dyDescent="0.2">
      <c r="A73" s="76"/>
      <c r="B73" s="142"/>
      <c r="C73" s="77"/>
      <c r="D73" s="86" t="s">
        <v>169</v>
      </c>
      <c r="E73" s="87"/>
      <c r="F73" s="87"/>
      <c r="G73" s="87"/>
      <c r="H73" s="87"/>
      <c r="I73" s="247">
        <v>14348</v>
      </c>
      <c r="J73" s="155"/>
      <c r="K73" s="109" t="s">
        <v>219</v>
      </c>
    </row>
    <row r="74" spans="1:11" ht="17.149999999999999" customHeight="1" x14ac:dyDescent="0.2">
      <c r="A74" s="76"/>
      <c r="B74" s="142"/>
      <c r="C74" s="76"/>
      <c r="D74" s="438" t="s">
        <v>251</v>
      </c>
      <c r="E74" s="91" t="s">
        <v>170</v>
      </c>
      <c r="F74" s="80"/>
      <c r="G74" s="80"/>
      <c r="H74" s="80"/>
      <c r="I74" s="247">
        <v>14348</v>
      </c>
      <c r="J74" s="155"/>
      <c r="K74" s="109" t="s">
        <v>220</v>
      </c>
    </row>
    <row r="75" spans="1:11" x14ac:dyDescent="0.2">
      <c r="A75" s="76"/>
      <c r="B75" s="142"/>
      <c r="C75" s="76"/>
      <c r="D75" s="439"/>
      <c r="E75" s="77" t="s">
        <v>171</v>
      </c>
      <c r="F75" s="80"/>
      <c r="G75" s="80"/>
      <c r="H75" s="80"/>
      <c r="I75" s="247">
        <v>3913</v>
      </c>
      <c r="J75" s="155"/>
      <c r="K75" s="109" t="s">
        <v>221</v>
      </c>
    </row>
    <row r="76" spans="1:11" x14ac:dyDescent="0.2">
      <c r="A76" s="76"/>
      <c r="B76" s="142"/>
      <c r="C76" s="76"/>
      <c r="D76" s="439"/>
      <c r="E76" s="78" t="s">
        <v>172</v>
      </c>
      <c r="F76" s="80"/>
      <c r="G76" s="80"/>
      <c r="H76" s="80"/>
      <c r="I76" s="244">
        <f>SUM(I77:I80)</f>
        <v>56086</v>
      </c>
      <c r="J76" s="155" t="s">
        <v>850</v>
      </c>
      <c r="K76" s="109"/>
    </row>
    <row r="77" spans="1:11" x14ac:dyDescent="0.2">
      <c r="A77" s="76"/>
      <c r="B77" s="142"/>
      <c r="C77" s="76"/>
      <c r="D77" s="439"/>
      <c r="E77" s="77"/>
      <c r="F77" s="78" t="s">
        <v>846</v>
      </c>
      <c r="G77" s="95"/>
      <c r="H77" s="95"/>
      <c r="I77" s="245">
        <v>25652</v>
      </c>
      <c r="J77" s="156"/>
      <c r="K77" s="109" t="s">
        <v>222</v>
      </c>
    </row>
    <row r="78" spans="1:11" x14ac:dyDescent="0.2">
      <c r="A78" s="76"/>
      <c r="B78" s="142"/>
      <c r="C78" s="76"/>
      <c r="D78" s="439"/>
      <c r="E78" s="77"/>
      <c r="F78" s="77" t="s">
        <v>847</v>
      </c>
      <c r="G78" s="143"/>
      <c r="H78" s="143"/>
      <c r="I78" s="249">
        <v>14348</v>
      </c>
      <c r="J78" s="158"/>
      <c r="K78" s="109" t="s">
        <v>223</v>
      </c>
    </row>
    <row r="79" spans="1:11" x14ac:dyDescent="0.2">
      <c r="A79" s="76"/>
      <c r="B79" s="142"/>
      <c r="C79" s="76"/>
      <c r="D79" s="439"/>
      <c r="E79" s="77"/>
      <c r="F79" s="77" t="s">
        <v>848</v>
      </c>
      <c r="G79" s="143"/>
      <c r="H79" s="143"/>
      <c r="I79" s="249">
        <v>2174</v>
      </c>
      <c r="J79" s="158"/>
      <c r="K79" s="109" t="s">
        <v>224</v>
      </c>
    </row>
    <row r="80" spans="1:11" ht="18.5" thickBot="1" x14ac:dyDescent="0.25">
      <c r="A80" s="92"/>
      <c r="B80" s="99"/>
      <c r="C80" s="92"/>
      <c r="D80" s="440"/>
      <c r="E80" s="91"/>
      <c r="F80" s="91" t="s">
        <v>849</v>
      </c>
      <c r="G80" s="74"/>
      <c r="H80" s="74"/>
      <c r="I80" s="253">
        <v>13912</v>
      </c>
      <c r="J80" s="157"/>
      <c r="K80" s="109" t="s">
        <v>225</v>
      </c>
    </row>
    <row r="81" spans="1:11" s="2" customFormat="1" ht="24.5" customHeight="1" x14ac:dyDescent="0.2">
      <c r="A81" s="100"/>
      <c r="B81" s="101" t="s">
        <v>24</v>
      </c>
      <c r="C81" s="102"/>
      <c r="D81" s="102"/>
      <c r="E81" s="102"/>
      <c r="F81" s="102"/>
      <c r="G81" s="102"/>
      <c r="H81" s="22"/>
      <c r="I81" s="254">
        <f>I7</f>
        <v>250000</v>
      </c>
      <c r="J81" s="161"/>
      <c r="K81" s="111"/>
    </row>
    <row r="82" spans="1:11" s="2" customFormat="1" ht="25.25" customHeight="1" x14ac:dyDescent="0.2">
      <c r="A82" s="103"/>
      <c r="B82" s="104"/>
      <c r="C82" s="103"/>
      <c r="D82" s="103"/>
      <c r="E82" s="103"/>
      <c r="F82" s="103"/>
      <c r="G82" s="103"/>
      <c r="H82" s="103"/>
      <c r="I82" s="242"/>
      <c r="J82" s="152"/>
      <c r="K82" s="105"/>
    </row>
    <row r="83" spans="1:11" s="2" customFormat="1" x14ac:dyDescent="0.2">
      <c r="B83" s="24"/>
      <c r="I83" s="242"/>
      <c r="J83" s="152"/>
      <c r="K83" s="105"/>
    </row>
  </sheetData>
  <mergeCells count="1">
    <mergeCell ref="D74:D80"/>
  </mergeCells>
  <phoneticPr fontId="2"/>
  <pageMargins left="0.7" right="0.7" top="0.75" bottom="0.75" header="0.3" footer="0.3"/>
  <pageSetup paperSize="9" scale="53"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F2CC3-94B0-49E7-9B3E-D5EAB2849DCA}">
  <sheetPr>
    <tabColor rgb="FFFFFFCC"/>
  </sheetPr>
  <dimension ref="B1:E23"/>
  <sheetViews>
    <sheetView workbookViewId="0"/>
  </sheetViews>
  <sheetFormatPr defaultColWidth="9" defaultRowHeight="22.5" x14ac:dyDescent="0.2"/>
  <cols>
    <col min="1" max="1" width="7.6328125" style="114" customWidth="1"/>
    <col min="2" max="2" width="38.81640625" style="114" customWidth="1"/>
    <col min="3" max="3" width="22.1796875" style="114" customWidth="1"/>
    <col min="4" max="4" width="4.7265625" style="114" customWidth="1"/>
    <col min="5" max="5" width="13.7265625" style="114" customWidth="1"/>
    <col min="6" max="16384" width="9" style="114"/>
  </cols>
  <sheetData>
    <row r="1" spans="2:5" ht="14.15" customHeight="1" x14ac:dyDescent="0.2"/>
    <row r="2" spans="2:5" x14ac:dyDescent="0.65">
      <c r="B2" s="194" t="s">
        <v>600</v>
      </c>
      <c r="D2" s="126"/>
      <c r="E2" s="126"/>
    </row>
    <row r="3" spans="2:5" ht="12.5" customHeight="1" x14ac:dyDescent="0.65">
      <c r="B3" s="126"/>
      <c r="D3" s="126"/>
      <c r="E3" s="126"/>
    </row>
    <row r="4" spans="2:5" x14ac:dyDescent="0.65">
      <c r="B4" s="193"/>
      <c r="C4" s="121" t="s">
        <v>627</v>
      </c>
      <c r="D4" s="126"/>
      <c r="E4" s="126"/>
    </row>
    <row r="5" spans="2:5" ht="23" thickBot="1" x14ac:dyDescent="0.7">
      <c r="B5" s="126"/>
      <c r="C5" s="127" t="s">
        <v>628</v>
      </c>
      <c r="D5" s="126"/>
      <c r="E5" s="126"/>
    </row>
    <row r="6" spans="2:5" ht="23" thickBot="1" x14ac:dyDescent="0.7">
      <c r="B6" s="128"/>
      <c r="C6" s="129">
        <v>0.629</v>
      </c>
      <c r="D6" s="126"/>
      <c r="E6" s="126"/>
    </row>
    <row r="7" spans="2:5" ht="8.65" customHeight="1" x14ac:dyDescent="0.65">
      <c r="B7" s="124"/>
      <c r="C7" s="130"/>
      <c r="D7" s="130"/>
    </row>
    <row r="8" spans="2:5" ht="8.65" customHeight="1" x14ac:dyDescent="0.65">
      <c r="C8" s="131"/>
      <c r="D8" s="130"/>
    </row>
    <row r="9" spans="2:5" x14ac:dyDescent="0.2">
      <c r="C9" s="121" t="s">
        <v>615</v>
      </c>
    </row>
    <row r="10" spans="2:5" x14ac:dyDescent="0.2">
      <c r="B10" s="122" t="s">
        <v>616</v>
      </c>
      <c r="C10" s="123">
        <v>0.73699999999999999</v>
      </c>
    </row>
    <row r="11" spans="2:5" x14ac:dyDescent="0.2">
      <c r="B11" s="122" t="s">
        <v>617</v>
      </c>
      <c r="C11" s="123">
        <v>0.73499999999999999</v>
      </c>
    </row>
    <row r="12" spans="2:5" x14ac:dyDescent="0.2">
      <c r="B12" s="122" t="s">
        <v>618</v>
      </c>
      <c r="C12" s="123">
        <v>0.72599999999999998</v>
      </c>
    </row>
    <row r="13" spans="2:5" x14ac:dyDescent="0.2">
      <c r="B13" s="122" t="s">
        <v>619</v>
      </c>
      <c r="C13" s="123">
        <v>0.71199999999999997</v>
      </c>
    </row>
    <row r="14" spans="2:5" x14ac:dyDescent="0.2">
      <c r="B14" s="122" t="s">
        <v>620</v>
      </c>
      <c r="C14" s="123">
        <v>0.70899999999999996</v>
      </c>
    </row>
    <row r="15" spans="2:5" x14ac:dyDescent="0.2">
      <c r="B15" s="122" t="s">
        <v>621</v>
      </c>
      <c r="C15" s="123">
        <v>0.68799999999999994</v>
      </c>
    </row>
    <row r="16" spans="2:5" x14ac:dyDescent="0.2">
      <c r="B16" s="122" t="s">
        <v>622</v>
      </c>
      <c r="C16" s="123">
        <v>0.67300000000000004</v>
      </c>
    </row>
    <row r="17" spans="2:3" x14ac:dyDescent="0.2">
      <c r="B17" s="122" t="s">
        <v>623</v>
      </c>
      <c r="C17" s="123">
        <v>0.60699999999999998</v>
      </c>
    </row>
    <row r="18" spans="2:3" x14ac:dyDescent="0.2">
      <c r="B18" s="122" t="s">
        <v>624</v>
      </c>
      <c r="C18" s="123">
        <v>0.61899999999999999</v>
      </c>
    </row>
    <row r="19" spans="2:3" x14ac:dyDescent="0.2">
      <c r="B19" s="122" t="s">
        <v>625</v>
      </c>
      <c r="C19" s="123">
        <v>0.629</v>
      </c>
    </row>
    <row r="20" spans="2:3" ht="8.65" customHeight="1" x14ac:dyDescent="0.2">
      <c r="B20" s="124"/>
      <c r="C20" s="125"/>
    </row>
    <row r="21" spans="2:3" x14ac:dyDescent="0.2">
      <c r="C21" s="121" t="s">
        <v>626</v>
      </c>
    </row>
    <row r="22" spans="2:3" x14ac:dyDescent="0.65">
      <c r="B22" s="126"/>
    </row>
    <row r="23" spans="2:3" x14ac:dyDescent="0.65">
      <c r="B23" s="126"/>
    </row>
  </sheetData>
  <phoneticPr fontId="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D5C40-8E23-4090-9B95-350F84A8A7C4}">
  <sheetPr>
    <tabColor rgb="FFFFC000"/>
    <pageSetUpPr fitToPage="1"/>
  </sheetPr>
  <dimension ref="B1:I23"/>
  <sheetViews>
    <sheetView zoomScale="103" workbookViewId="0"/>
  </sheetViews>
  <sheetFormatPr defaultColWidth="9" defaultRowHeight="18" x14ac:dyDescent="0.2"/>
  <cols>
    <col min="1" max="1" width="2.453125" style="112" customWidth="1"/>
    <col min="2" max="2" width="33" style="112" customWidth="1"/>
    <col min="3" max="3" width="14.26953125" style="112" customWidth="1"/>
    <col min="4" max="4" width="18.54296875" style="112" customWidth="1"/>
    <col min="5" max="5" width="17.6328125" style="112" customWidth="1"/>
    <col min="6" max="6" width="9.26953125" style="112" customWidth="1"/>
    <col min="7" max="7" width="13.26953125" style="112" customWidth="1"/>
    <col min="8" max="9" width="13.90625" style="112" customWidth="1"/>
    <col min="10" max="16384" width="9" style="112"/>
  </cols>
  <sheetData>
    <row r="1" spans="2:9" ht="12.9" customHeight="1" x14ac:dyDescent="0.2"/>
    <row r="2" spans="2:9" ht="27" customHeight="1" x14ac:dyDescent="0.2">
      <c r="B2" s="150" t="s">
        <v>602</v>
      </c>
    </row>
    <row r="3" spans="2:9" ht="9" customHeight="1" x14ac:dyDescent="0.2"/>
    <row r="4" spans="2:9" ht="24" customHeight="1" x14ac:dyDescent="0.45">
      <c r="B4" s="132"/>
      <c r="D4" s="132"/>
      <c r="E4" s="235" t="s">
        <v>633</v>
      </c>
    </row>
    <row r="5" spans="2:9" ht="24" customHeight="1" x14ac:dyDescent="0.2">
      <c r="B5" s="133"/>
      <c r="C5" s="145" t="s">
        <v>603</v>
      </c>
      <c r="D5" s="237" t="s">
        <v>792</v>
      </c>
      <c r="E5" s="237" t="s">
        <v>758</v>
      </c>
    </row>
    <row r="6" spans="2:9" ht="24" customHeight="1" x14ac:dyDescent="0.2">
      <c r="B6" s="216" t="s">
        <v>604</v>
      </c>
      <c r="C6" s="236">
        <f>効果推計!$D$113</f>
        <v>250000</v>
      </c>
      <c r="D6" s="217">
        <f>効果推計!$L$113</f>
        <v>116458.07083222098</v>
      </c>
      <c r="E6" s="217">
        <f>効果推計!$P$113</f>
        <v>94551.723038740369</v>
      </c>
    </row>
    <row r="7" spans="2:9" ht="24" customHeight="1" x14ac:dyDescent="0.2">
      <c r="B7" s="133" t="s">
        <v>605</v>
      </c>
      <c r="C7" s="236">
        <f>効果推計!$I$113</f>
        <v>92647.374953852908</v>
      </c>
      <c r="D7" s="217">
        <f>効果推計!$M$113</f>
        <v>45394.646898194755</v>
      </c>
      <c r="E7" s="217">
        <f>効果推計!$Q$113</f>
        <v>22817.237511947282</v>
      </c>
    </row>
    <row r="8" spans="2:9" ht="24" customHeight="1" x14ac:dyDescent="0.2">
      <c r="B8" s="133" t="s">
        <v>606</v>
      </c>
      <c r="C8" s="236">
        <f>効果推計!$X$113</f>
        <v>65510.023701147125</v>
      </c>
      <c r="D8" s="217">
        <f>効果推計!$Z$113</f>
        <v>41686.643913190892</v>
      </c>
      <c r="E8" s="217">
        <f>効果推計!$AB$113</f>
        <v>15622.979969340935</v>
      </c>
    </row>
    <row r="9" spans="2:9" ht="24" customHeight="1" x14ac:dyDescent="0.2">
      <c r="B9" s="133" t="s">
        <v>607</v>
      </c>
      <c r="C9" s="236">
        <f>効果推計!$Y$113</f>
        <v>408157.3986550002</v>
      </c>
      <c r="D9" s="217">
        <f>効果推計!$AA$113</f>
        <v>203539.36164360668</v>
      </c>
      <c r="E9" s="217">
        <f>効果推計!$AC$113</f>
        <v>132991.94052002858</v>
      </c>
    </row>
    <row r="10" spans="2:9" ht="24" customHeight="1" x14ac:dyDescent="0.2">
      <c r="B10" s="133" t="s">
        <v>825</v>
      </c>
      <c r="C10" s="437">
        <f>+C9/C6</f>
        <v>1.6326295946200009</v>
      </c>
      <c r="D10" s="218"/>
      <c r="E10" s="218"/>
    </row>
    <row r="11" spans="2:9" ht="24" customHeight="1" x14ac:dyDescent="0.2">
      <c r="B11" s="133" t="s">
        <v>824</v>
      </c>
      <c r="C11" s="134">
        <f>効果推計!$AM$113</f>
        <v>26168.484204489243</v>
      </c>
      <c r="D11" s="218"/>
      <c r="E11" s="218"/>
    </row>
    <row r="12" spans="2:9" x14ac:dyDescent="0.2">
      <c r="B12" s="240" t="s">
        <v>601</v>
      </c>
      <c r="C12" s="113"/>
    </row>
    <row r="13" spans="2:9" x14ac:dyDescent="0.2">
      <c r="B13" s="241" t="s">
        <v>608</v>
      </c>
      <c r="C13" s="113"/>
    </row>
    <row r="14" spans="2:9" x14ac:dyDescent="0.2">
      <c r="B14" s="240" t="s">
        <v>609</v>
      </c>
    </row>
    <row r="15" spans="2:9" x14ac:dyDescent="0.2">
      <c r="D15" s="403"/>
      <c r="E15" s="403"/>
      <c r="H15" s="403"/>
      <c r="I15" s="403"/>
    </row>
    <row r="16" spans="2:9" x14ac:dyDescent="0.2">
      <c r="D16" s="403"/>
      <c r="E16" s="403"/>
      <c r="H16" s="403"/>
      <c r="I16" s="403"/>
    </row>
    <row r="17" spans="4:9" x14ac:dyDescent="0.2">
      <c r="D17" s="403"/>
      <c r="E17" s="403"/>
      <c r="H17" s="403"/>
      <c r="I17" s="403"/>
    </row>
    <row r="22" spans="4:9" ht="15.75" customHeight="1" x14ac:dyDescent="0.2"/>
    <row r="23" spans="4:9" ht="15.75" customHeight="1" x14ac:dyDescent="0.2"/>
  </sheetData>
  <phoneticPr fontId="2"/>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Q117"/>
  <sheetViews>
    <sheetView zoomScaleNormal="100" workbookViewId="0">
      <pane xSplit="3" ySplit="4" topLeftCell="D5" activePane="bottomRight" state="frozen"/>
      <selection pane="topRight" activeCell="D1" sqref="D1"/>
      <selection pane="bottomLeft" activeCell="A7" sqref="A7"/>
      <selection pane="bottomRight" activeCell="D5" sqref="D5"/>
    </sheetView>
  </sheetViews>
  <sheetFormatPr defaultColWidth="9" defaultRowHeight="16.5" x14ac:dyDescent="0.2"/>
  <cols>
    <col min="1" max="1" width="3.90625" style="3" customWidth="1"/>
    <col min="2" max="2" width="5.26953125" style="2" customWidth="1"/>
    <col min="3" max="3" width="25" style="105" customWidth="1"/>
    <col min="4" max="17" width="9.7265625" style="2" customWidth="1"/>
    <col min="18" max="19" width="12.6328125" style="2" customWidth="1"/>
    <col min="20" max="16384" width="9" style="2"/>
  </cols>
  <sheetData>
    <row r="1" spans="1:17" ht="25.75" customHeight="1" x14ac:dyDescent="0.6">
      <c r="B1" s="239" t="s">
        <v>610</v>
      </c>
      <c r="C1" s="238"/>
      <c r="D1" s="103"/>
      <c r="E1" s="103"/>
      <c r="F1" s="103"/>
      <c r="G1" s="103"/>
      <c r="H1" s="103"/>
      <c r="I1" s="103"/>
      <c r="J1" s="103"/>
      <c r="K1" s="103"/>
      <c r="L1" s="103"/>
      <c r="M1" s="103"/>
      <c r="N1" s="103"/>
      <c r="O1" s="103"/>
      <c r="P1" s="103"/>
      <c r="Q1" s="103"/>
    </row>
    <row r="2" spans="1:17" x14ac:dyDescent="0.45">
      <c r="B2" s="115"/>
      <c r="D2" s="103"/>
      <c r="E2" s="103"/>
      <c r="F2" s="103"/>
      <c r="G2" s="116"/>
      <c r="H2" s="116"/>
      <c r="I2" s="116"/>
      <c r="J2" s="116"/>
      <c r="K2" s="116"/>
      <c r="L2" s="116"/>
      <c r="M2" s="116"/>
      <c r="N2" s="116"/>
      <c r="O2" s="116" t="s">
        <v>635</v>
      </c>
      <c r="P2" s="103"/>
      <c r="Q2" s="294" t="s">
        <v>613</v>
      </c>
    </row>
    <row r="3" spans="1:17" ht="19.75" customHeight="1" x14ac:dyDescent="0.2">
      <c r="B3" s="448" t="s">
        <v>634</v>
      </c>
      <c r="C3" s="448"/>
      <c r="D3" s="443" t="s">
        <v>30</v>
      </c>
      <c r="E3" s="449"/>
      <c r="F3" s="449"/>
      <c r="G3" s="450"/>
      <c r="H3" s="443" t="s">
        <v>794</v>
      </c>
      <c r="I3" s="444"/>
      <c r="J3" s="444"/>
      <c r="K3" s="445"/>
      <c r="L3" s="443" t="s">
        <v>785</v>
      </c>
      <c r="M3" s="444"/>
      <c r="N3" s="444"/>
      <c r="O3" s="445"/>
      <c r="P3" s="441" t="s">
        <v>611</v>
      </c>
      <c r="Q3" s="441" t="s">
        <v>612</v>
      </c>
    </row>
    <row r="4" spans="1:17" x14ac:dyDescent="0.2">
      <c r="B4" s="448"/>
      <c r="C4" s="448"/>
      <c r="D4" s="195" t="s">
        <v>766</v>
      </c>
      <c r="E4" s="195" t="s">
        <v>783</v>
      </c>
      <c r="F4" s="195" t="s">
        <v>784</v>
      </c>
      <c r="G4" s="195" t="s">
        <v>793</v>
      </c>
      <c r="H4" s="195" t="s">
        <v>766</v>
      </c>
      <c r="I4" s="195" t="s">
        <v>783</v>
      </c>
      <c r="J4" s="195" t="s">
        <v>784</v>
      </c>
      <c r="K4" s="195" t="s">
        <v>793</v>
      </c>
      <c r="L4" s="195" t="s">
        <v>766</v>
      </c>
      <c r="M4" s="195" t="s">
        <v>783</v>
      </c>
      <c r="N4" s="195" t="s">
        <v>784</v>
      </c>
      <c r="O4" s="195" t="s">
        <v>793</v>
      </c>
      <c r="P4" s="442"/>
      <c r="Q4" s="442"/>
    </row>
    <row r="5" spans="1:17" ht="18" customHeight="1" x14ac:dyDescent="0.2">
      <c r="A5" s="3">
        <v>1</v>
      </c>
      <c r="B5" s="146" t="s">
        <v>341</v>
      </c>
      <c r="C5" s="147" t="s">
        <v>264</v>
      </c>
      <c r="D5" s="39">
        <f>効果推計!D6</f>
        <v>0</v>
      </c>
      <c r="E5" s="39">
        <f>効果推計!I6</f>
        <v>117.24328137045183</v>
      </c>
      <c r="F5" s="39">
        <f>効果推計!X6</f>
        <v>310.58687952539037</v>
      </c>
      <c r="G5" s="39">
        <f>効果推計!Y6</f>
        <v>427.8301608958422</v>
      </c>
      <c r="H5" s="39">
        <f>効果推計!L6</f>
        <v>0</v>
      </c>
      <c r="I5" s="39">
        <f>効果推計!M6</f>
        <v>65.402657228191472</v>
      </c>
      <c r="J5" s="39">
        <f>効果推計!Z6</f>
        <v>173.25689782589225</v>
      </c>
      <c r="K5" s="39">
        <f>効果推計!AA6</f>
        <v>238.65955505408371</v>
      </c>
      <c r="L5" s="39">
        <f>効果推計!P6</f>
        <v>0</v>
      </c>
      <c r="M5" s="39">
        <f>効果推計!Q6</f>
        <v>10.640923134821257</v>
      </c>
      <c r="N5" s="39">
        <f>効果推計!AB6</f>
        <v>28.188660988352314</v>
      </c>
      <c r="O5" s="39">
        <f>効果推計!AC6</f>
        <v>38.829584123173575</v>
      </c>
      <c r="P5" s="39">
        <f>効果推計!AH6</f>
        <v>152.47635120500837</v>
      </c>
      <c r="Q5" s="39">
        <f>効果推計!AM6</f>
        <v>14.595898764662593</v>
      </c>
    </row>
    <row r="6" spans="1:17" ht="18" customHeight="1" x14ac:dyDescent="0.2">
      <c r="A6" s="3">
        <v>2</v>
      </c>
      <c r="B6" s="146" t="s">
        <v>342</v>
      </c>
      <c r="C6" s="147" t="s">
        <v>265</v>
      </c>
      <c r="D6" s="39">
        <f>効果推計!D7</f>
        <v>0</v>
      </c>
      <c r="E6" s="196">
        <f>効果推計!I7</f>
        <v>0.37093139255385271</v>
      </c>
      <c r="F6" s="196">
        <f>効果推計!X7</f>
        <v>75.057204769844887</v>
      </c>
      <c r="G6" s="196">
        <f>効果推計!Y7</f>
        <v>75.428136162398744</v>
      </c>
      <c r="H6" s="196">
        <f>効果推計!L7</f>
        <v>0</v>
      </c>
      <c r="I6" s="196">
        <f>効果推計!M7</f>
        <v>9.7886401255405625E-2</v>
      </c>
      <c r="J6" s="196">
        <f>効果推計!Z7</f>
        <v>19.807112071657603</v>
      </c>
      <c r="K6" s="196">
        <f>効果推計!AA7</f>
        <v>19.904998472913011</v>
      </c>
      <c r="L6" s="196">
        <f>効果推計!P7</f>
        <v>0</v>
      </c>
      <c r="M6" s="196">
        <f>効果推計!Q7</f>
        <v>2.4482912301669827E-2</v>
      </c>
      <c r="N6" s="196">
        <f>効果推計!AB7</f>
        <v>4.9540669753957172</v>
      </c>
      <c r="O6" s="196">
        <f>効果推計!AC7</f>
        <v>4.9785498876973868</v>
      </c>
      <c r="P6" s="196">
        <f>効果推計!AH7</f>
        <v>3.2157767178504297</v>
      </c>
      <c r="Q6" s="196">
        <f>効果推計!AM7</f>
        <v>1.0128853229090171</v>
      </c>
    </row>
    <row r="7" spans="1:17" ht="18" customHeight="1" x14ac:dyDescent="0.2">
      <c r="A7" s="3">
        <v>3</v>
      </c>
      <c r="B7" s="146" t="s">
        <v>343</v>
      </c>
      <c r="C7" s="147" t="s">
        <v>266</v>
      </c>
      <c r="D7" s="39">
        <f>効果推計!D8</f>
        <v>0</v>
      </c>
      <c r="E7" s="39">
        <f>効果推計!I8</f>
        <v>3.8505140103669611</v>
      </c>
      <c r="F7" s="39">
        <f>効果推計!X8</f>
        <v>123.1035056951221</v>
      </c>
      <c r="G7" s="39">
        <f>効果推計!Y8</f>
        <v>126.95401970548906</v>
      </c>
      <c r="H7" s="39">
        <f>効果推計!L8</f>
        <v>0</v>
      </c>
      <c r="I7" s="39">
        <f>効果推計!M8</f>
        <v>2.4314720799539109</v>
      </c>
      <c r="J7" s="39">
        <f>効果推計!Z8</f>
        <v>77.735787023824031</v>
      </c>
      <c r="K7" s="39">
        <f>効果推計!AA8</f>
        <v>80.167259103777951</v>
      </c>
      <c r="L7" s="39">
        <f>効果推計!P8</f>
        <v>0</v>
      </c>
      <c r="M7" s="39">
        <f>効果推計!Q8</f>
        <v>1.5649575838945491</v>
      </c>
      <c r="N7" s="39">
        <f>効果推計!AB8</f>
        <v>50.032739609023544</v>
      </c>
      <c r="O7" s="39">
        <f>効果推計!AC8</f>
        <v>51.597697192918091</v>
      </c>
      <c r="P7" s="39">
        <f>効果推計!AH8</f>
        <v>11.256626218088281</v>
      </c>
      <c r="Q7" s="39">
        <f>効果推計!AM8</f>
        <v>9.0233218740764833</v>
      </c>
    </row>
    <row r="8" spans="1:17" ht="18" customHeight="1" x14ac:dyDescent="0.2">
      <c r="A8" s="3">
        <v>4</v>
      </c>
      <c r="B8" s="146" t="s">
        <v>344</v>
      </c>
      <c r="C8" s="147" t="s">
        <v>7</v>
      </c>
      <c r="D8" s="39">
        <f>効果推計!D9</f>
        <v>0</v>
      </c>
      <c r="E8" s="39">
        <f>効果推計!I9</f>
        <v>6.0004022163063908</v>
      </c>
      <c r="F8" s="39">
        <f>効果推計!X9</f>
        <v>5.1695342088318377</v>
      </c>
      <c r="G8" s="39">
        <f>効果推計!Y9</f>
        <v>11.169936425138228</v>
      </c>
      <c r="H8" s="39">
        <f>効果推計!L9</f>
        <v>0</v>
      </c>
      <c r="I8" s="39">
        <f>効果推計!M9</f>
        <v>4.0308787664816608</v>
      </c>
      <c r="J8" s="39">
        <f>効果推計!Z9</f>
        <v>3.4727281478486831</v>
      </c>
      <c r="K8" s="39">
        <f>効果推計!AA9</f>
        <v>7.5036069143303434</v>
      </c>
      <c r="L8" s="39">
        <f>効果推計!P9</f>
        <v>0</v>
      </c>
      <c r="M8" s="39">
        <f>効果推計!Q9</f>
        <v>1.56330248595523</v>
      </c>
      <c r="N8" s="39">
        <f>効果推計!AB9</f>
        <v>1.3468339935505347</v>
      </c>
      <c r="O8" s="39">
        <f>効果推計!AC9</f>
        <v>2.9101364795057649</v>
      </c>
      <c r="P8" s="39">
        <f>効果推計!AH9</f>
        <v>3.4571697361924043</v>
      </c>
      <c r="Q8" s="39">
        <f>効果推計!AM9</f>
        <v>1.0799884516203149</v>
      </c>
    </row>
    <row r="9" spans="1:17" ht="18" customHeight="1" x14ac:dyDescent="0.2">
      <c r="A9" s="3">
        <v>5</v>
      </c>
      <c r="B9" s="146" t="s">
        <v>345</v>
      </c>
      <c r="C9" s="147" t="s">
        <v>8</v>
      </c>
      <c r="D9" s="39">
        <f>効果推計!D10</f>
        <v>0</v>
      </c>
      <c r="E9" s="39">
        <f>効果推計!I10</f>
        <v>7.7161438151522099E-2</v>
      </c>
      <c r="F9" s="39">
        <f>効果推計!X10</f>
        <v>37.737520740734226</v>
      </c>
      <c r="G9" s="39">
        <f>効果推計!Y10</f>
        <v>37.814682178885747</v>
      </c>
      <c r="H9" s="39">
        <f>効果推計!L10</f>
        <v>0</v>
      </c>
      <c r="I9" s="39">
        <f>効果推計!M10</f>
        <v>3.2654053495680374E-2</v>
      </c>
      <c r="J9" s="39">
        <f>効果推計!Z10</f>
        <v>15.970192502664945</v>
      </c>
      <c r="K9" s="39">
        <f>効果推計!AA10</f>
        <v>16.002846556160627</v>
      </c>
      <c r="L9" s="39">
        <f>効果推計!P10</f>
        <v>0</v>
      </c>
      <c r="M9" s="39">
        <f>効果推計!Q10</f>
        <v>1.1953400666727848E-2</v>
      </c>
      <c r="N9" s="39">
        <f>効果推計!AB10</f>
        <v>5.8460769574711478</v>
      </c>
      <c r="O9" s="39">
        <f>効果推計!AC10</f>
        <v>5.8580303581378761</v>
      </c>
      <c r="P9" s="39">
        <f>効果推計!AH10</f>
        <v>3.9233033258704095</v>
      </c>
      <c r="Q9" s="39">
        <f>効果推計!AM10</f>
        <v>1.0750620388046856</v>
      </c>
    </row>
    <row r="10" spans="1:17" ht="18" customHeight="1" x14ac:dyDescent="0.2">
      <c r="A10" s="3">
        <v>6</v>
      </c>
      <c r="B10" s="146" t="s">
        <v>346</v>
      </c>
      <c r="C10" s="147" t="s">
        <v>267</v>
      </c>
      <c r="D10" s="39">
        <f>効果推計!D11</f>
        <v>0</v>
      </c>
      <c r="E10" s="39">
        <f>効果推計!I11</f>
        <v>0</v>
      </c>
      <c r="F10" s="39">
        <f>効果推計!X11</f>
        <v>0</v>
      </c>
      <c r="G10" s="39">
        <f>効果推計!Y11</f>
        <v>0</v>
      </c>
      <c r="H10" s="39">
        <f>効果推計!L11</f>
        <v>0</v>
      </c>
      <c r="I10" s="39">
        <f>効果推計!M11</f>
        <v>0</v>
      </c>
      <c r="J10" s="39">
        <f>効果推計!Z11</f>
        <v>0</v>
      </c>
      <c r="K10" s="39">
        <f>効果推計!AA11</f>
        <v>0</v>
      </c>
      <c r="L10" s="39">
        <f>効果推計!P11</f>
        <v>0</v>
      </c>
      <c r="M10" s="39">
        <f>効果推計!Q11</f>
        <v>0</v>
      </c>
      <c r="N10" s="39">
        <f>効果推計!AB11</f>
        <v>0</v>
      </c>
      <c r="O10" s="39">
        <f>効果推計!AC11</f>
        <v>0</v>
      </c>
      <c r="P10" s="39">
        <f>効果推計!AH11</f>
        <v>0</v>
      </c>
      <c r="Q10" s="39">
        <f>効果推計!AM11</f>
        <v>0</v>
      </c>
    </row>
    <row r="11" spans="1:17" ht="18" customHeight="1" x14ac:dyDescent="0.2">
      <c r="A11" s="3">
        <v>7</v>
      </c>
      <c r="B11" s="146" t="s">
        <v>347</v>
      </c>
      <c r="C11" s="147" t="s">
        <v>348</v>
      </c>
      <c r="D11" s="39">
        <f>効果推計!D12</f>
        <v>0</v>
      </c>
      <c r="E11" s="39">
        <f>効果推計!I12</f>
        <v>539.47089051793387</v>
      </c>
      <c r="F11" s="39">
        <f>効果推計!X12</f>
        <v>-4.7959766452536509E-2</v>
      </c>
      <c r="G11" s="39">
        <f>効果推計!Y12</f>
        <v>539.42293075148132</v>
      </c>
      <c r="H11" s="39">
        <f>効果推計!L12</f>
        <v>0</v>
      </c>
      <c r="I11" s="39">
        <f>効果推計!M12</f>
        <v>239.6068974530489</v>
      </c>
      <c r="J11" s="39">
        <f>効果推計!Z12</f>
        <v>-2.1301410408321324E-2</v>
      </c>
      <c r="K11" s="39">
        <f>効果推計!AA12</f>
        <v>239.58559604264059</v>
      </c>
      <c r="L11" s="39">
        <f>効果推計!P12</f>
        <v>0</v>
      </c>
      <c r="M11" s="39">
        <f>効果推計!Q12</f>
        <v>122.24770950939813</v>
      </c>
      <c r="N11" s="39">
        <f>効果推計!AB12</f>
        <v>-1.0868003631853711E-2</v>
      </c>
      <c r="O11" s="39">
        <f>効果推計!AC12</f>
        <v>122.23684150576628</v>
      </c>
      <c r="P11" s="39">
        <f>効果推計!AH12</f>
        <v>29.709861931492256</v>
      </c>
      <c r="Q11" s="39">
        <f>効果推計!AM12</f>
        <v>22.56840153722457</v>
      </c>
    </row>
    <row r="12" spans="1:17" ht="18" customHeight="1" x14ac:dyDescent="0.2">
      <c r="A12" s="3">
        <v>8</v>
      </c>
      <c r="B12" s="146" t="s">
        <v>349</v>
      </c>
      <c r="C12" s="147" t="s">
        <v>268</v>
      </c>
      <c r="D12" s="39">
        <f>効果推計!D13</f>
        <v>0</v>
      </c>
      <c r="E12" s="39">
        <f>効果推計!I13</f>
        <v>3.1086533557466272</v>
      </c>
      <c r="F12" s="39">
        <f>効果推計!X13</f>
        <v>1851.4259992990048</v>
      </c>
      <c r="G12" s="39">
        <f>効果推計!Y13</f>
        <v>1854.5346526547514</v>
      </c>
      <c r="H12" s="39">
        <f>効果推計!L13</f>
        <v>0</v>
      </c>
      <c r="I12" s="39">
        <f>効果推計!M13</f>
        <v>1.0095148962949811</v>
      </c>
      <c r="J12" s="39">
        <f>効果推計!Z13</f>
        <v>601.23851449215886</v>
      </c>
      <c r="K12" s="39">
        <f>効果推計!AA13</f>
        <v>602.2480293884538</v>
      </c>
      <c r="L12" s="39">
        <f>効果推計!P13</f>
        <v>0</v>
      </c>
      <c r="M12" s="39">
        <f>効果推計!Q13</f>
        <v>0.50146212886408537</v>
      </c>
      <c r="N12" s="39">
        <f>効果推計!AB13</f>
        <v>298.65665830078069</v>
      </c>
      <c r="O12" s="39">
        <f>効果推計!AC13</f>
        <v>299.15812042964478</v>
      </c>
      <c r="P12" s="39">
        <f>効果推計!AH13</f>
        <v>81.219321792615517</v>
      </c>
      <c r="Q12" s="39">
        <f>効果推計!AM13</f>
        <v>75.910779925852893</v>
      </c>
    </row>
    <row r="13" spans="1:17" ht="18" customHeight="1" x14ac:dyDescent="0.2">
      <c r="A13" s="3">
        <v>9</v>
      </c>
      <c r="B13" s="146" t="s">
        <v>350</v>
      </c>
      <c r="C13" s="147" t="s">
        <v>351</v>
      </c>
      <c r="D13" s="39">
        <f>効果推計!D14</f>
        <v>0</v>
      </c>
      <c r="E13" s="39">
        <f>効果推計!I14</f>
        <v>3.4164671772506177</v>
      </c>
      <c r="F13" s="39">
        <f>効果推計!X14</f>
        <v>442.97414976837121</v>
      </c>
      <c r="G13" s="39">
        <f>効果推計!Y14</f>
        <v>446.39061694562184</v>
      </c>
      <c r="H13" s="39">
        <f>効果推計!L14</f>
        <v>0</v>
      </c>
      <c r="I13" s="39">
        <f>効果推計!M14</f>
        <v>1.9698760467978329</v>
      </c>
      <c r="J13" s="39">
        <f>効果推計!Z14</f>
        <v>255.41125428916706</v>
      </c>
      <c r="K13" s="39">
        <f>効果推計!AA14</f>
        <v>257.38113033596488</v>
      </c>
      <c r="L13" s="39">
        <f>効果推計!P14</f>
        <v>0</v>
      </c>
      <c r="M13" s="39">
        <f>効果推計!Q14</f>
        <v>0.26519874806679689</v>
      </c>
      <c r="N13" s="39">
        <f>効果推計!AB14</f>
        <v>34.38528276424541</v>
      </c>
      <c r="O13" s="39">
        <f>効果推計!AC14</f>
        <v>34.650481512312211</v>
      </c>
      <c r="P13" s="39">
        <f>効果推計!AH14</f>
        <v>6.7760711907281186</v>
      </c>
      <c r="Q13" s="39">
        <f>効果推計!AM14</f>
        <v>5.8943032691886694</v>
      </c>
    </row>
    <row r="14" spans="1:17" ht="18" customHeight="1" x14ac:dyDescent="0.2">
      <c r="A14" s="3">
        <v>10</v>
      </c>
      <c r="B14" s="146" t="s">
        <v>352</v>
      </c>
      <c r="C14" s="147" t="s">
        <v>269</v>
      </c>
      <c r="D14" s="39">
        <f>効果推計!D15</f>
        <v>0</v>
      </c>
      <c r="E14" s="39">
        <f>効果推計!I15</f>
        <v>0.85880312813226078</v>
      </c>
      <c r="F14" s="39">
        <f>効果推計!X15</f>
        <v>54.470523126338698</v>
      </c>
      <c r="G14" s="39">
        <f>効果推計!Y15</f>
        <v>55.329326254470956</v>
      </c>
      <c r="H14" s="39">
        <f>効果推計!L15</f>
        <v>0</v>
      </c>
      <c r="I14" s="39">
        <f>効果推計!M15</f>
        <v>0.15110850662525643</v>
      </c>
      <c r="J14" s="39">
        <f>効果推計!Z15</f>
        <v>9.5842214997730171</v>
      </c>
      <c r="K14" s="39">
        <f>効果推計!AA15</f>
        <v>9.7353300063982715</v>
      </c>
      <c r="L14" s="39">
        <f>効果推計!P15</f>
        <v>0</v>
      </c>
      <c r="M14" s="39">
        <f>効果推計!Q15</f>
        <v>4.386399320585474E-2</v>
      </c>
      <c r="N14" s="39">
        <f>効果推計!AB15</f>
        <v>2.7821215108162818</v>
      </c>
      <c r="O14" s="39">
        <f>効果推計!AC15</f>
        <v>2.8259855040221367</v>
      </c>
      <c r="P14" s="39">
        <f>効果推計!AH15</f>
        <v>0.5099494417299234</v>
      </c>
      <c r="Q14" s="39">
        <f>効果推計!AM15</f>
        <v>0.46140074949142879</v>
      </c>
    </row>
    <row r="15" spans="1:17" ht="18" customHeight="1" x14ac:dyDescent="0.2">
      <c r="A15" s="3">
        <v>11</v>
      </c>
      <c r="B15" s="146" t="s">
        <v>353</v>
      </c>
      <c r="C15" s="147" t="s">
        <v>270</v>
      </c>
      <c r="D15" s="39">
        <f>効果推計!D16</f>
        <v>0</v>
      </c>
      <c r="E15" s="39">
        <f>効果推計!I16</f>
        <v>0</v>
      </c>
      <c r="F15" s="39">
        <f>効果推計!X16</f>
        <v>0</v>
      </c>
      <c r="G15" s="39">
        <f>効果推計!Y16</f>
        <v>0</v>
      </c>
      <c r="H15" s="39">
        <f>効果推計!L16</f>
        <v>0</v>
      </c>
      <c r="I15" s="39">
        <f>効果推計!M16</f>
        <v>0</v>
      </c>
      <c r="J15" s="39">
        <f>効果推計!Z16</f>
        <v>0</v>
      </c>
      <c r="K15" s="39">
        <f>効果推計!AA16</f>
        <v>0</v>
      </c>
      <c r="L15" s="39">
        <f>効果推計!P16</f>
        <v>0</v>
      </c>
      <c r="M15" s="39">
        <f>効果推計!Q16</f>
        <v>0</v>
      </c>
      <c r="N15" s="39">
        <f>効果推計!AB16</f>
        <v>0</v>
      </c>
      <c r="O15" s="39">
        <f>効果推計!AC16</f>
        <v>0</v>
      </c>
      <c r="P15" s="39">
        <f>効果推計!AH16</f>
        <v>0</v>
      </c>
      <c r="Q15" s="39">
        <f>効果推計!AM16</f>
        <v>0</v>
      </c>
    </row>
    <row r="16" spans="1:17" ht="18" customHeight="1" x14ac:dyDescent="0.2">
      <c r="A16" s="3">
        <v>12</v>
      </c>
      <c r="B16" s="146" t="s">
        <v>354</v>
      </c>
      <c r="C16" s="147" t="s">
        <v>271</v>
      </c>
      <c r="D16" s="39">
        <f>効果推計!D17</f>
        <v>0</v>
      </c>
      <c r="E16" s="39">
        <f>効果推計!I17</f>
        <v>13.037415479360282</v>
      </c>
      <c r="F16" s="39">
        <f>効果推計!X17</f>
        <v>11.059724559212707</v>
      </c>
      <c r="G16" s="39">
        <f>効果推計!Y17</f>
        <v>24.097140038572988</v>
      </c>
      <c r="H16" s="39">
        <f>効果推計!L17</f>
        <v>0</v>
      </c>
      <c r="I16" s="39">
        <f>効果推計!M17</f>
        <v>4.9785871223488449</v>
      </c>
      <c r="J16" s="39">
        <f>効果推計!Z17</f>
        <v>4.2233679178508012</v>
      </c>
      <c r="K16" s="39">
        <f>効果推計!AA17</f>
        <v>9.2019550401996462</v>
      </c>
      <c r="L16" s="39">
        <f>効果推計!P17</f>
        <v>0</v>
      </c>
      <c r="M16" s="39">
        <f>効果推計!Q17</f>
        <v>3.1203285387608348</v>
      </c>
      <c r="N16" s="39">
        <f>効果推計!AB17</f>
        <v>2.6469950449595427</v>
      </c>
      <c r="O16" s="39">
        <f>効果推計!AC17</f>
        <v>5.7673235837203771</v>
      </c>
      <c r="P16" s="39">
        <f>効果推計!AH17</f>
        <v>2.4541110225980445</v>
      </c>
      <c r="Q16" s="39">
        <f>効果推計!AM17</f>
        <v>1.376278002669483</v>
      </c>
    </row>
    <row r="17" spans="1:17" ht="18" customHeight="1" x14ac:dyDescent="0.2">
      <c r="A17" s="3">
        <v>13</v>
      </c>
      <c r="B17" s="146" t="s">
        <v>355</v>
      </c>
      <c r="C17" s="147" t="s">
        <v>356</v>
      </c>
      <c r="D17" s="39">
        <f>効果推計!D18</f>
        <v>0</v>
      </c>
      <c r="E17" s="39">
        <f>効果推計!I18</f>
        <v>67.991379283480157</v>
      </c>
      <c r="F17" s="39">
        <f>効果推計!X18</f>
        <v>109.82046562640156</v>
      </c>
      <c r="G17" s="39">
        <f>効果推計!Y18</f>
        <v>177.8118449098817</v>
      </c>
      <c r="H17" s="39">
        <f>効果推計!L18</f>
        <v>0</v>
      </c>
      <c r="I17" s="39">
        <f>効果推計!M18</f>
        <v>27.431193642703928</v>
      </c>
      <c r="J17" s="39">
        <f>効果推計!Z18</f>
        <v>44.307182620454341</v>
      </c>
      <c r="K17" s="39">
        <f>効果推計!AA18</f>
        <v>71.738376263158258</v>
      </c>
      <c r="L17" s="39">
        <f>効果推計!P18</f>
        <v>0</v>
      </c>
      <c r="M17" s="39">
        <f>効果推計!Q18</f>
        <v>17.255197715129889</v>
      </c>
      <c r="N17" s="39">
        <f>効果推計!AB18</f>
        <v>27.870795790895301</v>
      </c>
      <c r="O17" s="39">
        <f>効果推計!AC18</f>
        <v>45.125993506025182</v>
      </c>
      <c r="P17" s="39">
        <f>効果推計!AH18</f>
        <v>23.335267715655803</v>
      </c>
      <c r="Q17" s="39">
        <f>効果推計!AM18</f>
        <v>15.445419252864204</v>
      </c>
    </row>
    <row r="18" spans="1:17" ht="18" customHeight="1" x14ac:dyDescent="0.2">
      <c r="A18" s="3">
        <v>14</v>
      </c>
      <c r="B18" s="146" t="s">
        <v>357</v>
      </c>
      <c r="C18" s="147" t="s">
        <v>358</v>
      </c>
      <c r="D18" s="39">
        <f>効果推計!D19</f>
        <v>0</v>
      </c>
      <c r="E18" s="39">
        <f>効果推計!I19</f>
        <v>456.48153987989525</v>
      </c>
      <c r="F18" s="39">
        <f>効果推計!X19</f>
        <v>11.172101034606317</v>
      </c>
      <c r="G18" s="39">
        <f>効果推計!Y19</f>
        <v>467.65364091450158</v>
      </c>
      <c r="H18" s="39">
        <f>効果推計!L19</f>
        <v>0</v>
      </c>
      <c r="I18" s="39">
        <f>効果推計!M19</f>
        <v>193.07470746346632</v>
      </c>
      <c r="J18" s="39">
        <f>効果推計!Z19</f>
        <v>4.7253830671366144</v>
      </c>
      <c r="K18" s="39">
        <f>効果推計!AA19</f>
        <v>197.80009053060294</v>
      </c>
      <c r="L18" s="39">
        <f>効果推計!P19</f>
        <v>0</v>
      </c>
      <c r="M18" s="39">
        <f>効果推計!Q19</f>
        <v>74.86295909569111</v>
      </c>
      <c r="N18" s="39">
        <f>効果推計!AB19</f>
        <v>1.8322242406269484</v>
      </c>
      <c r="O18" s="39">
        <f>効果推計!AC19</f>
        <v>76.695183336318067</v>
      </c>
      <c r="P18" s="39">
        <f>効果推計!AH19</f>
        <v>24.310510230072538</v>
      </c>
      <c r="Q18" s="39">
        <f>効果推計!AM19</f>
        <v>17.616511379185706</v>
      </c>
    </row>
    <row r="19" spans="1:17" ht="18" customHeight="1" x14ac:dyDescent="0.2">
      <c r="A19" s="3">
        <v>15</v>
      </c>
      <c r="B19" s="146" t="s">
        <v>359</v>
      </c>
      <c r="C19" s="147" t="s">
        <v>272</v>
      </c>
      <c r="D19" s="39">
        <f>効果推計!D20</f>
        <v>0</v>
      </c>
      <c r="E19" s="39">
        <f>効果推計!I20</f>
        <v>68.411275245470236</v>
      </c>
      <c r="F19" s="39">
        <f>効果推計!X20</f>
        <v>27.991583302499599</v>
      </c>
      <c r="G19" s="39">
        <f>効果推計!Y20</f>
        <v>96.402858547969828</v>
      </c>
      <c r="H19" s="39">
        <f>効果推計!L20</f>
        <v>0</v>
      </c>
      <c r="I19" s="39">
        <f>効果推計!M20</f>
        <v>25.688000099052143</v>
      </c>
      <c r="J19" s="39">
        <f>効果推計!Z20</f>
        <v>10.510662051937803</v>
      </c>
      <c r="K19" s="39">
        <f>効果推計!AA20</f>
        <v>36.198662150989946</v>
      </c>
      <c r="L19" s="39">
        <f>効果推計!P20</f>
        <v>0</v>
      </c>
      <c r="M19" s="39">
        <f>効果推計!Q20</f>
        <v>18.268107741722979</v>
      </c>
      <c r="N19" s="39">
        <f>効果推計!AB20</f>
        <v>7.4746926993636951</v>
      </c>
      <c r="O19" s="39">
        <f>効果推計!AC20</f>
        <v>25.742800441086672</v>
      </c>
      <c r="P19" s="39">
        <f>効果推計!AH20</f>
        <v>9.0433918773235913</v>
      </c>
      <c r="Q19" s="39">
        <f>効果推計!AM20</f>
        <v>5.3795741897691993</v>
      </c>
    </row>
    <row r="20" spans="1:17" ht="18" customHeight="1" x14ac:dyDescent="0.2">
      <c r="A20" s="3">
        <v>16</v>
      </c>
      <c r="B20" s="146" t="s">
        <v>360</v>
      </c>
      <c r="C20" s="147" t="s">
        <v>273</v>
      </c>
      <c r="D20" s="39">
        <f>効果推計!D21</f>
        <v>0</v>
      </c>
      <c r="E20" s="39">
        <f>効果推計!I21</f>
        <v>33.923155821287281</v>
      </c>
      <c r="F20" s="39">
        <f>効果推計!X21</f>
        <v>13.482148089064767</v>
      </c>
      <c r="G20" s="39">
        <f>効果推計!Y21</f>
        <v>47.405303910352046</v>
      </c>
      <c r="H20" s="39">
        <f>効果推計!L21</f>
        <v>0</v>
      </c>
      <c r="I20" s="39">
        <f>効果推計!M21</f>
        <v>6.9402331916945368</v>
      </c>
      <c r="J20" s="39">
        <f>効果推計!Z21</f>
        <v>2.7582708447293776</v>
      </c>
      <c r="K20" s="39">
        <f>効果推計!AA21</f>
        <v>9.6985040364239143</v>
      </c>
      <c r="L20" s="39">
        <f>効果推計!P21</f>
        <v>0</v>
      </c>
      <c r="M20" s="39">
        <f>効果推計!Q21</f>
        <v>2.5052507404513999</v>
      </c>
      <c r="N20" s="39">
        <f>効果推計!AB21</f>
        <v>0.99566684364341751</v>
      </c>
      <c r="O20" s="39">
        <f>効果推計!AC21</f>
        <v>3.5009175840948172</v>
      </c>
      <c r="P20" s="39">
        <f>効果推計!AH21</f>
        <v>0.66813773960148015</v>
      </c>
      <c r="Q20" s="39">
        <f>効果推計!AM21</f>
        <v>0.63375180875708659</v>
      </c>
    </row>
    <row r="21" spans="1:17" ht="18" customHeight="1" x14ac:dyDescent="0.2">
      <c r="A21" s="3">
        <v>17</v>
      </c>
      <c r="B21" s="146" t="s">
        <v>361</v>
      </c>
      <c r="C21" s="147" t="s">
        <v>274</v>
      </c>
      <c r="D21" s="39">
        <f>効果推計!D22</f>
        <v>0</v>
      </c>
      <c r="E21" s="39">
        <f>効果推計!I22</f>
        <v>98.441957030672697</v>
      </c>
      <c r="F21" s="39">
        <f>効果推計!X22</f>
        <v>120.40390458433271</v>
      </c>
      <c r="G21" s="39">
        <f>効果推計!Y22</f>
        <v>218.84586161500539</v>
      </c>
      <c r="H21" s="39">
        <f>効果推計!L22</f>
        <v>0</v>
      </c>
      <c r="I21" s="39">
        <f>効果推計!M22</f>
        <v>41.269366401416548</v>
      </c>
      <c r="J21" s="39">
        <f>効果推計!Z22</f>
        <v>50.476372111372974</v>
      </c>
      <c r="K21" s="39">
        <f>効果推計!AA22</f>
        <v>91.745738512789515</v>
      </c>
      <c r="L21" s="39">
        <f>効果推計!P22</f>
        <v>0</v>
      </c>
      <c r="M21" s="39">
        <f>効果推計!Q22</f>
        <v>22.364874071869579</v>
      </c>
      <c r="N21" s="39">
        <f>効果推計!AB22</f>
        <v>27.354374547338274</v>
      </c>
      <c r="O21" s="39">
        <f>効果推計!AC22</f>
        <v>49.719248619207853</v>
      </c>
      <c r="P21" s="39">
        <f>効果推計!AH22</f>
        <v>14.266937836030079</v>
      </c>
      <c r="Q21" s="39">
        <f>効果推計!AM22</f>
        <v>12.55070557440744</v>
      </c>
    </row>
    <row r="22" spans="1:17" ht="18" customHeight="1" x14ac:dyDescent="0.2">
      <c r="A22" s="3">
        <v>18</v>
      </c>
      <c r="B22" s="146" t="s">
        <v>362</v>
      </c>
      <c r="C22" s="147" t="s">
        <v>363</v>
      </c>
      <c r="D22" s="39">
        <f>効果推計!D23</f>
        <v>0</v>
      </c>
      <c r="E22" s="39">
        <f>効果推計!I23</f>
        <v>176.56695720609022</v>
      </c>
      <c r="F22" s="39">
        <f>効果推計!X23</f>
        <v>132.95861584756634</v>
      </c>
      <c r="G22" s="39">
        <f>効果推計!Y23</f>
        <v>309.52557305365656</v>
      </c>
      <c r="H22" s="39">
        <f>効果推計!L23</f>
        <v>0</v>
      </c>
      <c r="I22" s="39">
        <f>効果推計!M23</f>
        <v>91.136256861142044</v>
      </c>
      <c r="J22" s="39">
        <f>効果推計!Z23</f>
        <v>68.627509685417863</v>
      </c>
      <c r="K22" s="39">
        <f>効果推計!AA23</f>
        <v>159.76376654655991</v>
      </c>
      <c r="L22" s="39">
        <f>効果推計!P23</f>
        <v>0</v>
      </c>
      <c r="M22" s="39">
        <f>効果推計!Q23</f>
        <v>47.324725562941865</v>
      </c>
      <c r="N22" s="39">
        <f>効果推計!AB23</f>
        <v>35.636509264133458</v>
      </c>
      <c r="O22" s="39">
        <f>効果推計!AC23</f>
        <v>82.961234827075316</v>
      </c>
      <c r="P22" s="39">
        <f>効果推計!AH23</f>
        <v>19.402085835259626</v>
      </c>
      <c r="Q22" s="39">
        <f>効果推計!AM23</f>
        <v>15.325567644516257</v>
      </c>
    </row>
    <row r="23" spans="1:17" ht="18" customHeight="1" x14ac:dyDescent="0.2">
      <c r="A23" s="3">
        <v>19</v>
      </c>
      <c r="B23" s="146" t="s">
        <v>364</v>
      </c>
      <c r="C23" s="147" t="s">
        <v>275</v>
      </c>
      <c r="D23" s="39">
        <f>効果推計!D24</f>
        <v>0</v>
      </c>
      <c r="E23" s="39">
        <f>効果推計!I24</f>
        <v>11.408958133387848</v>
      </c>
      <c r="F23" s="39">
        <f>効果推計!X24</f>
        <v>7.8176282717108903</v>
      </c>
      <c r="G23" s="39">
        <f>効果推計!Y24</f>
        <v>19.22658640509874</v>
      </c>
      <c r="H23" s="39">
        <f>効果推計!L24</f>
        <v>0</v>
      </c>
      <c r="I23" s="39">
        <f>効果推計!M24</f>
        <v>3.1478114375296147</v>
      </c>
      <c r="J23" s="39">
        <f>効果推計!Z24</f>
        <v>2.1569383812559435</v>
      </c>
      <c r="K23" s="39">
        <f>効果推計!AA24</f>
        <v>5.3047498187855577</v>
      </c>
      <c r="L23" s="39">
        <f>効果推計!P24</f>
        <v>0</v>
      </c>
      <c r="M23" s="39">
        <f>効果推計!Q24</f>
        <v>0.9029516278670584</v>
      </c>
      <c r="N23" s="39">
        <f>効果推計!AB24</f>
        <v>0.61871908823498856</v>
      </c>
      <c r="O23" s="39">
        <f>効果推計!AC24</f>
        <v>1.5216707161020471</v>
      </c>
      <c r="P23" s="39">
        <f>効果推計!AH24</f>
        <v>0.2439420125466886</v>
      </c>
      <c r="Q23" s="39">
        <f>効果推計!AM24</f>
        <v>0.22943735234120982</v>
      </c>
    </row>
    <row r="24" spans="1:17" ht="18" customHeight="1" x14ac:dyDescent="0.2">
      <c r="A24" s="3">
        <v>20</v>
      </c>
      <c r="B24" s="146" t="s">
        <v>365</v>
      </c>
      <c r="C24" s="147" t="s">
        <v>366</v>
      </c>
      <c r="D24" s="39">
        <f>効果推計!D25</f>
        <v>0</v>
      </c>
      <c r="E24" s="39">
        <f>効果推計!I25</f>
        <v>65.780957108495926</v>
      </c>
      <c r="F24" s="39">
        <f>効果推計!X25</f>
        <v>11.417207083217873</v>
      </c>
      <c r="G24" s="39">
        <f>効果推計!Y25</f>
        <v>77.198164191713801</v>
      </c>
      <c r="H24" s="39">
        <f>効果推計!L25</f>
        <v>0</v>
      </c>
      <c r="I24" s="39">
        <f>効果推計!M25</f>
        <v>23.050064645964206</v>
      </c>
      <c r="J24" s="39">
        <f>効果推計!Z25</f>
        <v>4.0006617859098172</v>
      </c>
      <c r="K24" s="39">
        <f>効果推計!AA25</f>
        <v>27.050726431874022</v>
      </c>
      <c r="L24" s="39">
        <f>効果推計!P25</f>
        <v>0</v>
      </c>
      <c r="M24" s="39">
        <f>効果推計!Q25</f>
        <v>7.9709627521608279</v>
      </c>
      <c r="N24" s="39">
        <f>効果推計!AB25</f>
        <v>1.3834723055782743</v>
      </c>
      <c r="O24" s="39">
        <f>効果推計!AC25</f>
        <v>9.3544350577391029</v>
      </c>
      <c r="P24" s="39">
        <f>効果推計!AH25</f>
        <v>1.354872308332205</v>
      </c>
      <c r="Q24" s="39">
        <f>効果推計!AM25</f>
        <v>1.2909902220139378</v>
      </c>
    </row>
    <row r="25" spans="1:17" ht="18" customHeight="1" x14ac:dyDescent="0.2">
      <c r="A25" s="3">
        <v>21</v>
      </c>
      <c r="B25" s="146" t="s">
        <v>367</v>
      </c>
      <c r="C25" s="147" t="s">
        <v>368</v>
      </c>
      <c r="D25" s="39">
        <f>効果推計!D26</f>
        <v>0</v>
      </c>
      <c r="E25" s="39">
        <f>効果推計!I26</f>
        <v>0.34202593113017443</v>
      </c>
      <c r="F25" s="39">
        <f>効果推計!X26</f>
        <v>0.13699177600888421</v>
      </c>
      <c r="G25" s="39">
        <f>効果推計!Y26</f>
        <v>0.47901770713905867</v>
      </c>
      <c r="H25" s="39">
        <f>効果推計!L26</f>
        <v>0</v>
      </c>
      <c r="I25" s="39">
        <f>効果推計!M26</f>
        <v>4.1169325592200462E-2</v>
      </c>
      <c r="J25" s="39">
        <f>効果推計!Z26</f>
        <v>1.6489565604945404E-2</v>
      </c>
      <c r="K25" s="39">
        <f>効果推計!AA26</f>
        <v>5.7658891197145866E-2</v>
      </c>
      <c r="L25" s="39">
        <f>効果推計!P26</f>
        <v>0</v>
      </c>
      <c r="M25" s="39">
        <f>効果推計!Q26</f>
        <v>7.2550267199312235E-3</v>
      </c>
      <c r="N25" s="39">
        <f>効果推計!AB26</f>
        <v>2.9058586057237267E-3</v>
      </c>
      <c r="O25" s="39">
        <f>効果推計!AC26</f>
        <v>1.0160885325654951E-2</v>
      </c>
      <c r="P25" s="39">
        <f>効果推計!AH26</f>
        <v>1.0682282444993941E-3</v>
      </c>
      <c r="Q25" s="39">
        <f>効果推計!AM26</f>
        <v>1.0618697430440406E-3</v>
      </c>
    </row>
    <row r="26" spans="1:17" ht="18" customHeight="1" x14ac:dyDescent="0.2">
      <c r="A26" s="3">
        <v>22</v>
      </c>
      <c r="B26" s="146" t="s">
        <v>369</v>
      </c>
      <c r="C26" s="147" t="s">
        <v>370</v>
      </c>
      <c r="D26" s="39">
        <f>効果推計!D27</f>
        <v>0</v>
      </c>
      <c r="E26" s="39">
        <f>効果推計!I27</f>
        <v>23.513302370368514</v>
      </c>
      <c r="F26" s="39">
        <f>効果推計!X27</f>
        <v>6.227312699922364</v>
      </c>
      <c r="G26" s="39">
        <f>効果推計!Y27</f>
        <v>29.740615070290879</v>
      </c>
      <c r="H26" s="39">
        <f>効果推計!L27</f>
        <v>0</v>
      </c>
      <c r="I26" s="39">
        <f>効果推計!M27</f>
        <v>6.175548172062892</v>
      </c>
      <c r="J26" s="39">
        <f>効果推計!Z27</f>
        <v>1.6355452311680909</v>
      </c>
      <c r="K26" s="39">
        <f>効果推計!AA27</f>
        <v>7.8110934032309833</v>
      </c>
      <c r="L26" s="39">
        <f>効果推計!P27</f>
        <v>0</v>
      </c>
      <c r="M26" s="39">
        <f>効果推計!Q27</f>
        <v>2.1284305227454507</v>
      </c>
      <c r="N26" s="39">
        <f>効果推計!AB27</f>
        <v>0.56369803851535338</v>
      </c>
      <c r="O26" s="39">
        <f>効果推計!AC27</f>
        <v>2.6921285612608044</v>
      </c>
      <c r="P26" s="39">
        <f>効果推計!AH27</f>
        <v>0.31611455651913545</v>
      </c>
      <c r="Q26" s="39">
        <f>効果推計!AM27</f>
        <v>0.31103232892236476</v>
      </c>
    </row>
    <row r="27" spans="1:17" ht="18" customHeight="1" x14ac:dyDescent="0.2">
      <c r="A27" s="3">
        <v>23</v>
      </c>
      <c r="B27" s="146" t="s">
        <v>371</v>
      </c>
      <c r="C27" s="148" t="s">
        <v>276</v>
      </c>
      <c r="D27" s="39">
        <f>効果推計!D28</f>
        <v>0</v>
      </c>
      <c r="E27" s="39">
        <f>効果推計!I28</f>
        <v>33.294662589630875</v>
      </c>
      <c r="F27" s="39">
        <f>効果推計!X28</f>
        <v>4.5680896619974645</v>
      </c>
      <c r="G27" s="39">
        <f>効果推計!Y28</f>
        <v>37.862752251628336</v>
      </c>
      <c r="H27" s="39">
        <f>効果推計!L28</f>
        <v>0</v>
      </c>
      <c r="I27" s="39">
        <f>効果推計!M28</f>
        <v>8.1602879125928975</v>
      </c>
      <c r="J27" s="39">
        <f>効果推計!Z28</f>
        <v>1.1196066862695233</v>
      </c>
      <c r="K27" s="39">
        <f>効果推計!AA28</f>
        <v>9.2798945988624197</v>
      </c>
      <c r="L27" s="39">
        <f>効果推計!P28</f>
        <v>0</v>
      </c>
      <c r="M27" s="39">
        <f>効果推計!Q28</f>
        <v>3.1915088098612303</v>
      </c>
      <c r="N27" s="39">
        <f>効果推計!AB28</f>
        <v>0.43788094747178369</v>
      </c>
      <c r="O27" s="39">
        <f>効果推計!AC28</f>
        <v>3.6293897573330138</v>
      </c>
      <c r="P27" s="39">
        <f>効果推計!AH28</f>
        <v>0.40795110937438528</v>
      </c>
      <c r="Q27" s="39">
        <f>効果推計!AM28</f>
        <v>0.40367297039967259</v>
      </c>
    </row>
    <row r="28" spans="1:17" ht="18" customHeight="1" x14ac:dyDescent="0.2">
      <c r="A28" s="3">
        <v>24</v>
      </c>
      <c r="B28" s="146" t="s">
        <v>372</v>
      </c>
      <c r="C28" s="147" t="s">
        <v>277</v>
      </c>
      <c r="D28" s="39">
        <f>効果推計!D29</f>
        <v>0</v>
      </c>
      <c r="E28" s="39">
        <f>効果推計!I29</f>
        <v>4.1242496937890127</v>
      </c>
      <c r="F28" s="39">
        <f>効果推計!X29</f>
        <v>2.1459454259285118</v>
      </c>
      <c r="G28" s="39">
        <f>効果推計!Y29</f>
        <v>6.2701951197175241</v>
      </c>
      <c r="H28" s="39">
        <f>効果推計!L29</f>
        <v>0</v>
      </c>
      <c r="I28" s="39">
        <f>効果推計!M29</f>
        <v>1.3497812213007685</v>
      </c>
      <c r="J28" s="39">
        <f>効果推計!Z29</f>
        <v>0.70232334434471944</v>
      </c>
      <c r="K28" s="39">
        <f>効果推計!AA29</f>
        <v>2.0521045656454877</v>
      </c>
      <c r="L28" s="39">
        <f>効果推計!P29</f>
        <v>0</v>
      </c>
      <c r="M28" s="39">
        <f>効果推計!Q29</f>
        <v>0.54562917748574513</v>
      </c>
      <c r="N28" s="39">
        <f>効果推計!AB29</f>
        <v>0.28390386727602701</v>
      </c>
      <c r="O28" s="39">
        <f>効果推計!AC29</f>
        <v>0.82953304476177203</v>
      </c>
      <c r="P28" s="39">
        <f>効果推計!AH29</f>
        <v>0.13342139880783746</v>
      </c>
      <c r="Q28" s="39">
        <f>効果推計!AM29</f>
        <v>0.1316912967637999</v>
      </c>
    </row>
    <row r="29" spans="1:17" ht="18" customHeight="1" x14ac:dyDescent="0.2">
      <c r="A29" s="3">
        <v>25</v>
      </c>
      <c r="B29" s="146" t="s">
        <v>373</v>
      </c>
      <c r="C29" s="147" t="s">
        <v>374</v>
      </c>
      <c r="D29" s="39">
        <f>効果推計!D30</f>
        <v>0</v>
      </c>
      <c r="E29" s="39">
        <f>効果推計!I30</f>
        <v>1.1000055079874136</v>
      </c>
      <c r="F29" s="39">
        <f>効果推計!X30</f>
        <v>56.178854705923612</v>
      </c>
      <c r="G29" s="39">
        <f>効果推計!Y30</f>
        <v>57.278860213911024</v>
      </c>
      <c r="H29" s="39">
        <f>効果推計!L30</f>
        <v>0</v>
      </c>
      <c r="I29" s="39">
        <f>効果推計!M30</f>
        <v>0.56316724239204863</v>
      </c>
      <c r="J29" s="39">
        <f>効果推計!Z30</f>
        <v>28.761756605531993</v>
      </c>
      <c r="K29" s="39">
        <f>効果推計!AA30</f>
        <v>29.32492384792404</v>
      </c>
      <c r="L29" s="39">
        <f>効果推計!P30</f>
        <v>0</v>
      </c>
      <c r="M29" s="39">
        <f>効果推計!Q30</f>
        <v>9.4914401390575318E-2</v>
      </c>
      <c r="N29" s="39">
        <f>効果推計!AB30</f>
        <v>4.847414241567467</v>
      </c>
      <c r="O29" s="39">
        <f>効果推計!AC30</f>
        <v>4.9423286429580422</v>
      </c>
      <c r="P29" s="39">
        <f>効果推計!AH30</f>
        <v>0.73189088712365458</v>
      </c>
      <c r="Q29" s="39">
        <f>効果推計!AM30</f>
        <v>0.71867389593406261</v>
      </c>
    </row>
    <row r="30" spans="1:17" ht="18" customHeight="1" x14ac:dyDescent="0.2">
      <c r="A30" s="3">
        <v>26</v>
      </c>
      <c r="B30" s="146" t="s">
        <v>375</v>
      </c>
      <c r="C30" s="147" t="s">
        <v>376</v>
      </c>
      <c r="D30" s="39">
        <f>効果推計!D31</f>
        <v>0</v>
      </c>
      <c r="E30" s="39">
        <f>効果推計!I31</f>
        <v>183.89719343526733</v>
      </c>
      <c r="F30" s="39">
        <f>効果推計!X31</f>
        <v>90.434469640043304</v>
      </c>
      <c r="G30" s="39">
        <f>効果推計!Y31</f>
        <v>274.33166307531064</v>
      </c>
      <c r="H30" s="39">
        <f>効果推計!L31</f>
        <v>0</v>
      </c>
      <c r="I30" s="39">
        <f>効果推計!M31</f>
        <v>55.192286396222904</v>
      </c>
      <c r="J30" s="39">
        <f>効果推計!Z31</f>
        <v>27.141714646236572</v>
      </c>
      <c r="K30" s="39">
        <f>効果推計!AA31</f>
        <v>82.334001042459477</v>
      </c>
      <c r="L30" s="39">
        <f>効果推計!P31</f>
        <v>0</v>
      </c>
      <c r="M30" s="39">
        <f>効果推計!Q31</f>
        <v>21.167396521548156</v>
      </c>
      <c r="N30" s="39">
        <f>効果推計!AB31</f>
        <v>10.409415403941628</v>
      </c>
      <c r="O30" s="39">
        <f>効果推計!AC31</f>
        <v>31.576811925489785</v>
      </c>
      <c r="P30" s="39">
        <f>効果推計!AH31</f>
        <v>4.8457785017333848</v>
      </c>
      <c r="Q30" s="39">
        <f>効果推計!AM31</f>
        <v>4.6238738419095986</v>
      </c>
    </row>
    <row r="31" spans="1:17" ht="18" customHeight="1" x14ac:dyDescent="0.2">
      <c r="A31" s="3">
        <v>27</v>
      </c>
      <c r="B31" s="146" t="s">
        <v>377</v>
      </c>
      <c r="C31" s="147" t="s">
        <v>278</v>
      </c>
      <c r="D31" s="39">
        <f>効果推計!D32</f>
        <v>0</v>
      </c>
      <c r="E31" s="39">
        <f>効果推計!I32</f>
        <v>1696.9678165633218</v>
      </c>
      <c r="F31" s="39">
        <f>効果推計!X32</f>
        <v>811.18068644370726</v>
      </c>
      <c r="G31" s="39">
        <f>効果推計!Y32</f>
        <v>2508.1485030070289</v>
      </c>
      <c r="H31" s="39">
        <f>効果推計!L32</f>
        <v>0</v>
      </c>
      <c r="I31" s="39">
        <f>効果推計!M32</f>
        <v>527.91518315695453</v>
      </c>
      <c r="J31" s="39">
        <f>効果推計!Z32</f>
        <v>252.35281216149946</v>
      </c>
      <c r="K31" s="39">
        <f>効果推計!AA32</f>
        <v>780.26799531845393</v>
      </c>
      <c r="L31" s="39">
        <f>効果推計!P32</f>
        <v>0</v>
      </c>
      <c r="M31" s="39">
        <f>効果推計!Q32</f>
        <v>15.714041108555953</v>
      </c>
      <c r="N31" s="39">
        <f>効果推計!AB32</f>
        <v>7.5115901013714987</v>
      </c>
      <c r="O31" s="39">
        <f>効果推計!AC32</f>
        <v>23.225631209927453</v>
      </c>
      <c r="P31" s="39">
        <f>効果推計!AH32</f>
        <v>1.7686063295543153</v>
      </c>
      <c r="Q31" s="39">
        <f>効果推計!AM32</f>
        <v>1.6784862618063248</v>
      </c>
    </row>
    <row r="32" spans="1:17" ht="18" customHeight="1" x14ac:dyDescent="0.2">
      <c r="A32" s="3">
        <v>28</v>
      </c>
      <c r="B32" s="146" t="s">
        <v>378</v>
      </c>
      <c r="C32" s="147" t="s">
        <v>279</v>
      </c>
      <c r="D32" s="39">
        <f>効果推計!D33</f>
        <v>0</v>
      </c>
      <c r="E32" s="39">
        <f>効果推計!I33</f>
        <v>1190.8240907313896</v>
      </c>
      <c r="F32" s="39">
        <f>効果推計!X33</f>
        <v>3.8369426867260437</v>
      </c>
      <c r="G32" s="39">
        <f>効果推計!Y33</f>
        <v>1194.6610334181155</v>
      </c>
      <c r="H32" s="39">
        <f>効果推計!L33</f>
        <v>0</v>
      </c>
      <c r="I32" s="39">
        <f>効果推計!M33</f>
        <v>230.06431334321675</v>
      </c>
      <c r="J32" s="39">
        <f>効果推計!Z33</f>
        <v>0.74128797983649641</v>
      </c>
      <c r="K32" s="39">
        <f>効果推計!AA33</f>
        <v>230.80560132305322</v>
      </c>
      <c r="L32" s="39">
        <f>効果推計!P33</f>
        <v>0</v>
      </c>
      <c r="M32" s="39">
        <f>効果推計!Q33</f>
        <v>54.89233595821392</v>
      </c>
      <c r="N32" s="39">
        <f>効果推計!AB33</f>
        <v>0.17686806023786308</v>
      </c>
      <c r="O32" s="39">
        <f>効果推計!AC33</f>
        <v>55.069204018451778</v>
      </c>
      <c r="P32" s="39">
        <f>効果推計!AH33</f>
        <v>6.4289109200149932</v>
      </c>
      <c r="Q32" s="39">
        <f>効果推計!AM33</f>
        <v>5.8707120676783626</v>
      </c>
    </row>
    <row r="33" spans="1:17" ht="18" customHeight="1" x14ac:dyDescent="0.2">
      <c r="A33" s="3">
        <v>29</v>
      </c>
      <c r="B33" s="146" t="s">
        <v>379</v>
      </c>
      <c r="C33" s="147" t="s">
        <v>280</v>
      </c>
      <c r="D33" s="39">
        <f>効果推計!D34</f>
        <v>0</v>
      </c>
      <c r="E33" s="39">
        <f>効果推計!I34</f>
        <v>1468.1319327157576</v>
      </c>
      <c r="F33" s="39">
        <f>効果推計!X34</f>
        <v>174.85043708495994</v>
      </c>
      <c r="G33" s="39">
        <f>効果推計!Y34</f>
        <v>1642.9823698007176</v>
      </c>
      <c r="H33" s="39">
        <f>効果推計!L34</f>
        <v>0</v>
      </c>
      <c r="I33" s="39">
        <f>効果推計!M34</f>
        <v>498.2244755568766</v>
      </c>
      <c r="J33" s="39">
        <f>効果推計!Z34</f>
        <v>59.337151775181063</v>
      </c>
      <c r="K33" s="39">
        <f>効果推計!AA34</f>
        <v>557.5616273320577</v>
      </c>
      <c r="L33" s="39">
        <f>効果推計!P34</f>
        <v>0</v>
      </c>
      <c r="M33" s="39">
        <f>効果推計!Q34</f>
        <v>328.21511500674131</v>
      </c>
      <c r="N33" s="39">
        <f>効果推計!AB34</f>
        <v>39.089508945331282</v>
      </c>
      <c r="O33" s="39">
        <f>効果推計!AC34</f>
        <v>367.30462395207257</v>
      </c>
      <c r="P33" s="39">
        <f>効果推計!AH34</f>
        <v>78.078543194381453</v>
      </c>
      <c r="Q33" s="39">
        <f>効果推計!AM34</f>
        <v>69.901796744366635</v>
      </c>
    </row>
    <row r="34" spans="1:17" ht="18" customHeight="1" x14ac:dyDescent="0.2">
      <c r="A34" s="3">
        <v>30</v>
      </c>
      <c r="B34" s="146" t="s">
        <v>380</v>
      </c>
      <c r="C34" s="147" t="s">
        <v>281</v>
      </c>
      <c r="D34" s="39">
        <f>効果推計!D35</f>
        <v>0</v>
      </c>
      <c r="E34" s="39">
        <f>効果推計!I35</f>
        <v>422.25108143120144</v>
      </c>
      <c r="F34" s="39">
        <f>効果推計!X35</f>
        <v>96.939264116224294</v>
      </c>
      <c r="G34" s="39">
        <f>効果推計!Y35</f>
        <v>519.19034554742575</v>
      </c>
      <c r="H34" s="39">
        <f>効果推計!L35</f>
        <v>0</v>
      </c>
      <c r="I34" s="39">
        <f>効果推計!M35</f>
        <v>191.69872436535908</v>
      </c>
      <c r="J34" s="39">
        <f>効果推計!Z35</f>
        <v>44.009675970538936</v>
      </c>
      <c r="K34" s="39">
        <f>効果推計!AA35</f>
        <v>235.70840033589801</v>
      </c>
      <c r="L34" s="39">
        <f>効果推計!P35</f>
        <v>0</v>
      </c>
      <c r="M34" s="39">
        <f>効果推計!Q35</f>
        <v>97.986282356619611</v>
      </c>
      <c r="N34" s="39">
        <f>効果推計!AB35</f>
        <v>22.495426353769872</v>
      </c>
      <c r="O34" s="39">
        <f>効果推計!AC35</f>
        <v>120.48170871038948</v>
      </c>
      <c r="P34" s="39">
        <f>効果推計!AH35</f>
        <v>18.889163768367087</v>
      </c>
      <c r="Q34" s="39">
        <f>効果推計!AM35</f>
        <v>17.027809519031948</v>
      </c>
    </row>
    <row r="35" spans="1:17" ht="18" customHeight="1" x14ac:dyDescent="0.2">
      <c r="A35" s="3">
        <v>31</v>
      </c>
      <c r="B35" s="146" t="s">
        <v>381</v>
      </c>
      <c r="C35" s="147" t="s">
        <v>382</v>
      </c>
      <c r="D35" s="39">
        <f>効果推計!D36</f>
        <v>0</v>
      </c>
      <c r="E35" s="39">
        <f>効果推計!I36</f>
        <v>4.3363185245791076</v>
      </c>
      <c r="F35" s="39">
        <f>効果推計!X36</f>
        <v>36.538878428657746</v>
      </c>
      <c r="G35" s="39">
        <f>効果推計!Y36</f>
        <v>40.875196953236852</v>
      </c>
      <c r="H35" s="39">
        <f>効果推計!L36</f>
        <v>0</v>
      </c>
      <c r="I35" s="39">
        <f>効果推計!M36</f>
        <v>1.6805153215694193</v>
      </c>
      <c r="J35" s="39">
        <f>効果推計!Z36</f>
        <v>14.160432330851828</v>
      </c>
      <c r="K35" s="39">
        <f>効果推計!AA36</f>
        <v>15.840947652421248</v>
      </c>
      <c r="L35" s="39">
        <f>効果推計!P36</f>
        <v>0</v>
      </c>
      <c r="M35" s="39">
        <f>効果推計!Q36</f>
        <v>1.0182093204885558</v>
      </c>
      <c r="N35" s="39">
        <f>効果推計!AB36</f>
        <v>8.5796802899456459</v>
      </c>
      <c r="O35" s="39">
        <f>効果推計!AC36</f>
        <v>9.5978896104342013</v>
      </c>
      <c r="P35" s="39">
        <f>効果推計!AH36</f>
        <v>3.9750028971213642</v>
      </c>
      <c r="Q35" s="39">
        <f>効果推計!AM36</f>
        <v>2.4009490010101553</v>
      </c>
    </row>
    <row r="36" spans="1:17" ht="18" customHeight="1" x14ac:dyDescent="0.2">
      <c r="A36" s="3">
        <v>32</v>
      </c>
      <c r="B36" s="146" t="s">
        <v>383</v>
      </c>
      <c r="C36" s="147" t="s">
        <v>282</v>
      </c>
      <c r="D36" s="39">
        <f>効果推計!D37</f>
        <v>0</v>
      </c>
      <c r="E36" s="39">
        <f>効果推計!I37</f>
        <v>142.04014609841835</v>
      </c>
      <c r="F36" s="39">
        <f>効果推計!X37</f>
        <v>10.212936004522469</v>
      </c>
      <c r="G36" s="39">
        <f>効果推計!Y37</f>
        <v>152.25308210294082</v>
      </c>
      <c r="H36" s="39">
        <f>効果推計!L37</f>
        <v>0</v>
      </c>
      <c r="I36" s="39">
        <f>効果推計!M37</f>
        <v>69.161079356666278</v>
      </c>
      <c r="J36" s="39">
        <f>効果推計!Z37</f>
        <v>4.9728030903595215</v>
      </c>
      <c r="K36" s="39">
        <f>効果推計!AA37</f>
        <v>74.133882447025812</v>
      </c>
      <c r="L36" s="39">
        <f>効果推計!P37</f>
        <v>0</v>
      </c>
      <c r="M36" s="39">
        <f>効果推計!Q37</f>
        <v>31.376155671914876</v>
      </c>
      <c r="N36" s="39">
        <f>効果推計!AB37</f>
        <v>2.2560007064704752</v>
      </c>
      <c r="O36" s="39">
        <f>効果推計!AC37</f>
        <v>33.632156378385353</v>
      </c>
      <c r="P36" s="39">
        <f>効果推計!AH37</f>
        <v>5.4502704012403145</v>
      </c>
      <c r="Q36" s="39">
        <f>効果推計!AM37</f>
        <v>5.1011523169036597</v>
      </c>
    </row>
    <row r="37" spans="1:17" ht="18" customHeight="1" x14ac:dyDescent="0.2">
      <c r="A37" s="3">
        <v>33</v>
      </c>
      <c r="B37" s="146" t="s">
        <v>384</v>
      </c>
      <c r="C37" s="147" t="s">
        <v>283</v>
      </c>
      <c r="D37" s="39">
        <f>効果推計!D38</f>
        <v>0</v>
      </c>
      <c r="E37" s="39">
        <f>効果推計!I38</f>
        <v>1704.2373405631122</v>
      </c>
      <c r="F37" s="39">
        <f>効果推計!X38</f>
        <v>0.64158375088010688</v>
      </c>
      <c r="G37" s="39">
        <f>効果推計!Y38</f>
        <v>1704.8789243139922</v>
      </c>
      <c r="H37" s="39">
        <f>効果推計!L38</f>
        <v>0</v>
      </c>
      <c r="I37" s="39">
        <f>効果推計!M38</f>
        <v>828.09306090493794</v>
      </c>
      <c r="J37" s="39">
        <f>効果推計!Z38</f>
        <v>0.31174710203077133</v>
      </c>
      <c r="K37" s="39">
        <f>効果推計!AA38</f>
        <v>828.40480800696866</v>
      </c>
      <c r="L37" s="39">
        <f>効果推計!P38</f>
        <v>0</v>
      </c>
      <c r="M37" s="39">
        <f>効果推計!Q38</f>
        <v>370.81230906884196</v>
      </c>
      <c r="N37" s="39">
        <f>効果推計!AB38</f>
        <v>0.1395974295729796</v>
      </c>
      <c r="O37" s="39">
        <f>効果推計!AC38</f>
        <v>370.95190649841493</v>
      </c>
      <c r="P37" s="39">
        <f>効果推計!AH38</f>
        <v>77.991970093261628</v>
      </c>
      <c r="Q37" s="39">
        <f>効果推計!AM38</f>
        <v>71.457989354298348</v>
      </c>
    </row>
    <row r="38" spans="1:17" ht="18" customHeight="1" x14ac:dyDescent="0.2">
      <c r="A38" s="3">
        <v>34</v>
      </c>
      <c r="B38" s="146" t="s">
        <v>385</v>
      </c>
      <c r="C38" s="147" t="s">
        <v>284</v>
      </c>
      <c r="D38" s="39">
        <f>効果推計!D39</f>
        <v>0</v>
      </c>
      <c r="E38" s="39">
        <f>効果推計!I39</f>
        <v>32.851232541144107</v>
      </c>
      <c r="F38" s="39">
        <f>効果推計!X39</f>
        <v>1.2485661169374398</v>
      </c>
      <c r="G38" s="39">
        <f>効果推計!Y39</f>
        <v>34.099798658081546</v>
      </c>
      <c r="H38" s="39">
        <f>効果推計!L39</f>
        <v>0</v>
      </c>
      <c r="I38" s="39">
        <f>効果推計!M39</f>
        <v>15.155159345097273</v>
      </c>
      <c r="J38" s="39">
        <f>効果推計!Z39</f>
        <v>0.57599721506270318</v>
      </c>
      <c r="K38" s="39">
        <f>効果推計!AA39</f>
        <v>15.731156560159976</v>
      </c>
      <c r="L38" s="39">
        <f>効果推計!P39</f>
        <v>0</v>
      </c>
      <c r="M38" s="39">
        <f>効果推計!Q39</f>
        <v>9.6393998123304421</v>
      </c>
      <c r="N38" s="39">
        <f>効果推計!AB39</f>
        <v>0.36636153539186966</v>
      </c>
      <c r="O38" s="39">
        <f>効果推計!AC39</f>
        <v>10.005761347722311</v>
      </c>
      <c r="P38" s="39">
        <f>効果推計!AH39</f>
        <v>2.6515668621843256</v>
      </c>
      <c r="Q38" s="39">
        <f>効果推計!AM39</f>
        <v>1.8606955145430337</v>
      </c>
    </row>
    <row r="39" spans="1:17" ht="18" customHeight="1" x14ac:dyDescent="0.2">
      <c r="A39" s="3">
        <v>35</v>
      </c>
      <c r="B39" s="146" t="s">
        <v>386</v>
      </c>
      <c r="C39" s="147" t="s">
        <v>285</v>
      </c>
      <c r="D39" s="39">
        <f>効果推計!D40</f>
        <v>0</v>
      </c>
      <c r="E39" s="39">
        <f>効果推計!I40</f>
        <v>1074.7632210916568</v>
      </c>
      <c r="F39" s="39">
        <f>効果推計!X40</f>
        <v>11.163499599035319</v>
      </c>
      <c r="G39" s="39">
        <f>効果推計!Y40</f>
        <v>1085.926720690692</v>
      </c>
      <c r="H39" s="39">
        <f>効果推計!L40</f>
        <v>0</v>
      </c>
      <c r="I39" s="39">
        <f>効果推計!M40</f>
        <v>512.38173376833561</v>
      </c>
      <c r="J39" s="39">
        <f>効果推計!Z40</f>
        <v>5.3220776141427262</v>
      </c>
      <c r="K39" s="39">
        <f>効果推計!AA40</f>
        <v>517.70381138247831</v>
      </c>
      <c r="L39" s="39">
        <f>効果推計!P40</f>
        <v>0</v>
      </c>
      <c r="M39" s="39">
        <f>効果推計!Q40</f>
        <v>238.23535774242058</v>
      </c>
      <c r="N39" s="39">
        <f>効果推計!AB40</f>
        <v>2.4745360358835167</v>
      </c>
      <c r="O39" s="39">
        <f>効果推計!AC40</f>
        <v>240.70989377830409</v>
      </c>
      <c r="P39" s="39">
        <f>効果推計!AH40</f>
        <v>52.980202969886861</v>
      </c>
      <c r="Q39" s="39">
        <f>効果推計!AM40</f>
        <v>44.097899452009777</v>
      </c>
    </row>
    <row r="40" spans="1:17" ht="18" customHeight="1" x14ac:dyDescent="0.2">
      <c r="A40" s="3">
        <v>36</v>
      </c>
      <c r="B40" s="146" t="s">
        <v>387</v>
      </c>
      <c r="C40" s="147" t="s">
        <v>286</v>
      </c>
      <c r="D40" s="39">
        <f>効果推計!D41</f>
        <v>0</v>
      </c>
      <c r="E40" s="39">
        <f>効果推計!I41</f>
        <v>1338.3876100717328</v>
      </c>
      <c r="F40" s="39">
        <f>効果推計!X41</f>
        <v>-3.6807873758403322</v>
      </c>
      <c r="G40" s="39">
        <f>効果推計!Y41</f>
        <v>1334.7068226958925</v>
      </c>
      <c r="H40" s="39">
        <f>効果推計!L41</f>
        <v>0</v>
      </c>
      <c r="I40" s="39">
        <f>効果推計!M41</f>
        <v>359.26706735793363</v>
      </c>
      <c r="J40" s="39">
        <f>効果推計!Z41</f>
        <v>-0.98804387916844605</v>
      </c>
      <c r="K40" s="39">
        <f>効果推計!AA41</f>
        <v>358.27902347876517</v>
      </c>
      <c r="L40" s="39">
        <f>効果推計!P41</f>
        <v>0</v>
      </c>
      <c r="M40" s="39">
        <f>効果推計!Q41</f>
        <v>44.204215328836185</v>
      </c>
      <c r="N40" s="39">
        <f>効果推計!AB41</f>
        <v>-0.12156890613518714</v>
      </c>
      <c r="O40" s="39">
        <f>効果推計!AC41</f>
        <v>44.082646422700996</v>
      </c>
      <c r="P40" s="39">
        <f>効果推計!AH41</f>
        <v>4.6478112435307679</v>
      </c>
      <c r="Q40" s="39">
        <f>効果推計!AM41</f>
        <v>4.600104316303236</v>
      </c>
    </row>
    <row r="41" spans="1:17" ht="18" customHeight="1" x14ac:dyDescent="0.2">
      <c r="A41" s="3">
        <v>37</v>
      </c>
      <c r="B41" s="146" t="s">
        <v>388</v>
      </c>
      <c r="C41" s="147" t="s">
        <v>287</v>
      </c>
      <c r="D41" s="39">
        <f>効果推計!D42</f>
        <v>0</v>
      </c>
      <c r="E41" s="39">
        <f>効果推計!I42</f>
        <v>2477.1928118936185</v>
      </c>
      <c r="F41" s="39">
        <f>効果推計!X42</f>
        <v>14.323708372251057</v>
      </c>
      <c r="G41" s="39">
        <f>効果推計!Y42</f>
        <v>2491.5165202658695</v>
      </c>
      <c r="H41" s="39">
        <f>効果推計!L42</f>
        <v>0</v>
      </c>
      <c r="I41" s="39">
        <f>効果推計!M42</f>
        <v>564.00867495661544</v>
      </c>
      <c r="J41" s="39">
        <f>効果推計!Z42</f>
        <v>3.2612301072046033</v>
      </c>
      <c r="K41" s="39">
        <f>効果推計!AA42</f>
        <v>567.26990506382003</v>
      </c>
      <c r="L41" s="39">
        <f>効果推計!P42</f>
        <v>0</v>
      </c>
      <c r="M41" s="39">
        <f>効果推計!Q42</f>
        <v>147.14042835664412</v>
      </c>
      <c r="N41" s="39">
        <f>効果推計!AB42</f>
        <v>0.85080037994199531</v>
      </c>
      <c r="O41" s="39">
        <f>効果推計!AC42</f>
        <v>147.99122873658612</v>
      </c>
      <c r="P41" s="39">
        <f>効果推計!AH42</f>
        <v>16.261658791751028</v>
      </c>
      <c r="Q41" s="39">
        <f>効果推計!AM42</f>
        <v>16.108162562320093</v>
      </c>
    </row>
    <row r="42" spans="1:17" ht="18" customHeight="1" x14ac:dyDescent="0.2">
      <c r="A42" s="3">
        <v>38</v>
      </c>
      <c r="B42" s="146" t="s">
        <v>389</v>
      </c>
      <c r="C42" s="147" t="s">
        <v>390</v>
      </c>
      <c r="D42" s="39">
        <f>効果推計!D43</f>
        <v>0</v>
      </c>
      <c r="E42" s="39">
        <f>効果推計!I43</f>
        <v>569.49889149997455</v>
      </c>
      <c r="F42" s="39">
        <f>効果推計!X43</f>
        <v>4.7123736993254726</v>
      </c>
      <c r="G42" s="39">
        <f>効果推計!Y43</f>
        <v>574.21126519929999</v>
      </c>
      <c r="H42" s="39">
        <f>効果推計!L43</f>
        <v>0</v>
      </c>
      <c r="I42" s="39">
        <f>効果推計!M43</f>
        <v>228.2367845163397</v>
      </c>
      <c r="J42" s="39">
        <f>効果推計!Z43</f>
        <v>1.8885673644431711</v>
      </c>
      <c r="K42" s="39">
        <f>効果推計!AA43</f>
        <v>230.12535188078286</v>
      </c>
      <c r="L42" s="39">
        <f>効果推計!P43</f>
        <v>0</v>
      </c>
      <c r="M42" s="39">
        <f>効果推計!Q43</f>
        <v>104.35114287934768</v>
      </c>
      <c r="N42" s="39">
        <f>効果推計!AB43</f>
        <v>0.86346363186769182</v>
      </c>
      <c r="O42" s="39">
        <f>効果推計!AC43</f>
        <v>105.21460651121537</v>
      </c>
      <c r="P42" s="39">
        <f>効果推計!AH43</f>
        <v>17.341117526718509</v>
      </c>
      <c r="Q42" s="39">
        <f>効果推計!AM43</f>
        <v>16.029815630196826</v>
      </c>
    </row>
    <row r="43" spans="1:17" ht="18" customHeight="1" x14ac:dyDescent="0.2">
      <c r="A43" s="3">
        <v>39</v>
      </c>
      <c r="B43" s="146" t="s">
        <v>391</v>
      </c>
      <c r="C43" s="147" t="s">
        <v>392</v>
      </c>
      <c r="D43" s="39">
        <f>効果推計!D44</f>
        <v>0</v>
      </c>
      <c r="E43" s="39">
        <f>効果推計!I44</f>
        <v>947.8701792922343</v>
      </c>
      <c r="F43" s="39">
        <f>効果推計!X44</f>
        <v>12.221235780566071</v>
      </c>
      <c r="G43" s="39">
        <f>効果推計!Y44</f>
        <v>960.09141507280037</v>
      </c>
      <c r="H43" s="39">
        <f>効果推計!L44</f>
        <v>0</v>
      </c>
      <c r="I43" s="39">
        <f>効果推計!M44</f>
        <v>265.31715348640085</v>
      </c>
      <c r="J43" s="39">
        <f>効果推計!Z44</f>
        <v>3.420830784872976</v>
      </c>
      <c r="K43" s="39">
        <f>効果推計!AA44</f>
        <v>268.73798427127383</v>
      </c>
      <c r="L43" s="39">
        <f>効果推計!P44</f>
        <v>0</v>
      </c>
      <c r="M43" s="39">
        <f>効果推計!Q44</f>
        <v>102.34041450263335</v>
      </c>
      <c r="N43" s="39">
        <f>効果推計!AB44</f>
        <v>1.3195122737709197</v>
      </c>
      <c r="O43" s="39">
        <f>効果推計!AC44</f>
        <v>103.65992677640426</v>
      </c>
      <c r="P43" s="39">
        <f>効果推計!AH44</f>
        <v>19.806943208169212</v>
      </c>
      <c r="Q43" s="39">
        <f>効果推計!AM44</f>
        <v>16.492321055612454</v>
      </c>
    </row>
    <row r="44" spans="1:17" ht="18" customHeight="1" x14ac:dyDescent="0.2">
      <c r="A44" s="3">
        <v>40</v>
      </c>
      <c r="B44" s="146" t="s">
        <v>393</v>
      </c>
      <c r="C44" s="147" t="s">
        <v>288</v>
      </c>
      <c r="D44" s="39">
        <f>効果推計!D45</f>
        <v>0</v>
      </c>
      <c r="E44" s="39">
        <f>効果推計!I45</f>
        <v>121.60499088621415</v>
      </c>
      <c r="F44" s="39">
        <f>効果推計!X45</f>
        <v>8.6611083626138061</v>
      </c>
      <c r="G44" s="39">
        <f>効果推計!Y45</f>
        <v>130.26609924882797</v>
      </c>
      <c r="H44" s="39">
        <f>効果推計!L45</f>
        <v>0</v>
      </c>
      <c r="I44" s="39">
        <f>効果推計!M45</f>
        <v>19.922712468208868</v>
      </c>
      <c r="J44" s="39">
        <f>効果推計!Z45</f>
        <v>1.4189612638992084</v>
      </c>
      <c r="K44" s="39">
        <f>効果推計!AA45</f>
        <v>21.341673732108077</v>
      </c>
      <c r="L44" s="39">
        <f>効果推計!P45</f>
        <v>0</v>
      </c>
      <c r="M44" s="39">
        <f>効果推計!Q45</f>
        <v>8.2997244152064038</v>
      </c>
      <c r="N44" s="39">
        <f>効果推計!AB45</f>
        <v>0.59113373568027994</v>
      </c>
      <c r="O44" s="39">
        <f>効果推計!AC45</f>
        <v>8.8908581508866842</v>
      </c>
      <c r="P44" s="39">
        <f>効果推計!AH45</f>
        <v>0.80367727187625682</v>
      </c>
      <c r="Q44" s="39">
        <f>効果推計!AM45</f>
        <v>0.73900265118088937</v>
      </c>
    </row>
    <row r="45" spans="1:17" ht="18" customHeight="1" x14ac:dyDescent="0.2">
      <c r="A45" s="3">
        <v>41</v>
      </c>
      <c r="B45" s="146" t="s">
        <v>394</v>
      </c>
      <c r="C45" s="147" t="s">
        <v>289</v>
      </c>
      <c r="D45" s="39">
        <f>効果推計!D46</f>
        <v>0</v>
      </c>
      <c r="E45" s="39">
        <f>効果推計!I46</f>
        <v>1049.4239500766771</v>
      </c>
      <c r="F45" s="39">
        <f>効果推計!X46</f>
        <v>12.021992337369049</v>
      </c>
      <c r="G45" s="39">
        <f>効果推計!Y46</f>
        <v>1061.4459424140462</v>
      </c>
      <c r="H45" s="39">
        <f>効果推計!L46</f>
        <v>0</v>
      </c>
      <c r="I45" s="39">
        <f>効果推計!M46</f>
        <v>155.22257488912425</v>
      </c>
      <c r="J45" s="39">
        <f>効果推計!Z46</f>
        <v>1.7781989878994071</v>
      </c>
      <c r="K45" s="39">
        <f>効果推計!AA46</f>
        <v>157.00077387702365</v>
      </c>
      <c r="L45" s="39">
        <f>効果推計!P46</f>
        <v>0</v>
      </c>
      <c r="M45" s="39">
        <f>効果推計!Q46</f>
        <v>178.65531672112951</v>
      </c>
      <c r="N45" s="39">
        <f>効果推計!AB46</f>
        <v>2.0466398241575572</v>
      </c>
      <c r="O45" s="39">
        <f>効果推計!AC46</f>
        <v>180.70195654528706</v>
      </c>
      <c r="P45" s="39">
        <f>効果推計!AH46</f>
        <v>17.25128849525985</v>
      </c>
      <c r="Q45" s="39">
        <f>効果推計!AM46</f>
        <v>15.352064073763353</v>
      </c>
    </row>
    <row r="46" spans="1:17" ht="18" customHeight="1" x14ac:dyDescent="0.2">
      <c r="A46" s="3">
        <v>42</v>
      </c>
      <c r="B46" s="146" t="s">
        <v>395</v>
      </c>
      <c r="C46" s="147" t="s">
        <v>396</v>
      </c>
      <c r="D46" s="39">
        <f>効果推計!D47</f>
        <v>0</v>
      </c>
      <c r="E46" s="39">
        <f>効果推計!I47</f>
        <v>11524.163165917025</v>
      </c>
      <c r="F46" s="39">
        <f>効果推計!X47</f>
        <v>8.4209144632583506</v>
      </c>
      <c r="G46" s="39">
        <f>効果推計!Y47</f>
        <v>11532.584080380284</v>
      </c>
      <c r="H46" s="39">
        <f>効果推計!L47</f>
        <v>0</v>
      </c>
      <c r="I46" s="39">
        <f>効果推計!M47</f>
        <v>4254.3430223390496</v>
      </c>
      <c r="J46" s="39">
        <f>効果推計!Z47</f>
        <v>3.1087253948670002</v>
      </c>
      <c r="K46" s="39">
        <f>効果推計!AA47</f>
        <v>4257.4517477339168</v>
      </c>
      <c r="L46" s="39">
        <f>効果推計!P47</f>
        <v>0</v>
      </c>
      <c r="M46" s="39">
        <f>効果推計!Q47</f>
        <v>2643.0023698984505</v>
      </c>
      <c r="N46" s="39">
        <f>効果推計!AB47</f>
        <v>1.9312896357566383</v>
      </c>
      <c r="O46" s="39">
        <f>効果推計!AC47</f>
        <v>2644.9336595342074</v>
      </c>
      <c r="P46" s="39">
        <f>効果推計!AH47</f>
        <v>675.83792487165749</v>
      </c>
      <c r="Q46" s="39">
        <f>効果推計!AM47</f>
        <v>568.72237921214207</v>
      </c>
    </row>
    <row r="47" spans="1:17" ht="18" customHeight="1" x14ac:dyDescent="0.2">
      <c r="A47" s="3">
        <v>43</v>
      </c>
      <c r="B47" s="146" t="s">
        <v>397</v>
      </c>
      <c r="C47" s="147" t="s">
        <v>290</v>
      </c>
      <c r="D47" s="39">
        <f>効果推計!D48</f>
        <v>0</v>
      </c>
      <c r="E47" s="39">
        <f>効果推計!I48</f>
        <v>2123.9832995672473</v>
      </c>
      <c r="F47" s="39">
        <f>効果推計!X48</f>
        <v>123.71972591843553</v>
      </c>
      <c r="G47" s="39">
        <f>効果推計!Y48</f>
        <v>2247.7030254856827</v>
      </c>
      <c r="H47" s="39">
        <f>効果推計!L48</f>
        <v>0</v>
      </c>
      <c r="I47" s="39">
        <f>効果推計!M48</f>
        <v>898.47557371498397</v>
      </c>
      <c r="J47" s="39">
        <f>効果推計!Z48</f>
        <v>52.335228693688478</v>
      </c>
      <c r="K47" s="39">
        <f>効果推計!AA48</f>
        <v>950.81080240867243</v>
      </c>
      <c r="L47" s="39">
        <f>効果推計!P48</f>
        <v>0</v>
      </c>
      <c r="M47" s="39">
        <f>効果推計!Q48</f>
        <v>603.55953655038127</v>
      </c>
      <c r="N47" s="39">
        <f>効果推計!AB48</f>
        <v>35.156689062802563</v>
      </c>
      <c r="O47" s="39">
        <f>効果推計!AC48</f>
        <v>638.71622561318384</v>
      </c>
      <c r="P47" s="39">
        <f>効果推計!AH48</f>
        <v>171.65330784448588</v>
      </c>
      <c r="Q47" s="39">
        <f>効果推計!AM48</f>
        <v>140.69680913049783</v>
      </c>
    </row>
    <row r="48" spans="1:17" ht="18" customHeight="1" x14ac:dyDescent="0.2">
      <c r="A48" s="3">
        <v>44</v>
      </c>
      <c r="B48" s="146" t="s">
        <v>398</v>
      </c>
      <c r="C48" s="147" t="s">
        <v>255</v>
      </c>
      <c r="D48" s="39">
        <f>効果推計!D49</f>
        <v>0</v>
      </c>
      <c r="E48" s="39">
        <f>効果推計!I49</f>
        <v>858.46132535935726</v>
      </c>
      <c r="F48" s="39">
        <f>効果推計!X49</f>
        <v>19.753972612636765</v>
      </c>
      <c r="G48" s="39">
        <f>効果推計!Y49</f>
        <v>878.215297971994</v>
      </c>
      <c r="H48" s="39">
        <f>効果推計!L49</f>
        <v>0</v>
      </c>
      <c r="I48" s="39">
        <f>効果推計!M49</f>
        <v>354.91442272307842</v>
      </c>
      <c r="J48" s="39">
        <f>効果推計!Z49</f>
        <v>8.1669023160322833</v>
      </c>
      <c r="K48" s="39">
        <f>効果推計!AA49</f>
        <v>363.08132503911071</v>
      </c>
      <c r="L48" s="39">
        <f>効果推計!P49</f>
        <v>0</v>
      </c>
      <c r="M48" s="39">
        <f>効果推計!Q49</f>
        <v>197.75088008947978</v>
      </c>
      <c r="N48" s="39">
        <f>効果推計!AB49</f>
        <v>4.5504268556037415</v>
      </c>
      <c r="O48" s="39">
        <f>効果推計!AC49</f>
        <v>202.30130694508352</v>
      </c>
      <c r="P48" s="39">
        <f>効果推計!AH49</f>
        <v>31.341160499054446</v>
      </c>
      <c r="Q48" s="39">
        <f>効果推計!AM49</f>
        <v>28.426626454084115</v>
      </c>
    </row>
    <row r="49" spans="1:17" ht="18" customHeight="1" x14ac:dyDescent="0.2">
      <c r="A49" s="3">
        <v>45</v>
      </c>
      <c r="B49" s="146" t="s">
        <v>399</v>
      </c>
      <c r="C49" s="147" t="s">
        <v>256</v>
      </c>
      <c r="D49" s="39">
        <f>効果推計!D50</f>
        <v>0</v>
      </c>
      <c r="E49" s="39">
        <f>効果推計!I50</f>
        <v>105.63868348501326</v>
      </c>
      <c r="F49" s="39">
        <f>効果推計!X50</f>
        <v>31.42068678178795</v>
      </c>
      <c r="G49" s="39">
        <f>効果推計!Y50</f>
        <v>137.05937026680121</v>
      </c>
      <c r="H49" s="39">
        <f>効果推計!L50</f>
        <v>0</v>
      </c>
      <c r="I49" s="39">
        <f>効果推計!M50</f>
        <v>47.797510144951744</v>
      </c>
      <c r="J49" s="39">
        <f>効果推計!Z50</f>
        <v>14.216672772402754</v>
      </c>
      <c r="K49" s="39">
        <f>効果推計!AA50</f>
        <v>62.014182917354496</v>
      </c>
      <c r="L49" s="39">
        <f>効果推計!P50</f>
        <v>0</v>
      </c>
      <c r="M49" s="39">
        <f>効果推計!Q50</f>
        <v>27.587669446238746</v>
      </c>
      <c r="N49" s="39">
        <f>効果推計!AB50</f>
        <v>8.2055502029495049</v>
      </c>
      <c r="O49" s="39">
        <f>効果推計!AC50</f>
        <v>35.793219649188252</v>
      </c>
      <c r="P49" s="39">
        <f>効果推計!AH50</f>
        <v>5.8554672661208516</v>
      </c>
      <c r="Q49" s="39">
        <f>効果推計!AM50</f>
        <v>4.971863709200278</v>
      </c>
    </row>
    <row r="50" spans="1:17" ht="18" customHeight="1" x14ac:dyDescent="0.2">
      <c r="A50" s="3">
        <v>46</v>
      </c>
      <c r="B50" s="146" t="s">
        <v>400</v>
      </c>
      <c r="C50" s="147" t="s">
        <v>257</v>
      </c>
      <c r="D50" s="39">
        <f>効果推計!D51</f>
        <v>0</v>
      </c>
      <c r="E50" s="39">
        <f>効果推計!I51</f>
        <v>85.203341717547417</v>
      </c>
      <c r="F50" s="39">
        <f>効果推計!X51</f>
        <v>36.945801155660213</v>
      </c>
      <c r="G50" s="39">
        <f>効果推計!Y51</f>
        <v>122.14914287320764</v>
      </c>
      <c r="H50" s="39">
        <f>効果推計!L51</f>
        <v>0</v>
      </c>
      <c r="I50" s="39">
        <f>効果推計!M51</f>
        <v>30.032458164801024</v>
      </c>
      <c r="J50" s="39">
        <f>効果推計!Z51</f>
        <v>13.022649173206183</v>
      </c>
      <c r="K50" s="39">
        <f>効果推計!AA51</f>
        <v>43.055107338007211</v>
      </c>
      <c r="L50" s="39">
        <f>効果推計!P51</f>
        <v>0</v>
      </c>
      <c r="M50" s="39">
        <f>効果推計!Q51</f>
        <v>13.552986540734709</v>
      </c>
      <c r="N50" s="39">
        <f>効果推計!AB51</f>
        <v>5.8768345901179657</v>
      </c>
      <c r="O50" s="39">
        <f>効果推計!AC51</f>
        <v>19.429821130852677</v>
      </c>
      <c r="P50" s="39">
        <f>効果推計!AH51</f>
        <v>1.8590953535002448</v>
      </c>
      <c r="Q50" s="39">
        <f>効果推計!AM51</f>
        <v>1.7191303924728345</v>
      </c>
    </row>
    <row r="51" spans="1:17" ht="18" customHeight="1" x14ac:dyDescent="0.2">
      <c r="A51" s="3">
        <v>47</v>
      </c>
      <c r="B51" s="146" t="s">
        <v>401</v>
      </c>
      <c r="C51" s="147" t="s">
        <v>402</v>
      </c>
      <c r="D51" s="39">
        <f>効果推計!D52</f>
        <v>0</v>
      </c>
      <c r="E51" s="39">
        <f>効果推計!I52</f>
        <v>29.602734009160141</v>
      </c>
      <c r="F51" s="39">
        <f>効果推計!X52</f>
        <v>11.894119585931968</v>
      </c>
      <c r="G51" s="39">
        <f>効果推計!Y52</f>
        <v>41.496853595092105</v>
      </c>
      <c r="H51" s="39">
        <f>効果推計!L52</f>
        <v>0</v>
      </c>
      <c r="I51" s="39">
        <f>効果推計!M52</f>
        <v>11.554276673282244</v>
      </c>
      <c r="J51" s="39">
        <f>効果推計!Z52</f>
        <v>4.6424073005702144</v>
      </c>
      <c r="K51" s="39">
        <f>効果推計!AA52</f>
        <v>16.196683973852458</v>
      </c>
      <c r="L51" s="39">
        <f>効果推計!P52</f>
        <v>0</v>
      </c>
      <c r="M51" s="39">
        <f>効果推計!Q52</f>
        <v>3.6716657390817611</v>
      </c>
      <c r="N51" s="39">
        <f>効果推計!AB52</f>
        <v>1.4752431774272712</v>
      </c>
      <c r="O51" s="39">
        <f>効果推計!AC52</f>
        <v>5.146908916509032</v>
      </c>
      <c r="P51" s="39">
        <f>効果推計!AH52</f>
        <v>0.63317390192967049</v>
      </c>
      <c r="Q51" s="39">
        <f>効果推計!AM52</f>
        <v>0.62825098570154136</v>
      </c>
    </row>
    <row r="52" spans="1:17" ht="18" customHeight="1" x14ac:dyDescent="0.2">
      <c r="A52" s="3">
        <v>48</v>
      </c>
      <c r="B52" s="146" t="s">
        <v>403</v>
      </c>
      <c r="C52" s="147" t="s">
        <v>404</v>
      </c>
      <c r="D52" s="39">
        <f>効果推計!D53</f>
        <v>0</v>
      </c>
      <c r="E52" s="39">
        <f>効果推計!I53</f>
        <v>83.947464530509407</v>
      </c>
      <c r="F52" s="39">
        <f>効果推計!X53</f>
        <v>34.306487206954046</v>
      </c>
      <c r="G52" s="39">
        <f>効果推計!Y53</f>
        <v>118.25395173746345</v>
      </c>
      <c r="H52" s="39">
        <f>効果推計!L53</f>
        <v>0</v>
      </c>
      <c r="I52" s="39">
        <f>効果推計!M53</f>
        <v>29.111619279788467</v>
      </c>
      <c r="J52" s="39">
        <f>効果推計!Z53</f>
        <v>11.896933397348903</v>
      </c>
      <c r="K52" s="39">
        <f>効果推計!AA53</f>
        <v>41.008552677137367</v>
      </c>
      <c r="L52" s="39">
        <f>効果推計!P53</f>
        <v>0</v>
      </c>
      <c r="M52" s="39">
        <f>効果推計!Q53</f>
        <v>24.459506820359767</v>
      </c>
      <c r="N52" s="39">
        <f>効果推計!AB53</f>
        <v>9.995772505030363</v>
      </c>
      <c r="O52" s="39">
        <f>効果推計!AC53</f>
        <v>34.45527932539013</v>
      </c>
      <c r="P52" s="39">
        <f>効果推計!AH53</f>
        <v>6.5386436952507161</v>
      </c>
      <c r="Q52" s="39">
        <f>効果推計!AM53</f>
        <v>6.0363588222034892</v>
      </c>
    </row>
    <row r="53" spans="1:17" ht="18" customHeight="1" x14ac:dyDescent="0.2">
      <c r="A53" s="3">
        <v>49</v>
      </c>
      <c r="B53" s="146" t="s">
        <v>405</v>
      </c>
      <c r="C53" s="147" t="s">
        <v>406</v>
      </c>
      <c r="D53" s="39">
        <f>効果推計!D54</f>
        <v>0</v>
      </c>
      <c r="E53" s="39">
        <f>効果推計!I54</f>
        <v>436.2630486106425</v>
      </c>
      <c r="F53" s="39">
        <f>効果推計!X54</f>
        <v>16.971578862335477</v>
      </c>
      <c r="G53" s="39">
        <f>効果推計!Y54</f>
        <v>453.23462747297799</v>
      </c>
      <c r="H53" s="39">
        <f>効果推計!L54</f>
        <v>0</v>
      </c>
      <c r="I53" s="39">
        <f>効果推計!M54</f>
        <v>151.27754928655659</v>
      </c>
      <c r="J53" s="39">
        <f>効果推計!Z54</f>
        <v>5.8850247940870544</v>
      </c>
      <c r="K53" s="39">
        <f>効果推計!AA54</f>
        <v>157.16257408064365</v>
      </c>
      <c r="L53" s="39">
        <f>効果推計!P54</f>
        <v>0</v>
      </c>
      <c r="M53" s="39">
        <f>効果推計!Q54</f>
        <v>91.81623063325253</v>
      </c>
      <c r="N53" s="39">
        <f>効果推計!AB54</f>
        <v>3.5718505245796206</v>
      </c>
      <c r="O53" s="39">
        <f>効果推計!AC54</f>
        <v>95.388081157832161</v>
      </c>
      <c r="P53" s="39">
        <f>効果推計!AH54</f>
        <v>13.369096008857499</v>
      </c>
      <c r="Q53" s="39">
        <f>効果推計!AM54</f>
        <v>12.440730245244927</v>
      </c>
    </row>
    <row r="54" spans="1:17" ht="18" customHeight="1" x14ac:dyDescent="0.2">
      <c r="A54" s="3">
        <v>50</v>
      </c>
      <c r="B54" s="146" t="s">
        <v>407</v>
      </c>
      <c r="C54" s="147" t="s">
        <v>408</v>
      </c>
      <c r="D54" s="39">
        <f>効果推計!D55</f>
        <v>0</v>
      </c>
      <c r="E54" s="39">
        <f>効果推計!I55</f>
        <v>14.190192302765441</v>
      </c>
      <c r="F54" s="39">
        <f>効果推計!X55</f>
        <v>56.328009071553758</v>
      </c>
      <c r="G54" s="39">
        <f>効果推計!Y55</f>
        <v>70.518201374319204</v>
      </c>
      <c r="H54" s="39">
        <f>効果推計!L55</f>
        <v>0</v>
      </c>
      <c r="I54" s="39">
        <f>効果推計!M55</f>
        <v>4.528450545989271</v>
      </c>
      <c r="J54" s="39">
        <f>効果推計!Z55</f>
        <v>17.975697438917404</v>
      </c>
      <c r="K54" s="39">
        <f>効果推計!AA55</f>
        <v>22.504147984906677</v>
      </c>
      <c r="L54" s="39">
        <f>効果推計!P55</f>
        <v>0</v>
      </c>
      <c r="M54" s="39">
        <f>効果推計!Q55</f>
        <v>2.4799540534217295</v>
      </c>
      <c r="N54" s="39">
        <f>効果推計!AB55</f>
        <v>9.8441847325037433</v>
      </c>
      <c r="O54" s="39">
        <f>効果推計!AC55</f>
        <v>12.324138785925474</v>
      </c>
      <c r="P54" s="39">
        <f>効果推計!AH55</f>
        <v>1.6616761859923121</v>
      </c>
      <c r="Q54" s="39">
        <f>効果推計!AM55</f>
        <v>1.5826411062383736</v>
      </c>
    </row>
    <row r="55" spans="1:17" ht="18" customHeight="1" x14ac:dyDescent="0.2">
      <c r="A55" s="3">
        <v>51</v>
      </c>
      <c r="B55" s="146" t="s">
        <v>409</v>
      </c>
      <c r="C55" s="147" t="s">
        <v>410</v>
      </c>
      <c r="D55" s="39">
        <f>効果推計!D56</f>
        <v>0</v>
      </c>
      <c r="E55" s="39">
        <f>効果推計!I56</f>
        <v>14.842272546970394</v>
      </c>
      <c r="F55" s="39">
        <f>効果推計!X56</f>
        <v>0.47800495174913654</v>
      </c>
      <c r="G55" s="39">
        <f>効果推計!Y56</f>
        <v>15.32027749871953</v>
      </c>
      <c r="H55" s="39">
        <f>効果推計!L56</f>
        <v>0</v>
      </c>
      <c r="I55" s="39">
        <f>効果推計!M56</f>
        <v>5.0650705301901722</v>
      </c>
      <c r="J55" s="39">
        <f>効果推計!Z56</f>
        <v>0.16312386036083995</v>
      </c>
      <c r="K55" s="39">
        <f>効果推計!AA56</f>
        <v>5.2281943905510122</v>
      </c>
      <c r="L55" s="39">
        <f>効果推計!P56</f>
        <v>0</v>
      </c>
      <c r="M55" s="39">
        <f>効果推計!Q56</f>
        <v>3.1180932237952903</v>
      </c>
      <c r="N55" s="39">
        <f>効果推計!AB56</f>
        <v>0.10042020157444226</v>
      </c>
      <c r="O55" s="39">
        <f>効果推計!AC56</f>
        <v>3.2185134253697325</v>
      </c>
      <c r="P55" s="39">
        <f>効果推計!AH56</f>
        <v>0.36838551248546264</v>
      </c>
      <c r="Q55" s="39">
        <f>効果推計!AM56</f>
        <v>0.34702635247816221</v>
      </c>
    </row>
    <row r="56" spans="1:17" ht="18" customHeight="1" x14ac:dyDescent="0.2">
      <c r="A56" s="3">
        <v>52</v>
      </c>
      <c r="B56" s="146" t="s">
        <v>411</v>
      </c>
      <c r="C56" s="147" t="s">
        <v>412</v>
      </c>
      <c r="D56" s="39">
        <f>効果推計!D57</f>
        <v>0</v>
      </c>
      <c r="E56" s="39">
        <f>効果推計!I57</f>
        <v>156.17004228522936</v>
      </c>
      <c r="F56" s="39">
        <f>効果推計!X57</f>
        <v>46.480297842210646</v>
      </c>
      <c r="G56" s="39">
        <f>効果推計!Y57</f>
        <v>202.65034012744002</v>
      </c>
      <c r="H56" s="39">
        <f>効果推計!L57</f>
        <v>0</v>
      </c>
      <c r="I56" s="39">
        <f>効果推計!M57</f>
        <v>57.212550626691254</v>
      </c>
      <c r="J56" s="39">
        <f>効果推計!Z57</f>
        <v>17.027954622592034</v>
      </c>
      <c r="K56" s="39">
        <f>効果推計!AA57</f>
        <v>74.240505249283288</v>
      </c>
      <c r="L56" s="39">
        <f>効果推計!P57</f>
        <v>0</v>
      </c>
      <c r="M56" s="39">
        <f>効果推計!Q57</f>
        <v>23.447389036924541</v>
      </c>
      <c r="N56" s="39">
        <f>効果推計!AB57</f>
        <v>6.9785575396589055</v>
      </c>
      <c r="O56" s="39">
        <f>効果推計!AC57</f>
        <v>30.425946576583449</v>
      </c>
      <c r="P56" s="39">
        <f>効果推計!AH57</f>
        <v>3.6231023325003235</v>
      </c>
      <c r="Q56" s="39">
        <f>効果推計!AM57</f>
        <v>3.4565719954732019</v>
      </c>
    </row>
    <row r="57" spans="1:17" ht="18" customHeight="1" x14ac:dyDescent="0.2">
      <c r="A57" s="3">
        <v>53</v>
      </c>
      <c r="B57" s="146" t="s">
        <v>413</v>
      </c>
      <c r="C57" s="147" t="s">
        <v>414</v>
      </c>
      <c r="D57" s="39">
        <f>効果推計!D58</f>
        <v>0</v>
      </c>
      <c r="E57" s="39">
        <f>効果推計!I58</f>
        <v>63.383707698939574</v>
      </c>
      <c r="F57" s="39">
        <f>効果推計!X58</f>
        <v>50.331065746511996</v>
      </c>
      <c r="G57" s="39">
        <f>効果推計!Y58</f>
        <v>113.71477344545157</v>
      </c>
      <c r="H57" s="39">
        <f>効果推計!L58</f>
        <v>0</v>
      </c>
      <c r="I57" s="39">
        <f>効果推計!M58</f>
        <v>22.989638960452609</v>
      </c>
      <c r="J57" s="39">
        <f>効果推計!Z58</f>
        <v>18.255369905198407</v>
      </c>
      <c r="K57" s="39">
        <f>効果推計!AA58</f>
        <v>41.245008865651016</v>
      </c>
      <c r="L57" s="39">
        <f>効果推計!P58</f>
        <v>0</v>
      </c>
      <c r="M57" s="39">
        <f>効果推計!Q58</f>
        <v>13.358438456917877</v>
      </c>
      <c r="N57" s="39">
        <f>効果推計!AB58</f>
        <v>10.607527843580479</v>
      </c>
      <c r="O57" s="39">
        <f>効果推計!AC58</f>
        <v>23.965966300498359</v>
      </c>
      <c r="P57" s="39">
        <f>効果推計!AH58</f>
        <v>3.0535749010988047</v>
      </c>
      <c r="Q57" s="39">
        <f>効果推計!AM58</f>
        <v>3.0026655105495692</v>
      </c>
    </row>
    <row r="58" spans="1:17" ht="18" customHeight="1" x14ac:dyDescent="0.2">
      <c r="A58" s="3">
        <v>54</v>
      </c>
      <c r="B58" s="146" t="s">
        <v>415</v>
      </c>
      <c r="C58" s="147" t="s">
        <v>416</v>
      </c>
      <c r="D58" s="39">
        <f>効果推計!D59</f>
        <v>0</v>
      </c>
      <c r="E58" s="39">
        <f>効果推計!I59</f>
        <v>1.4085847092485844</v>
      </c>
      <c r="F58" s="39">
        <f>効果推計!X59</f>
        <v>6.4165956984656436</v>
      </c>
      <c r="G58" s="39">
        <f>効果推計!Y59</f>
        <v>7.8251804077142282</v>
      </c>
      <c r="H58" s="39">
        <f>効果推計!L59</f>
        <v>0</v>
      </c>
      <c r="I58" s="39">
        <f>効果推計!M59</f>
        <v>0.40456108958234849</v>
      </c>
      <c r="J58" s="39">
        <f>効果推計!Z59</f>
        <v>1.8429171707858933</v>
      </c>
      <c r="K58" s="39">
        <f>効果推計!AA59</f>
        <v>2.2474782603682422</v>
      </c>
      <c r="L58" s="39">
        <f>効果推計!P59</f>
        <v>0</v>
      </c>
      <c r="M58" s="39">
        <f>効果推計!Q59</f>
        <v>0.26366965025461914</v>
      </c>
      <c r="N58" s="39">
        <f>効果推計!AB59</f>
        <v>1.2011074183406838</v>
      </c>
      <c r="O58" s="39">
        <f>効果推計!AC59</f>
        <v>1.464777068595303</v>
      </c>
      <c r="P58" s="39">
        <f>効果推計!AH59</f>
        <v>0.19737213810433918</v>
      </c>
      <c r="Q58" s="39">
        <f>効果推計!AM59</f>
        <v>0.19370911807401844</v>
      </c>
    </row>
    <row r="59" spans="1:17" ht="18" customHeight="1" x14ac:dyDescent="0.2">
      <c r="A59" s="3">
        <v>55</v>
      </c>
      <c r="B59" s="146" t="s">
        <v>417</v>
      </c>
      <c r="C59" s="147" t="s">
        <v>418</v>
      </c>
      <c r="D59" s="39">
        <f>効果推計!D60</f>
        <v>0</v>
      </c>
      <c r="E59" s="39">
        <f>効果推計!I60</f>
        <v>0</v>
      </c>
      <c r="F59" s="39">
        <f>効果推計!X60</f>
        <v>112.22436945905304</v>
      </c>
      <c r="G59" s="39">
        <f>効果推計!Y60</f>
        <v>112.22436945905304</v>
      </c>
      <c r="H59" s="39">
        <f>効果推計!L60</f>
        <v>0</v>
      </c>
      <c r="I59" s="39">
        <f>効果推計!M60</f>
        <v>0</v>
      </c>
      <c r="J59" s="39">
        <f>効果推計!Z60</f>
        <v>18.269075455647684</v>
      </c>
      <c r="K59" s="39">
        <f>効果推計!AA60</f>
        <v>18.269075455647684</v>
      </c>
      <c r="L59" s="39">
        <f>効果推計!P60</f>
        <v>0</v>
      </c>
      <c r="M59" s="39">
        <f>効果推計!Q60</f>
        <v>0</v>
      </c>
      <c r="N59" s="39">
        <f>効果推計!AB60</f>
        <v>7.2750652061125338</v>
      </c>
      <c r="O59" s="39">
        <f>効果推計!AC60</f>
        <v>7.2750652061125338</v>
      </c>
      <c r="P59" s="39">
        <f>効果推計!AH60</f>
        <v>0.91515867269406881</v>
      </c>
      <c r="Q59" s="39">
        <f>効果推計!AM60</f>
        <v>0.9147957008907045</v>
      </c>
    </row>
    <row r="60" spans="1:17" ht="18" customHeight="1" x14ac:dyDescent="0.2">
      <c r="A60" s="3">
        <v>56</v>
      </c>
      <c r="B60" s="146" t="s">
        <v>419</v>
      </c>
      <c r="C60" s="147" t="s">
        <v>420</v>
      </c>
      <c r="D60" s="39">
        <f>効果推計!D61</f>
        <v>0</v>
      </c>
      <c r="E60" s="39">
        <f>効果推計!I61</f>
        <v>9.4266898352924038</v>
      </c>
      <c r="F60" s="39">
        <f>効果推計!X61</f>
        <v>104.65330734377291</v>
      </c>
      <c r="G60" s="39">
        <f>効果推計!Y61</f>
        <v>114.07999717906532</v>
      </c>
      <c r="H60" s="39">
        <f>効果推計!L61</f>
        <v>0</v>
      </c>
      <c r="I60" s="39">
        <f>効果推計!M61</f>
        <v>1.8150150358010049</v>
      </c>
      <c r="J60" s="39">
        <f>効果推計!Z61</f>
        <v>20.149949737829644</v>
      </c>
      <c r="K60" s="39">
        <f>効果推計!AA61</f>
        <v>21.964964773630651</v>
      </c>
      <c r="L60" s="39">
        <f>効果推計!P61</f>
        <v>0</v>
      </c>
      <c r="M60" s="39">
        <f>効果推計!Q61</f>
        <v>0.93879434489419311</v>
      </c>
      <c r="N60" s="39">
        <f>効果推計!AB61</f>
        <v>10.422315237420815</v>
      </c>
      <c r="O60" s="39">
        <f>効果推計!AC61</f>
        <v>11.361109582315009</v>
      </c>
      <c r="P60" s="39">
        <f>効果推計!AH61</f>
        <v>1.591512149322335</v>
      </c>
      <c r="Q60" s="39">
        <f>効果推計!AM61</f>
        <v>1.5816819322171938</v>
      </c>
    </row>
    <row r="61" spans="1:17" ht="18" customHeight="1" x14ac:dyDescent="0.2">
      <c r="A61" s="3">
        <v>57</v>
      </c>
      <c r="B61" s="146" t="s">
        <v>421</v>
      </c>
      <c r="C61" s="147" t="s">
        <v>291</v>
      </c>
      <c r="D61" s="39">
        <f>効果推計!D62</f>
        <v>0</v>
      </c>
      <c r="E61" s="39">
        <f>効果推計!I62</f>
        <v>433.41041267385708</v>
      </c>
      <c r="F61" s="39">
        <f>効果推計!X62</f>
        <v>249.1693979371482</v>
      </c>
      <c r="G61" s="39">
        <f>効果推計!Y62</f>
        <v>682.57981061100531</v>
      </c>
      <c r="H61" s="39">
        <f>効果推計!L62</f>
        <v>0</v>
      </c>
      <c r="I61" s="39">
        <f>効果推計!M62</f>
        <v>109.42015179184173</v>
      </c>
      <c r="J61" s="39">
        <f>効果推計!Z62</f>
        <v>62.906087502519114</v>
      </c>
      <c r="K61" s="39">
        <f>効果推計!AA62</f>
        <v>172.32623929436085</v>
      </c>
      <c r="L61" s="39">
        <f>効果推計!P62</f>
        <v>0</v>
      </c>
      <c r="M61" s="39">
        <f>効果推計!Q62</f>
        <v>67.455539470924506</v>
      </c>
      <c r="N61" s="39">
        <f>効果推計!AB62</f>
        <v>38.780462273165938</v>
      </c>
      <c r="O61" s="39">
        <f>効果推計!AC62</f>
        <v>106.23600174409044</v>
      </c>
      <c r="P61" s="39">
        <f>効果推計!AH62</f>
        <v>14.628277136958012</v>
      </c>
      <c r="Q61" s="39">
        <f>効果推計!AM62</f>
        <v>14.287574040894935</v>
      </c>
    </row>
    <row r="62" spans="1:17" ht="18" customHeight="1" x14ac:dyDescent="0.2">
      <c r="A62" s="3">
        <v>58</v>
      </c>
      <c r="B62" s="146" t="s">
        <v>422</v>
      </c>
      <c r="C62" s="147" t="s">
        <v>292</v>
      </c>
      <c r="D62" s="39">
        <f>効果推計!D63</f>
        <v>0</v>
      </c>
      <c r="E62" s="39">
        <f>効果推計!I63</f>
        <v>0.37284913510828233</v>
      </c>
      <c r="F62" s="39">
        <f>効果推計!X63</f>
        <v>0.75069756842604907</v>
      </c>
      <c r="G62" s="39">
        <f>効果推計!Y63</f>
        <v>1.1235467035343314</v>
      </c>
      <c r="H62" s="39">
        <f>効果推計!L63</f>
        <v>0</v>
      </c>
      <c r="I62" s="39">
        <f>効果推計!M63</f>
        <v>0.1259648096747307</v>
      </c>
      <c r="J62" s="39">
        <f>効果推計!Z63</f>
        <v>0.25361860180420692</v>
      </c>
      <c r="K62" s="39">
        <f>効果推計!AA63</f>
        <v>0.37958341147893759</v>
      </c>
      <c r="L62" s="39">
        <f>効果推計!P63</f>
        <v>0</v>
      </c>
      <c r="M62" s="39">
        <f>効果推計!Q63</f>
        <v>6.2319432154866773E-2</v>
      </c>
      <c r="N62" s="39">
        <f>効果推計!AB63</f>
        <v>0.12547446615576552</v>
      </c>
      <c r="O62" s="39">
        <f>効果推計!AC63</f>
        <v>0.18779389831063231</v>
      </c>
      <c r="P62" s="39">
        <f>効果推計!AH63</f>
        <v>3.0450335612085783E-2</v>
      </c>
      <c r="Q62" s="39">
        <f>効果推計!AM63</f>
        <v>2.893575236278734E-2</v>
      </c>
    </row>
    <row r="63" spans="1:17" ht="18" customHeight="1" x14ac:dyDescent="0.2">
      <c r="A63" s="3">
        <v>59</v>
      </c>
      <c r="B63" s="146" t="s">
        <v>423</v>
      </c>
      <c r="C63" s="147" t="s">
        <v>293</v>
      </c>
      <c r="D63" s="39">
        <f>効果推計!D64</f>
        <v>0</v>
      </c>
      <c r="E63" s="39">
        <f>効果推計!I64</f>
        <v>32.966206039070336</v>
      </c>
      <c r="F63" s="39">
        <f>効果推計!X64</f>
        <v>60.660221215350532</v>
      </c>
      <c r="G63" s="39">
        <f>効果推計!Y64</f>
        <v>93.626427254420861</v>
      </c>
      <c r="H63" s="39">
        <f>効果推計!L64</f>
        <v>0</v>
      </c>
      <c r="I63" s="39">
        <f>効果推計!M64</f>
        <v>12.344078806058731</v>
      </c>
      <c r="J63" s="39">
        <f>効果推計!Z64</f>
        <v>22.714004462260501</v>
      </c>
      <c r="K63" s="39">
        <f>効果推計!AA64</f>
        <v>35.05808326831923</v>
      </c>
      <c r="L63" s="39">
        <f>効果推計!P64</f>
        <v>0</v>
      </c>
      <c r="M63" s="39">
        <f>効果推計!Q64</f>
        <v>6.8296528669421885</v>
      </c>
      <c r="N63" s="39">
        <f>効果推計!AB64</f>
        <v>12.567058922150972</v>
      </c>
      <c r="O63" s="39">
        <f>効果推計!AC64</f>
        <v>19.39671178909316</v>
      </c>
      <c r="P63" s="39">
        <f>効果推計!AH64</f>
        <v>2.5504339150572286</v>
      </c>
      <c r="Q63" s="39">
        <f>効果推計!AM64</f>
        <v>2.4822149772696815</v>
      </c>
    </row>
    <row r="64" spans="1:17" ht="18" customHeight="1" x14ac:dyDescent="0.2">
      <c r="A64" s="3">
        <v>60</v>
      </c>
      <c r="B64" s="146" t="s">
        <v>424</v>
      </c>
      <c r="C64" s="147" t="s">
        <v>1</v>
      </c>
      <c r="D64" s="39">
        <f>効果推計!D65</f>
        <v>0</v>
      </c>
      <c r="E64" s="39">
        <f>効果推計!I65</f>
        <v>52.324405615891727</v>
      </c>
      <c r="F64" s="39">
        <f>効果推計!X65</f>
        <v>51.267519958434931</v>
      </c>
      <c r="G64" s="39">
        <f>効果推計!Y65</f>
        <v>103.59192557432667</v>
      </c>
      <c r="H64" s="39">
        <f>効果推計!L65</f>
        <v>0</v>
      </c>
      <c r="I64" s="39">
        <f>効果推計!M65</f>
        <v>20.781470254417002</v>
      </c>
      <c r="J64" s="39">
        <f>効果推計!Z65</f>
        <v>20.361711298835331</v>
      </c>
      <c r="K64" s="39">
        <f>効果推計!AA65</f>
        <v>41.14318155325234</v>
      </c>
      <c r="L64" s="39">
        <f>効果推計!P65</f>
        <v>0</v>
      </c>
      <c r="M64" s="39">
        <f>効果推計!Q65</f>
        <v>12.996395942660126</v>
      </c>
      <c r="N64" s="39">
        <f>効果推計!AB65</f>
        <v>12.733885469607461</v>
      </c>
      <c r="O64" s="39">
        <f>効果推計!AC65</f>
        <v>25.73028141226759</v>
      </c>
      <c r="P64" s="39">
        <f>効果推計!AH65</f>
        <v>6.6200641543753544</v>
      </c>
      <c r="Q64" s="39">
        <f>効果推計!AM65</f>
        <v>4.7626457777113345</v>
      </c>
    </row>
    <row r="65" spans="1:17" ht="18" customHeight="1" x14ac:dyDescent="0.2">
      <c r="A65" s="3">
        <v>61</v>
      </c>
      <c r="B65" s="146" t="s">
        <v>425</v>
      </c>
      <c r="C65" s="147" t="s">
        <v>426</v>
      </c>
      <c r="D65" s="39">
        <f>効果推計!D66</f>
        <v>0</v>
      </c>
      <c r="E65" s="39">
        <f>効果推計!I66</f>
        <v>110.66984350706095</v>
      </c>
      <c r="F65" s="39">
        <f>効果推計!X66</f>
        <v>38.517480637205146</v>
      </c>
      <c r="G65" s="39">
        <f>効果推計!Y66</f>
        <v>149.18732414426609</v>
      </c>
      <c r="H65" s="39">
        <f>効果推計!L66</f>
        <v>0</v>
      </c>
      <c r="I65" s="39">
        <f>効果推計!M66</f>
        <v>35.159422251664402</v>
      </c>
      <c r="J65" s="39">
        <f>効果推計!Z66</f>
        <v>12.236868896515603</v>
      </c>
      <c r="K65" s="39">
        <f>効果推計!AA66</f>
        <v>47.396291148179998</v>
      </c>
      <c r="L65" s="39">
        <f>効果推計!P66</f>
        <v>0</v>
      </c>
      <c r="M65" s="39">
        <f>効果推計!Q66</f>
        <v>26.141258752049183</v>
      </c>
      <c r="N65" s="39">
        <f>効果推計!AB66</f>
        <v>9.0981914847469909</v>
      </c>
      <c r="O65" s="39">
        <f>効果推計!AC66</f>
        <v>35.239450236796166</v>
      </c>
      <c r="P65" s="39">
        <f>効果推計!AH66</f>
        <v>7.294759372626765</v>
      </c>
      <c r="Q65" s="39">
        <f>効果推計!AM66</f>
        <v>5.5692933989399132</v>
      </c>
    </row>
    <row r="66" spans="1:17" ht="18" customHeight="1" x14ac:dyDescent="0.2">
      <c r="A66" s="3">
        <v>62</v>
      </c>
      <c r="B66" s="213" t="s">
        <v>427</v>
      </c>
      <c r="C66" s="214" t="s">
        <v>294</v>
      </c>
      <c r="D66" s="215">
        <f>効果推計!D67</f>
        <v>98478</v>
      </c>
      <c r="E66" s="215">
        <f>効果推計!I67</f>
        <v>0</v>
      </c>
      <c r="F66" s="215">
        <f>効果推計!X67</f>
        <v>0</v>
      </c>
      <c r="G66" s="215">
        <f>効果推計!Y67</f>
        <v>98478</v>
      </c>
      <c r="H66" s="215">
        <f>効果推計!L67</f>
        <v>42961.652316604166</v>
      </c>
      <c r="I66" s="215">
        <f>効果推計!M67</f>
        <v>0</v>
      </c>
      <c r="J66" s="215">
        <f>効果推計!Z67</f>
        <v>0</v>
      </c>
      <c r="K66" s="215">
        <f>効果推計!AA67</f>
        <v>42961.652316604166</v>
      </c>
      <c r="L66" s="215">
        <f>効果推計!P67</f>
        <v>33407.269017948463</v>
      </c>
      <c r="M66" s="215">
        <f>効果推計!Q67</f>
        <v>0</v>
      </c>
      <c r="N66" s="215">
        <f>効果推計!AB67</f>
        <v>0</v>
      </c>
      <c r="O66" s="215">
        <f>効果推計!AC67</f>
        <v>33407.269017948463</v>
      </c>
      <c r="P66" s="215">
        <f>効果推計!AH67</f>
        <v>8717.1525826607576</v>
      </c>
      <c r="Q66" s="215">
        <f>効果推計!AM67</f>
        <v>6574.9690514046824</v>
      </c>
    </row>
    <row r="67" spans="1:17" ht="18" customHeight="1" x14ac:dyDescent="0.2">
      <c r="A67" s="3">
        <v>63</v>
      </c>
      <c r="B67" s="146" t="s">
        <v>428</v>
      </c>
      <c r="C67" s="147" t="s">
        <v>295</v>
      </c>
      <c r="D67" s="39">
        <f>効果推計!D68</f>
        <v>0</v>
      </c>
      <c r="E67" s="39">
        <f>効果推計!I68</f>
        <v>168.32645489751465</v>
      </c>
      <c r="F67" s="39">
        <f>効果推計!X68</f>
        <v>44.708168318263361</v>
      </c>
      <c r="G67" s="39">
        <f>効果推計!Y68</f>
        <v>213.03462321577803</v>
      </c>
      <c r="H67" s="39">
        <f>効果推計!L68</f>
        <v>0</v>
      </c>
      <c r="I67" s="39">
        <f>効果推計!M68</f>
        <v>72.251524750633422</v>
      </c>
      <c r="J67" s="39">
        <f>効果推計!Z68</f>
        <v>19.190289083015582</v>
      </c>
      <c r="K67" s="39">
        <f>効果推計!AA68</f>
        <v>91.441813833649007</v>
      </c>
      <c r="L67" s="39">
        <f>効果推計!P68</f>
        <v>0</v>
      </c>
      <c r="M67" s="39">
        <f>効果推計!Q68</f>
        <v>56.232530651424277</v>
      </c>
      <c r="N67" s="39">
        <f>効果推計!AB68</f>
        <v>14.935581259977575</v>
      </c>
      <c r="O67" s="39">
        <f>効果推計!AC68</f>
        <v>71.168111911401851</v>
      </c>
      <c r="P67" s="39">
        <f>効果推計!AH68</f>
        <v>18.928473499271394</v>
      </c>
      <c r="Q67" s="39">
        <f>効果推計!AM68</f>
        <v>14.113724145105792</v>
      </c>
    </row>
    <row r="68" spans="1:17" ht="18" customHeight="1" x14ac:dyDescent="0.2">
      <c r="A68" s="3">
        <v>64</v>
      </c>
      <c r="B68" s="213" t="s">
        <v>429</v>
      </c>
      <c r="C68" s="214" t="s">
        <v>430</v>
      </c>
      <c r="D68" s="215">
        <f>効果推計!D69</f>
        <v>48479</v>
      </c>
      <c r="E68" s="215">
        <f>効果推計!I69</f>
        <v>0</v>
      </c>
      <c r="F68" s="215">
        <f>効果推計!X69</f>
        <v>0</v>
      </c>
      <c r="G68" s="215">
        <f>効果推計!Y69</f>
        <v>48479</v>
      </c>
      <c r="H68" s="215">
        <f>効果推計!L69</f>
        <v>22715.220823554151</v>
      </c>
      <c r="I68" s="215">
        <f>効果推計!M69</f>
        <v>0</v>
      </c>
      <c r="J68" s="215">
        <f>効果推計!Z69</f>
        <v>0</v>
      </c>
      <c r="K68" s="215">
        <f>効果推計!AA69</f>
        <v>22715.220823554151</v>
      </c>
      <c r="L68" s="215">
        <f>効果推計!P69</f>
        <v>16441.514307566034</v>
      </c>
      <c r="M68" s="215">
        <f>効果推計!Q69</f>
        <v>0</v>
      </c>
      <c r="N68" s="215">
        <f>効果推計!AB69</f>
        <v>0</v>
      </c>
      <c r="O68" s="215">
        <f>効果推計!AC69</f>
        <v>16441.514307566034</v>
      </c>
      <c r="P68" s="215">
        <f>効果推計!AH69</f>
        <v>4628.7411936481667</v>
      </c>
      <c r="Q68" s="215">
        <f>効果推計!AM69</f>
        <v>3433.7181577376509</v>
      </c>
    </row>
    <row r="69" spans="1:17" ht="18" customHeight="1" x14ac:dyDescent="0.2">
      <c r="A69" s="3">
        <v>65</v>
      </c>
      <c r="B69" s="213" t="s">
        <v>431</v>
      </c>
      <c r="C69" s="214" t="s">
        <v>432</v>
      </c>
      <c r="D69" s="215">
        <f>効果推計!D70</f>
        <v>103043</v>
      </c>
      <c r="E69" s="215">
        <f>効果推計!I70</f>
        <v>0</v>
      </c>
      <c r="F69" s="215">
        <f>効果推計!X70</f>
        <v>0</v>
      </c>
      <c r="G69" s="215">
        <f>効果推計!Y70</f>
        <v>103043</v>
      </c>
      <c r="H69" s="215">
        <f>効果推計!L70</f>
        <v>50781.197692062669</v>
      </c>
      <c r="I69" s="215">
        <f>効果推計!M70</f>
        <v>0</v>
      </c>
      <c r="J69" s="215">
        <f>効果推計!Z70</f>
        <v>0</v>
      </c>
      <c r="K69" s="215">
        <f>効果推計!AA70</f>
        <v>50781.197692062669</v>
      </c>
      <c r="L69" s="215">
        <f>効果推計!P70</f>
        <v>44702.939713225867</v>
      </c>
      <c r="M69" s="215">
        <f>効果推計!Q70</f>
        <v>0</v>
      </c>
      <c r="N69" s="215">
        <f>効果推計!AB70</f>
        <v>0</v>
      </c>
      <c r="O69" s="215">
        <f>効果推計!AC70</f>
        <v>44702.939713225867</v>
      </c>
      <c r="P69" s="215">
        <f>効果推計!AH70</f>
        <v>9879.3982634038184</v>
      </c>
      <c r="Q69" s="215">
        <f>効果推計!AM70</f>
        <v>7492.7018717818173</v>
      </c>
    </row>
    <row r="70" spans="1:17" ht="18" customHeight="1" x14ac:dyDescent="0.2">
      <c r="A70" s="3">
        <v>66</v>
      </c>
      <c r="B70" s="146" t="s">
        <v>433</v>
      </c>
      <c r="C70" s="147" t="s">
        <v>296</v>
      </c>
      <c r="D70" s="39">
        <f>効果推計!D71</f>
        <v>0</v>
      </c>
      <c r="E70" s="39">
        <f>効果推計!I71</f>
        <v>561.47933653757821</v>
      </c>
      <c r="F70" s="39">
        <f>効果推計!X71</f>
        <v>656.22629255946765</v>
      </c>
      <c r="G70" s="39">
        <f>効果推計!Y71</f>
        <v>1217.7056290970459</v>
      </c>
      <c r="H70" s="39">
        <f>効果推計!L71</f>
        <v>0</v>
      </c>
      <c r="I70" s="39">
        <f>効果推計!M71</f>
        <v>200.00644620110319</v>
      </c>
      <c r="J70" s="39">
        <f>効果推計!Z71</f>
        <v>233.75657862657678</v>
      </c>
      <c r="K70" s="39">
        <f>効果推計!AA71</f>
        <v>433.76302482768</v>
      </c>
      <c r="L70" s="39">
        <f>効果推計!P71</f>
        <v>0</v>
      </c>
      <c r="M70" s="39">
        <f>効果推計!Q71</f>
        <v>36.153915030601929</v>
      </c>
      <c r="N70" s="39">
        <f>効果推計!AB71</f>
        <v>42.25471549557917</v>
      </c>
      <c r="O70" s="39">
        <f>効果推計!AC71</f>
        <v>78.408630526181099</v>
      </c>
      <c r="P70" s="39">
        <f>効果推計!AH71</f>
        <v>8.7681292368360548</v>
      </c>
      <c r="Q70" s="39">
        <f>効果推計!AM71</f>
        <v>8.6765395932995411</v>
      </c>
    </row>
    <row r="71" spans="1:17" ht="18" customHeight="1" x14ac:dyDescent="0.2">
      <c r="A71" s="3">
        <v>67</v>
      </c>
      <c r="B71" s="146" t="s">
        <v>434</v>
      </c>
      <c r="C71" s="147" t="s">
        <v>297</v>
      </c>
      <c r="D71" s="39">
        <f>効果推計!D72</f>
        <v>0</v>
      </c>
      <c r="E71" s="39">
        <f>効果推計!I72</f>
        <v>384.7096957230965</v>
      </c>
      <c r="F71" s="39">
        <f>効果推計!X72</f>
        <v>535.29778894505739</v>
      </c>
      <c r="G71" s="39">
        <f>効果推計!Y72</f>
        <v>920.00748466815389</v>
      </c>
      <c r="H71" s="39">
        <f>効果推計!L72</f>
        <v>0</v>
      </c>
      <c r="I71" s="39">
        <f>効果推計!M72</f>
        <v>117.6038120666056</v>
      </c>
      <c r="J71" s="39">
        <f>効果推計!Z72</f>
        <v>163.63783203445936</v>
      </c>
      <c r="K71" s="39">
        <f>効果推計!AA72</f>
        <v>281.24164410106494</v>
      </c>
      <c r="L71" s="39">
        <f>効果推計!P72</f>
        <v>0</v>
      </c>
      <c r="M71" s="39">
        <f>効果推計!Q72</f>
        <v>33.714566896962104</v>
      </c>
      <c r="N71" s="39">
        <f>効果推計!AB72</f>
        <v>46.911562967661759</v>
      </c>
      <c r="O71" s="39">
        <f>効果推計!AC72</f>
        <v>80.626129864623863</v>
      </c>
      <c r="P71" s="39">
        <f>効果推計!AH72</f>
        <v>11.870963979902596</v>
      </c>
      <c r="Q71" s="39">
        <f>効果推計!AM72</f>
        <v>11.642120766365263</v>
      </c>
    </row>
    <row r="72" spans="1:17" ht="18" customHeight="1" x14ac:dyDescent="0.2">
      <c r="A72" s="3">
        <v>68</v>
      </c>
      <c r="B72" s="146" t="s">
        <v>435</v>
      </c>
      <c r="C72" s="147" t="s">
        <v>298</v>
      </c>
      <c r="D72" s="39">
        <f>効果推計!D73</f>
        <v>0</v>
      </c>
      <c r="E72" s="39">
        <f>効果推計!I73</f>
        <v>338.70378628813631</v>
      </c>
      <c r="F72" s="39">
        <f>効果推計!X73</f>
        <v>633.92819324044353</v>
      </c>
      <c r="G72" s="39">
        <f>効果推計!Y73</f>
        <v>972.6319795285799</v>
      </c>
      <c r="H72" s="39">
        <f>効果推計!L73</f>
        <v>0</v>
      </c>
      <c r="I72" s="39">
        <f>効果推計!M73</f>
        <v>144.85748024525978</v>
      </c>
      <c r="J72" s="39">
        <f>効果推計!Z73</f>
        <v>271.11961674712836</v>
      </c>
      <c r="K72" s="39">
        <f>効果推計!AA73</f>
        <v>415.97709699238817</v>
      </c>
      <c r="L72" s="39">
        <f>効果推計!P73</f>
        <v>0</v>
      </c>
      <c r="M72" s="39">
        <f>効果推計!Q73</f>
        <v>46.926053245042034</v>
      </c>
      <c r="N72" s="39">
        <f>効果推計!AB73</f>
        <v>87.82821259703266</v>
      </c>
      <c r="O72" s="39">
        <f>効果推計!AC73</f>
        <v>134.75426584207469</v>
      </c>
      <c r="P72" s="39">
        <f>効果推計!AH73</f>
        <v>20.279343920036411</v>
      </c>
      <c r="Q72" s="39">
        <f>効果推計!AM73</f>
        <v>20.256114431010026</v>
      </c>
    </row>
    <row r="73" spans="1:17" ht="18" customHeight="1" x14ac:dyDescent="0.2">
      <c r="A73" s="3">
        <v>69</v>
      </c>
      <c r="B73" s="146" t="s">
        <v>436</v>
      </c>
      <c r="C73" s="147" t="s">
        <v>299</v>
      </c>
      <c r="D73" s="39">
        <f>効果推計!D74</f>
        <v>0</v>
      </c>
      <c r="E73" s="39">
        <f>効果推計!I74</f>
        <v>905.17993072510774</v>
      </c>
      <c r="F73" s="39">
        <f>効果推計!X74</f>
        <v>334.15973659350885</v>
      </c>
      <c r="G73" s="39">
        <f>効果推計!Y74</f>
        <v>1239.3396673186166</v>
      </c>
      <c r="H73" s="39">
        <f>効果推計!L74</f>
        <v>0</v>
      </c>
      <c r="I73" s="39">
        <f>効果推計!M74</f>
        <v>530.56260267365644</v>
      </c>
      <c r="J73" s="39">
        <f>効果推計!Z74</f>
        <v>195.8645497296572</v>
      </c>
      <c r="K73" s="39">
        <f>効果推計!AA74</f>
        <v>726.4271524033137</v>
      </c>
      <c r="L73" s="39">
        <f>効果推計!P74</f>
        <v>0</v>
      </c>
      <c r="M73" s="39">
        <f>効果推計!Q74</f>
        <v>429.01136720731563</v>
      </c>
      <c r="N73" s="39">
        <f>効果推計!AB74</f>
        <v>158.37550148375294</v>
      </c>
      <c r="O73" s="39">
        <f>効果推計!AC74</f>
        <v>587.38686869106857</v>
      </c>
      <c r="P73" s="39">
        <f>効果推計!AH74</f>
        <v>101.86258806739441</v>
      </c>
      <c r="Q73" s="39">
        <f>効果推計!AM74</f>
        <v>91.739264253282514</v>
      </c>
    </row>
    <row r="74" spans="1:17" ht="18" customHeight="1" x14ac:dyDescent="0.2">
      <c r="A74" s="3">
        <v>70</v>
      </c>
      <c r="B74" s="146" t="s">
        <v>437</v>
      </c>
      <c r="C74" s="147" t="s">
        <v>3</v>
      </c>
      <c r="D74" s="39">
        <f>効果推計!D75</f>
        <v>0</v>
      </c>
      <c r="E74" s="39">
        <f>効果推計!I75</f>
        <v>10314.987982462679</v>
      </c>
      <c r="F74" s="39">
        <f>効果推計!X75</f>
        <v>9613.1823819759848</v>
      </c>
      <c r="G74" s="39">
        <f>効果推計!Y75</f>
        <v>19928.170364438665</v>
      </c>
      <c r="H74" s="39">
        <f>効果推計!L75</f>
        <v>0</v>
      </c>
      <c r="I74" s="39">
        <f>効果推計!M75</f>
        <v>7009.7992281090765</v>
      </c>
      <c r="J74" s="39">
        <f>効果推計!Z75</f>
        <v>6532.8702811303392</v>
      </c>
      <c r="K74" s="39">
        <f>効果推計!AA75</f>
        <v>13542.669509239417</v>
      </c>
      <c r="L74" s="39">
        <f>効果推計!P75</f>
        <v>0</v>
      </c>
      <c r="M74" s="39">
        <f>効果推計!Q75</f>
        <v>3930.0143949953558</v>
      </c>
      <c r="N74" s="39">
        <f>効果推計!AB75</f>
        <v>3662.6261908510232</v>
      </c>
      <c r="O74" s="39">
        <f>効果推計!AC75</f>
        <v>7592.6405858463795</v>
      </c>
      <c r="P74" s="39">
        <f>効果推計!AH75</f>
        <v>1906.4672782468122</v>
      </c>
      <c r="Q74" s="39">
        <f>効果推計!AM75</f>
        <v>1682.7356425011558</v>
      </c>
    </row>
    <row r="75" spans="1:17" ht="18" customHeight="1" x14ac:dyDescent="0.2">
      <c r="A75" s="3">
        <v>71</v>
      </c>
      <c r="B75" s="146" t="s">
        <v>438</v>
      </c>
      <c r="C75" s="147" t="s">
        <v>4</v>
      </c>
      <c r="D75" s="39">
        <f>効果推計!D76</f>
        <v>0</v>
      </c>
      <c r="E75" s="39">
        <f>効果推計!I76</f>
        <v>4360.5769503434858</v>
      </c>
      <c r="F75" s="39">
        <f>効果推計!X76</f>
        <v>4825.2411711051573</v>
      </c>
      <c r="G75" s="39">
        <f>効果推計!Y76</f>
        <v>9185.8181214486431</v>
      </c>
      <c r="H75" s="39">
        <f>効果推計!L76</f>
        <v>0</v>
      </c>
      <c r="I75" s="39">
        <f>効果推計!M76</f>
        <v>2812.3163721424803</v>
      </c>
      <c r="J75" s="39">
        <f>効果推計!Z76</f>
        <v>3111.997540592894</v>
      </c>
      <c r="K75" s="39">
        <f>効果推計!AA76</f>
        <v>5924.3139127353743</v>
      </c>
      <c r="L75" s="39">
        <f>効果推計!P76</f>
        <v>0</v>
      </c>
      <c r="M75" s="39">
        <f>効果推計!Q76</f>
        <v>1374.9625068042503</v>
      </c>
      <c r="N75" s="39">
        <f>効果推計!AB76</f>
        <v>1521.4788712845022</v>
      </c>
      <c r="O75" s="39">
        <f>効果推計!AC76</f>
        <v>2896.4413780887526</v>
      </c>
      <c r="P75" s="39">
        <f>効果推計!AH76</f>
        <v>496.68139644432063</v>
      </c>
      <c r="Q75" s="39">
        <f>効果推計!AM76</f>
        <v>470.12654519063932</v>
      </c>
    </row>
    <row r="76" spans="1:17" ht="18" customHeight="1" x14ac:dyDescent="0.2">
      <c r="A76" s="3">
        <v>72</v>
      </c>
      <c r="B76" s="146" t="s">
        <v>439</v>
      </c>
      <c r="C76" s="147" t="s">
        <v>300</v>
      </c>
      <c r="D76" s="39">
        <f>効果推計!D77</f>
        <v>0</v>
      </c>
      <c r="E76" s="39">
        <f>効果推計!I77</f>
        <v>1717.7310188928848</v>
      </c>
      <c r="F76" s="39">
        <f>効果推計!X77</f>
        <v>1165.5715995080257</v>
      </c>
      <c r="G76" s="39">
        <f>効果推計!Y77</f>
        <v>2883.3026184009104</v>
      </c>
      <c r="H76" s="39">
        <f>効果推計!L77</f>
        <v>0</v>
      </c>
      <c r="I76" s="39">
        <f>効果推計!M77</f>
        <v>1230.7790120376824</v>
      </c>
      <c r="J76" s="39">
        <f>効果推計!Z77</f>
        <v>835.14883641460631</v>
      </c>
      <c r="K76" s="39">
        <f>効果推計!AA77</f>
        <v>2065.9278484522888</v>
      </c>
      <c r="L76" s="39">
        <f>効果推計!P77</f>
        <v>0</v>
      </c>
      <c r="M76" s="39">
        <f>効果推計!Q77</f>
        <v>274.64037323257998</v>
      </c>
      <c r="N76" s="39">
        <f>効果推計!AB77</f>
        <v>186.35805932205804</v>
      </c>
      <c r="O76" s="39">
        <f>効果推計!AC77</f>
        <v>460.99843255463804</v>
      </c>
      <c r="P76" s="39">
        <f>効果推計!AH77</f>
        <v>89.422450453809418</v>
      </c>
      <c r="Q76" s="39">
        <f>効果推計!AM77</f>
        <v>59.150715327748252</v>
      </c>
    </row>
    <row r="77" spans="1:17" ht="18" customHeight="1" x14ac:dyDescent="0.2">
      <c r="A77" s="3">
        <v>73</v>
      </c>
      <c r="B77" s="146" t="s">
        <v>440</v>
      </c>
      <c r="C77" s="147" t="s">
        <v>301</v>
      </c>
      <c r="D77" s="39">
        <f>効果推計!D78</f>
        <v>0</v>
      </c>
      <c r="E77" s="39">
        <f>効果推計!I78</f>
        <v>0</v>
      </c>
      <c r="F77" s="39">
        <f>効果推計!X78</f>
        <v>3309.2184679599632</v>
      </c>
      <c r="G77" s="39">
        <f>効果推計!Y78</f>
        <v>3309.2184679599632</v>
      </c>
      <c r="H77" s="39">
        <f>効果推計!L78</f>
        <v>0</v>
      </c>
      <c r="I77" s="39">
        <f>効果推計!M78</f>
        <v>0</v>
      </c>
      <c r="J77" s="39">
        <f>効果推計!Z78</f>
        <v>2420.1165124060349</v>
      </c>
      <c r="K77" s="39">
        <f>効果推計!AA78</f>
        <v>2420.1165124060349</v>
      </c>
      <c r="L77" s="39">
        <f>効果推計!P78</f>
        <v>0</v>
      </c>
      <c r="M77" s="39">
        <f>効果推計!Q78</f>
        <v>0</v>
      </c>
      <c r="N77" s="39">
        <f>効果推計!AB78</f>
        <v>517.68331452239897</v>
      </c>
      <c r="O77" s="39">
        <f>効果推計!AC78</f>
        <v>517.68331452239897</v>
      </c>
      <c r="P77" s="39">
        <f>効果推計!AH78</f>
        <v>91.652658183346631</v>
      </c>
      <c r="Q77" s="39">
        <f>効果推計!AM78</f>
        <v>38.234737041974199</v>
      </c>
    </row>
    <row r="78" spans="1:17" ht="18" customHeight="1" x14ac:dyDescent="0.2">
      <c r="A78" s="3">
        <v>74</v>
      </c>
      <c r="B78" s="146" t="s">
        <v>441</v>
      </c>
      <c r="C78" s="147" t="s">
        <v>442</v>
      </c>
      <c r="D78" s="39">
        <f>効果推計!D79</f>
        <v>0</v>
      </c>
      <c r="E78" s="39">
        <f>効果推計!I79</f>
        <v>0</v>
      </c>
      <c r="F78" s="39">
        <f>効果推計!X79</f>
        <v>12001.629335469986</v>
      </c>
      <c r="G78" s="39">
        <f>効果推計!Y79</f>
        <v>12001.629335469986</v>
      </c>
      <c r="H78" s="39">
        <f>効果推計!L79</f>
        <v>0</v>
      </c>
      <c r="I78" s="39">
        <f>効果推計!M79</f>
        <v>0</v>
      </c>
      <c r="J78" s="39">
        <f>効果推計!Z79</f>
        <v>10830.770832333172</v>
      </c>
      <c r="K78" s="39">
        <f>効果推計!AA79</f>
        <v>10830.770832333172</v>
      </c>
      <c r="L78" s="39">
        <f>効果推計!P79</f>
        <v>0</v>
      </c>
      <c r="M78" s="39">
        <f>効果推計!Q79</f>
        <v>0</v>
      </c>
      <c r="N78" s="39">
        <f>効果推計!AB79</f>
        <v>0</v>
      </c>
      <c r="O78" s="39">
        <f>効果推計!AC79</f>
        <v>0</v>
      </c>
      <c r="P78" s="39">
        <f>効果推計!AH79</f>
        <v>0</v>
      </c>
      <c r="Q78" s="39">
        <f>効果推計!AM79</f>
        <v>0</v>
      </c>
    </row>
    <row r="79" spans="1:17" ht="18" customHeight="1" x14ac:dyDescent="0.2">
      <c r="A79" s="3">
        <v>75</v>
      </c>
      <c r="B79" s="146" t="s">
        <v>443</v>
      </c>
      <c r="C79" s="147" t="s">
        <v>302</v>
      </c>
      <c r="D79" s="39">
        <f>効果推計!D80</f>
        <v>0</v>
      </c>
      <c r="E79" s="39">
        <f>効果推計!I80</f>
        <v>559.71833554145212</v>
      </c>
      <c r="F79" s="39">
        <f>効果推計!X80</f>
        <v>1173.3240231675468</v>
      </c>
      <c r="G79" s="39">
        <f>効果推計!Y80</f>
        <v>1733.042358708999</v>
      </c>
      <c r="H79" s="39">
        <f>効果推計!L80</f>
        <v>0</v>
      </c>
      <c r="I79" s="39">
        <f>効果推計!M80</f>
        <v>371.55067721130507</v>
      </c>
      <c r="J79" s="39">
        <f>効果推計!Z80</f>
        <v>778.87270742072928</v>
      </c>
      <c r="K79" s="39">
        <f>効果推計!AA80</f>
        <v>1150.4233846320344</v>
      </c>
      <c r="L79" s="39">
        <f>効果推計!P80</f>
        <v>0</v>
      </c>
      <c r="M79" s="39">
        <f>効果推計!Q80</f>
        <v>133.32259036052645</v>
      </c>
      <c r="N79" s="39">
        <f>効果推計!AB80</f>
        <v>279.48092490056831</v>
      </c>
      <c r="O79" s="39">
        <f>効果推計!AC80</f>
        <v>412.80351526109484</v>
      </c>
      <c r="P79" s="39">
        <f>効果推計!AH80</f>
        <v>44.582969883363852</v>
      </c>
      <c r="Q79" s="39">
        <f>効果推計!AM80</f>
        <v>44.158337817269633</v>
      </c>
    </row>
    <row r="80" spans="1:17" ht="18" customHeight="1" x14ac:dyDescent="0.2">
      <c r="A80" s="3">
        <v>76</v>
      </c>
      <c r="B80" s="146" t="s">
        <v>444</v>
      </c>
      <c r="C80" s="147" t="s">
        <v>445</v>
      </c>
      <c r="D80" s="39">
        <f>効果推計!D81</f>
        <v>0</v>
      </c>
      <c r="E80" s="39">
        <f>効果推計!I81</f>
        <v>3475.7133662863826</v>
      </c>
      <c r="F80" s="39">
        <f>効果推計!X81</f>
        <v>618.05632555330931</v>
      </c>
      <c r="G80" s="39">
        <f>効果推計!Y81</f>
        <v>4093.7696918396919</v>
      </c>
      <c r="H80" s="39">
        <f>効果推計!L81</f>
        <v>0</v>
      </c>
      <c r="I80" s="39">
        <f>効果推計!M81</f>
        <v>2574.540595788777</v>
      </c>
      <c r="J80" s="39">
        <f>効果推計!Z81</f>
        <v>457.80849366217006</v>
      </c>
      <c r="K80" s="39">
        <f>効果推計!AA81</f>
        <v>3032.3490894509468</v>
      </c>
      <c r="L80" s="39">
        <f>効果推計!P81</f>
        <v>0</v>
      </c>
      <c r="M80" s="39">
        <f>効果推計!Q81</f>
        <v>1830.9327284765054</v>
      </c>
      <c r="N80" s="39">
        <f>効果推計!AB81</f>
        <v>325.57907837681108</v>
      </c>
      <c r="O80" s="39">
        <f>効果推計!AC81</f>
        <v>2156.5118068533166</v>
      </c>
      <c r="P80" s="39">
        <f>効果推計!AH81</f>
        <v>650.74871189804537</v>
      </c>
      <c r="Q80" s="39">
        <f>効果推計!AM81</f>
        <v>602.70333580714964</v>
      </c>
    </row>
    <row r="81" spans="1:17" ht="18" customHeight="1" x14ac:dyDescent="0.2">
      <c r="A81" s="3">
        <v>77</v>
      </c>
      <c r="B81" s="146" t="s">
        <v>446</v>
      </c>
      <c r="C81" s="147" t="s">
        <v>303</v>
      </c>
      <c r="D81" s="39">
        <f>効果推計!D82</f>
        <v>0</v>
      </c>
      <c r="E81" s="39">
        <f>効果推計!I82</f>
        <v>5519.8450892989567</v>
      </c>
      <c r="F81" s="39">
        <f>効果推計!X82</f>
        <v>652.74109589197633</v>
      </c>
      <c r="G81" s="39">
        <f>効果推計!Y82</f>
        <v>6172.5861851909331</v>
      </c>
      <c r="H81" s="39">
        <f>効果推計!L82</f>
        <v>0</v>
      </c>
      <c r="I81" s="39">
        <f>効果推計!M82</f>
        <v>3.6433899588120079E-2</v>
      </c>
      <c r="J81" s="39">
        <f>効果推計!Z82</f>
        <v>4.3084367695159585E-3</v>
      </c>
      <c r="K81" s="39">
        <f>効果推計!AA82</f>
        <v>4.0742336357636043E-2</v>
      </c>
      <c r="L81" s="39">
        <f>効果推計!P82</f>
        <v>0</v>
      </c>
      <c r="M81" s="39">
        <f>効果推計!Q82</f>
        <v>0</v>
      </c>
      <c r="N81" s="39">
        <f>効果推計!AB82</f>
        <v>0</v>
      </c>
      <c r="O81" s="39">
        <f>効果推計!AC82</f>
        <v>0</v>
      </c>
      <c r="P81" s="39">
        <f>効果推計!AH82</f>
        <v>0</v>
      </c>
      <c r="Q81" s="39">
        <f>効果推計!AM82</f>
        <v>0</v>
      </c>
    </row>
    <row r="82" spans="1:17" ht="18" customHeight="1" x14ac:dyDescent="0.2">
      <c r="A82" s="3">
        <v>78</v>
      </c>
      <c r="B82" s="146" t="s">
        <v>447</v>
      </c>
      <c r="C82" s="147" t="s">
        <v>304</v>
      </c>
      <c r="D82" s="39">
        <f>効果推計!D83</f>
        <v>0</v>
      </c>
      <c r="E82" s="39">
        <f>効果推計!I83</f>
        <v>243.50462233525974</v>
      </c>
      <c r="F82" s="39">
        <f>効果推計!X83</f>
        <v>32.872814724973566</v>
      </c>
      <c r="G82" s="39">
        <f>効果推計!Y83</f>
        <v>276.37743706023332</v>
      </c>
      <c r="H82" s="39">
        <f>効果推計!L83</f>
        <v>0</v>
      </c>
      <c r="I82" s="39">
        <f>効果推計!M83</f>
        <v>73.164070799205177</v>
      </c>
      <c r="J82" s="39">
        <f>効果推計!Z83</f>
        <v>9.8770566276797034</v>
      </c>
      <c r="K82" s="39">
        <f>効果推計!AA83</f>
        <v>83.041127426884884</v>
      </c>
      <c r="L82" s="39">
        <f>効果推計!P83</f>
        <v>0</v>
      </c>
      <c r="M82" s="39">
        <f>効果推計!Q83</f>
        <v>34.709339976382395</v>
      </c>
      <c r="N82" s="39">
        <f>効果推計!AB83</f>
        <v>4.6857168103314466</v>
      </c>
      <c r="O82" s="39">
        <f>効果推計!AC83</f>
        <v>39.395056786713845</v>
      </c>
      <c r="P82" s="39">
        <f>効果推計!AH83</f>
        <v>2.0340336239351133</v>
      </c>
      <c r="Q82" s="39">
        <f>効果推計!AM83</f>
        <v>1.92537442788952</v>
      </c>
    </row>
    <row r="83" spans="1:17" ht="18" customHeight="1" x14ac:dyDescent="0.2">
      <c r="A83" s="3">
        <v>79</v>
      </c>
      <c r="B83" s="146" t="s">
        <v>448</v>
      </c>
      <c r="C83" s="147" t="s">
        <v>305</v>
      </c>
      <c r="D83" s="39">
        <f>効果推計!D84</f>
        <v>0</v>
      </c>
      <c r="E83" s="39">
        <f>効果推計!I84</f>
        <v>86.702026341899014</v>
      </c>
      <c r="F83" s="39">
        <f>効果推計!X84</f>
        <v>255.89335415296694</v>
      </c>
      <c r="G83" s="39">
        <f>効果推計!Y84</f>
        <v>342.59538049486594</v>
      </c>
      <c r="H83" s="39">
        <f>効果推計!L84</f>
        <v>0</v>
      </c>
      <c r="I83" s="39">
        <f>効果推計!M84</f>
        <v>14.579712634521394</v>
      </c>
      <c r="J83" s="39">
        <f>効果推計!Z84</f>
        <v>43.030730953414</v>
      </c>
      <c r="K83" s="39">
        <f>効果推計!AA84</f>
        <v>57.610443587935393</v>
      </c>
      <c r="L83" s="39">
        <f>効果推計!P84</f>
        <v>0</v>
      </c>
      <c r="M83" s="39">
        <f>効果推計!Q84</f>
        <v>9.880118501563409</v>
      </c>
      <c r="N83" s="39">
        <f>効果推計!AB84</f>
        <v>29.160294971930298</v>
      </c>
      <c r="O83" s="39">
        <f>効果推計!AC84</f>
        <v>39.040413473493707</v>
      </c>
      <c r="P83" s="39">
        <f>効果推計!AH84</f>
        <v>3.9393264208567249</v>
      </c>
      <c r="Q83" s="39">
        <f>効果推計!AM84</f>
        <v>3.8964802601692234</v>
      </c>
    </row>
    <row r="84" spans="1:17" ht="18" customHeight="1" x14ac:dyDescent="0.2">
      <c r="A84" s="3">
        <v>80</v>
      </c>
      <c r="B84" s="146" t="s">
        <v>449</v>
      </c>
      <c r="C84" s="147" t="s">
        <v>450</v>
      </c>
      <c r="D84" s="39">
        <f>効果推計!D85</f>
        <v>0</v>
      </c>
      <c r="E84" s="39">
        <f>効果推計!I85</f>
        <v>-114.6601512091862</v>
      </c>
      <c r="F84" s="39">
        <f>効果推計!X85</f>
        <v>-17.196378737661526</v>
      </c>
      <c r="G84" s="39">
        <f>効果推計!Y85</f>
        <v>-131.85652994684773</v>
      </c>
      <c r="H84" s="39">
        <f>効果推計!L85</f>
        <v>0</v>
      </c>
      <c r="I84" s="39">
        <f>効果推計!M85</f>
        <v>-74.749573111890072</v>
      </c>
      <c r="J84" s="39">
        <f>効果推計!Z85</f>
        <v>-11.210712319447895</v>
      </c>
      <c r="K84" s="39">
        <f>効果推計!AA85</f>
        <v>-85.960285431337965</v>
      </c>
      <c r="L84" s="39">
        <f>効果推計!P85</f>
        <v>0</v>
      </c>
      <c r="M84" s="39">
        <f>効果推計!Q85</f>
        <v>-36.61338700697538</v>
      </c>
      <c r="N84" s="39">
        <f>効果推計!AB85</f>
        <v>-5.4911637844594203</v>
      </c>
      <c r="O84" s="39">
        <f>効果推計!AC85</f>
        <v>-42.104550791434804</v>
      </c>
      <c r="P84" s="39">
        <f>効果推計!AH85</f>
        <v>-65.600869732188485</v>
      </c>
      <c r="Q84" s="39">
        <f>効果推計!AM85</f>
        <v>-63.697409027331567</v>
      </c>
    </row>
    <row r="85" spans="1:17" ht="18" customHeight="1" x14ac:dyDescent="0.2">
      <c r="A85" s="3">
        <v>81</v>
      </c>
      <c r="B85" s="146" t="s">
        <v>451</v>
      </c>
      <c r="C85" s="147" t="s">
        <v>306</v>
      </c>
      <c r="D85" s="39">
        <f>効果推計!D86</f>
        <v>0</v>
      </c>
      <c r="E85" s="39">
        <f>効果推計!I86</f>
        <v>499.69452768907365</v>
      </c>
      <c r="F85" s="39">
        <f>効果推計!X86</f>
        <v>78.24676403081989</v>
      </c>
      <c r="G85" s="39">
        <f>効果推計!Y86</f>
        <v>577.94129171989357</v>
      </c>
      <c r="H85" s="39">
        <f>効果推計!L86</f>
        <v>0</v>
      </c>
      <c r="I85" s="39">
        <f>効果推計!M86</f>
        <v>310.64681147185064</v>
      </c>
      <c r="J85" s="39">
        <f>効果推計!Z86</f>
        <v>48.643934258349873</v>
      </c>
      <c r="K85" s="39">
        <f>効果推計!AA86</f>
        <v>359.29074573020051</v>
      </c>
      <c r="L85" s="39">
        <f>効果推計!P86</f>
        <v>0</v>
      </c>
      <c r="M85" s="39">
        <f>効果推計!Q86</f>
        <v>113.82371451004501</v>
      </c>
      <c r="N85" s="39">
        <f>効果推計!AB86</f>
        <v>17.823563871247188</v>
      </c>
      <c r="O85" s="39">
        <f>効果推計!AC86</f>
        <v>131.64727838129221</v>
      </c>
      <c r="P85" s="39">
        <f>効果推計!AH86</f>
        <v>31.26419952680256</v>
      </c>
      <c r="Q85" s="39">
        <f>効果推計!AM86</f>
        <v>30.428214960016305</v>
      </c>
    </row>
    <row r="86" spans="1:17" ht="18" customHeight="1" x14ac:dyDescent="0.2">
      <c r="A86" s="3">
        <v>82</v>
      </c>
      <c r="B86" s="146" t="s">
        <v>452</v>
      </c>
      <c r="C86" s="147" t="s">
        <v>453</v>
      </c>
      <c r="D86" s="39">
        <f>効果推計!D87</f>
        <v>0</v>
      </c>
      <c r="E86" s="39">
        <f>効果推計!I87</f>
        <v>911.91598674866373</v>
      </c>
      <c r="F86" s="39">
        <f>効果推計!X87</f>
        <v>903.46126035681641</v>
      </c>
      <c r="G86" s="39">
        <f>効果推計!Y87</f>
        <v>1815.3772471054801</v>
      </c>
      <c r="H86" s="39">
        <f>効果推計!L87</f>
        <v>0</v>
      </c>
      <c r="I86" s="39">
        <f>効果推計!M87</f>
        <v>590.17590246708642</v>
      </c>
      <c r="J86" s="39">
        <f>効果推計!Z87</f>
        <v>584.70415303958566</v>
      </c>
      <c r="K86" s="39">
        <f>効果推計!AA87</f>
        <v>1174.8800555066721</v>
      </c>
      <c r="L86" s="39">
        <f>効果推計!P87</f>
        <v>0</v>
      </c>
      <c r="M86" s="39">
        <f>効果推計!Q87</f>
        <v>232.61215171029153</v>
      </c>
      <c r="N86" s="39">
        <f>効果推計!AB87</f>
        <v>230.4555143372136</v>
      </c>
      <c r="O86" s="39">
        <f>効果推計!AC87</f>
        <v>463.0676660475051</v>
      </c>
      <c r="P86" s="39">
        <f>効果推計!AH87</f>
        <v>138.84935819195539</v>
      </c>
      <c r="Q86" s="39">
        <f>効果推計!AM87</f>
        <v>120.67245422384339</v>
      </c>
    </row>
    <row r="87" spans="1:17" ht="18" customHeight="1" x14ac:dyDescent="0.2">
      <c r="A87" s="3">
        <v>83</v>
      </c>
      <c r="B87" s="146" t="s">
        <v>454</v>
      </c>
      <c r="C87" s="147" t="s">
        <v>455</v>
      </c>
      <c r="D87" s="39">
        <f>効果推計!D88</f>
        <v>0</v>
      </c>
      <c r="E87" s="39">
        <f>効果推計!I88</f>
        <v>185.73627061182245</v>
      </c>
      <c r="F87" s="39">
        <f>効果推計!X88</f>
        <v>136.53679066536256</v>
      </c>
      <c r="G87" s="39">
        <f>効果推計!Y88</f>
        <v>322.27306127718498</v>
      </c>
      <c r="H87" s="39">
        <f>効果推計!L88</f>
        <v>0</v>
      </c>
      <c r="I87" s="39">
        <f>効果推計!M88</f>
        <v>139.67847013639101</v>
      </c>
      <c r="J87" s="39">
        <f>効果推計!Z88</f>
        <v>102.67919117062641</v>
      </c>
      <c r="K87" s="39">
        <f>効果推計!AA88</f>
        <v>242.35766130701739</v>
      </c>
      <c r="L87" s="39">
        <f>効果推計!P88</f>
        <v>0</v>
      </c>
      <c r="M87" s="39">
        <f>効果推計!Q88</f>
        <v>123.2267779749367</v>
      </c>
      <c r="N87" s="39">
        <f>効果推計!AB88</f>
        <v>90.585369961983616</v>
      </c>
      <c r="O87" s="39">
        <f>効果推計!AC88</f>
        <v>213.8121479369203</v>
      </c>
      <c r="P87" s="39">
        <f>効果推計!AH88</f>
        <v>45.80924600800401</v>
      </c>
      <c r="Q87" s="39">
        <f>効果推計!AM88</f>
        <v>45.525028058319307</v>
      </c>
    </row>
    <row r="88" spans="1:17" ht="18" customHeight="1" x14ac:dyDescent="0.2">
      <c r="A88" s="3">
        <v>84</v>
      </c>
      <c r="B88" s="146" t="s">
        <v>456</v>
      </c>
      <c r="C88" s="147" t="s">
        <v>457</v>
      </c>
      <c r="D88" s="39">
        <f>効果推計!D89</f>
        <v>0</v>
      </c>
      <c r="E88" s="39">
        <f>効果推計!I89</f>
        <v>1249.0618536881652</v>
      </c>
      <c r="F88" s="39">
        <f>効果推計!X89</f>
        <v>2783.7939026534414</v>
      </c>
      <c r="G88" s="39">
        <f>効果推計!Y89</f>
        <v>4032.8557563416066</v>
      </c>
      <c r="H88" s="39">
        <f>効果推計!L89</f>
        <v>0</v>
      </c>
      <c r="I88" s="39">
        <f>効果推計!M89</f>
        <v>662.20889331729052</v>
      </c>
      <c r="J88" s="39">
        <f>効果推計!Z89</f>
        <v>1475.8701292944811</v>
      </c>
      <c r="K88" s="39">
        <f>効果推計!AA89</f>
        <v>2138.0790226117715</v>
      </c>
      <c r="L88" s="39">
        <f>効果推計!P89</f>
        <v>0</v>
      </c>
      <c r="M88" s="39">
        <f>効果推計!Q89</f>
        <v>77.31168053017889</v>
      </c>
      <c r="N88" s="39">
        <f>効果推計!AB89</f>
        <v>172.3051458407067</v>
      </c>
      <c r="O88" s="39">
        <f>効果推計!AC89</f>
        <v>249.6168263708856</v>
      </c>
      <c r="P88" s="39">
        <f>効果推計!AH89</f>
        <v>35.143279239386061</v>
      </c>
      <c r="Q88" s="39">
        <f>効果推計!AM89</f>
        <v>34.455128820782313</v>
      </c>
    </row>
    <row r="89" spans="1:17" ht="18" customHeight="1" x14ac:dyDescent="0.2">
      <c r="A89" s="3">
        <v>85</v>
      </c>
      <c r="B89" s="146" t="s">
        <v>458</v>
      </c>
      <c r="C89" s="147" t="s">
        <v>307</v>
      </c>
      <c r="D89" s="39">
        <f>効果推計!D90</f>
        <v>0</v>
      </c>
      <c r="E89" s="39">
        <f>効果推計!I90</f>
        <v>219.05613647699491</v>
      </c>
      <c r="F89" s="39">
        <f>効果推計!X90</f>
        <v>415.2457854808431</v>
      </c>
      <c r="G89" s="39">
        <f>効果推計!Y90</f>
        <v>634.30192195783798</v>
      </c>
      <c r="H89" s="39">
        <f>効果推計!L90</f>
        <v>0</v>
      </c>
      <c r="I89" s="39">
        <f>効果推計!M90</f>
        <v>93.257467100150606</v>
      </c>
      <c r="J89" s="39">
        <f>効果推計!Z90</f>
        <v>176.78012038719018</v>
      </c>
      <c r="K89" s="39">
        <f>効果推計!AA90</f>
        <v>270.03758748734077</v>
      </c>
      <c r="L89" s="39">
        <f>効果推計!P90</f>
        <v>0</v>
      </c>
      <c r="M89" s="39">
        <f>効果推計!Q90</f>
        <v>29.910664277086543</v>
      </c>
      <c r="N89" s="39">
        <f>効果推計!AB90</f>
        <v>56.699061171002448</v>
      </c>
      <c r="O89" s="39">
        <f>効果推計!AC90</f>
        <v>86.609725448088994</v>
      </c>
      <c r="P89" s="39">
        <f>効果推計!AH90</f>
        <v>10.94484647757265</v>
      </c>
      <c r="Q89" s="39">
        <f>効果推計!AM90</f>
        <v>10.584332108801254</v>
      </c>
    </row>
    <row r="90" spans="1:17" ht="18" customHeight="1" x14ac:dyDescent="0.2">
      <c r="A90" s="3">
        <v>86</v>
      </c>
      <c r="B90" s="146" t="s">
        <v>459</v>
      </c>
      <c r="C90" s="147" t="s">
        <v>460</v>
      </c>
      <c r="D90" s="39">
        <f>効果推計!D91</f>
        <v>0</v>
      </c>
      <c r="E90" s="39">
        <f>効果推計!I91</f>
        <v>1173.281084609494</v>
      </c>
      <c r="F90" s="39">
        <f>効果推計!X91</f>
        <v>629.4690202827843</v>
      </c>
      <c r="G90" s="39">
        <f>効果推計!Y91</f>
        <v>1802.7501048922782</v>
      </c>
      <c r="H90" s="39">
        <f>効果推計!L91</f>
        <v>0</v>
      </c>
      <c r="I90" s="39">
        <f>効果推計!M91</f>
        <v>674.12951489566547</v>
      </c>
      <c r="J90" s="39">
        <f>効果推計!Z91</f>
        <v>361.67262120851331</v>
      </c>
      <c r="K90" s="39">
        <f>効果推計!AA91</f>
        <v>1035.8021361041788</v>
      </c>
      <c r="L90" s="39">
        <f>効果推計!P91</f>
        <v>0</v>
      </c>
      <c r="M90" s="39">
        <f>効果推計!Q91</f>
        <v>421.8873642250324</v>
      </c>
      <c r="N90" s="39">
        <f>効果推計!AB91</f>
        <v>226.34390796200893</v>
      </c>
      <c r="O90" s="39">
        <f>効果推計!AC91</f>
        <v>648.23127218704121</v>
      </c>
      <c r="P90" s="39">
        <f>効果推計!AH91</f>
        <v>106.89389401986857</v>
      </c>
      <c r="Q90" s="39">
        <f>効果推計!AM91</f>
        <v>98.603537259556632</v>
      </c>
    </row>
    <row r="91" spans="1:17" ht="18" customHeight="1" x14ac:dyDescent="0.2">
      <c r="A91" s="3">
        <v>87</v>
      </c>
      <c r="B91" s="146" t="s">
        <v>461</v>
      </c>
      <c r="C91" s="147" t="s">
        <v>462</v>
      </c>
      <c r="D91" s="39">
        <f>効果推計!D92</f>
        <v>0</v>
      </c>
      <c r="E91" s="39">
        <f>効果推計!I92</f>
        <v>145.69604722815077</v>
      </c>
      <c r="F91" s="39">
        <f>効果推計!X92</f>
        <v>179.79045307375372</v>
      </c>
      <c r="G91" s="39">
        <f>効果推計!Y92</f>
        <v>325.48650030190447</v>
      </c>
      <c r="H91" s="39">
        <f>効果推計!L92</f>
        <v>0</v>
      </c>
      <c r="I91" s="39">
        <f>効果推計!M92</f>
        <v>36.351920538099812</v>
      </c>
      <c r="J91" s="39">
        <f>効果推計!Z92</f>
        <v>44.858651885123024</v>
      </c>
      <c r="K91" s="39">
        <f>効果推計!AA92</f>
        <v>81.210572423222828</v>
      </c>
      <c r="L91" s="39">
        <f>効果推計!P92</f>
        <v>0</v>
      </c>
      <c r="M91" s="39">
        <f>効果推計!Q92</f>
        <v>23.823516964488572</v>
      </c>
      <c r="N91" s="39">
        <f>効果推計!AB92</f>
        <v>29.398470242287182</v>
      </c>
      <c r="O91" s="39">
        <f>効果推計!AC92</f>
        <v>53.221987206775751</v>
      </c>
      <c r="P91" s="39">
        <f>効果推計!AH92</f>
        <v>13.81595181815775</v>
      </c>
      <c r="Q91" s="39">
        <f>効果推計!AM92</f>
        <v>10.165425033749893</v>
      </c>
    </row>
    <row r="92" spans="1:17" ht="18" customHeight="1" x14ac:dyDescent="0.2">
      <c r="A92" s="3">
        <v>88</v>
      </c>
      <c r="B92" s="146" t="s">
        <v>463</v>
      </c>
      <c r="C92" s="147" t="s">
        <v>464</v>
      </c>
      <c r="D92" s="39">
        <f>効果推計!D93</f>
        <v>0</v>
      </c>
      <c r="E92" s="39">
        <f>効果推計!I93</f>
        <v>510.76678353098907</v>
      </c>
      <c r="F92" s="39">
        <f>効果推計!X93</f>
        <v>401.46266392826413</v>
      </c>
      <c r="G92" s="39">
        <f>効果推計!Y93</f>
        <v>912.22944745925315</v>
      </c>
      <c r="H92" s="39">
        <f>効果推計!L93</f>
        <v>0</v>
      </c>
      <c r="I92" s="39">
        <f>効果推計!M93</f>
        <v>208.27410718162258</v>
      </c>
      <c r="J92" s="39">
        <f>効果推計!Z93</f>
        <v>163.70343685699365</v>
      </c>
      <c r="K92" s="39">
        <f>効果推計!AA93</f>
        <v>371.9775440386162</v>
      </c>
      <c r="L92" s="39">
        <f>効果推計!P93</f>
        <v>0</v>
      </c>
      <c r="M92" s="39">
        <f>効果推計!Q93</f>
        <v>121.77869082416068</v>
      </c>
      <c r="N92" s="39">
        <f>効果推計!AB93</f>
        <v>95.71804432932116</v>
      </c>
      <c r="O92" s="39">
        <f>効果推計!AC93</f>
        <v>217.49673515348181</v>
      </c>
      <c r="P92" s="39">
        <f>効果推計!AH93</f>
        <v>39.007650648661816</v>
      </c>
      <c r="Q92" s="39">
        <f>効果推計!AM93</f>
        <v>32.777557232864439</v>
      </c>
    </row>
    <row r="93" spans="1:17" ht="18" customHeight="1" x14ac:dyDescent="0.2">
      <c r="A93" s="3">
        <v>89</v>
      </c>
      <c r="B93" s="146" t="s">
        <v>465</v>
      </c>
      <c r="C93" s="147" t="s">
        <v>5</v>
      </c>
      <c r="D93" s="39">
        <f>効果推計!D94</f>
        <v>0</v>
      </c>
      <c r="E93" s="39">
        <f>効果推計!I94</f>
        <v>570.33253680954294</v>
      </c>
      <c r="F93" s="39">
        <f>効果推計!X94</f>
        <v>378.74493128218336</v>
      </c>
      <c r="G93" s="39">
        <f>効果推計!Y94</f>
        <v>949.07746809172636</v>
      </c>
      <c r="H93" s="39">
        <f>効果推計!L94</f>
        <v>0</v>
      </c>
      <c r="I93" s="39">
        <f>効果推計!M94</f>
        <v>210.00048387593364</v>
      </c>
      <c r="J93" s="39">
        <f>効果推計!Z94</f>
        <v>139.45656910921818</v>
      </c>
      <c r="K93" s="39">
        <f>効果推計!AA94</f>
        <v>349.45705298515185</v>
      </c>
      <c r="L93" s="39">
        <f>効果推計!P94</f>
        <v>0</v>
      </c>
      <c r="M93" s="39">
        <f>効果推計!Q94</f>
        <v>209.41844377991677</v>
      </c>
      <c r="N93" s="39">
        <f>効果推計!AB94</f>
        <v>139.07004945280411</v>
      </c>
      <c r="O93" s="39">
        <f>効果推計!AC94</f>
        <v>348.48849323272088</v>
      </c>
      <c r="P93" s="39">
        <f>効果推計!AH94</f>
        <v>59.841023614708561</v>
      </c>
      <c r="Q93" s="39">
        <f>効果推計!AM94</f>
        <v>59.841023614708561</v>
      </c>
    </row>
    <row r="94" spans="1:17" ht="18" customHeight="1" x14ac:dyDescent="0.2">
      <c r="A94" s="3">
        <v>90</v>
      </c>
      <c r="B94" s="146" t="s">
        <v>466</v>
      </c>
      <c r="C94" s="147" t="s">
        <v>308</v>
      </c>
      <c r="D94" s="39">
        <f>効果推計!D95</f>
        <v>0</v>
      </c>
      <c r="E94" s="39">
        <f>効果推計!I95</f>
        <v>96.970805107003827</v>
      </c>
      <c r="F94" s="39">
        <f>効果推計!X95</f>
        <v>2168.171277012304</v>
      </c>
      <c r="G94" s="39">
        <f>効果推計!Y95</f>
        <v>2265.1420821193078</v>
      </c>
      <c r="H94" s="39">
        <f>効果推計!L95</f>
        <v>0</v>
      </c>
      <c r="I94" s="39">
        <f>効果推計!M95</f>
        <v>67.858519660415098</v>
      </c>
      <c r="J94" s="39">
        <f>効果推計!Z95</f>
        <v>1517.249372797671</v>
      </c>
      <c r="K94" s="39">
        <f>効果推計!AA95</f>
        <v>1585.1078924580861</v>
      </c>
      <c r="L94" s="39">
        <f>効果推計!P95</f>
        <v>0</v>
      </c>
      <c r="M94" s="39">
        <f>効果推計!Q95</f>
        <v>56.873833845407447</v>
      </c>
      <c r="N94" s="39">
        <f>効果推計!AB95</f>
        <v>1271.6426642133374</v>
      </c>
      <c r="O94" s="39">
        <f>効果推計!AC95</f>
        <v>1328.5164980587449</v>
      </c>
      <c r="P94" s="39">
        <f>効果推計!AH95</f>
        <v>227.57241127464127</v>
      </c>
      <c r="Q94" s="39">
        <f>効果推計!AM95</f>
        <v>224.93343170585214</v>
      </c>
    </row>
    <row r="95" spans="1:17" ht="18" customHeight="1" x14ac:dyDescent="0.2">
      <c r="A95" s="3">
        <v>91</v>
      </c>
      <c r="B95" s="146" t="s">
        <v>467</v>
      </c>
      <c r="C95" s="147" t="s">
        <v>309</v>
      </c>
      <c r="D95" s="39">
        <f>効果推計!D96</f>
        <v>0</v>
      </c>
      <c r="E95" s="39">
        <f>効果推計!I96</f>
        <v>0</v>
      </c>
      <c r="F95" s="39">
        <f>効果推計!X96</f>
        <v>26.315001108795734</v>
      </c>
      <c r="G95" s="39">
        <f>効果推計!Y96</f>
        <v>26.315001108795734</v>
      </c>
      <c r="H95" s="39">
        <f>効果推計!L96</f>
        <v>0</v>
      </c>
      <c r="I95" s="39">
        <f>効果推計!M96</f>
        <v>0</v>
      </c>
      <c r="J95" s="39">
        <f>効果推計!Z96</f>
        <v>14.650283340457019</v>
      </c>
      <c r="K95" s="39">
        <f>効果推計!AA96</f>
        <v>14.650283340457019</v>
      </c>
      <c r="L95" s="39">
        <f>効果推計!P96</f>
        <v>0</v>
      </c>
      <c r="M95" s="39">
        <f>効果推計!Q96</f>
        <v>0</v>
      </c>
      <c r="N95" s="39">
        <f>効果推計!AB96</f>
        <v>11.037962857782047</v>
      </c>
      <c r="O95" s="39">
        <f>効果推計!AC96</f>
        <v>11.037962857782047</v>
      </c>
      <c r="P95" s="39">
        <f>効果推計!AH96</f>
        <v>0.60476299160677038</v>
      </c>
      <c r="Q95" s="39">
        <f>効果推計!AM96</f>
        <v>0.59944236605437573</v>
      </c>
    </row>
    <row r="96" spans="1:17" ht="18" customHeight="1" x14ac:dyDescent="0.2">
      <c r="A96" s="3">
        <v>92</v>
      </c>
      <c r="B96" s="146" t="s">
        <v>468</v>
      </c>
      <c r="C96" s="147" t="s">
        <v>469</v>
      </c>
      <c r="D96" s="39">
        <f>効果推計!D97</f>
        <v>0</v>
      </c>
      <c r="E96" s="39">
        <f>効果推計!I97</f>
        <v>0</v>
      </c>
      <c r="F96" s="39">
        <f>効果推計!X97</f>
        <v>2022.8304805113448</v>
      </c>
      <c r="G96" s="39">
        <f>効果推計!Y97</f>
        <v>2022.8304805113448</v>
      </c>
      <c r="H96" s="39">
        <f>効果推計!L97</f>
        <v>0</v>
      </c>
      <c r="I96" s="39">
        <f>効果推計!M97</f>
        <v>0</v>
      </c>
      <c r="J96" s="39">
        <f>効果推計!Z97</f>
        <v>1144.9898768633166</v>
      </c>
      <c r="K96" s="39">
        <f>効果推計!AA97</f>
        <v>1144.9898768633166</v>
      </c>
      <c r="L96" s="39">
        <f>効果推計!P97</f>
        <v>0</v>
      </c>
      <c r="M96" s="39">
        <f>効果推計!Q97</f>
        <v>0</v>
      </c>
      <c r="N96" s="39">
        <f>効果推計!AB97</f>
        <v>905.02172257862878</v>
      </c>
      <c r="O96" s="39">
        <f>効果推計!AC97</f>
        <v>905.02172257862878</v>
      </c>
      <c r="P96" s="39">
        <f>効果推計!AH97</f>
        <v>176.52641259151704</v>
      </c>
      <c r="Q96" s="39">
        <f>効果推計!AM97</f>
        <v>159.4693421815204</v>
      </c>
    </row>
    <row r="97" spans="1:17" ht="18" customHeight="1" x14ac:dyDescent="0.2">
      <c r="A97" s="3">
        <v>93</v>
      </c>
      <c r="B97" s="146" t="s">
        <v>470</v>
      </c>
      <c r="C97" s="147" t="s">
        <v>471</v>
      </c>
      <c r="D97" s="39">
        <f>効果推計!D98</f>
        <v>0</v>
      </c>
      <c r="E97" s="39">
        <f>効果推計!I98</f>
        <v>21.149165718291343</v>
      </c>
      <c r="F97" s="39">
        <f>効果推計!X98</f>
        <v>82.831930287329413</v>
      </c>
      <c r="G97" s="39">
        <f>効果推計!Y98</f>
        <v>103.98109600562076</v>
      </c>
      <c r="H97" s="39">
        <f>効果推計!L98</f>
        <v>0</v>
      </c>
      <c r="I97" s="39">
        <f>効果推計!M98</f>
        <v>13.215188078609909</v>
      </c>
      <c r="J97" s="39">
        <f>効果推計!Z98</f>
        <v>51.758048153863513</v>
      </c>
      <c r="K97" s="39">
        <f>効果推計!AA98</f>
        <v>64.973236232473425</v>
      </c>
      <c r="L97" s="39">
        <f>効果推計!P98</f>
        <v>0</v>
      </c>
      <c r="M97" s="39">
        <f>効果推計!Q98</f>
        <v>11.386732942981206</v>
      </c>
      <c r="N97" s="39">
        <f>効果推計!AB98</f>
        <v>44.596797901948506</v>
      </c>
      <c r="O97" s="39">
        <f>効果推計!AC98</f>
        <v>55.98353084492971</v>
      </c>
      <c r="P97" s="39">
        <f>効果推計!AH98</f>
        <v>13.348102632852004</v>
      </c>
      <c r="Q97" s="39">
        <f>効果推計!AM98</f>
        <v>12.872808374158675</v>
      </c>
    </row>
    <row r="98" spans="1:17" ht="18" customHeight="1" x14ac:dyDescent="0.2">
      <c r="A98" s="3">
        <v>94</v>
      </c>
      <c r="B98" s="146" t="s">
        <v>472</v>
      </c>
      <c r="C98" s="147" t="s">
        <v>473</v>
      </c>
      <c r="D98" s="39">
        <f>効果推計!D99</f>
        <v>0</v>
      </c>
      <c r="E98" s="39">
        <f>効果推計!I99</f>
        <v>0</v>
      </c>
      <c r="F98" s="39">
        <f>効果推計!X99</f>
        <v>1236.3479701595897</v>
      </c>
      <c r="G98" s="39">
        <f>効果推計!Y99</f>
        <v>1236.3479701595897</v>
      </c>
      <c r="H98" s="39">
        <f>効果推計!L99</f>
        <v>0</v>
      </c>
      <c r="I98" s="39">
        <f>効果推計!M99</f>
        <v>0</v>
      </c>
      <c r="J98" s="39">
        <f>効果推計!Z99</f>
        <v>864.62643196668864</v>
      </c>
      <c r="K98" s="39">
        <f>効果推計!AA99</f>
        <v>864.62643196668864</v>
      </c>
      <c r="L98" s="39">
        <f>効果推計!P99</f>
        <v>0</v>
      </c>
      <c r="M98" s="39">
        <f>効果推計!Q99</f>
        <v>0</v>
      </c>
      <c r="N98" s="39">
        <f>効果推計!AB99</f>
        <v>808.75102831067886</v>
      </c>
      <c r="O98" s="39">
        <f>効果推計!AC99</f>
        <v>808.75102831067886</v>
      </c>
      <c r="P98" s="39">
        <f>効果推計!AH99</f>
        <v>197.8027070671566</v>
      </c>
      <c r="Q98" s="39">
        <f>効果推計!AM99</f>
        <v>194.92316323839293</v>
      </c>
    </row>
    <row r="99" spans="1:17" ht="18" customHeight="1" x14ac:dyDescent="0.2">
      <c r="A99" s="3">
        <v>95</v>
      </c>
      <c r="B99" s="146" t="s">
        <v>474</v>
      </c>
      <c r="C99" s="147" t="s">
        <v>475</v>
      </c>
      <c r="D99" s="39">
        <f>効果推計!D100</f>
        <v>0</v>
      </c>
      <c r="E99" s="39">
        <f>効果推計!I100</f>
        <v>0</v>
      </c>
      <c r="F99" s="39">
        <f>効果推計!X100</f>
        <v>173.2113477071438</v>
      </c>
      <c r="G99" s="39">
        <f>効果推計!Y100</f>
        <v>173.2113477071438</v>
      </c>
      <c r="H99" s="39">
        <f>効果推計!L100</f>
        <v>0</v>
      </c>
      <c r="I99" s="39">
        <f>効果推計!M100</f>
        <v>0</v>
      </c>
      <c r="J99" s="39">
        <f>効果推計!Z100</f>
        <v>130.58022049512491</v>
      </c>
      <c r="K99" s="39">
        <f>効果推計!AA100</f>
        <v>130.58022049512491</v>
      </c>
      <c r="L99" s="39">
        <f>効果推計!P100</f>
        <v>0</v>
      </c>
      <c r="M99" s="39">
        <f>効果推計!Q100</f>
        <v>0</v>
      </c>
      <c r="N99" s="39">
        <f>効果推計!AB100</f>
        <v>110.19740711984312</v>
      </c>
      <c r="O99" s="39">
        <f>効果推計!AC100</f>
        <v>110.19740711984312</v>
      </c>
      <c r="P99" s="39">
        <f>効果推計!AH100</f>
        <v>32.127323224880314</v>
      </c>
      <c r="Q99" s="39">
        <f>効果推計!AM100</f>
        <v>31.588400869348785</v>
      </c>
    </row>
    <row r="100" spans="1:17" ht="18" customHeight="1" x14ac:dyDescent="0.2">
      <c r="A100" s="3">
        <v>96</v>
      </c>
      <c r="B100" s="146" t="s">
        <v>476</v>
      </c>
      <c r="C100" s="147" t="s">
        <v>477</v>
      </c>
      <c r="D100" s="39">
        <f>効果推計!D101</f>
        <v>0</v>
      </c>
      <c r="E100" s="39">
        <f>効果推計!I101</f>
        <v>304.93083962152986</v>
      </c>
      <c r="F100" s="39">
        <f>効果推計!X101</f>
        <v>633.58234275813652</v>
      </c>
      <c r="G100" s="39">
        <f>効果推計!Y101</f>
        <v>938.51318237966643</v>
      </c>
      <c r="H100" s="39">
        <f>効果推計!L101</f>
        <v>0</v>
      </c>
      <c r="I100" s="39">
        <f>効果推計!M101</f>
        <v>173.75533488099722</v>
      </c>
      <c r="J100" s="39">
        <f>効果推計!Z101</f>
        <v>361.02715054097109</v>
      </c>
      <c r="K100" s="39">
        <f>効果推計!AA101</f>
        <v>534.78248542196843</v>
      </c>
      <c r="L100" s="39">
        <f>効果推計!P101</f>
        <v>0</v>
      </c>
      <c r="M100" s="39">
        <f>効果推計!Q101</f>
        <v>152.08992722798479</v>
      </c>
      <c r="N100" s="39">
        <f>効果推計!AB101</f>
        <v>316.01097653035629</v>
      </c>
      <c r="O100" s="39">
        <f>効果推計!AC101</f>
        <v>468.10090375834108</v>
      </c>
      <c r="P100" s="39">
        <f>効果推計!AH101</f>
        <v>115.25663969413158</v>
      </c>
      <c r="Q100" s="39">
        <f>効果推計!AM101</f>
        <v>85.92796139356453</v>
      </c>
    </row>
    <row r="101" spans="1:17" ht="18" customHeight="1" x14ac:dyDescent="0.2">
      <c r="A101" s="3">
        <v>97</v>
      </c>
      <c r="B101" s="146" t="s">
        <v>478</v>
      </c>
      <c r="C101" s="147" t="s">
        <v>310</v>
      </c>
      <c r="D101" s="39">
        <f>効果推計!D102</f>
        <v>0</v>
      </c>
      <c r="E101" s="39">
        <f>効果推計!I102</f>
        <v>8255.4676943173417</v>
      </c>
      <c r="F101" s="39">
        <f>効果推計!X102</f>
        <v>405.76614501954867</v>
      </c>
      <c r="G101" s="39">
        <f>効果推計!Y102</f>
        <v>8661.23383933689</v>
      </c>
      <c r="H101" s="39">
        <f>効果推計!L102</f>
        <v>0</v>
      </c>
      <c r="I101" s="39">
        <f>効果推計!M102</f>
        <v>5563.8847850882303</v>
      </c>
      <c r="J101" s="39">
        <f>効果推計!Z102</f>
        <v>273.4716147132666</v>
      </c>
      <c r="K101" s="39">
        <f>効果推計!AA102</f>
        <v>5837.356399801497</v>
      </c>
      <c r="L101" s="39">
        <f>効果推計!P102</f>
        <v>0</v>
      </c>
      <c r="M101" s="39">
        <f>効果推計!Q102</f>
        <v>1056.3114807077498</v>
      </c>
      <c r="N101" s="39">
        <f>効果推計!AB102</f>
        <v>51.91897701467753</v>
      </c>
      <c r="O101" s="39">
        <f>効果推計!AC102</f>
        <v>1108.2304577224272</v>
      </c>
      <c r="P101" s="39">
        <f>効果推計!AH102</f>
        <v>297.09386509397694</v>
      </c>
      <c r="Q101" s="39">
        <f>効果推計!AM102</f>
        <v>272.61723881228971</v>
      </c>
    </row>
    <row r="102" spans="1:17" ht="18" customHeight="1" x14ac:dyDescent="0.2">
      <c r="A102" s="3">
        <v>98</v>
      </c>
      <c r="B102" s="146" t="s">
        <v>479</v>
      </c>
      <c r="C102" s="147" t="s">
        <v>311</v>
      </c>
      <c r="D102" s="39">
        <f>効果推計!D103</f>
        <v>0</v>
      </c>
      <c r="E102" s="39">
        <f>効果推計!I103</f>
        <v>691.50997116538667</v>
      </c>
      <c r="F102" s="39">
        <f>効果推計!X103</f>
        <v>419.89047821925789</v>
      </c>
      <c r="G102" s="39">
        <f>効果推計!Y103</f>
        <v>1111.4004493846446</v>
      </c>
      <c r="H102" s="39">
        <f>効果推計!L103</f>
        <v>0</v>
      </c>
      <c r="I102" s="39">
        <f>効果推計!M103</f>
        <v>185.38380731343622</v>
      </c>
      <c r="J102" s="39">
        <f>効果推計!Z103</f>
        <v>112.56655544064236</v>
      </c>
      <c r="K102" s="39">
        <f>効果推計!AA103</f>
        <v>297.95036275407858</v>
      </c>
      <c r="L102" s="39">
        <f>効果推計!P103</f>
        <v>0</v>
      </c>
      <c r="M102" s="39">
        <f>効果推計!Q103</f>
        <v>96.361506861152876</v>
      </c>
      <c r="N102" s="39">
        <f>効果推計!AB103</f>
        <v>58.511490629222983</v>
      </c>
      <c r="O102" s="39">
        <f>効果推計!AC103</f>
        <v>154.87299749037587</v>
      </c>
      <c r="P102" s="39">
        <f>効果推計!AH103</f>
        <v>32.99568944192518</v>
      </c>
      <c r="Q102" s="39">
        <f>効果推計!AM103</f>
        <v>26.674585090789353</v>
      </c>
    </row>
    <row r="103" spans="1:17" ht="18" customHeight="1" x14ac:dyDescent="0.2">
      <c r="A103" s="3">
        <v>99</v>
      </c>
      <c r="B103" s="146" t="s">
        <v>480</v>
      </c>
      <c r="C103" s="147" t="s">
        <v>312</v>
      </c>
      <c r="D103" s="39">
        <f>効果推計!D104</f>
        <v>0</v>
      </c>
      <c r="E103" s="39">
        <f>効果推計!I104</f>
        <v>3838.3366006846991</v>
      </c>
      <c r="F103" s="39">
        <f>効果推計!X104</f>
        <v>1197.3386144821175</v>
      </c>
      <c r="G103" s="39">
        <f>効果推計!Y104</f>
        <v>5035.675215166817</v>
      </c>
      <c r="H103" s="39">
        <f>効果推計!L104</f>
        <v>0</v>
      </c>
      <c r="I103" s="39">
        <f>効果推計!M104</f>
        <v>1374.9401769423466</v>
      </c>
      <c r="J103" s="39">
        <f>効果推計!Z104</f>
        <v>428.90166697789823</v>
      </c>
      <c r="K103" s="39">
        <f>効果推計!AA104</f>
        <v>1803.8418439202449</v>
      </c>
      <c r="L103" s="39">
        <f>効果推計!P104</f>
        <v>0</v>
      </c>
      <c r="M103" s="39">
        <f>効果推計!Q104</f>
        <v>1007.872146977063</v>
      </c>
      <c r="N103" s="39">
        <f>効果推計!AB104</f>
        <v>314.39771067012879</v>
      </c>
      <c r="O103" s="39">
        <f>効果推計!AC104</f>
        <v>1322.2698576471919</v>
      </c>
      <c r="P103" s="39">
        <f>効果推計!AH104</f>
        <v>324.13792796328914</v>
      </c>
      <c r="Q103" s="39">
        <f>効果推計!AM104</f>
        <v>259.61933608209006</v>
      </c>
    </row>
    <row r="104" spans="1:17" ht="18" customHeight="1" x14ac:dyDescent="0.2">
      <c r="A104" s="3">
        <v>100</v>
      </c>
      <c r="B104" s="146" t="s">
        <v>481</v>
      </c>
      <c r="C104" s="147" t="s">
        <v>482</v>
      </c>
      <c r="D104" s="39">
        <f>効果推計!D105</f>
        <v>0</v>
      </c>
      <c r="E104" s="39">
        <f>効果推計!I105</f>
        <v>10456.079376281623</v>
      </c>
      <c r="F104" s="39">
        <f>効果推計!X105</f>
        <v>2434.5210479591851</v>
      </c>
      <c r="G104" s="39">
        <f>効果推計!Y105</f>
        <v>12890.600424240809</v>
      </c>
      <c r="H104" s="39">
        <f>効果推計!L105</f>
        <v>0</v>
      </c>
      <c r="I104" s="39">
        <f>効果推計!M105</f>
        <v>7665.403208387318</v>
      </c>
      <c r="J104" s="39">
        <f>効果推計!Z105</f>
        <v>1784.7593519846828</v>
      </c>
      <c r="K104" s="39">
        <f>効果推計!AA105</f>
        <v>9450.1625603720022</v>
      </c>
      <c r="L104" s="39">
        <f>効果推計!P105</f>
        <v>0</v>
      </c>
      <c r="M104" s="39">
        <f>効果推計!Q105</f>
        <v>5009.9122544065567</v>
      </c>
      <c r="N104" s="39">
        <f>効果推計!AB105</f>
        <v>1166.4732442112354</v>
      </c>
      <c r="O104" s="39">
        <f>効果推計!AC105</f>
        <v>6176.385498617793</v>
      </c>
      <c r="P104" s="39">
        <f>効果推計!AH105</f>
        <v>1841.122666520251</v>
      </c>
      <c r="Q104" s="39">
        <f>効果推計!AM105</f>
        <v>1598.435488707149</v>
      </c>
    </row>
    <row r="105" spans="1:17" ht="18" customHeight="1" x14ac:dyDescent="0.2">
      <c r="A105" s="3">
        <v>101</v>
      </c>
      <c r="B105" s="146" t="s">
        <v>483</v>
      </c>
      <c r="C105" s="147" t="s">
        <v>484</v>
      </c>
      <c r="D105" s="39">
        <f>効果推計!D106</f>
        <v>0</v>
      </c>
      <c r="E105" s="39">
        <f>効果推計!I106</f>
        <v>0</v>
      </c>
      <c r="F105" s="39">
        <f>効果推計!X106</f>
        <v>80.555506169750572</v>
      </c>
      <c r="G105" s="39">
        <f>効果推計!Y106</f>
        <v>80.555506169750572</v>
      </c>
      <c r="H105" s="39">
        <f>効果推計!L106</f>
        <v>0</v>
      </c>
      <c r="I105" s="39">
        <f>効果推計!M106</f>
        <v>0</v>
      </c>
      <c r="J105" s="39">
        <f>効果推計!Z106</f>
        <v>37.258008375693542</v>
      </c>
      <c r="K105" s="39">
        <f>効果推計!AA106</f>
        <v>37.258008375693542</v>
      </c>
      <c r="L105" s="39">
        <f>効果推計!P106</f>
        <v>0</v>
      </c>
      <c r="M105" s="39">
        <f>効果推計!Q106</f>
        <v>0</v>
      </c>
      <c r="N105" s="39">
        <f>効果推計!AB106</f>
        <v>19.755542353933631</v>
      </c>
      <c r="O105" s="39">
        <f>効果推計!AC106</f>
        <v>19.755542353933631</v>
      </c>
      <c r="P105" s="39">
        <f>効果推計!AH106</f>
        <v>7.798578394217599</v>
      </c>
      <c r="Q105" s="39">
        <f>効果推計!AM106</f>
        <v>7.3599176218057902</v>
      </c>
    </row>
    <row r="106" spans="1:17" ht="18" customHeight="1" x14ac:dyDescent="0.2">
      <c r="A106" s="3">
        <v>102</v>
      </c>
      <c r="B106" s="146" t="s">
        <v>485</v>
      </c>
      <c r="C106" s="147" t="s">
        <v>486</v>
      </c>
      <c r="D106" s="39">
        <f>効果推計!D107</f>
        <v>0</v>
      </c>
      <c r="E106" s="39">
        <f>効果推計!I107</f>
        <v>0.17110587377679026</v>
      </c>
      <c r="F106" s="39">
        <f>効果推計!X107</f>
        <v>2650.4317867114146</v>
      </c>
      <c r="G106" s="39">
        <f>効果推計!Y107</f>
        <v>2650.6028925851915</v>
      </c>
      <c r="H106" s="39">
        <f>効果推計!L107</f>
        <v>0</v>
      </c>
      <c r="I106" s="39">
        <f>効果推計!M107</f>
        <v>6.6239902483786611E-2</v>
      </c>
      <c r="J106" s="39">
        <f>効果推計!Z107</f>
        <v>1026.0567870435489</v>
      </c>
      <c r="K106" s="39">
        <f>効果推計!AA107</f>
        <v>1026.1230269460327</v>
      </c>
      <c r="L106" s="39">
        <f>効果推計!P107</f>
        <v>0</v>
      </c>
      <c r="M106" s="39">
        <f>効果推計!Q107</f>
        <v>4.811584130875643E-2</v>
      </c>
      <c r="N106" s="39">
        <f>効果推計!AB107</f>
        <v>745.31488857858687</v>
      </c>
      <c r="O106" s="39">
        <f>効果推計!AC107</f>
        <v>745.36300441989567</v>
      </c>
      <c r="P106" s="39">
        <f>効果推計!AH107</f>
        <v>651.38959225353676</v>
      </c>
      <c r="Q106" s="39">
        <f>効果推計!AM107</f>
        <v>583.73265513555862</v>
      </c>
    </row>
    <row r="107" spans="1:17" ht="18" customHeight="1" x14ac:dyDescent="0.2">
      <c r="A107" s="3">
        <v>103</v>
      </c>
      <c r="B107" s="146" t="s">
        <v>487</v>
      </c>
      <c r="C107" s="147" t="s">
        <v>488</v>
      </c>
      <c r="D107" s="39">
        <f>効果推計!D108</f>
        <v>0</v>
      </c>
      <c r="E107" s="39">
        <f>効果推計!I108</f>
        <v>18.803368940427095</v>
      </c>
      <c r="F107" s="39">
        <f>効果推計!X108</f>
        <v>1106.0362243686991</v>
      </c>
      <c r="G107" s="39">
        <f>効果推計!Y108</f>
        <v>1124.8395933091263</v>
      </c>
      <c r="H107" s="39">
        <f>効果推計!L108</f>
        <v>0</v>
      </c>
      <c r="I107" s="39">
        <f>効果推計!M108</f>
        <v>11.884897268562849</v>
      </c>
      <c r="J107" s="39">
        <f>効果推計!Z108</f>
        <v>699.08360270851244</v>
      </c>
      <c r="K107" s="39">
        <f>効果推計!AA108</f>
        <v>710.96849997707534</v>
      </c>
      <c r="L107" s="39">
        <f>効果推計!P108</f>
        <v>0</v>
      </c>
      <c r="M107" s="39">
        <f>効果推計!Q108</f>
        <v>4.8398676778556151</v>
      </c>
      <c r="N107" s="39">
        <f>効果推計!AB108</f>
        <v>284.68669576282537</v>
      </c>
      <c r="O107" s="39">
        <f>効果推計!AC108</f>
        <v>289.526563440681</v>
      </c>
      <c r="P107" s="39">
        <f>効果推計!AH108</f>
        <v>111.220066498452</v>
      </c>
      <c r="Q107" s="39">
        <f>効果推計!AM108</f>
        <v>76.606922195619092</v>
      </c>
    </row>
    <row r="108" spans="1:17" ht="18" customHeight="1" x14ac:dyDescent="0.2">
      <c r="A108" s="3">
        <v>104</v>
      </c>
      <c r="B108" s="146" t="s">
        <v>489</v>
      </c>
      <c r="C108" s="147" t="s">
        <v>490</v>
      </c>
      <c r="D108" s="39">
        <f>効果推計!D109</f>
        <v>0</v>
      </c>
      <c r="E108" s="39">
        <f>効果推計!I109</f>
        <v>18.810262602688699</v>
      </c>
      <c r="F108" s="39">
        <f>効果推計!X109</f>
        <v>1521.2501741112706</v>
      </c>
      <c r="G108" s="39">
        <f>効果推計!Y109</f>
        <v>1540.0604367139592</v>
      </c>
      <c r="H108" s="39">
        <f>効果推計!L109</f>
        <v>0</v>
      </c>
      <c r="I108" s="39">
        <f>効果推計!M109</f>
        <v>12.580614447959464</v>
      </c>
      <c r="J108" s="39">
        <f>効果推計!Z109</f>
        <v>1017.4372534623476</v>
      </c>
      <c r="K108" s="39">
        <f>効果推計!AA109</f>
        <v>1030.0178679103069</v>
      </c>
      <c r="L108" s="39">
        <f>効果推計!P109</f>
        <v>0</v>
      </c>
      <c r="M108" s="39">
        <f>効果推計!Q109</f>
        <v>4.3080266518995929</v>
      </c>
      <c r="N108" s="39">
        <f>効果推計!AB109</f>
        <v>348.40482733832187</v>
      </c>
      <c r="O108" s="39">
        <f>効果推計!AC109</f>
        <v>352.7128539902215</v>
      </c>
      <c r="P108" s="39">
        <f>効果推計!AH109</f>
        <v>162.9851761807675</v>
      </c>
      <c r="Q108" s="39">
        <f>効果推計!AM109</f>
        <v>148.73341353507888</v>
      </c>
    </row>
    <row r="109" spans="1:17" ht="18" customHeight="1" x14ac:dyDescent="0.2">
      <c r="A109" s="3">
        <v>105</v>
      </c>
      <c r="B109" s="146" t="s">
        <v>491</v>
      </c>
      <c r="C109" s="147" t="s">
        <v>313</v>
      </c>
      <c r="D109" s="39">
        <f>効果推計!D110</f>
        <v>0</v>
      </c>
      <c r="E109" s="39">
        <f>効果推計!I110</f>
        <v>95.283871582177014</v>
      </c>
      <c r="F109" s="39">
        <f>効果推計!X110</f>
        <v>1465.8037843056361</v>
      </c>
      <c r="G109" s="39">
        <f>効果推計!Y110</f>
        <v>1561.0876558878131</v>
      </c>
      <c r="H109" s="39">
        <f>効果推計!L110</f>
        <v>0</v>
      </c>
      <c r="I109" s="39">
        <f>効果推計!M110</f>
        <v>64.35650729391034</v>
      </c>
      <c r="J109" s="39">
        <f>効果推計!Z110</f>
        <v>990.03126520472301</v>
      </c>
      <c r="K109" s="39">
        <f>効果推計!AA110</f>
        <v>1054.3877724986332</v>
      </c>
      <c r="L109" s="39">
        <f>効果推計!P110</f>
        <v>0</v>
      </c>
      <c r="M109" s="39">
        <f>効果推計!Q110</f>
        <v>26.309214056631966</v>
      </c>
      <c r="N109" s="39">
        <f>効果推計!AB110</f>
        <v>404.72899438242024</v>
      </c>
      <c r="O109" s="39">
        <f>効果推計!AC110</f>
        <v>431.0382084390522</v>
      </c>
      <c r="P109" s="39">
        <f>効果推計!AH110</f>
        <v>328.48345117048751</v>
      </c>
      <c r="Q109" s="39">
        <f>効果推計!AM110</f>
        <v>250.61451752208581</v>
      </c>
    </row>
    <row r="110" spans="1:17" ht="18" customHeight="1" x14ac:dyDescent="0.2">
      <c r="A110" s="3">
        <v>106</v>
      </c>
      <c r="B110" s="146" t="s">
        <v>492</v>
      </c>
      <c r="C110" s="147" t="s">
        <v>317</v>
      </c>
      <c r="D110" s="39">
        <f>効果推計!D111</f>
        <v>0</v>
      </c>
      <c r="E110" s="39">
        <f>効果推計!I111</f>
        <v>259.48522354272484</v>
      </c>
      <c r="F110" s="39">
        <f>効果推計!X111</f>
        <v>98.621430887393629</v>
      </c>
      <c r="G110" s="39">
        <f>効果推計!Y111</f>
        <v>358.10665443011845</v>
      </c>
      <c r="H110" s="39">
        <f>効果推計!L111</f>
        <v>0</v>
      </c>
      <c r="I110" s="39">
        <f>効果推計!M111</f>
        <v>-1.3892708110308754E-2</v>
      </c>
      <c r="J110" s="39">
        <f>効果推計!Z111</f>
        <v>-5.2801417130172524E-3</v>
      </c>
      <c r="K110" s="39">
        <f>効果推計!AA111</f>
        <v>-1.9172849823326007E-2</v>
      </c>
      <c r="L110" s="39">
        <f>効果推計!P111</f>
        <v>0</v>
      </c>
      <c r="M110" s="39">
        <f>効果推計!Q111</f>
        <v>0</v>
      </c>
      <c r="N110" s="39">
        <f>効果推計!AB111</f>
        <v>0</v>
      </c>
      <c r="O110" s="39">
        <f>効果推計!AC111</f>
        <v>0</v>
      </c>
      <c r="P110" s="39">
        <f>効果推計!AH111</f>
        <v>0</v>
      </c>
      <c r="Q110" s="39">
        <f>効果推計!AM111</f>
        <v>0</v>
      </c>
    </row>
    <row r="111" spans="1:17" ht="18" customHeight="1" thickBot="1" x14ac:dyDescent="0.25">
      <c r="A111" s="3">
        <v>107</v>
      </c>
      <c r="B111" s="210" t="s">
        <v>493</v>
      </c>
      <c r="C111" s="211" t="s">
        <v>318</v>
      </c>
      <c r="D111" s="45">
        <f>効果推計!D112</f>
        <v>0</v>
      </c>
      <c r="E111" s="45">
        <f>効果推計!I112</f>
        <v>2312.7949737069225</v>
      </c>
      <c r="F111" s="45">
        <f>効果推計!X112</f>
        <v>283.03713808452517</v>
      </c>
      <c r="G111" s="45">
        <f>効果推計!Y112</f>
        <v>2595.8321117914475</v>
      </c>
      <c r="H111" s="45">
        <f>効果推計!L112</f>
        <v>0</v>
      </c>
      <c r="I111" s="45">
        <f>効果推計!M112</f>
        <v>942.67611881638595</v>
      </c>
      <c r="J111" s="45">
        <f>効果推計!Z112</f>
        <v>115.36359852199686</v>
      </c>
      <c r="K111" s="45">
        <f>効果推計!AA112</f>
        <v>1058.0397173383826</v>
      </c>
      <c r="L111" s="45">
        <f>効果推計!P112</f>
        <v>0</v>
      </c>
      <c r="M111" s="45">
        <f>効果推計!Q112</f>
        <v>29.297156180649896</v>
      </c>
      <c r="N111" s="45">
        <f>効果推計!AB112</f>
        <v>3.5853516345618321</v>
      </c>
      <c r="O111" s="45">
        <f>効果推計!AC112</f>
        <v>32.882507815211724</v>
      </c>
      <c r="P111" s="45">
        <f>効果推計!AH112</f>
        <v>5.9786377845839498</v>
      </c>
      <c r="Q111" s="45">
        <f>効果推計!AM112</f>
        <v>5.4411261856544781</v>
      </c>
    </row>
    <row r="112" spans="1:17" ht="24.75" customHeight="1" thickBot="1" x14ac:dyDescent="0.25">
      <c r="B112" s="446" t="s">
        <v>614</v>
      </c>
      <c r="C112" s="447"/>
      <c r="D112" s="406">
        <f>効果推計!D113</f>
        <v>250000</v>
      </c>
      <c r="E112" s="406">
        <f>効果推計!I113</f>
        <v>92647.374953852908</v>
      </c>
      <c r="F112" s="406">
        <f>効果推計!X113</f>
        <v>65510.023701147125</v>
      </c>
      <c r="G112" s="406">
        <f>効果推計!Y113</f>
        <v>408157.3986550002</v>
      </c>
      <c r="H112" s="407">
        <f>効果推計!L113</f>
        <v>116458.07083222098</v>
      </c>
      <c r="I112" s="407">
        <f>効果推計!M113</f>
        <v>45394.646898194755</v>
      </c>
      <c r="J112" s="407">
        <f>効果推計!Z113</f>
        <v>41686.643913190892</v>
      </c>
      <c r="K112" s="407">
        <f>効果推計!AA113</f>
        <v>203539.36164360668</v>
      </c>
      <c r="L112" s="410">
        <f>効果推計!P113</f>
        <v>94551.723038740369</v>
      </c>
      <c r="M112" s="410">
        <f>効果推計!Q113</f>
        <v>22817.237511947282</v>
      </c>
      <c r="N112" s="410">
        <f>効果推計!AB113</f>
        <v>15622.979969340935</v>
      </c>
      <c r="O112" s="410">
        <f>効果推計!AC113</f>
        <v>132991.94052002858</v>
      </c>
      <c r="P112" s="366">
        <f>効果推計!AH113</f>
        <v>33282.952237201665</v>
      </c>
      <c r="Q112" s="411">
        <f>効果推計!AM113</f>
        <v>26168.484204489243</v>
      </c>
    </row>
    <row r="113" spans="1:17" x14ac:dyDescent="0.2">
      <c r="B113" s="103"/>
      <c r="C113" s="117"/>
      <c r="D113" s="103"/>
      <c r="E113" s="103"/>
      <c r="F113" s="103"/>
      <c r="G113" s="103"/>
      <c r="H113" s="103"/>
      <c r="I113" s="103"/>
      <c r="J113" s="103"/>
      <c r="K113" s="103"/>
      <c r="L113" s="103"/>
      <c r="M113" s="103"/>
      <c r="N113" s="103"/>
      <c r="O113" s="103"/>
      <c r="P113" s="103"/>
      <c r="Q113" s="103"/>
    </row>
    <row r="114" spans="1:17" s="232" customFormat="1" ht="15" x14ac:dyDescent="0.2">
      <c r="A114" s="149"/>
      <c r="B114" s="295"/>
      <c r="C114" s="296"/>
      <c r="D114" s="297"/>
      <c r="E114" s="297"/>
      <c r="F114" s="297"/>
      <c r="G114" s="298">
        <f>SUM(D112:F112)</f>
        <v>408157.39865500003</v>
      </c>
      <c r="H114" s="297"/>
      <c r="I114" s="297"/>
      <c r="J114" s="297"/>
      <c r="K114" s="298">
        <f>SUM(H112:J112)</f>
        <v>203539.36164360665</v>
      </c>
      <c r="L114" s="297"/>
      <c r="M114" s="297"/>
      <c r="N114" s="297"/>
      <c r="O114" s="298">
        <f>SUM(L112:N112)</f>
        <v>132991.94052002858</v>
      </c>
      <c r="P114" s="297"/>
      <c r="Q114" s="297"/>
    </row>
    <row r="115" spans="1:17" x14ac:dyDescent="0.2">
      <c r="B115" s="103"/>
      <c r="C115" s="119"/>
      <c r="D115" s="103"/>
      <c r="E115" s="103"/>
      <c r="F115" s="103"/>
      <c r="G115" s="103"/>
      <c r="H115" s="103"/>
      <c r="I115" s="103"/>
      <c r="J115" s="103"/>
      <c r="K115" s="103"/>
      <c r="L115" s="103"/>
      <c r="M115" s="103"/>
      <c r="N115" s="103"/>
      <c r="O115" s="103"/>
      <c r="P115" s="103"/>
      <c r="Q115" s="103"/>
    </row>
    <row r="116" spans="1:17" x14ac:dyDescent="0.2">
      <c r="B116" s="103"/>
      <c r="C116" s="119"/>
      <c r="D116" s="103"/>
      <c r="E116" s="103"/>
      <c r="F116" s="103"/>
      <c r="G116" s="103"/>
      <c r="H116" s="103"/>
      <c r="I116" s="103"/>
      <c r="J116" s="103"/>
      <c r="K116" s="103"/>
      <c r="L116" s="103"/>
      <c r="M116" s="103"/>
      <c r="N116" s="103"/>
      <c r="O116" s="103"/>
      <c r="P116" s="103"/>
      <c r="Q116" s="103"/>
    </row>
    <row r="117" spans="1:17" x14ac:dyDescent="0.2">
      <c r="B117" s="118"/>
      <c r="C117" s="117"/>
      <c r="D117" s="103"/>
      <c r="E117" s="103"/>
      <c r="F117" s="103"/>
      <c r="G117" s="103"/>
      <c r="H117" s="103"/>
      <c r="I117" s="103"/>
      <c r="J117" s="103"/>
      <c r="K117" s="103"/>
      <c r="L117" s="103"/>
      <c r="M117" s="103"/>
      <c r="N117" s="103"/>
      <c r="O117" s="103"/>
      <c r="P117" s="103"/>
      <c r="Q117" s="103"/>
    </row>
  </sheetData>
  <mergeCells count="7">
    <mergeCell ref="P3:P4"/>
    <mergeCell ref="Q3:Q4"/>
    <mergeCell ref="L3:O3"/>
    <mergeCell ref="B112:C112"/>
    <mergeCell ref="B3:C4"/>
    <mergeCell ref="D3:G3"/>
    <mergeCell ref="H3:K3"/>
  </mergeCells>
  <phoneticPr fontId="2"/>
  <pageMargins left="0.75" right="0.75" top="1" bottom="1" header="0.51200000000000001" footer="0.51200000000000001"/>
  <pageSetup paperSize="8" scale="55"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M124"/>
  <sheetViews>
    <sheetView zoomScaleNormal="100" workbookViewId="0">
      <pane xSplit="3" ySplit="5" topLeftCell="D6" activePane="bottomRight" state="frozen"/>
      <selection pane="topRight" activeCell="C1" sqref="C1"/>
      <selection pane="bottomLeft" activeCell="A5" sqref="A5"/>
      <selection pane="bottomRight" activeCell="D6" sqref="D6"/>
    </sheetView>
  </sheetViews>
  <sheetFormatPr defaultColWidth="8.81640625" defaultRowHeight="16.5" x14ac:dyDescent="0.2"/>
  <cols>
    <col min="1" max="1" width="3.90625" style="3" customWidth="1"/>
    <col min="2" max="2" width="4.1796875" style="3" customWidth="1"/>
    <col min="3" max="3" width="25.08984375" style="105" customWidth="1"/>
    <col min="4" max="4" width="11" style="2" customWidth="1"/>
    <col min="5" max="5" width="9.7265625" style="2" customWidth="1"/>
    <col min="6" max="6" width="9.1796875" style="24" bestFit="1" customWidth="1"/>
    <col min="7" max="7" width="9.7265625" style="2" customWidth="1"/>
    <col min="8" max="8" width="9" style="2" bestFit="1" customWidth="1"/>
    <col min="9" max="9" width="10.453125" style="2" customWidth="1"/>
    <col min="10" max="10" width="11.08984375" style="2" customWidth="1"/>
    <col min="11" max="11" width="9.7265625" style="2" customWidth="1"/>
    <col min="12" max="12" width="8.90625" style="2" customWidth="1"/>
    <col min="13" max="13" width="10.36328125" style="2" customWidth="1"/>
    <col min="14" max="14" width="11.08984375" style="2" customWidth="1"/>
    <col min="15" max="15" width="9.7265625" style="2" customWidth="1"/>
    <col min="16" max="16" width="10.453125" style="24" customWidth="1"/>
    <col min="17" max="17" width="9.81640625" style="24" customWidth="1"/>
    <col min="18" max="18" width="10.26953125" style="2" customWidth="1"/>
    <col min="19" max="19" width="9" style="2" bestFit="1" customWidth="1"/>
    <col min="20" max="20" width="8.7265625" style="2" customWidth="1"/>
    <col min="21" max="22" width="9.7265625" style="2" customWidth="1"/>
    <col min="23" max="23" width="9" style="2" bestFit="1" customWidth="1"/>
    <col min="24" max="24" width="10.7265625" style="2" customWidth="1"/>
    <col min="25" max="25" width="10.26953125" style="2" customWidth="1"/>
    <col min="26" max="26" width="10.81640625" style="24" customWidth="1"/>
    <col min="27" max="27" width="9" style="2" bestFit="1" customWidth="1"/>
    <col min="28" max="28" width="9" style="24" customWidth="1"/>
    <col min="29" max="29" width="11.08984375" style="24" customWidth="1"/>
    <col min="30" max="30" width="9.7265625" style="2" customWidth="1"/>
    <col min="31" max="32" width="9" style="24" customWidth="1"/>
    <col min="33" max="34" width="9" style="2" bestFit="1" customWidth="1"/>
    <col min="35" max="35" width="9.7265625" style="2" customWidth="1"/>
    <col min="36" max="36" width="9" style="2" bestFit="1" customWidth="1"/>
    <col min="37" max="16384" width="8.81640625" style="2"/>
  </cols>
  <sheetData>
    <row r="1" spans="1:39" ht="9.9" customHeight="1" x14ac:dyDescent="0.2">
      <c r="C1" s="222"/>
      <c r="D1" s="6"/>
      <c r="E1" s="6"/>
      <c r="F1" s="221"/>
      <c r="G1" s="6"/>
      <c r="I1" s="6"/>
    </row>
    <row r="2" spans="1:39" ht="21.9" customHeight="1" x14ac:dyDescent="0.2">
      <c r="B2" s="256" t="s">
        <v>788</v>
      </c>
    </row>
    <row r="3" spans="1:39" ht="82.25" customHeight="1" x14ac:dyDescent="0.2">
      <c r="B3" s="13"/>
      <c r="C3" s="195"/>
      <c r="D3" s="233" t="s">
        <v>795</v>
      </c>
      <c r="E3" s="15" t="s">
        <v>315</v>
      </c>
      <c r="F3" s="175" t="s">
        <v>767</v>
      </c>
      <c r="G3" s="227" t="s">
        <v>781</v>
      </c>
      <c r="H3" s="14" t="s">
        <v>768</v>
      </c>
      <c r="I3" s="233" t="s">
        <v>796</v>
      </c>
      <c r="J3" s="233" t="s">
        <v>797</v>
      </c>
      <c r="K3" s="227" t="s">
        <v>769</v>
      </c>
      <c r="L3" s="219" t="s">
        <v>800</v>
      </c>
      <c r="M3" s="219" t="s">
        <v>801</v>
      </c>
      <c r="N3" s="219" t="s">
        <v>802</v>
      </c>
      <c r="O3" s="227" t="s">
        <v>0</v>
      </c>
      <c r="P3" s="17" t="s">
        <v>779</v>
      </c>
      <c r="Q3" s="17" t="s">
        <v>771</v>
      </c>
      <c r="R3" s="17" t="s">
        <v>777</v>
      </c>
      <c r="S3" s="14" t="s">
        <v>629</v>
      </c>
      <c r="T3" s="14" t="s">
        <v>773</v>
      </c>
      <c r="U3" s="227" t="s">
        <v>6</v>
      </c>
      <c r="V3" s="14" t="s">
        <v>773</v>
      </c>
      <c r="W3" s="14" t="s">
        <v>630</v>
      </c>
      <c r="X3" s="234" t="s">
        <v>798</v>
      </c>
      <c r="Y3" s="234" t="s">
        <v>799</v>
      </c>
      <c r="Z3" s="219" t="s">
        <v>803</v>
      </c>
      <c r="AA3" s="219" t="s">
        <v>804</v>
      </c>
      <c r="AB3" s="17" t="s">
        <v>776</v>
      </c>
      <c r="AC3" s="17" t="s">
        <v>778</v>
      </c>
      <c r="AD3" s="227" t="s">
        <v>253</v>
      </c>
      <c r="AE3" s="414" t="s">
        <v>805</v>
      </c>
      <c r="AF3" s="414" t="s">
        <v>806</v>
      </c>
      <c r="AG3" s="414" t="s">
        <v>807</v>
      </c>
      <c r="AH3" s="414" t="s">
        <v>808</v>
      </c>
      <c r="AI3" s="227" t="s">
        <v>27</v>
      </c>
      <c r="AJ3" s="414" t="s">
        <v>809</v>
      </c>
      <c r="AK3" s="414" t="s">
        <v>810</v>
      </c>
      <c r="AL3" s="414" t="s">
        <v>811</v>
      </c>
      <c r="AM3" s="414" t="s">
        <v>812</v>
      </c>
    </row>
    <row r="4" spans="1:39" s="24" customFormat="1" ht="20.149999999999999" customHeight="1" x14ac:dyDescent="0.2">
      <c r="A4" s="180"/>
      <c r="B4" s="182"/>
      <c r="C4" s="223"/>
      <c r="D4" s="175">
        <v>1</v>
      </c>
      <c r="E4" s="223">
        <v>2</v>
      </c>
      <c r="F4" s="223">
        <v>3</v>
      </c>
      <c r="G4" s="223">
        <v>4</v>
      </c>
      <c r="H4" s="223">
        <v>5</v>
      </c>
      <c r="I4" s="223">
        <v>6</v>
      </c>
      <c r="J4" s="223">
        <v>7</v>
      </c>
      <c r="K4" s="223">
        <v>8</v>
      </c>
      <c r="L4" s="223">
        <v>9</v>
      </c>
      <c r="M4" s="223">
        <v>10</v>
      </c>
      <c r="N4" s="223">
        <v>11</v>
      </c>
      <c r="O4" s="223">
        <v>12</v>
      </c>
      <c r="P4" s="223">
        <v>13</v>
      </c>
      <c r="Q4" s="223">
        <v>14</v>
      </c>
      <c r="R4" s="223">
        <v>15</v>
      </c>
      <c r="S4" s="223">
        <v>16</v>
      </c>
      <c r="T4" s="223">
        <v>17</v>
      </c>
      <c r="U4" s="223">
        <v>18</v>
      </c>
      <c r="V4" s="223">
        <v>19</v>
      </c>
      <c r="W4" s="223">
        <v>20</v>
      </c>
      <c r="X4" s="223">
        <v>21</v>
      </c>
      <c r="Y4" s="223">
        <v>22</v>
      </c>
      <c r="Z4" s="223">
        <v>23</v>
      </c>
      <c r="AA4" s="223">
        <v>24</v>
      </c>
      <c r="AB4" s="223">
        <v>25</v>
      </c>
      <c r="AC4" s="223">
        <v>26</v>
      </c>
      <c r="AD4" s="223">
        <v>27</v>
      </c>
      <c r="AE4" s="223">
        <v>28</v>
      </c>
      <c r="AF4" s="223">
        <v>29</v>
      </c>
      <c r="AG4" s="223">
        <v>30</v>
      </c>
      <c r="AH4" s="223">
        <v>31</v>
      </c>
      <c r="AI4" s="223">
        <v>32</v>
      </c>
      <c r="AJ4" s="223">
        <v>33</v>
      </c>
      <c r="AK4" s="223">
        <v>34</v>
      </c>
      <c r="AL4" s="223">
        <v>35</v>
      </c>
      <c r="AM4" s="223">
        <v>36</v>
      </c>
    </row>
    <row r="5" spans="1:39" s="232" customFormat="1" ht="15" x14ac:dyDescent="0.2">
      <c r="A5" s="149"/>
      <c r="B5" s="230"/>
      <c r="C5" s="231"/>
      <c r="D5" s="136"/>
      <c r="E5" s="231"/>
      <c r="F5" s="231" t="s">
        <v>760</v>
      </c>
      <c r="G5" s="231"/>
      <c r="H5" s="231" t="s">
        <v>759</v>
      </c>
      <c r="I5" s="266" t="s">
        <v>780</v>
      </c>
      <c r="J5" s="231" t="s">
        <v>761</v>
      </c>
      <c r="K5" s="231"/>
      <c r="L5" s="231" t="s">
        <v>764</v>
      </c>
      <c r="M5" s="231" t="s">
        <v>762</v>
      </c>
      <c r="N5" s="231" t="s">
        <v>770</v>
      </c>
      <c r="O5" s="231"/>
      <c r="P5" s="231" t="s">
        <v>765</v>
      </c>
      <c r="Q5" s="231" t="s">
        <v>763</v>
      </c>
      <c r="R5" s="231" t="s">
        <v>772</v>
      </c>
      <c r="S5" s="231"/>
      <c r="T5" s="231" t="s">
        <v>774</v>
      </c>
      <c r="U5" s="231"/>
      <c r="V5" s="231" t="s">
        <v>851</v>
      </c>
      <c r="W5" s="231" t="s">
        <v>852</v>
      </c>
      <c r="X5" s="266" t="s">
        <v>775</v>
      </c>
      <c r="Y5" s="231" t="s">
        <v>853</v>
      </c>
      <c r="Z5" s="231" t="s">
        <v>854</v>
      </c>
      <c r="AA5" s="231" t="s">
        <v>855</v>
      </c>
      <c r="AB5" s="231" t="s">
        <v>856</v>
      </c>
      <c r="AC5" s="231" t="s">
        <v>857</v>
      </c>
      <c r="AD5" s="231"/>
      <c r="AE5" s="231" t="s">
        <v>858</v>
      </c>
      <c r="AF5" s="231" t="s">
        <v>859</v>
      </c>
      <c r="AG5" s="231" t="s">
        <v>860</v>
      </c>
      <c r="AH5" s="231" t="s">
        <v>861</v>
      </c>
      <c r="AI5" s="231"/>
      <c r="AJ5" s="231" t="s">
        <v>862</v>
      </c>
      <c r="AK5" s="231" t="s">
        <v>863</v>
      </c>
      <c r="AL5" s="231" t="s">
        <v>864</v>
      </c>
      <c r="AM5" s="231" t="s">
        <v>865</v>
      </c>
    </row>
    <row r="6" spans="1:39" x14ac:dyDescent="0.2">
      <c r="A6" s="149">
        <v>1</v>
      </c>
      <c r="B6" s="182" t="s">
        <v>341</v>
      </c>
      <c r="C6" s="224" t="s">
        <v>264</v>
      </c>
      <c r="D6" s="163"/>
      <c r="E6" s="267">
        <f>'(建設)投入分析'!BW6</f>
        <v>1.1913933742471786E-3</v>
      </c>
      <c r="F6" s="268">
        <f>'(建設)投入分析'!BV6</f>
        <v>297.84834356179465</v>
      </c>
      <c r="G6" s="269">
        <f>係数表!D7</f>
        <v>0.35616171612625369</v>
      </c>
      <c r="H6" s="270">
        <f>F6*G6</f>
        <v>106.08217718833079</v>
      </c>
      <c r="I6" s="270">
        <f t="array" ref="I6:I112">MMULT(逆行列係数表!D5:DF111,効果推計!H6:H112)</f>
        <v>117.24328137045183</v>
      </c>
      <c r="J6" s="270">
        <f>D6+I6</f>
        <v>117.24328137045183</v>
      </c>
      <c r="K6" s="271">
        <f>係数表!AI7</f>
        <v>0.55783714395999962</v>
      </c>
      <c r="L6" s="270">
        <f>+D6*K6</f>
        <v>0</v>
      </c>
      <c r="M6" s="270">
        <f>+I6*K6</f>
        <v>65.402657228191472</v>
      </c>
      <c r="N6" s="270">
        <f>+J6*K6</f>
        <v>65.402657228191472</v>
      </c>
      <c r="O6" s="272">
        <f>係数表!H7</f>
        <v>9.0759342543469873E-2</v>
      </c>
      <c r="P6" s="273">
        <f>+D6*O6</f>
        <v>0</v>
      </c>
      <c r="Q6" s="273">
        <f>+I6*O6</f>
        <v>10.640923134821257</v>
      </c>
      <c r="R6" s="270">
        <f>J6*O6</f>
        <v>10.640923134821257</v>
      </c>
      <c r="S6" s="274" t="s">
        <v>14</v>
      </c>
      <c r="T6" s="275" t="s">
        <v>14</v>
      </c>
      <c r="U6" s="276">
        <f>係数表!I7</f>
        <v>7.6413506484338985E-3</v>
      </c>
      <c r="V6" s="277">
        <f>$T$113*U6</f>
        <v>564.12329378749598</v>
      </c>
      <c r="W6" s="277">
        <f>V6*G6</f>
        <v>200.91912042214935</v>
      </c>
      <c r="X6" s="277">
        <f t="array" ref="X6:X112">MMULT(逆行列係数表!D5:DF111,効果推計!W6:W112)</f>
        <v>310.58687952539037</v>
      </c>
      <c r="Y6" s="278">
        <f t="shared" ref="Y6:Y37" si="0">J6+X6</f>
        <v>427.8301608958422</v>
      </c>
      <c r="Z6" s="268">
        <f t="shared" ref="Z6:Z37" si="1">+X6*K6</f>
        <v>173.25689782589225</v>
      </c>
      <c r="AA6" s="268">
        <f t="shared" ref="AA6:AA37" si="2">Y6*K6</f>
        <v>238.65955505408371</v>
      </c>
      <c r="AB6" s="268">
        <f>+X6*O6</f>
        <v>28.188660988352314</v>
      </c>
      <c r="AC6" s="268">
        <f>+O6*Y6</f>
        <v>38.829584123173575</v>
      </c>
      <c r="AD6" s="272">
        <f>係数表!E7</f>
        <v>0.35639458163897342</v>
      </c>
      <c r="AE6" s="279">
        <f>+AD6*D6</f>
        <v>0</v>
      </c>
      <c r="AF6" s="279">
        <f>+AD6*I6</f>
        <v>41.784870214002623</v>
      </c>
      <c r="AG6" s="279">
        <f>+AD6*X6</f>
        <v>110.69148099100575</v>
      </c>
      <c r="AH6" s="279">
        <f>+AD6*Y6</f>
        <v>152.47635120500837</v>
      </c>
      <c r="AI6" s="272">
        <f>係数表!F7</f>
        <v>3.4116105171500641E-2</v>
      </c>
      <c r="AJ6" s="279">
        <f>+AI6*D6</f>
        <v>0</v>
      </c>
      <c r="AK6" s="279">
        <f>+AI6*I6</f>
        <v>3.9998841178861761</v>
      </c>
      <c r="AL6" s="279">
        <f>+AI6*X6</f>
        <v>10.596014646776418</v>
      </c>
      <c r="AM6" s="279">
        <f>+AI6*Y6</f>
        <v>14.595898764662593</v>
      </c>
    </row>
    <row r="7" spans="1:39" x14ac:dyDescent="0.2">
      <c r="A7" s="149">
        <v>2</v>
      </c>
      <c r="B7" s="182" t="s">
        <v>342</v>
      </c>
      <c r="C7" s="224" t="s">
        <v>265</v>
      </c>
      <c r="D7" s="163"/>
      <c r="E7" s="267">
        <f>'(建設)投入分析'!BW7</f>
        <v>0</v>
      </c>
      <c r="F7" s="268">
        <f>'(建設)投入分析'!BV7</f>
        <v>0</v>
      </c>
      <c r="G7" s="269">
        <f>係数表!D8</f>
        <v>0.42722828437813709</v>
      </c>
      <c r="H7" s="270">
        <f>F7*G7</f>
        <v>0</v>
      </c>
      <c r="I7" s="270">
        <v>0.37093139255385271</v>
      </c>
      <c r="J7" s="270">
        <f>D7+I7</f>
        <v>0.37093139255385271</v>
      </c>
      <c r="K7" s="271">
        <f>係数表!AI8</f>
        <v>0.26389354802638937</v>
      </c>
      <c r="L7" s="270">
        <f t="shared" ref="L7:L70" si="3">+D7*K7</f>
        <v>0</v>
      </c>
      <c r="M7" s="270">
        <f t="shared" ref="M7:M70" si="4">+I7*K7</f>
        <v>9.7886401255405625E-2</v>
      </c>
      <c r="N7" s="270">
        <f t="shared" ref="N7:N70" si="5">+J7*K7</f>
        <v>9.7886401255405625E-2</v>
      </c>
      <c r="O7" s="272">
        <f>係数表!H8</f>
        <v>6.6003883179327663E-2</v>
      </c>
      <c r="P7" s="273">
        <f t="shared" ref="P7:P70" si="6">+D7*O7</f>
        <v>0</v>
      </c>
      <c r="Q7" s="273">
        <f t="shared" ref="Q7:Q70" si="7">+I7*O7</f>
        <v>2.4482912301669827E-2</v>
      </c>
      <c r="R7" s="270">
        <f>J7*O7</f>
        <v>2.4482912301669827E-2</v>
      </c>
      <c r="S7" s="274"/>
      <c r="T7" s="275"/>
      <c r="U7" s="276">
        <f>係数表!I8</f>
        <v>7.5238443831816902E-4</v>
      </c>
      <c r="V7" s="277">
        <f t="shared" ref="V7:V70" si="8">$T$113*U7</f>
        <v>55.544838480287446</v>
      </c>
      <c r="W7" s="277">
        <f t="shared" ref="W7:W70" si="9">V7*G7</f>
        <v>23.730326049993938</v>
      </c>
      <c r="X7" s="277">
        <v>75.057204769844887</v>
      </c>
      <c r="Y7" s="278">
        <f t="shared" si="0"/>
        <v>75.428136162398744</v>
      </c>
      <c r="Z7" s="268">
        <f t="shared" si="1"/>
        <v>19.807112071657603</v>
      </c>
      <c r="AA7" s="268">
        <f t="shared" si="2"/>
        <v>19.904998472913011</v>
      </c>
      <c r="AB7" s="268">
        <f t="shared" ref="AB7:AB70" si="10">+X7*O7</f>
        <v>4.9540669753957172</v>
      </c>
      <c r="AC7" s="268">
        <f t="shared" ref="AC7:AC70" si="11">+O7*Y7</f>
        <v>4.9785498876973868</v>
      </c>
      <c r="AD7" s="272">
        <f>係数表!E8</f>
        <v>4.2633649476990637E-2</v>
      </c>
      <c r="AE7" s="279">
        <f t="shared" ref="AE7:AE70" si="12">+AD7*D7</f>
        <v>0</v>
      </c>
      <c r="AF7" s="279">
        <f t="shared" ref="AF7:AF70" si="13">+AD7*I7</f>
        <v>1.581415897015297E-2</v>
      </c>
      <c r="AG7" s="279">
        <f t="shared" ref="AG7:AG70" si="14">+AD7*X7</f>
        <v>3.1999625588802765</v>
      </c>
      <c r="AH7" s="279">
        <f t="shared" ref="AH7:AH70" si="15">+AD7*Y7</f>
        <v>3.2157767178504297</v>
      </c>
      <c r="AI7" s="272">
        <f>係数表!F8</f>
        <v>1.3428481392251938E-2</v>
      </c>
      <c r="AJ7" s="279">
        <f t="shared" ref="AJ7:AJ70" si="16">+AI7*D7</f>
        <v>0</v>
      </c>
      <c r="AK7" s="279">
        <f t="shared" ref="AK7:AK70" si="17">+AI7*I7</f>
        <v>4.9810453027115103E-3</v>
      </c>
      <c r="AL7" s="279">
        <f t="shared" ref="AL7:AL70" si="18">+AI7*X7</f>
        <v>1.0079042776063054</v>
      </c>
      <c r="AM7" s="279">
        <f t="shared" ref="AM7:AM70" si="19">+AI7*Y7</f>
        <v>1.0128853229090171</v>
      </c>
    </row>
    <row r="8" spans="1:39" x14ac:dyDescent="0.2">
      <c r="A8" s="149">
        <v>3</v>
      </c>
      <c r="B8" s="182" t="s">
        <v>343</v>
      </c>
      <c r="C8" s="224" t="s">
        <v>266</v>
      </c>
      <c r="D8" s="163"/>
      <c r="E8" s="267">
        <f>'(建設)投入分析'!BW8</f>
        <v>0</v>
      </c>
      <c r="F8" s="268">
        <f>'(建設)投入分析'!BV8</f>
        <v>0</v>
      </c>
      <c r="G8" s="269">
        <f>係数表!D9</f>
        <v>0.9469783490875513</v>
      </c>
      <c r="H8" s="270">
        <f t="shared" ref="H8:H44" si="20">F8*G8</f>
        <v>0</v>
      </c>
      <c r="I8" s="270">
        <v>3.8505140103669611</v>
      </c>
      <c r="J8" s="270">
        <f t="shared" ref="J8:J44" si="21">D8+I8</f>
        <v>3.8505140103669611</v>
      </c>
      <c r="K8" s="271">
        <f>係数表!AI9</f>
        <v>0.63146688296874609</v>
      </c>
      <c r="L8" s="270">
        <f t="shared" si="3"/>
        <v>0</v>
      </c>
      <c r="M8" s="270">
        <f t="shared" si="4"/>
        <v>2.4314720799539109</v>
      </c>
      <c r="N8" s="270">
        <f t="shared" si="5"/>
        <v>2.4314720799539109</v>
      </c>
      <c r="O8" s="272">
        <f>係数表!H9</f>
        <v>0.40642822742135815</v>
      </c>
      <c r="P8" s="273">
        <f t="shared" si="6"/>
        <v>0</v>
      </c>
      <c r="Q8" s="273">
        <f t="shared" si="7"/>
        <v>1.5649575838945491</v>
      </c>
      <c r="R8" s="270">
        <f t="shared" ref="R8:R44" si="22">J8*O8</f>
        <v>1.5649575838945491</v>
      </c>
      <c r="S8" s="274"/>
      <c r="T8" s="275"/>
      <c r="U8" s="276">
        <f>係数表!I9</f>
        <v>1.5575498501768216E-3</v>
      </c>
      <c r="V8" s="277">
        <f t="shared" si="8"/>
        <v>114.98623635339253</v>
      </c>
      <c r="W8" s="277">
        <f t="shared" si="9"/>
        <v>108.88947626972663</v>
      </c>
      <c r="X8" s="277">
        <v>123.1035056951221</v>
      </c>
      <c r="Y8" s="278">
        <f t="shared" si="0"/>
        <v>126.95401970548906</v>
      </c>
      <c r="Z8" s="268">
        <f t="shared" si="1"/>
        <v>77.735787023824031</v>
      </c>
      <c r="AA8" s="268">
        <f t="shared" si="2"/>
        <v>80.167259103777951</v>
      </c>
      <c r="AB8" s="268">
        <f t="shared" si="10"/>
        <v>50.032739609023544</v>
      </c>
      <c r="AC8" s="268">
        <f t="shared" si="11"/>
        <v>51.597697192918091</v>
      </c>
      <c r="AD8" s="272">
        <f>係数表!E9</f>
        <v>8.8666953942865834E-2</v>
      </c>
      <c r="AE8" s="279">
        <f t="shared" si="12"/>
        <v>0</v>
      </c>
      <c r="AF8" s="279">
        <f t="shared" si="13"/>
        <v>0.34141334841356696</v>
      </c>
      <c r="AG8" s="279">
        <f t="shared" si="14"/>
        <v>10.915212869674713</v>
      </c>
      <c r="AH8" s="279">
        <f t="shared" si="15"/>
        <v>11.256626218088281</v>
      </c>
      <c r="AI8" s="272">
        <f>係数表!F9</f>
        <v>7.1075511393881019E-2</v>
      </c>
      <c r="AJ8" s="279">
        <f t="shared" si="16"/>
        <v>0</v>
      </c>
      <c r="AK8" s="279">
        <f t="shared" si="17"/>
        <v>0.27367725241613544</v>
      </c>
      <c r="AL8" s="279">
        <f t="shared" si="18"/>
        <v>8.7496446216603481</v>
      </c>
      <c r="AM8" s="279">
        <f t="shared" si="19"/>
        <v>9.0233218740764833</v>
      </c>
    </row>
    <row r="9" spans="1:39" x14ac:dyDescent="0.2">
      <c r="A9" s="149">
        <v>4</v>
      </c>
      <c r="B9" s="182" t="s">
        <v>344</v>
      </c>
      <c r="C9" s="224" t="s">
        <v>7</v>
      </c>
      <c r="D9" s="163"/>
      <c r="E9" s="267">
        <f>'(建設)投入分析'!BW9</f>
        <v>1.7238940961644326E-5</v>
      </c>
      <c r="F9" s="268">
        <f>'(建設)投入分析'!BV9</f>
        <v>4.3097352404110811</v>
      </c>
      <c r="G9" s="269">
        <f>係数表!D10</f>
        <v>0.10310531894992825</v>
      </c>
      <c r="H9" s="270">
        <f t="shared" si="20"/>
        <v>0.44435662655233021</v>
      </c>
      <c r="I9" s="270">
        <v>6.0004022163063908</v>
      </c>
      <c r="J9" s="270">
        <f t="shared" si="21"/>
        <v>6.0004022163063908</v>
      </c>
      <c r="K9" s="271">
        <f>係数表!AI10</f>
        <v>0.67176809506661861</v>
      </c>
      <c r="L9" s="270">
        <f t="shared" si="3"/>
        <v>0</v>
      </c>
      <c r="M9" s="270">
        <f t="shared" si="4"/>
        <v>4.0308787664816608</v>
      </c>
      <c r="N9" s="270">
        <f t="shared" si="5"/>
        <v>4.0308787664816608</v>
      </c>
      <c r="O9" s="272">
        <f>係数表!H10</f>
        <v>0.26053294922578324</v>
      </c>
      <c r="P9" s="273">
        <f t="shared" si="6"/>
        <v>0</v>
      </c>
      <c r="Q9" s="273">
        <f t="shared" si="7"/>
        <v>1.56330248595523</v>
      </c>
      <c r="R9" s="270">
        <f t="shared" si="22"/>
        <v>1.56330248595523</v>
      </c>
      <c r="S9" s="280"/>
      <c r="T9" s="275"/>
      <c r="U9" s="276">
        <f>係数表!I10</f>
        <v>5.556260079027268E-4</v>
      </c>
      <c r="V9" s="277">
        <f t="shared" si="8"/>
        <v>41.01913236455438</v>
      </c>
      <c r="W9" s="277">
        <f t="shared" si="9"/>
        <v>4.2292907254967043</v>
      </c>
      <c r="X9" s="277">
        <v>5.1695342088318377</v>
      </c>
      <c r="Y9" s="278">
        <f t="shared" si="0"/>
        <v>11.169936425138228</v>
      </c>
      <c r="Z9" s="268">
        <f t="shared" si="1"/>
        <v>3.4727281478486831</v>
      </c>
      <c r="AA9" s="268">
        <f t="shared" si="2"/>
        <v>7.5036069143303434</v>
      </c>
      <c r="AB9" s="268">
        <f t="shared" si="10"/>
        <v>1.3468339935505347</v>
      </c>
      <c r="AC9" s="268">
        <f t="shared" si="11"/>
        <v>2.9101364795057649</v>
      </c>
      <c r="AD9" s="272">
        <f>係数表!E10</f>
        <v>0.30950666186532227</v>
      </c>
      <c r="AE9" s="279">
        <f t="shared" si="12"/>
        <v>0</v>
      </c>
      <c r="AF9" s="279">
        <f t="shared" si="13"/>
        <v>1.8571644598182724</v>
      </c>
      <c r="AG9" s="279">
        <f t="shared" si="14"/>
        <v>1.6000052763741319</v>
      </c>
      <c r="AH9" s="279">
        <f t="shared" si="15"/>
        <v>3.4571697361924043</v>
      </c>
      <c r="AI9" s="272">
        <f>係数表!F10</f>
        <v>9.668707238026647E-2</v>
      </c>
      <c r="AJ9" s="279">
        <f t="shared" si="16"/>
        <v>0</v>
      </c>
      <c r="AK9" s="279">
        <f t="shared" si="17"/>
        <v>0.58016132339872739</v>
      </c>
      <c r="AL9" s="279">
        <f t="shared" si="18"/>
        <v>0.49982712822158742</v>
      </c>
      <c r="AM9" s="279">
        <f t="shared" si="19"/>
        <v>1.0799884516203149</v>
      </c>
    </row>
    <row r="10" spans="1:39" x14ac:dyDescent="0.2">
      <c r="A10" s="149">
        <v>5</v>
      </c>
      <c r="B10" s="182" t="s">
        <v>345</v>
      </c>
      <c r="C10" s="224" t="s">
        <v>8</v>
      </c>
      <c r="D10" s="163"/>
      <c r="E10" s="267">
        <f>'(建設)投入分析'!BW10</f>
        <v>0</v>
      </c>
      <c r="F10" s="268">
        <f>'(建設)投入分析'!BV10</f>
        <v>0</v>
      </c>
      <c r="G10" s="269">
        <f>係数表!D11</f>
        <v>0.30082868525896411</v>
      </c>
      <c r="H10" s="270">
        <f t="shared" si="20"/>
        <v>0</v>
      </c>
      <c r="I10" s="270">
        <v>7.7161438151522099E-2</v>
      </c>
      <c r="J10" s="270">
        <f t="shared" si="21"/>
        <v>7.7161438151522099E-2</v>
      </c>
      <c r="K10" s="271">
        <f>係数表!AI11</f>
        <v>0.42319135410044501</v>
      </c>
      <c r="L10" s="270">
        <f t="shared" si="3"/>
        <v>0</v>
      </c>
      <c r="M10" s="270">
        <f t="shared" si="4"/>
        <v>3.2654053495680374E-2</v>
      </c>
      <c r="N10" s="270">
        <f t="shared" si="5"/>
        <v>3.2654053495680374E-2</v>
      </c>
      <c r="O10" s="272">
        <f>係数表!H11</f>
        <v>0.15491417673235855</v>
      </c>
      <c r="P10" s="273">
        <f t="shared" si="6"/>
        <v>0</v>
      </c>
      <c r="Q10" s="273">
        <f t="shared" si="7"/>
        <v>1.1953400666727848E-2</v>
      </c>
      <c r="R10" s="270">
        <f t="shared" si="22"/>
        <v>1.1953400666727848E-2</v>
      </c>
      <c r="S10" s="274"/>
      <c r="T10" s="275"/>
      <c r="U10" s="276">
        <f>係数表!I11</f>
        <v>9.3886645084754355E-4</v>
      </c>
      <c r="V10" s="277">
        <f t="shared" si="8"/>
        <v>69.311887262658459</v>
      </c>
      <c r="W10" s="277">
        <f t="shared" si="9"/>
        <v>20.851003918043084</v>
      </c>
      <c r="X10" s="277">
        <v>37.737520740734226</v>
      </c>
      <c r="Y10" s="278">
        <f t="shared" si="0"/>
        <v>37.814682178885747</v>
      </c>
      <c r="Z10" s="268">
        <f t="shared" si="1"/>
        <v>15.970192502664945</v>
      </c>
      <c r="AA10" s="268">
        <f t="shared" si="2"/>
        <v>16.002846556160627</v>
      </c>
      <c r="AB10" s="268">
        <f t="shared" si="10"/>
        <v>5.8460769574711478</v>
      </c>
      <c r="AC10" s="268">
        <f t="shared" si="11"/>
        <v>5.8580303581378761</v>
      </c>
      <c r="AD10" s="272">
        <f>係数表!E11</f>
        <v>0.10375079465988557</v>
      </c>
      <c r="AE10" s="279">
        <f t="shared" si="12"/>
        <v>0</v>
      </c>
      <c r="AF10" s="279">
        <f t="shared" si="13"/>
        <v>8.0055605253200289E-3</v>
      </c>
      <c r="AG10" s="279">
        <f t="shared" si="14"/>
        <v>3.9152977653450893</v>
      </c>
      <c r="AH10" s="279">
        <f t="shared" si="15"/>
        <v>3.9233033258704095</v>
      </c>
      <c r="AI10" s="272">
        <f>係数表!F11</f>
        <v>2.8429752066115702E-2</v>
      </c>
      <c r="AJ10" s="279">
        <f t="shared" si="16"/>
        <v>0</v>
      </c>
      <c r="AK10" s="279">
        <f t="shared" si="17"/>
        <v>2.1936805557126945E-3</v>
      </c>
      <c r="AL10" s="279">
        <f t="shared" si="18"/>
        <v>1.0728683582489731</v>
      </c>
      <c r="AM10" s="279">
        <f t="shared" si="19"/>
        <v>1.0750620388046856</v>
      </c>
    </row>
    <row r="11" spans="1:39" x14ac:dyDescent="0.2">
      <c r="A11" s="149">
        <v>6</v>
      </c>
      <c r="B11" s="182" t="s">
        <v>346</v>
      </c>
      <c r="C11" s="224" t="s">
        <v>267</v>
      </c>
      <c r="D11" s="163"/>
      <c r="E11" s="267">
        <f>'(建設)投入分析'!BW11</f>
        <v>6.6289019470159189E-6</v>
      </c>
      <c r="F11" s="268">
        <f>'(建設)投入分析'!BV11</f>
        <v>1.6572254867539797</v>
      </c>
      <c r="G11" s="269">
        <f>係数表!D12</f>
        <v>0</v>
      </c>
      <c r="H11" s="270">
        <f t="shared" si="20"/>
        <v>0</v>
      </c>
      <c r="I11" s="270">
        <v>0</v>
      </c>
      <c r="J11" s="270">
        <f t="shared" si="21"/>
        <v>0</v>
      </c>
      <c r="K11" s="271">
        <f>係数表!AI12</f>
        <v>0</v>
      </c>
      <c r="L11" s="270">
        <f t="shared" si="3"/>
        <v>0</v>
      </c>
      <c r="M11" s="270">
        <f t="shared" si="4"/>
        <v>0</v>
      </c>
      <c r="N11" s="270">
        <f t="shared" si="5"/>
        <v>0</v>
      </c>
      <c r="O11" s="272">
        <f>係数表!H12</f>
        <v>0</v>
      </c>
      <c r="P11" s="273">
        <f t="shared" si="6"/>
        <v>0</v>
      </c>
      <c r="Q11" s="273">
        <f t="shared" si="7"/>
        <v>0</v>
      </c>
      <c r="R11" s="270">
        <f t="shared" si="22"/>
        <v>0</v>
      </c>
      <c r="S11" s="274"/>
      <c r="T11" s="275"/>
      <c r="U11" s="276">
        <f>係数表!I12</f>
        <v>5.3803235005589889E-8</v>
      </c>
      <c r="V11" s="277">
        <f t="shared" si="8"/>
        <v>3.9720279233615161E-3</v>
      </c>
      <c r="W11" s="277">
        <f t="shared" si="9"/>
        <v>0</v>
      </c>
      <c r="X11" s="277">
        <v>0</v>
      </c>
      <c r="Y11" s="278">
        <f t="shared" si="0"/>
        <v>0</v>
      </c>
      <c r="Z11" s="268">
        <f t="shared" si="1"/>
        <v>0</v>
      </c>
      <c r="AA11" s="268">
        <f t="shared" si="2"/>
        <v>0</v>
      </c>
      <c r="AB11" s="268">
        <f t="shared" si="10"/>
        <v>0</v>
      </c>
      <c r="AC11" s="268">
        <f t="shared" si="11"/>
        <v>0</v>
      </c>
      <c r="AD11" s="272">
        <f>係数表!E12</f>
        <v>0</v>
      </c>
      <c r="AE11" s="279">
        <f t="shared" si="12"/>
        <v>0</v>
      </c>
      <c r="AF11" s="279">
        <f t="shared" si="13"/>
        <v>0</v>
      </c>
      <c r="AG11" s="279">
        <f t="shared" si="14"/>
        <v>0</v>
      </c>
      <c r="AH11" s="279">
        <f t="shared" si="15"/>
        <v>0</v>
      </c>
      <c r="AI11" s="272">
        <f>係数表!F12</f>
        <v>0</v>
      </c>
      <c r="AJ11" s="279">
        <f t="shared" si="16"/>
        <v>0</v>
      </c>
      <c r="AK11" s="279">
        <f t="shared" si="17"/>
        <v>0</v>
      </c>
      <c r="AL11" s="279">
        <f t="shared" si="18"/>
        <v>0</v>
      </c>
      <c r="AM11" s="279">
        <f t="shared" si="19"/>
        <v>0</v>
      </c>
    </row>
    <row r="12" spans="1:39" x14ac:dyDescent="0.2">
      <c r="A12" s="149">
        <v>7</v>
      </c>
      <c r="B12" s="182" t="s">
        <v>347</v>
      </c>
      <c r="C12" s="224" t="s">
        <v>348</v>
      </c>
      <c r="D12" s="163"/>
      <c r="E12" s="267">
        <f>'(建設)投入分析'!BW12</f>
        <v>2.8665610714879164E-2</v>
      </c>
      <c r="F12" s="268">
        <f>'(建設)投入分析'!BV12</f>
        <v>7166.4026787197909</v>
      </c>
      <c r="G12" s="269">
        <f>係数表!D13</f>
        <v>7.2107126813413358E-2</v>
      </c>
      <c r="H12" s="270">
        <f t="shared" si="20"/>
        <v>516.74870675043314</v>
      </c>
      <c r="I12" s="270">
        <v>539.47089051793387</v>
      </c>
      <c r="J12" s="270">
        <f t="shared" si="21"/>
        <v>539.47089051793387</v>
      </c>
      <c r="K12" s="271">
        <f>係数表!AI13</f>
        <v>0.44415167095115682</v>
      </c>
      <c r="L12" s="270">
        <f t="shared" si="3"/>
        <v>0</v>
      </c>
      <c r="M12" s="270">
        <f t="shared" si="4"/>
        <v>239.6068974530489</v>
      </c>
      <c r="N12" s="270">
        <f t="shared" si="5"/>
        <v>239.6068974530489</v>
      </c>
      <c r="O12" s="272">
        <f>係数表!H13</f>
        <v>0.22660668380462726</v>
      </c>
      <c r="P12" s="273">
        <f t="shared" si="6"/>
        <v>0</v>
      </c>
      <c r="Q12" s="273">
        <f t="shared" si="7"/>
        <v>122.24770950939813</v>
      </c>
      <c r="R12" s="270">
        <f t="shared" si="22"/>
        <v>122.24770950939813</v>
      </c>
      <c r="S12" s="274"/>
      <c r="T12" s="275"/>
      <c r="U12" s="276">
        <f>係数表!I13</f>
        <v>-2.0176213127096207E-5</v>
      </c>
      <c r="V12" s="277">
        <f t="shared" si="8"/>
        <v>-1.4895104712605685</v>
      </c>
      <c r="W12" s="277">
        <f t="shared" si="9"/>
        <v>-0.10740432044109291</v>
      </c>
      <c r="X12" s="277">
        <v>-4.7959766452536509E-2</v>
      </c>
      <c r="Y12" s="278">
        <f t="shared" si="0"/>
        <v>539.42293075148132</v>
      </c>
      <c r="Z12" s="268">
        <f t="shared" si="1"/>
        <v>-2.1301410408321324E-2</v>
      </c>
      <c r="AA12" s="268">
        <f t="shared" si="2"/>
        <v>239.58559604264059</v>
      </c>
      <c r="AB12" s="268">
        <f t="shared" si="10"/>
        <v>-1.0868003631853711E-2</v>
      </c>
      <c r="AC12" s="268">
        <f t="shared" si="11"/>
        <v>122.23684150576628</v>
      </c>
      <c r="AD12" s="272">
        <f>係数表!E13</f>
        <v>5.507712082262211E-2</v>
      </c>
      <c r="AE12" s="279">
        <f t="shared" si="12"/>
        <v>0</v>
      </c>
      <c r="AF12" s="279">
        <f t="shared" si="13"/>
        <v>29.712503417343786</v>
      </c>
      <c r="AG12" s="279">
        <f t="shared" si="14"/>
        <v>-2.641485851531092E-3</v>
      </c>
      <c r="AH12" s="279">
        <f t="shared" si="15"/>
        <v>29.709861931492256</v>
      </c>
      <c r="AI12" s="272">
        <f>係数表!F13</f>
        <v>4.1838046272493573E-2</v>
      </c>
      <c r="AJ12" s="279">
        <f t="shared" si="16"/>
        <v>0</v>
      </c>
      <c r="AK12" s="279">
        <f t="shared" si="17"/>
        <v>22.570408080152632</v>
      </c>
      <c r="AL12" s="279">
        <f t="shared" si="18"/>
        <v>-2.0065429280592072E-3</v>
      </c>
      <c r="AM12" s="279">
        <f t="shared" si="19"/>
        <v>22.56840153722457</v>
      </c>
    </row>
    <row r="13" spans="1:39" x14ac:dyDescent="0.2">
      <c r="A13" s="149">
        <v>8</v>
      </c>
      <c r="B13" s="182" t="s">
        <v>349</v>
      </c>
      <c r="C13" s="224" t="s">
        <v>268</v>
      </c>
      <c r="D13" s="163"/>
      <c r="E13" s="267">
        <f>'(建設)投入分析'!BW13</f>
        <v>0</v>
      </c>
      <c r="F13" s="268">
        <f>'(建設)投入分析'!BV13</f>
        <v>0</v>
      </c>
      <c r="G13" s="269">
        <f>係数表!D14</f>
        <v>0.33001305291896676</v>
      </c>
      <c r="H13" s="270">
        <f t="shared" si="20"/>
        <v>0</v>
      </c>
      <c r="I13" s="270">
        <v>3.1086533557466272</v>
      </c>
      <c r="J13" s="270">
        <f t="shared" si="21"/>
        <v>3.1086533557466272</v>
      </c>
      <c r="K13" s="271">
        <f>係数表!AI14</f>
        <v>0.32474347595842473</v>
      </c>
      <c r="L13" s="270">
        <f t="shared" si="3"/>
        <v>0</v>
      </c>
      <c r="M13" s="270">
        <f t="shared" si="4"/>
        <v>1.0095148962949811</v>
      </c>
      <c r="N13" s="270">
        <f t="shared" si="5"/>
        <v>1.0095148962949811</v>
      </c>
      <c r="O13" s="272">
        <f>係数表!H14</f>
        <v>0.16131169077989582</v>
      </c>
      <c r="P13" s="273">
        <f t="shared" si="6"/>
        <v>0</v>
      </c>
      <c r="Q13" s="273">
        <f t="shared" si="7"/>
        <v>0.50146212886408537</v>
      </c>
      <c r="R13" s="270">
        <f t="shared" si="22"/>
        <v>0.50146212886408537</v>
      </c>
      <c r="S13" s="274"/>
      <c r="T13" s="275"/>
      <c r="U13" s="276">
        <f>係数表!I14</f>
        <v>6.2385281414861521E-2</v>
      </c>
      <c r="V13" s="277">
        <f t="shared" si="8"/>
        <v>4605.5981533610648</v>
      </c>
      <c r="W13" s="277">
        <f t="shared" si="9"/>
        <v>1519.9075071086406</v>
      </c>
      <c r="X13" s="277">
        <v>1851.4259992990048</v>
      </c>
      <c r="Y13" s="278">
        <f t="shared" si="0"/>
        <v>1854.5346526547514</v>
      </c>
      <c r="Z13" s="268">
        <f t="shared" si="1"/>
        <v>601.23851449215886</v>
      </c>
      <c r="AA13" s="268">
        <f t="shared" si="2"/>
        <v>602.2480293884538</v>
      </c>
      <c r="AB13" s="268">
        <f t="shared" si="10"/>
        <v>298.65665830078069</v>
      </c>
      <c r="AC13" s="268">
        <f t="shared" si="11"/>
        <v>299.15812042964478</v>
      </c>
      <c r="AD13" s="272">
        <f>係数表!E14</f>
        <v>4.3794987425201631E-2</v>
      </c>
      <c r="AE13" s="279">
        <f t="shared" si="12"/>
        <v>0</v>
      </c>
      <c r="AF13" s="279">
        <f t="shared" si="13"/>
        <v>0.13614343462423439</v>
      </c>
      <c r="AG13" s="279">
        <f t="shared" si="14"/>
        <v>81.083178357991287</v>
      </c>
      <c r="AH13" s="279">
        <f t="shared" si="15"/>
        <v>81.219321792615517</v>
      </c>
      <c r="AI13" s="272">
        <f>係数表!F14</f>
        <v>4.093252170682668E-2</v>
      </c>
      <c r="AJ13" s="279">
        <f t="shared" si="16"/>
        <v>0</v>
      </c>
      <c r="AK13" s="279">
        <f t="shared" si="17"/>
        <v>0.12724502096309842</v>
      </c>
      <c r="AL13" s="279">
        <f t="shared" si="18"/>
        <v>75.783534904889791</v>
      </c>
      <c r="AM13" s="279">
        <f t="shared" si="19"/>
        <v>75.910779925852893</v>
      </c>
    </row>
    <row r="14" spans="1:39" x14ac:dyDescent="0.2">
      <c r="A14" s="149">
        <v>9</v>
      </c>
      <c r="B14" s="182" t="s">
        <v>350</v>
      </c>
      <c r="C14" s="224" t="s">
        <v>351</v>
      </c>
      <c r="D14" s="163"/>
      <c r="E14" s="267">
        <f>'(建設)投入分析'!BW14</f>
        <v>0</v>
      </c>
      <c r="F14" s="268">
        <f>'(建設)投入分析'!BV14</f>
        <v>0</v>
      </c>
      <c r="G14" s="269">
        <f>係数表!D15</f>
        <v>0.3764819075723026</v>
      </c>
      <c r="H14" s="270">
        <f t="shared" si="20"/>
        <v>0</v>
      </c>
      <c r="I14" s="270">
        <v>3.4164671772506177</v>
      </c>
      <c r="J14" s="270">
        <f t="shared" si="21"/>
        <v>3.4164671772506177</v>
      </c>
      <c r="K14" s="271">
        <f>係数表!AI15</f>
        <v>0.57658275188906671</v>
      </c>
      <c r="L14" s="270">
        <f t="shared" si="3"/>
        <v>0</v>
      </c>
      <c r="M14" s="270">
        <f t="shared" si="4"/>
        <v>1.9698760467978329</v>
      </c>
      <c r="N14" s="270">
        <f t="shared" si="5"/>
        <v>1.9698760467978329</v>
      </c>
      <c r="O14" s="272">
        <f>係数表!H15</f>
        <v>7.7623678000680832E-2</v>
      </c>
      <c r="P14" s="273">
        <f t="shared" si="6"/>
        <v>0</v>
      </c>
      <c r="Q14" s="273">
        <f t="shared" si="7"/>
        <v>0.26519874806679689</v>
      </c>
      <c r="R14" s="270">
        <f t="shared" si="22"/>
        <v>0.26519874806679689</v>
      </c>
      <c r="S14" s="274"/>
      <c r="T14" s="275"/>
      <c r="U14" s="276">
        <f>係数表!I15</f>
        <v>1.2741735917258802E-2</v>
      </c>
      <c r="V14" s="277">
        <f t="shared" si="8"/>
        <v>940.65962483839758</v>
      </c>
      <c r="W14" s="277">
        <f t="shared" si="9"/>
        <v>354.14132993540642</v>
      </c>
      <c r="X14" s="277">
        <v>442.97414976837121</v>
      </c>
      <c r="Y14" s="278">
        <f t="shared" si="0"/>
        <v>446.39061694562184</v>
      </c>
      <c r="Z14" s="268">
        <f t="shared" si="1"/>
        <v>255.41125428916706</v>
      </c>
      <c r="AA14" s="268">
        <f t="shared" si="2"/>
        <v>257.38113033596488</v>
      </c>
      <c r="AB14" s="268">
        <f t="shared" si="10"/>
        <v>34.38528276424541</v>
      </c>
      <c r="AC14" s="268">
        <f t="shared" si="11"/>
        <v>34.650481512312211</v>
      </c>
      <c r="AD14" s="272">
        <f>係数表!E15</f>
        <v>1.5179690014751277E-2</v>
      </c>
      <c r="AE14" s="279">
        <f t="shared" si="12"/>
        <v>0</v>
      </c>
      <c r="AF14" s="279">
        <f t="shared" si="13"/>
        <v>5.1860912696236681E-2</v>
      </c>
      <c r="AG14" s="279">
        <f t="shared" si="14"/>
        <v>6.7242102780318813</v>
      </c>
      <c r="AH14" s="279">
        <f t="shared" si="15"/>
        <v>6.7760711907281186</v>
      </c>
      <c r="AI14" s="272">
        <f>係数表!F15</f>
        <v>1.3204361931977389E-2</v>
      </c>
      <c r="AJ14" s="279">
        <f t="shared" si="16"/>
        <v>0</v>
      </c>
      <c r="AK14" s="279">
        <f t="shared" si="17"/>
        <v>4.5112269137138304E-2</v>
      </c>
      <c r="AL14" s="279">
        <f t="shared" si="18"/>
        <v>5.8491910000515315</v>
      </c>
      <c r="AM14" s="279">
        <f t="shared" si="19"/>
        <v>5.8943032691886694</v>
      </c>
    </row>
    <row r="15" spans="1:39" x14ac:dyDescent="0.2">
      <c r="A15" s="149">
        <v>10</v>
      </c>
      <c r="B15" s="182" t="s">
        <v>352</v>
      </c>
      <c r="C15" s="224" t="s">
        <v>269</v>
      </c>
      <c r="D15" s="163"/>
      <c r="E15" s="267">
        <f>'(建設)投入分析'!BW15</f>
        <v>0</v>
      </c>
      <c r="F15" s="268">
        <f>'(建設)投入分析'!BV15</f>
        <v>0</v>
      </c>
      <c r="G15" s="269">
        <f>係数表!D16</f>
        <v>0.62202523211518135</v>
      </c>
      <c r="H15" s="270">
        <f t="shared" si="20"/>
        <v>0</v>
      </c>
      <c r="I15" s="270">
        <v>0.85880312813226078</v>
      </c>
      <c r="J15" s="270">
        <f t="shared" si="21"/>
        <v>0.85880312813226078</v>
      </c>
      <c r="K15" s="271">
        <f>係数表!AI16</f>
        <v>0.17595244087418463</v>
      </c>
      <c r="L15" s="270">
        <f t="shared" si="3"/>
        <v>0</v>
      </c>
      <c r="M15" s="270">
        <f t="shared" si="4"/>
        <v>0.15110850662525643</v>
      </c>
      <c r="N15" s="270">
        <f t="shared" si="5"/>
        <v>0.15110850662525643</v>
      </c>
      <c r="O15" s="272">
        <f>係数表!H16</f>
        <v>5.1075725936456332E-2</v>
      </c>
      <c r="P15" s="273">
        <f t="shared" si="6"/>
        <v>0</v>
      </c>
      <c r="Q15" s="273">
        <f t="shared" si="7"/>
        <v>4.386399320585474E-2</v>
      </c>
      <c r="R15" s="270">
        <f t="shared" si="22"/>
        <v>4.386399320585474E-2</v>
      </c>
      <c r="S15" s="274"/>
      <c r="T15" s="275"/>
      <c r="U15" s="276">
        <f>係数表!I16</f>
        <v>6.6834378523943755E-4</v>
      </c>
      <c r="V15" s="277">
        <f t="shared" si="8"/>
        <v>49.340530863996754</v>
      </c>
      <c r="W15" s="277">
        <f t="shared" si="9"/>
        <v>30.691055163363849</v>
      </c>
      <c r="X15" s="277">
        <v>54.470523126338698</v>
      </c>
      <c r="Y15" s="278">
        <f t="shared" si="0"/>
        <v>55.329326254470956</v>
      </c>
      <c r="Z15" s="268">
        <f t="shared" si="1"/>
        <v>9.5842214997730171</v>
      </c>
      <c r="AA15" s="268">
        <f t="shared" si="2"/>
        <v>9.7353300063982715</v>
      </c>
      <c r="AB15" s="268">
        <f t="shared" si="10"/>
        <v>2.7821215108162818</v>
      </c>
      <c r="AC15" s="268">
        <f t="shared" si="11"/>
        <v>2.8259855040221367</v>
      </c>
      <c r="AD15" s="272">
        <f>係数表!E16</f>
        <v>9.2166212070712919E-3</v>
      </c>
      <c r="AE15" s="279">
        <f t="shared" si="12"/>
        <v>0</v>
      </c>
      <c r="AF15" s="279">
        <f t="shared" si="13"/>
        <v>7.9152631234429595E-3</v>
      </c>
      <c r="AG15" s="279">
        <f t="shared" si="14"/>
        <v>0.50203417860648047</v>
      </c>
      <c r="AH15" s="279">
        <f t="shared" si="15"/>
        <v>0.5099494417299234</v>
      </c>
      <c r="AI15" s="272">
        <f>係数表!F16</f>
        <v>8.3391716604202231E-3</v>
      </c>
      <c r="AJ15" s="279">
        <f t="shared" si="16"/>
        <v>0</v>
      </c>
      <c r="AK15" s="279">
        <f t="shared" si="17"/>
        <v>7.1617067080007868E-3</v>
      </c>
      <c r="AL15" s="279">
        <f t="shared" si="18"/>
        <v>0.45423904278342803</v>
      </c>
      <c r="AM15" s="279">
        <f t="shared" si="19"/>
        <v>0.46140074949142879</v>
      </c>
    </row>
    <row r="16" spans="1:39" x14ac:dyDescent="0.2">
      <c r="A16" s="149">
        <v>11</v>
      </c>
      <c r="B16" s="182" t="s">
        <v>353</v>
      </c>
      <c r="C16" s="224" t="s">
        <v>270</v>
      </c>
      <c r="D16" s="163"/>
      <c r="E16" s="267">
        <f>'(建設)投入分析'!BW16</f>
        <v>0</v>
      </c>
      <c r="F16" s="268">
        <f>'(建設)投入分析'!BV16</f>
        <v>0</v>
      </c>
      <c r="G16" s="269">
        <f>係数表!D17</f>
        <v>0</v>
      </c>
      <c r="H16" s="270">
        <f t="shared" si="20"/>
        <v>0</v>
      </c>
      <c r="I16" s="270">
        <v>0</v>
      </c>
      <c r="J16" s="270">
        <f t="shared" si="21"/>
        <v>0</v>
      </c>
      <c r="K16" s="271">
        <f>係数表!AI17</f>
        <v>0</v>
      </c>
      <c r="L16" s="270">
        <f t="shared" si="3"/>
        <v>0</v>
      </c>
      <c r="M16" s="270">
        <f t="shared" si="4"/>
        <v>0</v>
      </c>
      <c r="N16" s="270">
        <f t="shared" si="5"/>
        <v>0</v>
      </c>
      <c r="O16" s="272">
        <f>係数表!H17</f>
        <v>0</v>
      </c>
      <c r="P16" s="273">
        <f t="shared" si="6"/>
        <v>0</v>
      </c>
      <c r="Q16" s="273">
        <f t="shared" si="7"/>
        <v>0</v>
      </c>
      <c r="R16" s="270">
        <f t="shared" si="22"/>
        <v>0</v>
      </c>
      <c r="S16" s="274"/>
      <c r="T16" s="275"/>
      <c r="U16" s="276">
        <f>係数表!I17</f>
        <v>9.3321711117195661E-3</v>
      </c>
      <c r="V16" s="277">
        <f t="shared" si="8"/>
        <v>688.94824330705501</v>
      </c>
      <c r="W16" s="277">
        <f t="shared" si="9"/>
        <v>0</v>
      </c>
      <c r="X16" s="277">
        <v>0</v>
      </c>
      <c r="Y16" s="278">
        <f t="shared" si="0"/>
        <v>0</v>
      </c>
      <c r="Z16" s="268">
        <f t="shared" si="1"/>
        <v>0</v>
      </c>
      <c r="AA16" s="268">
        <f t="shared" si="2"/>
        <v>0</v>
      </c>
      <c r="AB16" s="268">
        <f t="shared" si="10"/>
        <v>0</v>
      </c>
      <c r="AC16" s="268">
        <f t="shared" si="11"/>
        <v>0</v>
      </c>
      <c r="AD16" s="272">
        <f>係数表!E17</f>
        <v>0</v>
      </c>
      <c r="AE16" s="279">
        <f t="shared" si="12"/>
        <v>0</v>
      </c>
      <c r="AF16" s="279">
        <f t="shared" si="13"/>
        <v>0</v>
      </c>
      <c r="AG16" s="279">
        <f t="shared" si="14"/>
        <v>0</v>
      </c>
      <c r="AH16" s="279">
        <f t="shared" si="15"/>
        <v>0</v>
      </c>
      <c r="AI16" s="272">
        <f>係数表!F17</f>
        <v>0</v>
      </c>
      <c r="AJ16" s="279">
        <f t="shared" si="16"/>
        <v>0</v>
      </c>
      <c r="AK16" s="279">
        <f t="shared" si="17"/>
        <v>0</v>
      </c>
      <c r="AL16" s="279">
        <f t="shared" si="18"/>
        <v>0</v>
      </c>
      <c r="AM16" s="279">
        <f t="shared" si="19"/>
        <v>0</v>
      </c>
    </row>
    <row r="17" spans="1:39" x14ac:dyDescent="0.2">
      <c r="A17" s="149">
        <v>12</v>
      </c>
      <c r="B17" s="182" t="s">
        <v>354</v>
      </c>
      <c r="C17" s="224" t="s">
        <v>271</v>
      </c>
      <c r="D17" s="163"/>
      <c r="E17" s="267">
        <f>'(建設)投入分析'!BW17</f>
        <v>8.7695552546920294E-5</v>
      </c>
      <c r="F17" s="268">
        <f>'(建設)投入分析'!BV17</f>
        <v>21.923888136730074</v>
      </c>
      <c r="G17" s="269">
        <f>係数表!D18</f>
        <v>0.18424730976908055</v>
      </c>
      <c r="H17" s="270">
        <f t="shared" si="20"/>
        <v>4.0394174088707757</v>
      </c>
      <c r="I17" s="270">
        <v>13.037415479360282</v>
      </c>
      <c r="J17" s="270">
        <f t="shared" si="21"/>
        <v>13.037415479360282</v>
      </c>
      <c r="K17" s="271">
        <f>係数表!AI18</f>
        <v>0.38186917723305797</v>
      </c>
      <c r="L17" s="270">
        <f t="shared" si="3"/>
        <v>0</v>
      </c>
      <c r="M17" s="270">
        <f t="shared" si="4"/>
        <v>4.9785871223488449</v>
      </c>
      <c r="N17" s="270">
        <f t="shared" si="5"/>
        <v>4.9785871223488449</v>
      </c>
      <c r="O17" s="272">
        <f>係数表!H18</f>
        <v>0.23933643471749991</v>
      </c>
      <c r="P17" s="273">
        <f t="shared" si="6"/>
        <v>0</v>
      </c>
      <c r="Q17" s="273">
        <f t="shared" si="7"/>
        <v>3.1203285387608348</v>
      </c>
      <c r="R17" s="270">
        <f t="shared" si="22"/>
        <v>3.1203285387608348</v>
      </c>
      <c r="S17" s="274"/>
      <c r="T17" s="275"/>
      <c r="U17" s="276">
        <f>係数表!I18</f>
        <v>2.3474351432938869E-4</v>
      </c>
      <c r="V17" s="277">
        <f t="shared" si="8"/>
        <v>17.329957829626295</v>
      </c>
      <c r="W17" s="277">
        <f t="shared" si="9"/>
        <v>3.1929981085202588</v>
      </c>
      <c r="X17" s="277">
        <v>11.059724559212707</v>
      </c>
      <c r="Y17" s="278">
        <f t="shared" si="0"/>
        <v>24.097140038572988</v>
      </c>
      <c r="Z17" s="268">
        <f t="shared" si="1"/>
        <v>4.2233679178508012</v>
      </c>
      <c r="AA17" s="268">
        <f t="shared" si="2"/>
        <v>9.2019550401996462</v>
      </c>
      <c r="AB17" s="268">
        <f t="shared" si="10"/>
        <v>2.6469950449595427</v>
      </c>
      <c r="AC17" s="268">
        <f t="shared" si="11"/>
        <v>5.7673235837203771</v>
      </c>
      <c r="AD17" s="272">
        <f>係数表!E18</f>
        <v>0.10184241858866563</v>
      </c>
      <c r="AE17" s="279">
        <f t="shared" si="12"/>
        <v>0</v>
      </c>
      <c r="AF17" s="279">
        <f t="shared" si="13"/>
        <v>1.3277619245633587</v>
      </c>
      <c r="AG17" s="279">
        <f t="shared" si="14"/>
        <v>1.126349098034686</v>
      </c>
      <c r="AH17" s="279">
        <f t="shared" si="15"/>
        <v>2.4541110225980445</v>
      </c>
      <c r="AI17" s="272">
        <f>係数表!F18</f>
        <v>5.7113748787882508E-2</v>
      </c>
      <c r="AJ17" s="279">
        <f t="shared" si="16"/>
        <v>0</v>
      </c>
      <c r="AK17" s="279">
        <f t="shared" si="17"/>
        <v>0.74461567253143401</v>
      </c>
      <c r="AL17" s="279">
        <f t="shared" si="18"/>
        <v>0.63166233013804918</v>
      </c>
      <c r="AM17" s="279">
        <f t="shared" si="19"/>
        <v>1.376278002669483</v>
      </c>
    </row>
    <row r="18" spans="1:39" x14ac:dyDescent="0.2">
      <c r="A18" s="149">
        <v>13</v>
      </c>
      <c r="B18" s="182" t="s">
        <v>355</v>
      </c>
      <c r="C18" s="224" t="s">
        <v>356</v>
      </c>
      <c r="D18" s="163"/>
      <c r="E18" s="267">
        <f>'(建設)投入分析'!BW18</f>
        <v>2.2268858692212259E-3</v>
      </c>
      <c r="F18" s="268">
        <f>'(建設)投入分析'!BV18</f>
        <v>556.72146730530642</v>
      </c>
      <c r="G18" s="269">
        <f>係数表!D19</f>
        <v>9.5951293316651642E-2</v>
      </c>
      <c r="H18" s="270">
        <f t="shared" si="20"/>
        <v>53.418144805088147</v>
      </c>
      <c r="I18" s="270">
        <v>67.991379283480157</v>
      </c>
      <c r="J18" s="270">
        <f t="shared" si="21"/>
        <v>67.991379283480157</v>
      </c>
      <c r="K18" s="271">
        <f>係数表!AI19</f>
        <v>0.40345105411575133</v>
      </c>
      <c r="L18" s="270">
        <f t="shared" si="3"/>
        <v>0</v>
      </c>
      <c r="M18" s="270">
        <f t="shared" si="4"/>
        <v>27.431193642703928</v>
      </c>
      <c r="N18" s="270">
        <f t="shared" si="5"/>
        <v>27.431193642703928</v>
      </c>
      <c r="O18" s="272">
        <f>係数表!H19</f>
        <v>0.2537850812407681</v>
      </c>
      <c r="P18" s="273">
        <f t="shared" si="6"/>
        <v>0</v>
      </c>
      <c r="Q18" s="273">
        <f t="shared" si="7"/>
        <v>17.255197715129889</v>
      </c>
      <c r="R18" s="270">
        <f t="shared" si="22"/>
        <v>17.255197715129889</v>
      </c>
      <c r="S18" s="274"/>
      <c r="T18" s="275"/>
      <c r="U18" s="276">
        <f>係数表!I19</f>
        <v>1.3872303294431263E-2</v>
      </c>
      <c r="V18" s="277">
        <f t="shared" si="8"/>
        <v>1024.1238475919931</v>
      </c>
      <c r="W18" s="277">
        <f t="shared" si="9"/>
        <v>98.266007692877182</v>
      </c>
      <c r="X18" s="277">
        <v>109.82046562640156</v>
      </c>
      <c r="Y18" s="278">
        <f t="shared" si="0"/>
        <v>177.8118449098817</v>
      </c>
      <c r="Z18" s="268">
        <f t="shared" si="1"/>
        <v>44.307182620454341</v>
      </c>
      <c r="AA18" s="268">
        <f t="shared" si="2"/>
        <v>71.738376263158258</v>
      </c>
      <c r="AB18" s="268">
        <f t="shared" si="10"/>
        <v>27.870795790895301</v>
      </c>
      <c r="AC18" s="268">
        <f t="shared" si="11"/>
        <v>45.125993506025182</v>
      </c>
      <c r="AD18" s="272">
        <f>係数表!E19</f>
        <v>0.13123573250973547</v>
      </c>
      <c r="AE18" s="279">
        <f t="shared" si="12"/>
        <v>0</v>
      </c>
      <c r="AF18" s="279">
        <f t="shared" si="13"/>
        <v>8.9228984646147715</v>
      </c>
      <c r="AG18" s="279">
        <f t="shared" si="14"/>
        <v>14.412369251041033</v>
      </c>
      <c r="AH18" s="279">
        <f t="shared" si="15"/>
        <v>23.335267715655803</v>
      </c>
      <c r="AI18" s="272">
        <f>係数表!F19</f>
        <v>8.6863837787028331E-2</v>
      </c>
      <c r="AJ18" s="279">
        <f t="shared" si="16"/>
        <v>0</v>
      </c>
      <c r="AK18" s="279">
        <f t="shared" si="17"/>
        <v>5.9059921409965392</v>
      </c>
      <c r="AL18" s="279">
        <f t="shared" si="18"/>
        <v>9.5394271118676652</v>
      </c>
      <c r="AM18" s="279">
        <f t="shared" si="19"/>
        <v>15.445419252864204</v>
      </c>
    </row>
    <row r="19" spans="1:39" x14ac:dyDescent="0.2">
      <c r="A19" s="149">
        <v>14</v>
      </c>
      <c r="B19" s="182" t="s">
        <v>357</v>
      </c>
      <c r="C19" s="224" t="s">
        <v>358</v>
      </c>
      <c r="D19" s="163"/>
      <c r="E19" s="267">
        <f>'(建設)投入分析'!BW19</f>
        <v>5.9836321718562758E-3</v>
      </c>
      <c r="F19" s="268">
        <f>'(建設)投入分析'!BV19</f>
        <v>1495.908042964069</v>
      </c>
      <c r="G19" s="269">
        <f>係数表!D20</f>
        <v>0.27908895516969678</v>
      </c>
      <c r="H19" s="270">
        <f t="shared" si="20"/>
        <v>417.49141274078789</v>
      </c>
      <c r="I19" s="270">
        <v>456.48153987989525</v>
      </c>
      <c r="J19" s="270">
        <f t="shared" si="21"/>
        <v>456.48153987989525</v>
      </c>
      <c r="K19" s="271">
        <f>係数表!AI20</f>
        <v>0.42296279388267521</v>
      </c>
      <c r="L19" s="270">
        <f t="shared" si="3"/>
        <v>0</v>
      </c>
      <c r="M19" s="270">
        <f t="shared" si="4"/>
        <v>193.07470746346632</v>
      </c>
      <c r="N19" s="270">
        <f t="shared" si="5"/>
        <v>193.07470746346632</v>
      </c>
      <c r="O19" s="272">
        <f>係数表!H20</f>
        <v>0.1639999705473047</v>
      </c>
      <c r="P19" s="273">
        <f t="shared" si="6"/>
        <v>0</v>
      </c>
      <c r="Q19" s="273">
        <f t="shared" si="7"/>
        <v>74.86295909569111</v>
      </c>
      <c r="R19" s="270">
        <f t="shared" si="22"/>
        <v>74.86295909569111</v>
      </c>
      <c r="S19" s="274"/>
      <c r="T19" s="275"/>
      <c r="U19" s="276">
        <f>係数表!I20</f>
        <v>1.3655261044418713E-4</v>
      </c>
      <c r="V19" s="277">
        <f t="shared" si="8"/>
        <v>10.081006869491528</v>
      </c>
      <c r="W19" s="277">
        <f t="shared" si="9"/>
        <v>2.8134976742649265</v>
      </c>
      <c r="X19" s="277">
        <v>11.172101034606317</v>
      </c>
      <c r="Y19" s="278">
        <f t="shared" si="0"/>
        <v>467.65364091450158</v>
      </c>
      <c r="Z19" s="268">
        <f t="shared" si="1"/>
        <v>4.7253830671366144</v>
      </c>
      <c r="AA19" s="268">
        <f t="shared" si="2"/>
        <v>197.80009053060294</v>
      </c>
      <c r="AB19" s="268">
        <f t="shared" si="10"/>
        <v>1.8322242406269484</v>
      </c>
      <c r="AC19" s="268">
        <f t="shared" si="11"/>
        <v>76.695183336318067</v>
      </c>
      <c r="AD19" s="272">
        <f>係数表!E20</f>
        <v>5.1984007186457654E-2</v>
      </c>
      <c r="AE19" s="279">
        <f t="shared" si="12"/>
        <v>0</v>
      </c>
      <c r="AF19" s="279">
        <f t="shared" si="13"/>
        <v>23.729739649601729</v>
      </c>
      <c r="AG19" s="279">
        <f t="shared" si="14"/>
        <v>0.58077058047080576</v>
      </c>
      <c r="AH19" s="279">
        <f t="shared" si="15"/>
        <v>24.310510230072538</v>
      </c>
      <c r="AI19" s="272">
        <f>係数表!F20</f>
        <v>3.7669997275625686E-2</v>
      </c>
      <c r="AJ19" s="279">
        <f t="shared" si="16"/>
        <v>0</v>
      </c>
      <c r="AK19" s="279">
        <f t="shared" si="17"/>
        <v>17.195658363649073</v>
      </c>
      <c r="AL19" s="279">
        <f t="shared" si="18"/>
        <v>0.4208530155366349</v>
      </c>
      <c r="AM19" s="279">
        <f t="shared" si="19"/>
        <v>17.616511379185706</v>
      </c>
    </row>
    <row r="20" spans="1:39" x14ac:dyDescent="0.2">
      <c r="A20" s="149">
        <v>15</v>
      </c>
      <c r="B20" s="182" t="s">
        <v>359</v>
      </c>
      <c r="C20" s="224" t="s">
        <v>272</v>
      </c>
      <c r="D20" s="163"/>
      <c r="E20" s="267">
        <f>'(建設)投入分析'!BW20</f>
        <v>9.1302280479538017E-4</v>
      </c>
      <c r="F20" s="268">
        <f>'(建設)投入分析'!BV20</f>
        <v>228.25570119884503</v>
      </c>
      <c r="G20" s="269">
        <f>係数表!D21</f>
        <v>0.20811700322741133</v>
      </c>
      <c r="H20" s="270">
        <f t="shared" si="20"/>
        <v>47.503892503075072</v>
      </c>
      <c r="I20" s="270">
        <v>68.411275245470236</v>
      </c>
      <c r="J20" s="270">
        <f t="shared" si="21"/>
        <v>68.411275245470236</v>
      </c>
      <c r="K20" s="271">
        <f>係数表!AI21</f>
        <v>0.37549365958871</v>
      </c>
      <c r="L20" s="270">
        <f t="shared" si="3"/>
        <v>0</v>
      </c>
      <c r="M20" s="270">
        <f t="shared" si="4"/>
        <v>25.688000099052143</v>
      </c>
      <c r="N20" s="270">
        <f t="shared" si="5"/>
        <v>25.688000099052143</v>
      </c>
      <c r="O20" s="272">
        <f>係数表!H21</f>
        <v>0.26703358000818117</v>
      </c>
      <c r="P20" s="273">
        <f t="shared" si="6"/>
        <v>0</v>
      </c>
      <c r="Q20" s="273">
        <f t="shared" si="7"/>
        <v>18.268107741722979</v>
      </c>
      <c r="R20" s="270">
        <f t="shared" si="22"/>
        <v>18.268107741722979</v>
      </c>
      <c r="S20" s="274"/>
      <c r="T20" s="275"/>
      <c r="U20" s="276">
        <f>係数表!I21</f>
        <v>3.8921260203043722E-4</v>
      </c>
      <c r="V20" s="277">
        <f t="shared" si="8"/>
        <v>28.733649997597208</v>
      </c>
      <c r="W20" s="277">
        <f t="shared" si="9"/>
        <v>5.9799611292852459</v>
      </c>
      <c r="X20" s="277">
        <v>27.991583302499599</v>
      </c>
      <c r="Y20" s="278">
        <f t="shared" si="0"/>
        <v>96.402858547969828</v>
      </c>
      <c r="Z20" s="268">
        <f t="shared" si="1"/>
        <v>10.510662051937803</v>
      </c>
      <c r="AA20" s="268">
        <f t="shared" si="2"/>
        <v>36.198662150989946</v>
      </c>
      <c r="AB20" s="268">
        <f t="shared" si="10"/>
        <v>7.4746926993636951</v>
      </c>
      <c r="AC20" s="268">
        <f t="shared" si="11"/>
        <v>25.742800441086672</v>
      </c>
      <c r="AD20" s="272">
        <f>係数表!E21</f>
        <v>9.3808337361942662E-2</v>
      </c>
      <c r="AE20" s="279">
        <f t="shared" si="12"/>
        <v>0</v>
      </c>
      <c r="AF20" s="279">
        <f t="shared" si="13"/>
        <v>6.4175479875877883</v>
      </c>
      <c r="AG20" s="279">
        <f t="shared" si="14"/>
        <v>2.6258438897358034</v>
      </c>
      <c r="AH20" s="279">
        <f t="shared" si="15"/>
        <v>9.0433918773235913</v>
      </c>
      <c r="AI20" s="272">
        <f>係数表!F21</f>
        <v>5.580305678479789E-2</v>
      </c>
      <c r="AJ20" s="279">
        <f t="shared" si="16"/>
        <v>0</v>
      </c>
      <c r="AK20" s="279">
        <f t="shared" si="17"/>
        <v>3.817558277243414</v>
      </c>
      <c r="AL20" s="279">
        <f t="shared" si="18"/>
        <v>1.5620159125257855</v>
      </c>
      <c r="AM20" s="279">
        <f t="shared" si="19"/>
        <v>5.3795741897691993</v>
      </c>
    </row>
    <row r="21" spans="1:39" x14ac:dyDescent="0.2">
      <c r="A21" s="149">
        <v>16</v>
      </c>
      <c r="B21" s="182" t="s">
        <v>360</v>
      </c>
      <c r="C21" s="224" t="s">
        <v>273</v>
      </c>
      <c r="D21" s="163"/>
      <c r="E21" s="267">
        <f>'(建設)投入分析'!BW21</f>
        <v>1.8579137032117318E-4</v>
      </c>
      <c r="F21" s="268">
        <f>'(建設)投入分析'!BV21</f>
        <v>46.447842580293297</v>
      </c>
      <c r="G21" s="269">
        <f>係数表!D22</f>
        <v>0.13698165794132044</v>
      </c>
      <c r="H21" s="270">
        <f t="shared" si="20"/>
        <v>6.3625024844460354</v>
      </c>
      <c r="I21" s="270">
        <v>33.923155821287281</v>
      </c>
      <c r="J21" s="270">
        <f t="shared" si="21"/>
        <v>33.923155821287281</v>
      </c>
      <c r="K21" s="271">
        <f>係数表!AI22</f>
        <v>0.20458689717008693</v>
      </c>
      <c r="L21" s="270">
        <f t="shared" si="3"/>
        <v>0</v>
      </c>
      <c r="M21" s="270">
        <f t="shared" si="4"/>
        <v>6.9402331916945368</v>
      </c>
      <c r="N21" s="270">
        <f t="shared" si="5"/>
        <v>6.9402331916945368</v>
      </c>
      <c r="O21" s="272">
        <f>係数表!H22</f>
        <v>7.3850757094931538E-2</v>
      </c>
      <c r="P21" s="273">
        <f t="shared" si="6"/>
        <v>0</v>
      </c>
      <c r="Q21" s="273">
        <f t="shared" si="7"/>
        <v>2.5052507404513999</v>
      </c>
      <c r="R21" s="270">
        <f t="shared" si="22"/>
        <v>2.5052507404513999</v>
      </c>
      <c r="S21" s="274"/>
      <c r="T21" s="275"/>
      <c r="U21" s="276">
        <f>係数表!I22</f>
        <v>-3.3965982259028898E-4</v>
      </c>
      <c r="V21" s="277">
        <f t="shared" si="8"/>
        <v>-25.075412280181254</v>
      </c>
      <c r="W21" s="277">
        <f t="shared" si="9"/>
        <v>-3.4348715477013747</v>
      </c>
      <c r="X21" s="277">
        <v>13.482148089064767</v>
      </c>
      <c r="Y21" s="278">
        <f t="shared" si="0"/>
        <v>47.405303910352046</v>
      </c>
      <c r="Z21" s="268">
        <f t="shared" si="1"/>
        <v>2.7582708447293776</v>
      </c>
      <c r="AA21" s="268">
        <f t="shared" si="2"/>
        <v>9.6985040364239143</v>
      </c>
      <c r="AB21" s="268">
        <f t="shared" si="10"/>
        <v>0.99566684364341751</v>
      </c>
      <c r="AC21" s="268">
        <f t="shared" si="11"/>
        <v>3.5009175840948172</v>
      </c>
      <c r="AD21" s="272">
        <f>係数表!E22</f>
        <v>1.4094155811446591E-2</v>
      </c>
      <c r="AE21" s="279">
        <f t="shared" si="12"/>
        <v>0</v>
      </c>
      <c r="AF21" s="279">
        <f t="shared" si="13"/>
        <v>0.47811824376120438</v>
      </c>
      <c r="AG21" s="279">
        <f t="shared" si="14"/>
        <v>0.19001949584027572</v>
      </c>
      <c r="AH21" s="279">
        <f t="shared" si="15"/>
        <v>0.66813773960148015</v>
      </c>
      <c r="AI21" s="272">
        <f>係数表!F22</f>
        <v>1.3368795397991155E-2</v>
      </c>
      <c r="AJ21" s="279">
        <f t="shared" si="16"/>
        <v>0</v>
      </c>
      <c r="AK21" s="279">
        <f t="shared" si="17"/>
        <v>0.45351172942896228</v>
      </c>
      <c r="AL21" s="279">
        <f t="shared" si="18"/>
        <v>0.1802400793281243</v>
      </c>
      <c r="AM21" s="279">
        <f t="shared" si="19"/>
        <v>0.63375180875708659</v>
      </c>
    </row>
    <row r="22" spans="1:39" x14ac:dyDescent="0.2">
      <c r="A22" s="149">
        <v>17</v>
      </c>
      <c r="B22" s="182" t="s">
        <v>361</v>
      </c>
      <c r="C22" s="224" t="s">
        <v>274</v>
      </c>
      <c r="D22" s="163"/>
      <c r="E22" s="267">
        <f>'(建設)投入分析'!BW22</f>
        <v>1.4199271496991305E-5</v>
      </c>
      <c r="F22" s="268">
        <f>'(建設)投入分析'!BV22</f>
        <v>3.5498178742478261</v>
      </c>
      <c r="G22" s="269">
        <f>係数表!D23</f>
        <v>0.46988220236543343</v>
      </c>
      <c r="H22" s="270">
        <f t="shared" si="20"/>
        <v>1.6679962407477498</v>
      </c>
      <c r="I22" s="270">
        <v>98.441957030672697</v>
      </c>
      <c r="J22" s="270">
        <f t="shared" si="21"/>
        <v>98.441957030672697</v>
      </c>
      <c r="K22" s="271">
        <f>係数表!AI23</f>
        <v>0.41922537550282318</v>
      </c>
      <c r="L22" s="270">
        <f t="shared" si="3"/>
        <v>0</v>
      </c>
      <c r="M22" s="270">
        <f t="shared" si="4"/>
        <v>41.269366401416548</v>
      </c>
      <c r="N22" s="270">
        <f t="shared" si="5"/>
        <v>41.269366401416548</v>
      </c>
      <c r="O22" s="272">
        <f>係数表!H23</f>
        <v>0.22718843414400119</v>
      </c>
      <c r="P22" s="273">
        <f t="shared" si="6"/>
        <v>0</v>
      </c>
      <c r="Q22" s="273">
        <f t="shared" si="7"/>
        <v>22.364874071869579</v>
      </c>
      <c r="R22" s="270">
        <f t="shared" si="22"/>
        <v>22.364874071869579</v>
      </c>
      <c r="S22" s="274"/>
      <c r="T22" s="275"/>
      <c r="U22" s="276">
        <f>係数表!I23</f>
        <v>8.7634709177104809E-4</v>
      </c>
      <c r="V22" s="277">
        <f t="shared" si="8"/>
        <v>64.696390815712377</v>
      </c>
      <c r="W22" s="277">
        <f t="shared" si="9"/>
        <v>30.399682601581731</v>
      </c>
      <c r="X22" s="277">
        <v>120.40390458433271</v>
      </c>
      <c r="Y22" s="278">
        <f t="shared" si="0"/>
        <v>218.84586161500539</v>
      </c>
      <c r="Z22" s="268">
        <f t="shared" si="1"/>
        <v>50.476372111372974</v>
      </c>
      <c r="AA22" s="268">
        <f t="shared" si="2"/>
        <v>91.745738512789515</v>
      </c>
      <c r="AB22" s="268">
        <f t="shared" si="10"/>
        <v>27.354374547338274</v>
      </c>
      <c r="AC22" s="268">
        <f t="shared" si="11"/>
        <v>49.719248619207853</v>
      </c>
      <c r="AD22" s="272">
        <f>係数表!E23</f>
        <v>6.5191718640439905E-2</v>
      </c>
      <c r="AE22" s="279">
        <f t="shared" si="12"/>
        <v>0</v>
      </c>
      <c r="AF22" s="279">
        <f t="shared" si="13"/>
        <v>6.417600365157889</v>
      </c>
      <c r="AG22" s="279">
        <f t="shared" si="14"/>
        <v>7.8493374708721904</v>
      </c>
      <c r="AH22" s="279">
        <f t="shared" si="15"/>
        <v>14.266937836030079</v>
      </c>
      <c r="AI22" s="272">
        <f>係数表!F23</f>
        <v>5.7349522087315939E-2</v>
      </c>
      <c r="AJ22" s="279">
        <f t="shared" si="16"/>
        <v>0</v>
      </c>
      <c r="AK22" s="279">
        <f t="shared" si="17"/>
        <v>5.6455991890491708</v>
      </c>
      <c r="AL22" s="279">
        <f t="shared" si="18"/>
        <v>6.9051063853582697</v>
      </c>
      <c r="AM22" s="279">
        <f t="shared" si="19"/>
        <v>12.55070557440744</v>
      </c>
    </row>
    <row r="23" spans="1:39" x14ac:dyDescent="0.2">
      <c r="A23" s="149">
        <v>18</v>
      </c>
      <c r="B23" s="182" t="s">
        <v>362</v>
      </c>
      <c r="C23" s="224" t="s">
        <v>363</v>
      </c>
      <c r="D23" s="163"/>
      <c r="E23" s="267">
        <f>'(建設)投入分析'!BW23</f>
        <v>5.070344002168917E-4</v>
      </c>
      <c r="F23" s="268">
        <f>'(建設)投入分析'!BV23</f>
        <v>126.75860005422292</v>
      </c>
      <c r="G23" s="269">
        <f>係数表!D24</f>
        <v>0.37885772680822072</v>
      </c>
      <c r="H23" s="270">
        <f t="shared" si="20"/>
        <v>48.023475069935301</v>
      </c>
      <c r="I23" s="270">
        <v>176.56695720609022</v>
      </c>
      <c r="J23" s="270">
        <f t="shared" si="21"/>
        <v>176.56695720609022</v>
      </c>
      <c r="K23" s="271">
        <f>係数表!AI24</f>
        <v>0.51615692031645055</v>
      </c>
      <c r="L23" s="270">
        <f t="shared" si="3"/>
        <v>0</v>
      </c>
      <c r="M23" s="270">
        <f t="shared" si="4"/>
        <v>91.136256861142044</v>
      </c>
      <c r="N23" s="270">
        <f t="shared" si="5"/>
        <v>91.136256861142044</v>
      </c>
      <c r="O23" s="272">
        <f>係数表!H24</f>
        <v>0.2680270777261235</v>
      </c>
      <c r="P23" s="273">
        <f t="shared" si="6"/>
        <v>0</v>
      </c>
      <c r="Q23" s="273">
        <f t="shared" si="7"/>
        <v>47.324725562941865</v>
      </c>
      <c r="R23" s="270">
        <f t="shared" si="22"/>
        <v>47.324725562941865</v>
      </c>
      <c r="S23" s="274"/>
      <c r="T23" s="275"/>
      <c r="U23" s="276">
        <f>係数表!I24</f>
        <v>1.4123349188967346E-4</v>
      </c>
      <c r="V23" s="277">
        <f t="shared" si="8"/>
        <v>10.42657329882398</v>
      </c>
      <c r="W23" s="277">
        <f t="shared" si="9"/>
        <v>3.950187858391744</v>
      </c>
      <c r="X23" s="277">
        <v>132.95861584756634</v>
      </c>
      <c r="Y23" s="278">
        <f t="shared" si="0"/>
        <v>309.52557305365656</v>
      </c>
      <c r="Z23" s="268">
        <f t="shared" si="1"/>
        <v>68.627509685417863</v>
      </c>
      <c r="AA23" s="268">
        <f t="shared" si="2"/>
        <v>159.76376654655991</v>
      </c>
      <c r="AB23" s="268">
        <f t="shared" si="10"/>
        <v>35.636509264133458</v>
      </c>
      <c r="AC23" s="268">
        <f t="shared" si="11"/>
        <v>82.961234827075316</v>
      </c>
      <c r="AD23" s="272">
        <f>係数表!E24</f>
        <v>6.2683304787537725E-2</v>
      </c>
      <c r="AE23" s="279">
        <f t="shared" si="12"/>
        <v>0</v>
      </c>
      <c r="AF23" s="279">
        <f t="shared" si="13"/>
        <v>11.067800393957484</v>
      </c>
      <c r="AG23" s="279">
        <f t="shared" si="14"/>
        <v>8.3342854413021445</v>
      </c>
      <c r="AH23" s="279">
        <f t="shared" si="15"/>
        <v>19.402085835259626</v>
      </c>
      <c r="AI23" s="272">
        <f>係数表!F24</f>
        <v>4.9513090286273549E-2</v>
      </c>
      <c r="AJ23" s="279">
        <f t="shared" si="16"/>
        <v>0</v>
      </c>
      <c r="AK23" s="279">
        <f t="shared" si="17"/>
        <v>8.7423756937177437</v>
      </c>
      <c r="AL23" s="279">
        <f t="shared" si="18"/>
        <v>6.583191950798513</v>
      </c>
      <c r="AM23" s="279">
        <f t="shared" si="19"/>
        <v>15.325567644516257</v>
      </c>
    </row>
    <row r="24" spans="1:39" x14ac:dyDescent="0.2">
      <c r="A24" s="149">
        <v>19</v>
      </c>
      <c r="B24" s="182" t="s">
        <v>364</v>
      </c>
      <c r="C24" s="224" t="s">
        <v>275</v>
      </c>
      <c r="D24" s="163"/>
      <c r="E24" s="267">
        <f>'(建設)投入分析'!BW24</f>
        <v>7.0417762412113409E-5</v>
      </c>
      <c r="F24" s="268">
        <f>'(建設)投入分析'!BV24</f>
        <v>17.604440603028351</v>
      </c>
      <c r="G24" s="269">
        <f>係数表!D25</f>
        <v>0.4674054758800521</v>
      </c>
      <c r="H24" s="270">
        <f t="shared" si="20"/>
        <v>8.228411937660578</v>
      </c>
      <c r="I24" s="270">
        <v>11.408958133387848</v>
      </c>
      <c r="J24" s="270">
        <f t="shared" si="21"/>
        <v>11.408958133387848</v>
      </c>
      <c r="K24" s="271">
        <f>係数表!AI25</f>
        <v>0.27590700226321924</v>
      </c>
      <c r="L24" s="270">
        <f t="shared" si="3"/>
        <v>0</v>
      </c>
      <c r="M24" s="270">
        <f t="shared" si="4"/>
        <v>3.1478114375296147</v>
      </c>
      <c r="N24" s="270">
        <f t="shared" si="5"/>
        <v>3.1478114375296147</v>
      </c>
      <c r="O24" s="272">
        <f>係数表!H25</f>
        <v>7.914409162608875E-2</v>
      </c>
      <c r="P24" s="273">
        <f t="shared" si="6"/>
        <v>0</v>
      </c>
      <c r="Q24" s="273">
        <f t="shared" si="7"/>
        <v>0.9029516278670584</v>
      </c>
      <c r="R24" s="270">
        <f t="shared" si="22"/>
        <v>0.9029516278670584</v>
      </c>
      <c r="S24" s="274"/>
      <c r="T24" s="275"/>
      <c r="U24" s="276">
        <f>係数表!I25</f>
        <v>2.5986962507699917E-5</v>
      </c>
      <c r="V24" s="277">
        <f t="shared" si="8"/>
        <v>1.9184894869836124</v>
      </c>
      <c r="W24" s="277">
        <f t="shared" si="9"/>
        <v>0.89671249163445244</v>
      </c>
      <c r="X24" s="277">
        <v>7.8176282717108903</v>
      </c>
      <c r="Y24" s="278">
        <f t="shared" si="0"/>
        <v>19.22658640509874</v>
      </c>
      <c r="Z24" s="268">
        <f t="shared" si="1"/>
        <v>2.1569383812559435</v>
      </c>
      <c r="AA24" s="268">
        <f t="shared" si="2"/>
        <v>5.3047498187855577</v>
      </c>
      <c r="AB24" s="268">
        <f t="shared" si="10"/>
        <v>0.61871908823498856</v>
      </c>
      <c r="AC24" s="268">
        <f t="shared" si="11"/>
        <v>1.5216707161020471</v>
      </c>
      <c r="AD24" s="272">
        <f>係数表!E25</f>
        <v>1.2687744324806254E-2</v>
      </c>
      <c r="AE24" s="279">
        <f t="shared" si="12"/>
        <v>0</v>
      </c>
      <c r="AF24" s="279">
        <f t="shared" si="13"/>
        <v>0.14475394380884382</v>
      </c>
      <c r="AG24" s="279">
        <f t="shared" si="14"/>
        <v>9.9188068737844776E-2</v>
      </c>
      <c r="AH24" s="279">
        <f t="shared" si="15"/>
        <v>0.2439420125466886</v>
      </c>
      <c r="AI24" s="272">
        <f>係数表!F25</f>
        <v>1.193333790549345E-2</v>
      </c>
      <c r="AJ24" s="279">
        <f t="shared" si="16"/>
        <v>0</v>
      </c>
      <c r="AK24" s="279">
        <f t="shared" si="17"/>
        <v>0.13614695255534501</v>
      </c>
      <c r="AL24" s="279">
        <f t="shared" si="18"/>
        <v>9.3290399785864814E-2</v>
      </c>
      <c r="AM24" s="279">
        <f t="shared" si="19"/>
        <v>0.22943735234120982</v>
      </c>
    </row>
    <row r="25" spans="1:39" x14ac:dyDescent="0.2">
      <c r="A25" s="149">
        <v>20</v>
      </c>
      <c r="B25" s="182" t="s">
        <v>365</v>
      </c>
      <c r="C25" s="224" t="s">
        <v>366</v>
      </c>
      <c r="D25" s="163"/>
      <c r="E25" s="267">
        <f>'(建設)投入分析'!BW25</f>
        <v>4.6439494213655451E-4</v>
      </c>
      <c r="F25" s="268">
        <f>'(建設)投入分析'!BV25</f>
        <v>116.09873553413863</v>
      </c>
      <c r="G25" s="269">
        <f>係数表!D26</f>
        <v>0.24476510572467092</v>
      </c>
      <c r="H25" s="270">
        <f t="shared" si="20"/>
        <v>28.416919277514047</v>
      </c>
      <c r="I25" s="270">
        <v>65.780957108495926</v>
      </c>
      <c r="J25" s="270">
        <f t="shared" si="21"/>
        <v>65.780957108495926</v>
      </c>
      <c r="K25" s="271">
        <f>係数表!AI26</f>
        <v>0.35040634340340387</v>
      </c>
      <c r="L25" s="270">
        <f t="shared" si="3"/>
        <v>0</v>
      </c>
      <c r="M25" s="270">
        <f t="shared" si="4"/>
        <v>23.050064645964206</v>
      </c>
      <c r="N25" s="270">
        <f t="shared" si="5"/>
        <v>23.050064645964206</v>
      </c>
      <c r="O25" s="272">
        <f>係数表!H26</f>
        <v>0.12117432008497395</v>
      </c>
      <c r="P25" s="273">
        <f t="shared" si="6"/>
        <v>0</v>
      </c>
      <c r="Q25" s="273">
        <f t="shared" si="7"/>
        <v>7.9709627521608279</v>
      </c>
      <c r="R25" s="270">
        <f t="shared" si="22"/>
        <v>7.9709627521608279</v>
      </c>
      <c r="S25" s="274"/>
      <c r="T25" s="275"/>
      <c r="U25" s="276">
        <f>係数表!I26</f>
        <v>2.8999943668012948E-5</v>
      </c>
      <c r="V25" s="277">
        <f t="shared" si="8"/>
        <v>2.1409230506918573</v>
      </c>
      <c r="W25" s="277">
        <f t="shared" si="9"/>
        <v>0.52402325685097739</v>
      </c>
      <c r="X25" s="277">
        <v>11.417207083217873</v>
      </c>
      <c r="Y25" s="278">
        <f t="shared" si="0"/>
        <v>77.198164191713801</v>
      </c>
      <c r="Z25" s="268">
        <f t="shared" si="1"/>
        <v>4.0006617859098172</v>
      </c>
      <c r="AA25" s="268">
        <f t="shared" si="2"/>
        <v>27.050726431874022</v>
      </c>
      <c r="AB25" s="268">
        <f t="shared" si="10"/>
        <v>1.3834723055782743</v>
      </c>
      <c r="AC25" s="268">
        <f t="shared" si="11"/>
        <v>9.3544350577391029</v>
      </c>
      <c r="AD25" s="272">
        <f>係数表!E26</f>
        <v>1.7550576785317292E-2</v>
      </c>
      <c r="AE25" s="279">
        <f t="shared" si="12"/>
        <v>0</v>
      </c>
      <c r="AF25" s="279">
        <f t="shared" si="13"/>
        <v>1.154493738744321</v>
      </c>
      <c r="AG25" s="279">
        <f t="shared" si="14"/>
        <v>0.20037856958788375</v>
      </c>
      <c r="AH25" s="279">
        <f t="shared" si="15"/>
        <v>1.354872308332205</v>
      </c>
      <c r="AI25" s="272">
        <f>係数表!F26</f>
        <v>1.6723068942519081E-2</v>
      </c>
      <c r="AJ25" s="279">
        <f t="shared" si="16"/>
        <v>0</v>
      </c>
      <c r="AK25" s="279">
        <f t="shared" si="17"/>
        <v>1.1000594808302679</v>
      </c>
      <c r="AL25" s="279">
        <f t="shared" si="18"/>
        <v>0.19093074118366968</v>
      </c>
      <c r="AM25" s="279">
        <f t="shared" si="19"/>
        <v>1.2909902220139378</v>
      </c>
    </row>
    <row r="26" spans="1:39" x14ac:dyDescent="0.2">
      <c r="A26" s="149">
        <v>21</v>
      </c>
      <c r="B26" s="182" t="s">
        <v>367</v>
      </c>
      <c r="C26" s="224" t="s">
        <v>368</v>
      </c>
      <c r="D26" s="163"/>
      <c r="E26" s="267">
        <f>'(建設)投入分析'!BW26</f>
        <v>0</v>
      </c>
      <c r="F26" s="268">
        <f>'(建設)投入分析'!BV26</f>
        <v>0</v>
      </c>
      <c r="G26" s="269">
        <f>係数表!D27</f>
        <v>2.3406176629944042E-2</v>
      </c>
      <c r="H26" s="270">
        <f t="shared" si="20"/>
        <v>0</v>
      </c>
      <c r="I26" s="270">
        <v>0.34202593113017443</v>
      </c>
      <c r="J26" s="270">
        <f t="shared" si="21"/>
        <v>0.34202593113017443</v>
      </c>
      <c r="K26" s="271">
        <f>係数表!AI27</f>
        <v>0.12036901838454901</v>
      </c>
      <c r="L26" s="270">
        <f t="shared" si="3"/>
        <v>0</v>
      </c>
      <c r="M26" s="270">
        <f t="shared" si="4"/>
        <v>4.1169325592200462E-2</v>
      </c>
      <c r="N26" s="270">
        <f t="shared" si="5"/>
        <v>4.1169325592200462E-2</v>
      </c>
      <c r="O26" s="272">
        <f>係数表!H27</f>
        <v>2.121192009026349E-2</v>
      </c>
      <c r="P26" s="273">
        <f t="shared" si="6"/>
        <v>0</v>
      </c>
      <c r="Q26" s="273">
        <f t="shared" si="7"/>
        <v>7.2550267199312235E-3</v>
      </c>
      <c r="R26" s="270">
        <f t="shared" si="22"/>
        <v>7.2550267199312235E-3</v>
      </c>
      <c r="S26" s="274"/>
      <c r="T26" s="275"/>
      <c r="U26" s="276">
        <f>係数表!I27</f>
        <v>0</v>
      </c>
      <c r="V26" s="277">
        <f t="shared" si="8"/>
        <v>0</v>
      </c>
      <c r="W26" s="277">
        <f t="shared" si="9"/>
        <v>0</v>
      </c>
      <c r="X26" s="277">
        <v>0.13699177600888421</v>
      </c>
      <c r="Y26" s="278">
        <f t="shared" si="0"/>
        <v>0.47901770713905867</v>
      </c>
      <c r="Z26" s="268">
        <f t="shared" si="1"/>
        <v>1.6489565604945404E-2</v>
      </c>
      <c r="AA26" s="268">
        <f t="shared" si="2"/>
        <v>5.7658891197145866E-2</v>
      </c>
      <c r="AB26" s="268">
        <f t="shared" si="10"/>
        <v>2.9058586057237267E-3</v>
      </c>
      <c r="AC26" s="268">
        <f t="shared" si="11"/>
        <v>1.0160885325654951E-2</v>
      </c>
      <c r="AD26" s="272">
        <f>係数表!E27</f>
        <v>2.2300391584256984E-3</v>
      </c>
      <c r="AE26" s="279">
        <f t="shared" si="12"/>
        <v>0</v>
      </c>
      <c r="AF26" s="279">
        <f t="shared" si="13"/>
        <v>7.6273121961730004E-4</v>
      </c>
      <c r="AG26" s="279">
        <f t="shared" si="14"/>
        <v>3.054970248820939E-4</v>
      </c>
      <c r="AH26" s="279">
        <f t="shared" si="15"/>
        <v>1.0682282444993941E-3</v>
      </c>
      <c r="AI26" s="272">
        <f>係数表!F27</f>
        <v>2.2167651158160216E-3</v>
      </c>
      <c r="AJ26" s="279">
        <f t="shared" si="16"/>
        <v>0</v>
      </c>
      <c r="AK26" s="279">
        <f t="shared" si="17"/>
        <v>7.5819115283386369E-4</v>
      </c>
      <c r="AL26" s="279">
        <f t="shared" si="18"/>
        <v>3.0367859021017667E-4</v>
      </c>
      <c r="AM26" s="279">
        <f t="shared" si="19"/>
        <v>1.0618697430440406E-3</v>
      </c>
    </row>
    <row r="27" spans="1:39" x14ac:dyDescent="0.2">
      <c r="A27" s="149">
        <v>22</v>
      </c>
      <c r="B27" s="182" t="s">
        <v>369</v>
      </c>
      <c r="C27" s="224" t="s">
        <v>370</v>
      </c>
      <c r="D27" s="163"/>
      <c r="E27" s="267">
        <f>'(建設)投入分析'!BW27</f>
        <v>0</v>
      </c>
      <c r="F27" s="268">
        <f>'(建設)投入分析'!BV27</f>
        <v>0</v>
      </c>
      <c r="G27" s="269">
        <f>係数表!D28</f>
        <v>0.10778227525063333</v>
      </c>
      <c r="H27" s="270">
        <f t="shared" si="20"/>
        <v>0</v>
      </c>
      <c r="I27" s="270">
        <v>23.513302370368514</v>
      </c>
      <c r="J27" s="270">
        <f t="shared" si="21"/>
        <v>23.513302370368514</v>
      </c>
      <c r="K27" s="271">
        <f>係数表!AI28</f>
        <v>0.26264061401453009</v>
      </c>
      <c r="L27" s="270">
        <f t="shared" si="3"/>
        <v>0</v>
      </c>
      <c r="M27" s="270">
        <f t="shared" si="4"/>
        <v>6.175548172062892</v>
      </c>
      <c r="N27" s="270">
        <f t="shared" si="5"/>
        <v>6.175548172062892</v>
      </c>
      <c r="O27" s="272">
        <f>係数表!H28</f>
        <v>9.0520271853761422E-2</v>
      </c>
      <c r="P27" s="273">
        <f t="shared" si="6"/>
        <v>0</v>
      </c>
      <c r="Q27" s="273">
        <f t="shared" si="7"/>
        <v>2.1284305227454507</v>
      </c>
      <c r="R27" s="270">
        <f t="shared" si="22"/>
        <v>2.1284305227454507</v>
      </c>
      <c r="S27" s="274"/>
      <c r="T27" s="275"/>
      <c r="U27" s="276">
        <f>係数表!I28</f>
        <v>4.84229115050309E-7</v>
      </c>
      <c r="V27" s="277">
        <f t="shared" si="8"/>
        <v>3.5748251310253644E-2</v>
      </c>
      <c r="W27" s="277">
        <f t="shared" si="9"/>
        <v>3.8530278624505717E-3</v>
      </c>
      <c r="X27" s="277">
        <v>6.227312699922364</v>
      </c>
      <c r="Y27" s="278">
        <f t="shared" si="0"/>
        <v>29.740615070290879</v>
      </c>
      <c r="Z27" s="268">
        <f t="shared" si="1"/>
        <v>1.6355452311680909</v>
      </c>
      <c r="AA27" s="268">
        <f t="shared" si="2"/>
        <v>7.8110934032309833</v>
      </c>
      <c r="AB27" s="268">
        <f t="shared" si="10"/>
        <v>0.56369803851535338</v>
      </c>
      <c r="AC27" s="268">
        <f t="shared" si="11"/>
        <v>2.6921285612608044</v>
      </c>
      <c r="AD27" s="272">
        <f>係数表!E28</f>
        <v>1.0629052417779861E-2</v>
      </c>
      <c r="AE27" s="279">
        <f t="shared" si="12"/>
        <v>0</v>
      </c>
      <c r="AF27" s="279">
        <f t="shared" si="13"/>
        <v>0.2499241234097544</v>
      </c>
      <c r="AG27" s="279">
        <f t="shared" si="14"/>
        <v>6.6190433109381039E-2</v>
      </c>
      <c r="AH27" s="279">
        <f t="shared" si="15"/>
        <v>0.31611455651913545</v>
      </c>
      <c r="AI27" s="272">
        <f>係数表!F28</f>
        <v>1.045816733067729E-2</v>
      </c>
      <c r="AJ27" s="279">
        <f t="shared" si="16"/>
        <v>0</v>
      </c>
      <c r="AK27" s="279">
        <f t="shared" si="17"/>
        <v>0.24590605068612489</v>
      </c>
      <c r="AL27" s="279">
        <f t="shared" si="18"/>
        <v>6.5126278236239857E-2</v>
      </c>
      <c r="AM27" s="279">
        <f t="shared" si="19"/>
        <v>0.31103232892236476</v>
      </c>
    </row>
    <row r="28" spans="1:39" x14ac:dyDescent="0.2">
      <c r="A28" s="149">
        <v>23</v>
      </c>
      <c r="B28" s="182" t="s">
        <v>371</v>
      </c>
      <c r="C28" s="224" t="s">
        <v>276</v>
      </c>
      <c r="D28" s="164"/>
      <c r="E28" s="267">
        <f>'(建設)投入分析'!BW28</f>
        <v>0</v>
      </c>
      <c r="F28" s="268">
        <f>'(建設)投入分析'!BV28</f>
        <v>0</v>
      </c>
      <c r="G28" s="269">
        <f>係数表!D29</f>
        <v>0.13458057999074036</v>
      </c>
      <c r="H28" s="270">
        <f t="shared" si="20"/>
        <v>0</v>
      </c>
      <c r="I28" s="270">
        <v>33.294662589630875</v>
      </c>
      <c r="J28" s="270">
        <f t="shared" si="21"/>
        <v>33.294662589630875</v>
      </c>
      <c r="K28" s="271">
        <f>係数表!AI29</f>
        <v>0.24509297520661158</v>
      </c>
      <c r="L28" s="270">
        <f t="shared" si="3"/>
        <v>0</v>
      </c>
      <c r="M28" s="270">
        <f t="shared" si="4"/>
        <v>8.1602879125928975</v>
      </c>
      <c r="N28" s="270">
        <f t="shared" si="5"/>
        <v>8.1602879125928975</v>
      </c>
      <c r="O28" s="272">
        <f>係数表!H29</f>
        <v>9.5856469524793389E-2</v>
      </c>
      <c r="P28" s="273">
        <f t="shared" si="6"/>
        <v>0</v>
      </c>
      <c r="Q28" s="273">
        <f t="shared" si="7"/>
        <v>3.1915088098612303</v>
      </c>
      <c r="R28" s="270">
        <f t="shared" si="22"/>
        <v>3.1915088098612303</v>
      </c>
      <c r="S28" s="274"/>
      <c r="T28" s="275"/>
      <c r="U28" s="276">
        <f>係数表!I29</f>
        <v>0</v>
      </c>
      <c r="V28" s="277">
        <f t="shared" si="8"/>
        <v>0</v>
      </c>
      <c r="W28" s="277">
        <f t="shared" si="9"/>
        <v>0</v>
      </c>
      <c r="X28" s="277">
        <v>4.5680896619974645</v>
      </c>
      <c r="Y28" s="278">
        <f t="shared" si="0"/>
        <v>37.862752251628336</v>
      </c>
      <c r="Z28" s="268">
        <f t="shared" si="1"/>
        <v>1.1196066862695233</v>
      </c>
      <c r="AA28" s="268">
        <f t="shared" si="2"/>
        <v>9.2798945988624197</v>
      </c>
      <c r="AB28" s="268">
        <f t="shared" si="10"/>
        <v>0.43788094747178369</v>
      </c>
      <c r="AC28" s="268">
        <f t="shared" si="11"/>
        <v>3.6293897573330138</v>
      </c>
      <c r="AD28" s="272">
        <f>係数表!E29</f>
        <v>1.077447055785124E-2</v>
      </c>
      <c r="AE28" s="279">
        <f t="shared" si="12"/>
        <v>0</v>
      </c>
      <c r="AF28" s="279">
        <f t="shared" si="13"/>
        <v>0.358732361805569</v>
      </c>
      <c r="AG28" s="279">
        <f t="shared" si="14"/>
        <v>4.9218747568816307E-2</v>
      </c>
      <c r="AH28" s="279">
        <f t="shared" si="15"/>
        <v>0.40795110937438528</v>
      </c>
      <c r="AI28" s="272">
        <f>係数表!F29</f>
        <v>1.0661479855371902E-2</v>
      </c>
      <c r="AJ28" s="279">
        <f t="shared" si="16"/>
        <v>0</v>
      </c>
      <c r="AK28" s="279">
        <f t="shared" si="17"/>
        <v>0.35497037449075403</v>
      </c>
      <c r="AL28" s="279">
        <f t="shared" si="18"/>
        <v>4.8702595908918608E-2</v>
      </c>
      <c r="AM28" s="279">
        <f t="shared" si="19"/>
        <v>0.40367297039967259</v>
      </c>
    </row>
    <row r="29" spans="1:39" x14ac:dyDescent="0.2">
      <c r="A29" s="149">
        <v>24</v>
      </c>
      <c r="B29" s="182" t="s">
        <v>372</v>
      </c>
      <c r="C29" s="224" t="s">
        <v>277</v>
      </c>
      <c r="D29" s="165"/>
      <c r="E29" s="267">
        <f>'(建設)投入分析'!BW29</f>
        <v>0</v>
      </c>
      <c r="F29" s="268">
        <f>'(建設)投入分析'!BV29</f>
        <v>0</v>
      </c>
      <c r="G29" s="269">
        <f>係数表!D30</f>
        <v>0.21557271557271562</v>
      </c>
      <c r="H29" s="270">
        <f t="shared" si="20"/>
        <v>0</v>
      </c>
      <c r="I29" s="270">
        <v>4.1242496937890127</v>
      </c>
      <c r="J29" s="270">
        <f t="shared" si="21"/>
        <v>4.1242496937890127</v>
      </c>
      <c r="K29" s="271">
        <f>係数表!AI30</f>
        <v>0.32727921961987305</v>
      </c>
      <c r="L29" s="270">
        <f t="shared" si="3"/>
        <v>0</v>
      </c>
      <c r="M29" s="270">
        <f t="shared" si="4"/>
        <v>1.3497812213007685</v>
      </c>
      <c r="N29" s="270">
        <f t="shared" si="5"/>
        <v>1.3497812213007685</v>
      </c>
      <c r="O29" s="272">
        <f>係数表!H30</f>
        <v>0.13229780396357793</v>
      </c>
      <c r="P29" s="273">
        <f t="shared" si="6"/>
        <v>0</v>
      </c>
      <c r="Q29" s="273">
        <f t="shared" si="7"/>
        <v>0.54562917748574513</v>
      </c>
      <c r="R29" s="270">
        <f t="shared" si="22"/>
        <v>0.54562917748574513</v>
      </c>
      <c r="S29" s="274"/>
      <c r="T29" s="275"/>
      <c r="U29" s="276">
        <f>係数表!I30</f>
        <v>0</v>
      </c>
      <c r="V29" s="277">
        <f t="shared" si="8"/>
        <v>0</v>
      </c>
      <c r="W29" s="277">
        <f t="shared" si="9"/>
        <v>0</v>
      </c>
      <c r="X29" s="277">
        <v>2.1459454259285118</v>
      </c>
      <c r="Y29" s="278">
        <f t="shared" si="0"/>
        <v>6.2701951197175241</v>
      </c>
      <c r="Z29" s="268">
        <f t="shared" si="1"/>
        <v>0.70232334434471944</v>
      </c>
      <c r="AA29" s="268">
        <f t="shared" si="2"/>
        <v>2.0521045656454877</v>
      </c>
      <c r="AB29" s="268">
        <f t="shared" si="10"/>
        <v>0.28390386727602701</v>
      </c>
      <c r="AC29" s="268">
        <f t="shared" si="11"/>
        <v>0.82953304476177203</v>
      </c>
      <c r="AD29" s="272">
        <f>係数表!E30</f>
        <v>2.1278667770365682E-2</v>
      </c>
      <c r="AE29" s="279">
        <f t="shared" si="12"/>
        <v>0</v>
      </c>
      <c r="AF29" s="279">
        <f t="shared" si="13"/>
        <v>8.7758539036168801E-2</v>
      </c>
      <c r="AG29" s="279">
        <f t="shared" si="14"/>
        <v>4.566285977166868E-2</v>
      </c>
      <c r="AH29" s="279">
        <f t="shared" si="15"/>
        <v>0.13342139880783746</v>
      </c>
      <c r="AI29" s="272">
        <f>係数表!F30</f>
        <v>2.1002743016669101E-2</v>
      </c>
      <c r="AJ29" s="279">
        <f t="shared" si="16"/>
        <v>0</v>
      </c>
      <c r="AK29" s="279">
        <f t="shared" si="17"/>
        <v>8.6620556455226871E-2</v>
      </c>
      <c r="AL29" s="279">
        <f t="shared" si="18"/>
        <v>4.5070740308573047E-2</v>
      </c>
      <c r="AM29" s="279">
        <f t="shared" si="19"/>
        <v>0.1316912967637999</v>
      </c>
    </row>
    <row r="30" spans="1:39" x14ac:dyDescent="0.2">
      <c r="A30" s="149">
        <v>25</v>
      </c>
      <c r="B30" s="182" t="s">
        <v>373</v>
      </c>
      <c r="C30" s="224" t="s">
        <v>374</v>
      </c>
      <c r="D30" s="163"/>
      <c r="E30" s="267">
        <f>'(建設)投入分析'!BW30</f>
        <v>0</v>
      </c>
      <c r="F30" s="268">
        <f>'(建設)投入分析'!BV30</f>
        <v>0</v>
      </c>
      <c r="G30" s="269">
        <f>係数表!D31</f>
        <v>0.1077947686743983</v>
      </c>
      <c r="H30" s="270">
        <f t="shared" si="20"/>
        <v>0</v>
      </c>
      <c r="I30" s="270">
        <v>1.1000055079874136</v>
      </c>
      <c r="J30" s="270">
        <f t="shared" si="21"/>
        <v>1.1000055079874136</v>
      </c>
      <c r="K30" s="271">
        <f>係数表!AI31</f>
        <v>0.51196765680058076</v>
      </c>
      <c r="L30" s="270">
        <f t="shared" si="3"/>
        <v>0</v>
      </c>
      <c r="M30" s="270">
        <f t="shared" si="4"/>
        <v>0.56316724239204863</v>
      </c>
      <c r="N30" s="270">
        <f t="shared" si="5"/>
        <v>0.56316724239204863</v>
      </c>
      <c r="O30" s="272">
        <f>係数表!H31</f>
        <v>8.6285387392497803E-2</v>
      </c>
      <c r="P30" s="273">
        <f t="shared" si="6"/>
        <v>0</v>
      </c>
      <c r="Q30" s="273">
        <f t="shared" si="7"/>
        <v>9.4914401390575318E-2</v>
      </c>
      <c r="R30" s="270">
        <f t="shared" si="22"/>
        <v>9.4914401390575318E-2</v>
      </c>
      <c r="S30" s="274"/>
      <c r="T30" s="275"/>
      <c r="U30" s="276">
        <f>係数表!I31</f>
        <v>1.775937181064511E-3</v>
      </c>
      <c r="V30" s="277">
        <f t="shared" si="8"/>
        <v>131.10869769431693</v>
      </c>
      <c r="W30" s="277">
        <f t="shared" si="9"/>
        <v>14.132831739160512</v>
      </c>
      <c r="X30" s="277">
        <v>56.178854705923612</v>
      </c>
      <c r="Y30" s="278">
        <f t="shared" si="0"/>
        <v>57.278860213911024</v>
      </c>
      <c r="Z30" s="268">
        <f t="shared" si="1"/>
        <v>28.761756605531993</v>
      </c>
      <c r="AA30" s="268">
        <f t="shared" si="2"/>
        <v>29.32492384792404</v>
      </c>
      <c r="AB30" s="268">
        <f t="shared" si="10"/>
        <v>4.847414241567467</v>
      </c>
      <c r="AC30" s="268">
        <f t="shared" si="11"/>
        <v>4.9423286429580422</v>
      </c>
      <c r="AD30" s="272">
        <f>係数表!E31</f>
        <v>1.2777678962017893E-2</v>
      </c>
      <c r="AE30" s="279">
        <f t="shared" si="12"/>
        <v>0</v>
      </c>
      <c r="AF30" s="279">
        <f t="shared" si="13"/>
        <v>1.4055517237514579E-2</v>
      </c>
      <c r="AG30" s="279">
        <f t="shared" si="14"/>
        <v>0.71783536988614005</v>
      </c>
      <c r="AH30" s="279">
        <f t="shared" si="15"/>
        <v>0.73189088712365458</v>
      </c>
      <c r="AI30" s="272">
        <f>係数表!F31</f>
        <v>1.2546930809204928E-2</v>
      </c>
      <c r="AJ30" s="279">
        <f t="shared" si="16"/>
        <v>0</v>
      </c>
      <c r="AK30" s="279">
        <f t="shared" si="17"/>
        <v>1.3801692998462397E-2</v>
      </c>
      <c r="AL30" s="279">
        <f t="shared" si="18"/>
        <v>0.70487220293560027</v>
      </c>
      <c r="AM30" s="279">
        <f t="shared" si="19"/>
        <v>0.71867389593406261</v>
      </c>
    </row>
    <row r="31" spans="1:39" x14ac:dyDescent="0.2">
      <c r="A31" s="149">
        <v>26</v>
      </c>
      <c r="B31" s="182" t="s">
        <v>375</v>
      </c>
      <c r="C31" s="224" t="s">
        <v>376</v>
      </c>
      <c r="D31" s="163"/>
      <c r="E31" s="267">
        <f>'(建設)投入分析'!BW31</f>
        <v>3.5700259660216929E-3</v>
      </c>
      <c r="F31" s="268">
        <f>'(建設)投入分析'!BV31</f>
        <v>892.50649150542324</v>
      </c>
      <c r="G31" s="269">
        <f>係数表!D32</f>
        <v>0.14978745983080566</v>
      </c>
      <c r="H31" s="270">
        <f t="shared" si="20"/>
        <v>133.68628024510187</v>
      </c>
      <c r="I31" s="270">
        <v>183.89719343526733</v>
      </c>
      <c r="J31" s="270">
        <f t="shared" si="21"/>
        <v>183.89719343526733</v>
      </c>
      <c r="K31" s="271">
        <f>係数表!AI32</f>
        <v>0.30012576790983408</v>
      </c>
      <c r="L31" s="270">
        <f t="shared" si="3"/>
        <v>0</v>
      </c>
      <c r="M31" s="270">
        <f t="shared" si="4"/>
        <v>55.192286396222904</v>
      </c>
      <c r="N31" s="270">
        <f t="shared" si="5"/>
        <v>55.192286396222904</v>
      </c>
      <c r="O31" s="272">
        <f>係数表!H32</f>
        <v>0.11510451098319333</v>
      </c>
      <c r="P31" s="273">
        <f t="shared" si="6"/>
        <v>0</v>
      </c>
      <c r="Q31" s="273">
        <f t="shared" si="7"/>
        <v>21.167396521548156</v>
      </c>
      <c r="R31" s="270">
        <f t="shared" si="22"/>
        <v>21.167396521548156</v>
      </c>
      <c r="S31" s="274"/>
      <c r="T31" s="275"/>
      <c r="U31" s="276">
        <f>係数表!I32</f>
        <v>6.3361917736682984E-3</v>
      </c>
      <c r="V31" s="277">
        <f t="shared" si="8"/>
        <v>467.76984042259232</v>
      </c>
      <c r="W31" s="277">
        <f t="shared" si="9"/>
        <v>70.066056182361422</v>
      </c>
      <c r="X31" s="277">
        <v>90.434469640043304</v>
      </c>
      <c r="Y31" s="278">
        <f t="shared" si="0"/>
        <v>274.33166307531064</v>
      </c>
      <c r="Z31" s="268">
        <f t="shared" si="1"/>
        <v>27.141714646236572</v>
      </c>
      <c r="AA31" s="268">
        <f t="shared" si="2"/>
        <v>82.334001042459477</v>
      </c>
      <c r="AB31" s="268">
        <f t="shared" si="10"/>
        <v>10.409415403941628</v>
      </c>
      <c r="AC31" s="268">
        <f t="shared" si="11"/>
        <v>31.576811925489785</v>
      </c>
      <c r="AD31" s="272">
        <f>係数表!E32</f>
        <v>1.7663941695286928E-2</v>
      </c>
      <c r="AE31" s="279">
        <f t="shared" si="12"/>
        <v>0</v>
      </c>
      <c r="AF31" s="279">
        <f t="shared" si="13"/>
        <v>3.2483493027674641</v>
      </c>
      <c r="AG31" s="279">
        <f t="shared" si="14"/>
        <v>1.5974291989659206</v>
      </c>
      <c r="AH31" s="279">
        <f t="shared" si="15"/>
        <v>4.8457785017333848</v>
      </c>
      <c r="AI31" s="272">
        <f>係数表!F32</f>
        <v>1.6855049796567718E-2</v>
      </c>
      <c r="AJ31" s="279">
        <f t="shared" si="16"/>
        <v>0</v>
      </c>
      <c r="AK31" s="279">
        <f t="shared" si="17"/>
        <v>3.0995963528004769</v>
      </c>
      <c r="AL31" s="279">
        <f t="shared" si="18"/>
        <v>1.5242774891091213</v>
      </c>
      <c r="AM31" s="279">
        <f t="shared" si="19"/>
        <v>4.6238738419095986</v>
      </c>
    </row>
    <row r="32" spans="1:39" x14ac:dyDescent="0.2">
      <c r="A32" s="149">
        <v>27</v>
      </c>
      <c r="B32" s="182" t="s">
        <v>377</v>
      </c>
      <c r="C32" s="224" t="s">
        <v>278</v>
      </c>
      <c r="D32" s="163"/>
      <c r="E32" s="267">
        <f>'(建設)投入分析'!BW32</f>
        <v>6.6772440057402942E-3</v>
      </c>
      <c r="F32" s="268">
        <f>'(建設)投入分析'!BV32</f>
        <v>1669.3110014350736</v>
      </c>
      <c r="G32" s="269">
        <f>係数表!D33</f>
        <v>0.39124132736596662</v>
      </c>
      <c r="H32" s="270">
        <f t="shared" si="20"/>
        <v>653.1034519880692</v>
      </c>
      <c r="I32" s="270">
        <v>1696.9678165633218</v>
      </c>
      <c r="J32" s="270">
        <f t="shared" si="21"/>
        <v>1696.9678165633218</v>
      </c>
      <c r="K32" s="271">
        <f>係数表!AI33</f>
        <v>0.31109322051026389</v>
      </c>
      <c r="L32" s="270">
        <f t="shared" si="3"/>
        <v>0</v>
      </c>
      <c r="M32" s="270">
        <f t="shared" si="4"/>
        <v>527.91518315695453</v>
      </c>
      <c r="N32" s="270">
        <f t="shared" si="5"/>
        <v>527.91518315695453</v>
      </c>
      <c r="O32" s="272">
        <f>係数表!H33</f>
        <v>9.2600702000229067E-3</v>
      </c>
      <c r="P32" s="273">
        <f t="shared" si="6"/>
        <v>0</v>
      </c>
      <c r="Q32" s="273">
        <f t="shared" si="7"/>
        <v>15.714041108555953</v>
      </c>
      <c r="R32" s="270">
        <f t="shared" si="22"/>
        <v>15.714041108555953</v>
      </c>
      <c r="S32" s="274"/>
      <c r="T32" s="275"/>
      <c r="U32" s="276">
        <f>係数表!I33</f>
        <v>2.0746581221390465E-2</v>
      </c>
      <c r="V32" s="277">
        <f t="shared" si="8"/>
        <v>1531.6179392761239</v>
      </c>
      <c r="W32" s="277">
        <f t="shared" si="9"/>
        <v>599.23223557991719</v>
      </c>
      <c r="X32" s="277">
        <v>811.18068644370726</v>
      </c>
      <c r="Y32" s="278">
        <f t="shared" si="0"/>
        <v>2508.1485030070289</v>
      </c>
      <c r="Z32" s="268">
        <f t="shared" si="1"/>
        <v>252.35281216149946</v>
      </c>
      <c r="AA32" s="268">
        <f t="shared" si="2"/>
        <v>780.26799531845393</v>
      </c>
      <c r="AB32" s="268">
        <f t="shared" si="10"/>
        <v>7.5115901013714987</v>
      </c>
      <c r="AC32" s="268">
        <f t="shared" si="11"/>
        <v>23.225631209927453</v>
      </c>
      <c r="AD32" s="272">
        <f>係数表!E33</f>
        <v>7.0514418402017518E-4</v>
      </c>
      <c r="AE32" s="279">
        <f t="shared" si="12"/>
        <v>0</v>
      </c>
      <c r="AF32" s="279">
        <f t="shared" si="13"/>
        <v>1.1966069863190418</v>
      </c>
      <c r="AG32" s="279">
        <f t="shared" si="14"/>
        <v>0.57199934323527357</v>
      </c>
      <c r="AH32" s="279">
        <f t="shared" si="15"/>
        <v>1.7686063295543153</v>
      </c>
      <c r="AI32" s="272">
        <f>係数表!F33</f>
        <v>6.6921327018475227E-4</v>
      </c>
      <c r="AJ32" s="279">
        <f t="shared" si="16"/>
        <v>0</v>
      </c>
      <c r="AK32" s="279">
        <f t="shared" si="17"/>
        <v>1.1356333819206195</v>
      </c>
      <c r="AL32" s="279">
        <f t="shared" si="18"/>
        <v>0.54285287988570552</v>
      </c>
      <c r="AM32" s="279">
        <f t="shared" si="19"/>
        <v>1.6784862618063248</v>
      </c>
    </row>
    <row r="33" spans="1:39" x14ac:dyDescent="0.2">
      <c r="A33" s="149">
        <v>28</v>
      </c>
      <c r="B33" s="182" t="s">
        <v>378</v>
      </c>
      <c r="C33" s="224" t="s">
        <v>279</v>
      </c>
      <c r="D33" s="163"/>
      <c r="E33" s="267">
        <f>'(建設)投入分析'!BW33</f>
        <v>1.8110855119010713E-2</v>
      </c>
      <c r="F33" s="268">
        <f>'(建設)投入分析'!BV33</f>
        <v>4527.7137797526784</v>
      </c>
      <c r="G33" s="269">
        <f>係数表!D34</f>
        <v>0.25558416890398694</v>
      </c>
      <c r="H33" s="270">
        <f t="shared" si="20"/>
        <v>1157.2119634332178</v>
      </c>
      <c r="I33" s="270">
        <v>1190.8240907313896</v>
      </c>
      <c r="J33" s="270">
        <f t="shared" si="21"/>
        <v>1190.8240907313896</v>
      </c>
      <c r="K33" s="271">
        <f>係数表!AI34</f>
        <v>0.19319756388360776</v>
      </c>
      <c r="L33" s="270">
        <f t="shared" si="3"/>
        <v>0</v>
      </c>
      <c r="M33" s="270">
        <f t="shared" si="4"/>
        <v>230.06431334321675</v>
      </c>
      <c r="N33" s="270">
        <f t="shared" si="5"/>
        <v>230.06431334321675</v>
      </c>
      <c r="O33" s="272">
        <f>係数表!H34</f>
        <v>4.6096091257693421E-2</v>
      </c>
      <c r="P33" s="273">
        <f t="shared" si="6"/>
        <v>0</v>
      </c>
      <c r="Q33" s="273">
        <f t="shared" si="7"/>
        <v>54.89233595821392</v>
      </c>
      <c r="R33" s="270">
        <f t="shared" si="22"/>
        <v>54.89233595821392</v>
      </c>
      <c r="S33" s="274"/>
      <c r="T33" s="275"/>
      <c r="U33" s="276">
        <f>係数表!I34</f>
        <v>-5.0575040905254498E-6</v>
      </c>
      <c r="V33" s="277">
        <f t="shared" si="8"/>
        <v>-0.37337062479598254</v>
      </c>
      <c r="W33" s="277">
        <f t="shared" si="9"/>
        <v>-9.5427620831643536E-2</v>
      </c>
      <c r="X33" s="277">
        <v>3.8369426867260437</v>
      </c>
      <c r="Y33" s="278">
        <f t="shared" si="0"/>
        <v>1194.6610334181155</v>
      </c>
      <c r="Z33" s="268">
        <f t="shared" si="1"/>
        <v>0.74128797983649641</v>
      </c>
      <c r="AA33" s="268">
        <f t="shared" si="2"/>
        <v>230.80560132305322</v>
      </c>
      <c r="AB33" s="268">
        <f t="shared" si="10"/>
        <v>0.17686806023786308</v>
      </c>
      <c r="AC33" s="268">
        <f t="shared" si="11"/>
        <v>55.069204018451778</v>
      </c>
      <c r="AD33" s="272">
        <f>係数表!E34</f>
        <v>5.3813682209261108E-3</v>
      </c>
      <c r="AE33" s="279">
        <f t="shared" si="12"/>
        <v>0</v>
      </c>
      <c r="AF33" s="279">
        <f t="shared" si="13"/>
        <v>6.4082629185751312</v>
      </c>
      <c r="AG33" s="279">
        <f t="shared" si="14"/>
        <v>2.0648001439862382E-2</v>
      </c>
      <c r="AH33" s="279">
        <f t="shared" si="15"/>
        <v>6.4289109200149932</v>
      </c>
      <c r="AI33" s="272">
        <f>係数表!F34</f>
        <v>4.914123674797796E-3</v>
      </c>
      <c r="AJ33" s="279">
        <f t="shared" si="16"/>
        <v>0</v>
      </c>
      <c r="AK33" s="279">
        <f t="shared" si="17"/>
        <v>5.8518568567826801</v>
      </c>
      <c r="AL33" s="279">
        <f t="shared" si="18"/>
        <v>1.8855210895682713E-2</v>
      </c>
      <c r="AM33" s="279">
        <f t="shared" si="19"/>
        <v>5.8707120676783626</v>
      </c>
    </row>
    <row r="34" spans="1:39" x14ac:dyDescent="0.2">
      <c r="A34" s="149">
        <v>29</v>
      </c>
      <c r="B34" s="182" t="s">
        <v>379</v>
      </c>
      <c r="C34" s="224" t="s">
        <v>280</v>
      </c>
      <c r="D34" s="163"/>
      <c r="E34" s="267">
        <f>'(建設)投入分析'!BW34</f>
        <v>1.0010005764363283E-2</v>
      </c>
      <c r="F34" s="268">
        <f>'(建設)投入分析'!BV34</f>
        <v>2502.5014410908207</v>
      </c>
      <c r="G34" s="269">
        <f>係数表!D35</f>
        <v>0.46200357755172961</v>
      </c>
      <c r="H34" s="270">
        <f t="shared" si="20"/>
        <v>1156.164618612318</v>
      </c>
      <c r="I34" s="270">
        <v>1468.1319327157576</v>
      </c>
      <c r="J34" s="270">
        <f t="shared" si="21"/>
        <v>1468.1319327157576</v>
      </c>
      <c r="K34" s="271">
        <f>係数表!AI35</f>
        <v>0.33935947066777478</v>
      </c>
      <c r="L34" s="270">
        <f t="shared" si="3"/>
        <v>0</v>
      </c>
      <c r="M34" s="270">
        <f t="shared" si="4"/>
        <v>498.2244755568766</v>
      </c>
      <c r="N34" s="270">
        <f t="shared" si="5"/>
        <v>498.2244755568766</v>
      </c>
      <c r="O34" s="272">
        <f>係数表!H35</f>
        <v>0.22355968676439547</v>
      </c>
      <c r="P34" s="273">
        <f t="shared" si="6"/>
        <v>0</v>
      </c>
      <c r="Q34" s="273">
        <f t="shared" si="7"/>
        <v>328.21511500674131</v>
      </c>
      <c r="R34" s="270">
        <f t="shared" si="22"/>
        <v>328.21511500674131</v>
      </c>
      <c r="S34" s="274"/>
      <c r="T34" s="275"/>
      <c r="U34" s="276">
        <f>係数表!I35</f>
        <v>1.2516784591700431E-3</v>
      </c>
      <c r="V34" s="277">
        <f t="shared" si="8"/>
        <v>92.405257609082312</v>
      </c>
      <c r="W34" s="277">
        <f t="shared" si="9"/>
        <v>42.691559599985212</v>
      </c>
      <c r="X34" s="277">
        <v>174.85043708495994</v>
      </c>
      <c r="Y34" s="278">
        <f t="shared" si="0"/>
        <v>1642.9823698007176</v>
      </c>
      <c r="Z34" s="268">
        <f t="shared" si="1"/>
        <v>59.337151775181063</v>
      </c>
      <c r="AA34" s="268">
        <f t="shared" si="2"/>
        <v>557.5616273320577</v>
      </c>
      <c r="AB34" s="268">
        <f t="shared" si="10"/>
        <v>39.089508945331282</v>
      </c>
      <c r="AC34" s="268">
        <f t="shared" si="11"/>
        <v>367.30462395207257</v>
      </c>
      <c r="AD34" s="272">
        <f>係数表!E35</f>
        <v>4.7522447367376097E-2</v>
      </c>
      <c r="AE34" s="279">
        <f t="shared" si="12"/>
        <v>0</v>
      </c>
      <c r="AF34" s="279">
        <f t="shared" si="13"/>
        <v>69.769222500848741</v>
      </c>
      <c r="AG34" s="279">
        <f t="shared" si="14"/>
        <v>8.3093206935327135</v>
      </c>
      <c r="AH34" s="279">
        <f t="shared" si="15"/>
        <v>78.078543194381453</v>
      </c>
      <c r="AI34" s="272">
        <f>係数表!F35</f>
        <v>4.2545676709145233E-2</v>
      </c>
      <c r="AJ34" s="279">
        <f t="shared" si="16"/>
        <v>0</v>
      </c>
      <c r="AK34" s="279">
        <f t="shared" si="17"/>
        <v>62.462666575697185</v>
      </c>
      <c r="AL34" s="279">
        <f t="shared" si="18"/>
        <v>7.4391301686694442</v>
      </c>
      <c r="AM34" s="279">
        <f t="shared" si="19"/>
        <v>69.901796744366635</v>
      </c>
    </row>
    <row r="35" spans="1:39" x14ac:dyDescent="0.2">
      <c r="A35" s="149">
        <v>30</v>
      </c>
      <c r="B35" s="182" t="s">
        <v>380</v>
      </c>
      <c r="C35" s="224" t="s">
        <v>281</v>
      </c>
      <c r="D35" s="163"/>
      <c r="E35" s="267">
        <f>'(建設)投入分析'!BW35</f>
        <v>2.6019599612442587E-3</v>
      </c>
      <c r="F35" s="268">
        <f>'(建設)投入分析'!BV35</f>
        <v>650.48999031106473</v>
      </c>
      <c r="G35" s="269">
        <f>係数表!D36</f>
        <v>0.44388091268696783</v>
      </c>
      <c r="H35" s="270">
        <f t="shared" si="20"/>
        <v>288.74009059301227</v>
      </c>
      <c r="I35" s="270">
        <v>422.25108143120144</v>
      </c>
      <c r="J35" s="270">
        <f t="shared" si="21"/>
        <v>422.25108143120144</v>
      </c>
      <c r="K35" s="271">
        <f>係数表!AI36</f>
        <v>0.45399226383412611</v>
      </c>
      <c r="L35" s="270">
        <f t="shared" si="3"/>
        <v>0</v>
      </c>
      <c r="M35" s="270">
        <f t="shared" si="4"/>
        <v>191.69872436535908</v>
      </c>
      <c r="N35" s="270">
        <f t="shared" si="5"/>
        <v>191.69872436535908</v>
      </c>
      <c r="O35" s="272">
        <f>係数表!H36</f>
        <v>0.23205691273661022</v>
      </c>
      <c r="P35" s="273">
        <f t="shared" si="6"/>
        <v>0</v>
      </c>
      <c r="Q35" s="273">
        <f t="shared" si="7"/>
        <v>97.986282356619611</v>
      </c>
      <c r="R35" s="270">
        <f t="shared" si="22"/>
        <v>97.986282356619611</v>
      </c>
      <c r="S35" s="274"/>
      <c r="T35" s="275"/>
      <c r="U35" s="276">
        <f>係数表!I36</f>
        <v>1.7260615822143291E-3</v>
      </c>
      <c r="V35" s="277">
        <f t="shared" si="8"/>
        <v>127.4266278093608</v>
      </c>
      <c r="W35" s="277">
        <f t="shared" si="9"/>
        <v>56.562247852641626</v>
      </c>
      <c r="X35" s="277">
        <v>96.939264116224294</v>
      </c>
      <c r="Y35" s="278">
        <f t="shared" si="0"/>
        <v>519.19034554742575</v>
      </c>
      <c r="Z35" s="268">
        <f t="shared" si="1"/>
        <v>44.009675970538936</v>
      </c>
      <c r="AA35" s="268">
        <f t="shared" si="2"/>
        <v>235.70840033589801</v>
      </c>
      <c r="AB35" s="268">
        <f t="shared" si="10"/>
        <v>22.495426353769872</v>
      </c>
      <c r="AC35" s="268">
        <f t="shared" si="11"/>
        <v>120.48170871038948</v>
      </c>
      <c r="AD35" s="272">
        <f>係数表!E36</f>
        <v>3.6381962666217654E-2</v>
      </c>
      <c r="AE35" s="279">
        <f t="shared" si="12"/>
        <v>0</v>
      </c>
      <c r="AF35" s="279">
        <f t="shared" si="13"/>
        <v>15.362323080400001</v>
      </c>
      <c r="AG35" s="279">
        <f t="shared" si="14"/>
        <v>3.5268406879670851</v>
      </c>
      <c r="AH35" s="279">
        <f t="shared" si="15"/>
        <v>18.889163768367087</v>
      </c>
      <c r="AI35" s="272">
        <f>係数表!F36</f>
        <v>3.2796853148488549E-2</v>
      </c>
      <c r="AJ35" s="279">
        <f t="shared" si="16"/>
        <v>0</v>
      </c>
      <c r="AK35" s="279">
        <f t="shared" si="17"/>
        <v>13.848506709489593</v>
      </c>
      <c r="AL35" s="279">
        <f t="shared" si="18"/>
        <v>3.1793028095423539</v>
      </c>
      <c r="AM35" s="279">
        <f t="shared" si="19"/>
        <v>17.027809519031948</v>
      </c>
    </row>
    <row r="36" spans="1:39" x14ac:dyDescent="0.2">
      <c r="A36" s="149">
        <v>31</v>
      </c>
      <c r="B36" s="182" t="s">
        <v>381</v>
      </c>
      <c r="C36" s="224" t="s">
        <v>382</v>
      </c>
      <c r="D36" s="163"/>
      <c r="E36" s="267">
        <f>'(建設)投入分析'!BW36</f>
        <v>2.9115027828496907E-5</v>
      </c>
      <c r="F36" s="268">
        <f>'(建設)投入分析'!BV36</f>
        <v>7.2787569571242265</v>
      </c>
      <c r="G36" s="269">
        <f>係数表!D37</f>
        <v>0.12836563398877732</v>
      </c>
      <c r="H36" s="270">
        <f t="shared" si="20"/>
        <v>0.93434225145147498</v>
      </c>
      <c r="I36" s="270">
        <v>4.3363185245791076</v>
      </c>
      <c r="J36" s="270">
        <f t="shared" si="21"/>
        <v>4.3363185245791076</v>
      </c>
      <c r="K36" s="271">
        <f>係数表!AI37</f>
        <v>0.38754425258290587</v>
      </c>
      <c r="L36" s="270">
        <f t="shared" si="3"/>
        <v>0</v>
      </c>
      <c r="M36" s="270">
        <f t="shared" si="4"/>
        <v>1.6805153215694193</v>
      </c>
      <c r="N36" s="270">
        <f t="shared" si="5"/>
        <v>1.6805153215694193</v>
      </c>
      <c r="O36" s="272">
        <f>係数表!H37</f>
        <v>0.23480962358211113</v>
      </c>
      <c r="P36" s="273">
        <f t="shared" si="6"/>
        <v>0</v>
      </c>
      <c r="Q36" s="273">
        <f t="shared" si="7"/>
        <v>1.0182093204885558</v>
      </c>
      <c r="R36" s="270">
        <f t="shared" si="22"/>
        <v>1.0182093204885558</v>
      </c>
      <c r="S36" s="274"/>
      <c r="T36" s="275"/>
      <c r="U36" s="276">
        <f>係数表!I37</f>
        <v>3.5319671651769537E-3</v>
      </c>
      <c r="V36" s="277">
        <f t="shared" si="8"/>
        <v>260.74774505699008</v>
      </c>
      <c r="W36" s="277">
        <f t="shared" si="9"/>
        <v>33.471049605384607</v>
      </c>
      <c r="X36" s="277">
        <v>36.538878428657746</v>
      </c>
      <c r="Y36" s="278">
        <f t="shared" si="0"/>
        <v>40.875196953236852</v>
      </c>
      <c r="Z36" s="268">
        <f t="shared" si="1"/>
        <v>14.160432330851828</v>
      </c>
      <c r="AA36" s="268">
        <f t="shared" si="2"/>
        <v>15.840947652421248</v>
      </c>
      <c r="AB36" s="268">
        <f t="shared" si="10"/>
        <v>8.5796802899456459</v>
      </c>
      <c r="AC36" s="268">
        <f t="shared" si="11"/>
        <v>9.5978896104342013</v>
      </c>
      <c r="AD36" s="272">
        <f>係数表!E37</f>
        <v>9.7247308720468176E-2</v>
      </c>
      <c r="AE36" s="279">
        <f t="shared" si="12"/>
        <v>0</v>
      </c>
      <c r="AF36" s="279">
        <f t="shared" si="13"/>
        <v>0.42169530627002955</v>
      </c>
      <c r="AG36" s="279">
        <f t="shared" si="14"/>
        <v>3.5533075908513347</v>
      </c>
      <c r="AH36" s="279">
        <f t="shared" si="15"/>
        <v>3.9750028971213642</v>
      </c>
      <c r="AI36" s="272">
        <f>係数表!F37</f>
        <v>5.8738530453001953E-2</v>
      </c>
      <c r="AJ36" s="279">
        <f t="shared" si="16"/>
        <v>0</v>
      </c>
      <c r="AK36" s="279">
        <f t="shared" si="17"/>
        <v>0.25470897770990641</v>
      </c>
      <c r="AL36" s="279">
        <f t="shared" si="18"/>
        <v>2.146240023300249</v>
      </c>
      <c r="AM36" s="279">
        <f t="shared" si="19"/>
        <v>2.4009490010101553</v>
      </c>
    </row>
    <row r="37" spans="1:39" x14ac:dyDescent="0.2">
      <c r="A37" s="149">
        <v>32</v>
      </c>
      <c r="B37" s="182" t="s">
        <v>383</v>
      </c>
      <c r="C37" s="224" t="s">
        <v>282</v>
      </c>
      <c r="D37" s="163"/>
      <c r="E37" s="267">
        <f>'(建設)投入分析'!BW37</f>
        <v>1.3329354733195211E-3</v>
      </c>
      <c r="F37" s="268">
        <f>'(建設)投入分析'!BV37</f>
        <v>333.23386832988029</v>
      </c>
      <c r="G37" s="269">
        <f>係数表!D38</f>
        <v>0.37632720445422763</v>
      </c>
      <c r="H37" s="270">
        <f t="shared" si="20"/>
        <v>125.40497009805203</v>
      </c>
      <c r="I37" s="270">
        <v>142.04014609841835</v>
      </c>
      <c r="J37" s="270">
        <f t="shared" si="21"/>
        <v>142.04014609841835</v>
      </c>
      <c r="K37" s="271">
        <f>係数表!AI38</f>
        <v>0.48691219529403462</v>
      </c>
      <c r="L37" s="270">
        <f t="shared" si="3"/>
        <v>0</v>
      </c>
      <c r="M37" s="270">
        <f t="shared" si="4"/>
        <v>69.161079356666278</v>
      </c>
      <c r="N37" s="270">
        <f t="shared" si="5"/>
        <v>69.161079356666278</v>
      </c>
      <c r="O37" s="272">
        <f>係数表!H38</f>
        <v>0.2208963911525029</v>
      </c>
      <c r="P37" s="273">
        <f t="shared" si="6"/>
        <v>0</v>
      </c>
      <c r="Q37" s="273">
        <f t="shared" si="7"/>
        <v>31.376155671914876</v>
      </c>
      <c r="R37" s="270">
        <f t="shared" si="22"/>
        <v>31.376155671914876</v>
      </c>
      <c r="S37" s="274"/>
      <c r="T37" s="275"/>
      <c r="U37" s="276">
        <f>係数表!I38</f>
        <v>5.7569461455981178E-5</v>
      </c>
      <c r="V37" s="277">
        <f t="shared" si="8"/>
        <v>4.2500698779968227</v>
      </c>
      <c r="W37" s="277">
        <f t="shared" si="9"/>
        <v>1.5994169159216645</v>
      </c>
      <c r="X37" s="277">
        <v>10.212936004522469</v>
      </c>
      <c r="Y37" s="278">
        <f t="shared" si="0"/>
        <v>152.25308210294082</v>
      </c>
      <c r="Z37" s="268">
        <f t="shared" si="1"/>
        <v>4.9728030903595215</v>
      </c>
      <c r="AA37" s="268">
        <f t="shared" si="2"/>
        <v>74.133882447025812</v>
      </c>
      <c r="AB37" s="268">
        <f t="shared" si="10"/>
        <v>2.2560007064704752</v>
      </c>
      <c r="AC37" s="268">
        <f t="shared" si="11"/>
        <v>33.632156378385353</v>
      </c>
      <c r="AD37" s="272">
        <f>係数表!E38</f>
        <v>3.5797438882421422E-2</v>
      </c>
      <c r="AE37" s="279">
        <f t="shared" si="12"/>
        <v>0</v>
      </c>
      <c r="AF37" s="279">
        <f t="shared" si="13"/>
        <v>5.0846734488083403</v>
      </c>
      <c r="AG37" s="279">
        <f t="shared" si="14"/>
        <v>0.36559695243197432</v>
      </c>
      <c r="AH37" s="279">
        <f t="shared" si="15"/>
        <v>5.4502704012403145</v>
      </c>
      <c r="AI37" s="272">
        <f>係数表!F38</f>
        <v>3.3504427276254981E-2</v>
      </c>
      <c r="AJ37" s="279">
        <f t="shared" si="16"/>
        <v>0</v>
      </c>
      <c r="AK37" s="279">
        <f t="shared" si="17"/>
        <v>4.7589737452630905</v>
      </c>
      <c r="AL37" s="279">
        <f t="shared" si="18"/>
        <v>0.34217857164056914</v>
      </c>
      <c r="AM37" s="279">
        <f t="shared" si="19"/>
        <v>5.1011523169036597</v>
      </c>
    </row>
    <row r="38" spans="1:39" x14ac:dyDescent="0.2">
      <c r="A38" s="149">
        <v>33</v>
      </c>
      <c r="B38" s="182" t="s">
        <v>384</v>
      </c>
      <c r="C38" s="224" t="s">
        <v>283</v>
      </c>
      <c r="D38" s="163"/>
      <c r="E38" s="267">
        <f>'(建設)投入分析'!BW38</f>
        <v>3.8636136407213924E-2</v>
      </c>
      <c r="F38" s="268">
        <f>'(建設)投入分析'!BV38</f>
        <v>9659.0341018034815</v>
      </c>
      <c r="G38" s="269">
        <f>係数表!D39</f>
        <v>0.17270465766007115</v>
      </c>
      <c r="H38" s="270">
        <f t="shared" si="20"/>
        <v>1668.1601778789232</v>
      </c>
      <c r="I38" s="270">
        <v>1704.2373405631122</v>
      </c>
      <c r="J38" s="270">
        <f t="shared" si="21"/>
        <v>1704.2373405631122</v>
      </c>
      <c r="K38" s="271">
        <f>係数表!AI39</f>
        <v>0.48590242755232693</v>
      </c>
      <c r="L38" s="270">
        <f t="shared" si="3"/>
        <v>0</v>
      </c>
      <c r="M38" s="270">
        <f t="shared" si="4"/>
        <v>828.09306090493794</v>
      </c>
      <c r="N38" s="270">
        <f t="shared" si="5"/>
        <v>828.09306090493794</v>
      </c>
      <c r="O38" s="272">
        <f>係数表!H39</f>
        <v>0.21758255158657572</v>
      </c>
      <c r="P38" s="273">
        <f t="shared" si="6"/>
        <v>0</v>
      </c>
      <c r="Q38" s="273">
        <f t="shared" si="7"/>
        <v>370.81230906884196</v>
      </c>
      <c r="R38" s="270">
        <f t="shared" si="22"/>
        <v>370.81230906884196</v>
      </c>
      <c r="S38" s="274"/>
      <c r="T38" s="275"/>
      <c r="U38" s="276">
        <f>係数表!I39</f>
        <v>5.3265202655533987E-6</v>
      </c>
      <c r="V38" s="277">
        <f t="shared" si="8"/>
        <v>0.39323076441279009</v>
      </c>
      <c r="W38" s="277">
        <f t="shared" si="9"/>
        <v>6.7912784549318997E-2</v>
      </c>
      <c r="X38" s="277">
        <v>0.64158375088010688</v>
      </c>
      <c r="Y38" s="278">
        <f t="shared" ref="Y38:Y69" si="23">J38+X38</f>
        <v>1704.8789243139922</v>
      </c>
      <c r="Z38" s="268">
        <f t="shared" ref="Z38:Z69" si="24">+X38*K38</f>
        <v>0.31174710203077133</v>
      </c>
      <c r="AA38" s="268">
        <f t="shared" ref="AA38:AA69" si="25">Y38*K38</f>
        <v>828.40480800696866</v>
      </c>
      <c r="AB38" s="268">
        <f t="shared" si="10"/>
        <v>0.1395974295729796</v>
      </c>
      <c r="AC38" s="268">
        <f t="shared" si="11"/>
        <v>370.95190649841493</v>
      </c>
      <c r="AD38" s="272">
        <f>係数表!E39</f>
        <v>4.5746339508914963E-2</v>
      </c>
      <c r="AE38" s="279">
        <f t="shared" si="12"/>
        <v>0</v>
      </c>
      <c r="AF38" s="279">
        <f t="shared" si="13"/>
        <v>77.962619985170463</v>
      </c>
      <c r="AG38" s="279">
        <f t="shared" si="14"/>
        <v>2.9350108091164489E-2</v>
      </c>
      <c r="AH38" s="279">
        <f t="shared" si="15"/>
        <v>77.991970093261628</v>
      </c>
      <c r="AI38" s="272">
        <f>係数表!F39</f>
        <v>4.191382058585278E-2</v>
      </c>
      <c r="AJ38" s="279">
        <f t="shared" si="16"/>
        <v>0</v>
      </c>
      <c r="AK38" s="279">
        <f t="shared" si="17"/>
        <v>71.431098128073174</v>
      </c>
      <c r="AL38" s="279">
        <f t="shared" si="18"/>
        <v>2.6891226225187265E-2</v>
      </c>
      <c r="AM38" s="279">
        <f t="shared" si="19"/>
        <v>71.457989354298348</v>
      </c>
    </row>
    <row r="39" spans="1:39" x14ac:dyDescent="0.2">
      <c r="A39" s="149">
        <v>34</v>
      </c>
      <c r="B39" s="182" t="s">
        <v>385</v>
      </c>
      <c r="C39" s="224" t="s">
        <v>284</v>
      </c>
      <c r="D39" s="164"/>
      <c r="E39" s="267">
        <f>'(建設)投入分析'!BW39</f>
        <v>1.4797704082911425E-3</v>
      </c>
      <c r="F39" s="268">
        <f>'(建設)投入分析'!BV39</f>
        <v>369.94260207278563</v>
      </c>
      <c r="G39" s="269">
        <f>係数表!D40</f>
        <v>8.6199437594635553E-2</v>
      </c>
      <c r="H39" s="270">
        <f t="shared" si="20"/>
        <v>31.88884424097018</v>
      </c>
      <c r="I39" s="270">
        <v>32.851232541144107</v>
      </c>
      <c r="J39" s="270">
        <f t="shared" si="21"/>
        <v>32.851232541144107</v>
      </c>
      <c r="K39" s="271">
        <f>係数表!AI40</f>
        <v>0.46132696318521343</v>
      </c>
      <c r="L39" s="270">
        <f t="shared" si="3"/>
        <v>0</v>
      </c>
      <c r="M39" s="270">
        <f t="shared" si="4"/>
        <v>15.155159345097273</v>
      </c>
      <c r="N39" s="270">
        <f t="shared" si="5"/>
        <v>15.155159345097273</v>
      </c>
      <c r="O39" s="272">
        <f>係数表!H40</f>
        <v>0.29342581896303888</v>
      </c>
      <c r="P39" s="273">
        <f t="shared" si="6"/>
        <v>0</v>
      </c>
      <c r="Q39" s="273">
        <f t="shared" si="7"/>
        <v>9.6393998123304421</v>
      </c>
      <c r="R39" s="270">
        <f t="shared" si="22"/>
        <v>9.6393998123304421</v>
      </c>
      <c r="S39" s="274"/>
      <c r="T39" s="275"/>
      <c r="U39" s="276">
        <f>係数表!I40</f>
        <v>7.408705460269728E-5</v>
      </c>
      <c r="V39" s="277">
        <f t="shared" si="8"/>
        <v>5.4694824504688082</v>
      </c>
      <c r="W39" s="277">
        <f t="shared" si="9"/>
        <v>0.47146631116414039</v>
      </c>
      <c r="X39" s="277">
        <v>1.2485661169374398</v>
      </c>
      <c r="Y39" s="278">
        <f t="shared" si="23"/>
        <v>34.099798658081546</v>
      </c>
      <c r="Z39" s="268">
        <f t="shared" si="24"/>
        <v>0.57599721506270318</v>
      </c>
      <c r="AA39" s="268">
        <f t="shared" si="25"/>
        <v>15.731156560159976</v>
      </c>
      <c r="AB39" s="268">
        <f t="shared" si="10"/>
        <v>0.36636153539186966</v>
      </c>
      <c r="AC39" s="268">
        <f t="shared" si="11"/>
        <v>10.005761347722311</v>
      </c>
      <c r="AD39" s="272">
        <f>係数表!E40</f>
        <v>7.7759018132968136E-2</v>
      </c>
      <c r="AE39" s="279">
        <f t="shared" si="12"/>
        <v>0</v>
      </c>
      <c r="AF39" s="279">
        <f t="shared" si="13"/>
        <v>2.5544795868571777</v>
      </c>
      <c r="AG39" s="279">
        <f t="shared" si="14"/>
        <v>9.708727532714799E-2</v>
      </c>
      <c r="AH39" s="279">
        <f t="shared" si="15"/>
        <v>2.6515668621843256</v>
      </c>
      <c r="AI39" s="272">
        <f>係数表!F40</f>
        <v>5.4566173049882649E-2</v>
      </c>
      <c r="AJ39" s="279">
        <f t="shared" si="16"/>
        <v>0</v>
      </c>
      <c r="AK39" s="279">
        <f t="shared" si="17"/>
        <v>1.7925660397420056</v>
      </c>
      <c r="AL39" s="279">
        <f t="shared" si="18"/>
        <v>6.812947480102835E-2</v>
      </c>
      <c r="AM39" s="279">
        <f t="shared" si="19"/>
        <v>1.8606955145430337</v>
      </c>
    </row>
    <row r="40" spans="1:39" x14ac:dyDescent="0.2">
      <c r="A40" s="149">
        <v>35</v>
      </c>
      <c r="B40" s="182" t="s">
        <v>386</v>
      </c>
      <c r="C40" s="224" t="s">
        <v>285</v>
      </c>
      <c r="D40" s="163"/>
      <c r="E40" s="267">
        <f>'(建設)投入分析'!BW40</f>
        <v>1.272552717793258E-2</v>
      </c>
      <c r="F40" s="268">
        <f>'(建設)投入分析'!BV40</f>
        <v>3181.3817944831453</v>
      </c>
      <c r="G40" s="269">
        <f>係数表!D41</f>
        <v>0.3172699548338116</v>
      </c>
      <c r="H40" s="270">
        <f t="shared" si="20"/>
        <v>1009.356858244778</v>
      </c>
      <c r="I40" s="270">
        <v>1074.7632210916568</v>
      </c>
      <c r="J40" s="270">
        <f t="shared" si="21"/>
        <v>1074.7632210916568</v>
      </c>
      <c r="K40" s="271">
        <f>係数表!AI41</f>
        <v>0.47673917725608445</v>
      </c>
      <c r="L40" s="270">
        <f t="shared" si="3"/>
        <v>0</v>
      </c>
      <c r="M40" s="270">
        <f t="shared" si="4"/>
        <v>512.38173376833561</v>
      </c>
      <c r="N40" s="270">
        <f t="shared" si="5"/>
        <v>512.38173376833561</v>
      </c>
      <c r="O40" s="272">
        <f>係数表!H41</f>
        <v>0.22166310966655572</v>
      </c>
      <c r="P40" s="273">
        <f t="shared" si="6"/>
        <v>0</v>
      </c>
      <c r="Q40" s="273">
        <f t="shared" si="7"/>
        <v>238.23535774242058</v>
      </c>
      <c r="R40" s="270">
        <f t="shared" si="22"/>
        <v>238.23535774242058</v>
      </c>
      <c r="S40" s="274"/>
      <c r="T40" s="275"/>
      <c r="U40" s="276">
        <f>係数表!I41</f>
        <v>2.6062287036707741E-4</v>
      </c>
      <c r="V40" s="277">
        <f t="shared" si="8"/>
        <v>19.240503260763184</v>
      </c>
      <c r="W40" s="277">
        <f t="shared" si="9"/>
        <v>6.1044336005221398</v>
      </c>
      <c r="X40" s="277">
        <v>11.163499599035319</v>
      </c>
      <c r="Y40" s="278">
        <f t="shared" si="23"/>
        <v>1085.926720690692</v>
      </c>
      <c r="Z40" s="268">
        <f t="shared" si="24"/>
        <v>5.3220776141427262</v>
      </c>
      <c r="AA40" s="268">
        <f t="shared" si="25"/>
        <v>517.70381138247831</v>
      </c>
      <c r="AB40" s="268">
        <f t="shared" si="10"/>
        <v>2.4745360358835167</v>
      </c>
      <c r="AC40" s="268">
        <f t="shared" si="11"/>
        <v>240.70989377830409</v>
      </c>
      <c r="AD40" s="272">
        <f>係数表!E41</f>
        <v>4.8788009319992949E-2</v>
      </c>
      <c r="AE40" s="279">
        <f t="shared" si="12"/>
        <v>0</v>
      </c>
      <c r="AF40" s="279">
        <f t="shared" si="13"/>
        <v>52.435558047405394</v>
      </c>
      <c r="AG40" s="279">
        <f t="shared" si="14"/>
        <v>0.54464492248147267</v>
      </c>
      <c r="AH40" s="279">
        <f t="shared" si="15"/>
        <v>52.980202969886861</v>
      </c>
      <c r="AI40" s="272">
        <f>係数表!F41</f>
        <v>4.0608540716229713E-2</v>
      </c>
      <c r="AJ40" s="279">
        <f t="shared" si="16"/>
        <v>0</v>
      </c>
      <c r="AK40" s="279">
        <f t="shared" si="17"/>
        <v>43.644566024006743</v>
      </c>
      <c r="AL40" s="279">
        <f t="shared" si="18"/>
        <v>0.45333342800303983</v>
      </c>
      <c r="AM40" s="279">
        <f t="shared" si="19"/>
        <v>44.097899452009777</v>
      </c>
    </row>
    <row r="41" spans="1:39" x14ac:dyDescent="0.2">
      <c r="A41" s="149">
        <v>36</v>
      </c>
      <c r="B41" s="182" t="s">
        <v>387</v>
      </c>
      <c r="C41" s="224" t="s">
        <v>286</v>
      </c>
      <c r="D41" s="163"/>
      <c r="E41" s="267">
        <f>'(建設)投入分析'!BW41</f>
        <v>-6.2842727671855612E-5</v>
      </c>
      <c r="F41" s="268">
        <f>'(建設)投入分析'!BV41</f>
        <v>-15.710681917963903</v>
      </c>
      <c r="G41" s="269">
        <f>係数表!D42</f>
        <v>0.89095381943464169</v>
      </c>
      <c r="H41" s="270">
        <f t="shared" si="20"/>
        <v>-13.997492060732702</v>
      </c>
      <c r="I41" s="270">
        <v>1338.3876100717328</v>
      </c>
      <c r="J41" s="270">
        <f t="shared" si="21"/>
        <v>1338.3876100717328</v>
      </c>
      <c r="K41" s="271">
        <f>係数表!AI42</f>
        <v>0.26843275046358073</v>
      </c>
      <c r="L41" s="270">
        <f t="shared" si="3"/>
        <v>0</v>
      </c>
      <c r="M41" s="270">
        <f t="shared" si="4"/>
        <v>359.26706735793363</v>
      </c>
      <c r="N41" s="270">
        <f t="shared" si="5"/>
        <v>359.26706735793363</v>
      </c>
      <c r="O41" s="272">
        <f>係数表!H42</f>
        <v>3.3027962151014681E-2</v>
      </c>
      <c r="P41" s="273">
        <f t="shared" si="6"/>
        <v>0</v>
      </c>
      <c r="Q41" s="273">
        <f t="shared" si="7"/>
        <v>44.204215328836185</v>
      </c>
      <c r="R41" s="270">
        <f t="shared" si="22"/>
        <v>44.204215328836185</v>
      </c>
      <c r="S41" s="274"/>
      <c r="T41" s="275"/>
      <c r="U41" s="276">
        <f>係数表!I42</f>
        <v>-1.1384764527182819E-4</v>
      </c>
      <c r="V41" s="277">
        <f t="shared" si="8"/>
        <v>-8.4048110858329679</v>
      </c>
      <c r="W41" s="277">
        <f t="shared" si="9"/>
        <v>-7.4882985385495004</v>
      </c>
      <c r="X41" s="277">
        <v>-3.6807873758403322</v>
      </c>
      <c r="Y41" s="278">
        <f t="shared" si="23"/>
        <v>1334.7068226958925</v>
      </c>
      <c r="Z41" s="268">
        <f t="shared" si="24"/>
        <v>-0.98804387916844605</v>
      </c>
      <c r="AA41" s="268">
        <f t="shared" si="25"/>
        <v>358.27902347876517</v>
      </c>
      <c r="AB41" s="268">
        <f t="shared" si="10"/>
        <v>-0.12156890613518714</v>
      </c>
      <c r="AC41" s="268">
        <f t="shared" si="11"/>
        <v>44.082646422700996</v>
      </c>
      <c r="AD41" s="272">
        <f>係数表!E42</f>
        <v>3.4822712857217131E-3</v>
      </c>
      <c r="AE41" s="279">
        <f t="shared" si="12"/>
        <v>0</v>
      </c>
      <c r="AF41" s="279">
        <f t="shared" si="13"/>
        <v>4.6606287437185037</v>
      </c>
      <c r="AG41" s="279">
        <f t="shared" si="14"/>
        <v>-1.2817500187735763E-2</v>
      </c>
      <c r="AH41" s="279">
        <f t="shared" si="15"/>
        <v>4.6478112435307679</v>
      </c>
      <c r="AI41" s="272">
        <f>係数表!F42</f>
        <v>3.4465279101606504E-3</v>
      </c>
      <c r="AJ41" s="279">
        <f t="shared" si="16"/>
        <v>0</v>
      </c>
      <c r="AK41" s="279">
        <f t="shared" si="17"/>
        <v>4.6127902527254365</v>
      </c>
      <c r="AL41" s="279">
        <f t="shared" si="18"/>
        <v>-1.2685936422200684E-2</v>
      </c>
      <c r="AM41" s="279">
        <f t="shared" si="19"/>
        <v>4.600104316303236</v>
      </c>
    </row>
    <row r="42" spans="1:39" x14ac:dyDescent="0.2">
      <c r="A42" s="149">
        <v>37</v>
      </c>
      <c r="B42" s="182" t="s">
        <v>388</v>
      </c>
      <c r="C42" s="224" t="s">
        <v>287</v>
      </c>
      <c r="D42" s="163"/>
      <c r="E42" s="267">
        <f>'(建設)投入分析'!BW42</f>
        <v>2.4063986369157922E-2</v>
      </c>
      <c r="F42" s="268">
        <f>'(建設)投入分析'!BV42</f>
        <v>6015.9965922894808</v>
      </c>
      <c r="G42" s="269">
        <f>係数表!D43</f>
        <v>0.25750523820428717</v>
      </c>
      <c r="H42" s="270">
        <f t="shared" si="20"/>
        <v>1549.1506355336826</v>
      </c>
      <c r="I42" s="270">
        <v>2477.1928118936185</v>
      </c>
      <c r="J42" s="270">
        <f t="shared" si="21"/>
        <v>2477.1928118936185</v>
      </c>
      <c r="K42" s="271">
        <f>係数表!AI43</f>
        <v>0.22768057143096396</v>
      </c>
      <c r="L42" s="270">
        <f t="shared" si="3"/>
        <v>0</v>
      </c>
      <c r="M42" s="270">
        <f t="shared" si="4"/>
        <v>564.00867495661544</v>
      </c>
      <c r="N42" s="270">
        <f t="shared" si="5"/>
        <v>564.00867495661544</v>
      </c>
      <c r="O42" s="272">
        <f>係数表!H43</f>
        <v>5.9398052364025261E-2</v>
      </c>
      <c r="P42" s="273">
        <f t="shared" si="6"/>
        <v>0</v>
      </c>
      <c r="Q42" s="273">
        <f t="shared" si="7"/>
        <v>147.14042835664412</v>
      </c>
      <c r="R42" s="270">
        <f t="shared" si="22"/>
        <v>147.14042835664412</v>
      </c>
      <c r="S42" s="274"/>
      <c r="T42" s="275"/>
      <c r="U42" s="276">
        <f>係数表!I43</f>
        <v>0</v>
      </c>
      <c r="V42" s="277">
        <f t="shared" si="8"/>
        <v>0</v>
      </c>
      <c r="W42" s="277">
        <f t="shared" si="9"/>
        <v>0</v>
      </c>
      <c r="X42" s="277">
        <v>14.323708372251057</v>
      </c>
      <c r="Y42" s="278">
        <f t="shared" si="23"/>
        <v>2491.5165202658695</v>
      </c>
      <c r="Z42" s="268">
        <f t="shared" si="24"/>
        <v>3.2612301072046033</v>
      </c>
      <c r="AA42" s="268">
        <f t="shared" si="25"/>
        <v>567.26990506382003</v>
      </c>
      <c r="AB42" s="268">
        <f t="shared" si="10"/>
        <v>0.85080037994199531</v>
      </c>
      <c r="AC42" s="268">
        <f t="shared" si="11"/>
        <v>147.99122873658612</v>
      </c>
      <c r="AD42" s="272">
        <f>係数表!E43</f>
        <v>6.5268115460923168E-3</v>
      </c>
      <c r="AE42" s="279">
        <f t="shared" si="12"/>
        <v>0</v>
      </c>
      <c r="AF42" s="279">
        <f t="shared" si="13"/>
        <v>16.16817064656416</v>
      </c>
      <c r="AG42" s="279">
        <f t="shared" si="14"/>
        <v>9.3488145186867377E-2</v>
      </c>
      <c r="AH42" s="279">
        <f t="shared" si="15"/>
        <v>16.261658791751028</v>
      </c>
      <c r="AI42" s="272">
        <f>係数表!F43</f>
        <v>6.4652039957580508E-3</v>
      </c>
      <c r="AJ42" s="279">
        <f t="shared" si="16"/>
        <v>0</v>
      </c>
      <c r="AK42" s="279">
        <f t="shared" si="17"/>
        <v>16.015556865717745</v>
      </c>
      <c r="AL42" s="279">
        <f t="shared" si="18"/>
        <v>9.2605696602350573E-2</v>
      </c>
      <c r="AM42" s="279">
        <f t="shared" si="19"/>
        <v>16.108162562320093</v>
      </c>
    </row>
    <row r="43" spans="1:39" x14ac:dyDescent="0.2">
      <c r="A43" s="149">
        <v>38</v>
      </c>
      <c r="B43" s="182" t="s">
        <v>389</v>
      </c>
      <c r="C43" s="224" t="s">
        <v>390</v>
      </c>
      <c r="D43" s="163"/>
      <c r="E43" s="267">
        <f>'(建設)投入分析'!BW43</f>
        <v>3.4681338686987223E-3</v>
      </c>
      <c r="F43" s="268">
        <f>'(建設)投入分析'!BV43</f>
        <v>867.0334671746806</v>
      </c>
      <c r="G43" s="269">
        <f>係数表!D44</f>
        <v>0.50976742597588887</v>
      </c>
      <c r="H43" s="270">
        <f t="shared" si="20"/>
        <v>441.98541879658728</v>
      </c>
      <c r="I43" s="270">
        <v>569.49889149997455</v>
      </c>
      <c r="J43" s="270">
        <f t="shared" si="21"/>
        <v>569.49889149997455</v>
      </c>
      <c r="K43" s="271">
        <f>係数表!AI44</f>
        <v>0.4007677414703974</v>
      </c>
      <c r="L43" s="270">
        <f t="shared" si="3"/>
        <v>0</v>
      </c>
      <c r="M43" s="270">
        <f t="shared" si="4"/>
        <v>228.2367845163397</v>
      </c>
      <c r="N43" s="270">
        <f t="shared" si="5"/>
        <v>228.2367845163397</v>
      </c>
      <c r="O43" s="272">
        <f>係数表!H44</f>
        <v>0.18323326776721627</v>
      </c>
      <c r="P43" s="273">
        <f t="shared" si="6"/>
        <v>0</v>
      </c>
      <c r="Q43" s="273">
        <f t="shared" si="7"/>
        <v>104.35114287934768</v>
      </c>
      <c r="R43" s="270">
        <f t="shared" si="22"/>
        <v>104.35114287934768</v>
      </c>
      <c r="S43" s="274"/>
      <c r="T43" s="275"/>
      <c r="U43" s="276">
        <f>係数表!I44</f>
        <v>1.0760647001117978E-7</v>
      </c>
      <c r="V43" s="277">
        <f t="shared" si="8"/>
        <v>7.9440558467230322E-3</v>
      </c>
      <c r="W43" s="277">
        <f t="shared" si="9"/>
        <v>4.0496209007927107E-3</v>
      </c>
      <c r="X43" s="277">
        <v>4.7123736993254726</v>
      </c>
      <c r="Y43" s="278">
        <f t="shared" si="23"/>
        <v>574.21126519929999</v>
      </c>
      <c r="Z43" s="268">
        <f t="shared" si="24"/>
        <v>1.8885673644431711</v>
      </c>
      <c r="AA43" s="268">
        <f t="shared" si="25"/>
        <v>230.12535188078286</v>
      </c>
      <c r="AB43" s="268">
        <f t="shared" si="10"/>
        <v>0.86346363186769182</v>
      </c>
      <c r="AC43" s="268">
        <f t="shared" si="11"/>
        <v>105.21460651121537</v>
      </c>
      <c r="AD43" s="272">
        <f>係数表!E44</f>
        <v>3.0199890837564237E-2</v>
      </c>
      <c r="AE43" s="279">
        <f t="shared" si="12"/>
        <v>0</v>
      </c>
      <c r="AF43" s="279">
        <f t="shared" si="13"/>
        <v>17.198804355413071</v>
      </c>
      <c r="AG43" s="279">
        <f t="shared" si="14"/>
        <v>0.14231317130543802</v>
      </c>
      <c r="AH43" s="279">
        <f t="shared" si="15"/>
        <v>17.341117526718509</v>
      </c>
      <c r="AI43" s="272">
        <f>係数表!F44</f>
        <v>2.7916233278065559E-2</v>
      </c>
      <c r="AJ43" s="279">
        <f t="shared" si="16"/>
        <v>0</v>
      </c>
      <c r="AK43" s="279">
        <f t="shared" si="17"/>
        <v>15.898263906713037</v>
      </c>
      <c r="AL43" s="279">
        <f t="shared" si="18"/>
        <v>0.13155172348379066</v>
      </c>
      <c r="AM43" s="279">
        <f t="shared" si="19"/>
        <v>16.029815630196826</v>
      </c>
    </row>
    <row r="44" spans="1:39" x14ac:dyDescent="0.2">
      <c r="A44" s="149">
        <v>39</v>
      </c>
      <c r="B44" s="182" t="s">
        <v>391</v>
      </c>
      <c r="C44" s="224" t="s">
        <v>392</v>
      </c>
      <c r="D44" s="163"/>
      <c r="E44" s="267">
        <f>'(建設)投入分析'!BW44</f>
        <v>1.6374314184983775E-4</v>
      </c>
      <c r="F44" s="268">
        <f>'(建設)投入分析'!BV44</f>
        <v>40.935785462459435</v>
      </c>
      <c r="G44" s="269">
        <f>係数表!D45</f>
        <v>0.6974608215838185</v>
      </c>
      <c r="H44" s="270">
        <f t="shared" si="20"/>
        <v>28.55110656082589</v>
      </c>
      <c r="I44" s="270">
        <v>947.8701792922343</v>
      </c>
      <c r="J44" s="270">
        <f t="shared" si="21"/>
        <v>947.8701792922343</v>
      </c>
      <c r="K44" s="271">
        <f>係数表!AI45</f>
        <v>0.27990874624256107</v>
      </c>
      <c r="L44" s="270">
        <f t="shared" si="3"/>
        <v>0</v>
      </c>
      <c r="M44" s="270">
        <f t="shared" si="4"/>
        <v>265.31715348640085</v>
      </c>
      <c r="N44" s="270">
        <f t="shared" si="5"/>
        <v>265.31715348640085</v>
      </c>
      <c r="O44" s="272">
        <f>係数表!H45</f>
        <v>0.10796880916651473</v>
      </c>
      <c r="P44" s="273">
        <f t="shared" si="6"/>
        <v>0</v>
      </c>
      <c r="Q44" s="273">
        <f t="shared" si="7"/>
        <v>102.34041450263335</v>
      </c>
      <c r="R44" s="270">
        <f t="shared" si="22"/>
        <v>102.34041450263335</v>
      </c>
      <c r="S44" s="274"/>
      <c r="T44" s="275"/>
      <c r="U44" s="276">
        <f>係数表!I45</f>
        <v>0</v>
      </c>
      <c r="V44" s="277">
        <f t="shared" si="8"/>
        <v>0</v>
      </c>
      <c r="W44" s="277">
        <f t="shared" si="9"/>
        <v>0</v>
      </c>
      <c r="X44" s="277">
        <v>12.221235780566071</v>
      </c>
      <c r="Y44" s="278">
        <f t="shared" si="23"/>
        <v>960.09141507280037</v>
      </c>
      <c r="Z44" s="268">
        <f t="shared" si="24"/>
        <v>3.420830784872976</v>
      </c>
      <c r="AA44" s="268">
        <f t="shared" si="25"/>
        <v>268.73798427127383</v>
      </c>
      <c r="AB44" s="268">
        <f t="shared" si="10"/>
        <v>1.3195122737709197</v>
      </c>
      <c r="AC44" s="268">
        <f t="shared" si="11"/>
        <v>103.65992677640426</v>
      </c>
      <c r="AD44" s="272">
        <f>係数表!E45</f>
        <v>2.0630268011163626E-2</v>
      </c>
      <c r="AE44" s="279">
        <f t="shared" si="12"/>
        <v>0</v>
      </c>
      <c r="AF44" s="279">
        <f t="shared" si="13"/>
        <v>19.55481583858851</v>
      </c>
      <c r="AG44" s="279">
        <f t="shared" si="14"/>
        <v>0.25212736958070053</v>
      </c>
      <c r="AH44" s="279">
        <f t="shared" si="15"/>
        <v>19.806943208169212</v>
      </c>
      <c r="AI44" s="272">
        <f>係数表!F45</f>
        <v>1.7177865353958925E-2</v>
      </c>
      <c r="AJ44" s="279">
        <f t="shared" si="16"/>
        <v>0</v>
      </c>
      <c r="AK44" s="279">
        <f t="shared" si="17"/>
        <v>16.282386312914905</v>
      </c>
      <c r="AL44" s="279">
        <f t="shared" si="18"/>
        <v>0.20993474269754905</v>
      </c>
      <c r="AM44" s="279">
        <f t="shared" si="19"/>
        <v>16.492321055612454</v>
      </c>
    </row>
    <row r="45" spans="1:39" x14ac:dyDescent="0.2">
      <c r="A45" s="149">
        <v>40</v>
      </c>
      <c r="B45" s="182" t="s">
        <v>393</v>
      </c>
      <c r="C45" s="224" t="s">
        <v>288</v>
      </c>
      <c r="D45" s="18"/>
      <c r="E45" s="267">
        <f>'(建設)投入分析'!BW45</f>
        <v>7.0293051347335278E-5</v>
      </c>
      <c r="F45" s="268">
        <f>'(建設)投入分析'!BV45</f>
        <v>17.57326283683382</v>
      </c>
      <c r="G45" s="269">
        <f>係数表!D46</f>
        <v>0.14999420957259835</v>
      </c>
      <c r="H45" s="270">
        <f t="shared" ref="H45:H108" si="26">F45*G45</f>
        <v>2.6358876688224062</v>
      </c>
      <c r="I45" s="270">
        <v>121.60499088621415</v>
      </c>
      <c r="J45" s="270">
        <f t="shared" ref="J45:J108" si="27">D45+I45</f>
        <v>121.60499088621415</v>
      </c>
      <c r="K45" s="271">
        <f>係数表!AI46</f>
        <v>0.16383137174732046</v>
      </c>
      <c r="L45" s="270">
        <f t="shared" si="3"/>
        <v>0</v>
      </c>
      <c r="M45" s="270">
        <f t="shared" si="4"/>
        <v>19.922712468208868</v>
      </c>
      <c r="N45" s="270">
        <f t="shared" si="5"/>
        <v>19.922712468208868</v>
      </c>
      <c r="O45" s="272">
        <f>係数表!H46</f>
        <v>6.8251511346047136E-2</v>
      </c>
      <c r="P45" s="273">
        <f t="shared" si="6"/>
        <v>0</v>
      </c>
      <c r="Q45" s="273">
        <f t="shared" si="7"/>
        <v>8.2997244152064038</v>
      </c>
      <c r="R45" s="270">
        <f t="shared" ref="R45:R108" si="28">J45*O45</f>
        <v>8.2997244152064038</v>
      </c>
      <c r="S45" s="274"/>
      <c r="T45" s="275"/>
      <c r="U45" s="276">
        <f>係数表!I46</f>
        <v>5.3152215862022252E-4</v>
      </c>
      <c r="V45" s="277">
        <f t="shared" si="8"/>
        <v>39.23966385488842</v>
      </c>
      <c r="W45" s="277">
        <f t="shared" si="9"/>
        <v>5.8857223638084459</v>
      </c>
      <c r="X45" s="277">
        <v>8.6611083626138061</v>
      </c>
      <c r="Y45" s="278">
        <f t="shared" si="23"/>
        <v>130.26609924882797</v>
      </c>
      <c r="Z45" s="268">
        <f t="shared" si="24"/>
        <v>1.4189612638992084</v>
      </c>
      <c r="AA45" s="268">
        <f t="shared" si="25"/>
        <v>21.341673732108077</v>
      </c>
      <c r="AB45" s="268">
        <f t="shared" si="10"/>
        <v>0.59113373568027994</v>
      </c>
      <c r="AC45" s="268">
        <f t="shared" si="11"/>
        <v>8.8908581508866842</v>
      </c>
      <c r="AD45" s="272">
        <f>係数表!E46</f>
        <v>6.1695043953155573E-3</v>
      </c>
      <c r="AE45" s="279">
        <f t="shared" si="12"/>
        <v>0</v>
      </c>
      <c r="AF45" s="279">
        <f t="shared" si="13"/>
        <v>0.75024252576480654</v>
      </c>
      <c r="AG45" s="279">
        <f t="shared" si="14"/>
        <v>5.3434746111450208E-2</v>
      </c>
      <c r="AH45" s="279">
        <f t="shared" si="15"/>
        <v>0.80367727187625682</v>
      </c>
      <c r="AI45" s="272">
        <f>係数表!F46</f>
        <v>5.673023568236909E-3</v>
      </c>
      <c r="AJ45" s="279">
        <f t="shared" si="16"/>
        <v>0</v>
      </c>
      <c r="AK45" s="279">
        <f t="shared" si="17"/>
        <v>0.68986797931272748</v>
      </c>
      <c r="AL45" s="279">
        <f t="shared" si="18"/>
        <v>4.9134671868161908E-2</v>
      </c>
      <c r="AM45" s="279">
        <f t="shared" si="19"/>
        <v>0.73900265118088937</v>
      </c>
    </row>
    <row r="46" spans="1:39" x14ac:dyDescent="0.2">
      <c r="A46" s="149">
        <v>41</v>
      </c>
      <c r="B46" s="182" t="s">
        <v>394</v>
      </c>
      <c r="C46" s="224" t="s">
        <v>289</v>
      </c>
      <c r="D46" s="18"/>
      <c r="E46" s="267">
        <f>'(建設)投入分析'!BW46</f>
        <v>1.2808353977143251E-2</v>
      </c>
      <c r="F46" s="268">
        <f>'(建設)投入分析'!BV46</f>
        <v>3202.0884942858129</v>
      </c>
      <c r="G46" s="269">
        <f>係数表!D47</f>
        <v>0.25422218681325981</v>
      </c>
      <c r="H46" s="270">
        <f t="shared" si="26"/>
        <v>814.04193938691776</v>
      </c>
      <c r="I46" s="270">
        <v>1049.4239500766771</v>
      </c>
      <c r="J46" s="270">
        <f t="shared" si="27"/>
        <v>1049.4239500766771</v>
      </c>
      <c r="K46" s="271">
        <f>係数表!AI47</f>
        <v>0.14791217112758173</v>
      </c>
      <c r="L46" s="270">
        <f t="shared" si="3"/>
        <v>0</v>
      </c>
      <c r="M46" s="270">
        <f t="shared" si="4"/>
        <v>155.22257488912425</v>
      </c>
      <c r="N46" s="270">
        <f t="shared" si="5"/>
        <v>155.22257488912425</v>
      </c>
      <c r="O46" s="272">
        <f>係数表!H47</f>
        <v>0.1702413183042715</v>
      </c>
      <c r="P46" s="273">
        <f t="shared" si="6"/>
        <v>0</v>
      </c>
      <c r="Q46" s="273">
        <f t="shared" si="7"/>
        <v>178.65531672112951</v>
      </c>
      <c r="R46" s="270">
        <f t="shared" si="28"/>
        <v>178.65531672112951</v>
      </c>
      <c r="S46" s="274"/>
      <c r="T46" s="275"/>
      <c r="U46" s="276">
        <f>係数表!I47</f>
        <v>2.0929458417174465E-5</v>
      </c>
      <c r="V46" s="277">
        <f t="shared" si="8"/>
        <v>1.5451188621876297</v>
      </c>
      <c r="W46" s="277">
        <f t="shared" si="9"/>
        <v>0.39280349603175502</v>
      </c>
      <c r="X46" s="277">
        <v>12.021992337369049</v>
      </c>
      <c r="Y46" s="278">
        <f t="shared" si="23"/>
        <v>1061.4459424140462</v>
      </c>
      <c r="Z46" s="268">
        <f t="shared" si="24"/>
        <v>1.7781989878994071</v>
      </c>
      <c r="AA46" s="268">
        <f t="shared" si="25"/>
        <v>157.00077387702365</v>
      </c>
      <c r="AB46" s="268">
        <f t="shared" si="10"/>
        <v>2.0466398241575572</v>
      </c>
      <c r="AC46" s="268">
        <f t="shared" si="11"/>
        <v>180.70195654528706</v>
      </c>
      <c r="AD46" s="272">
        <f>係数表!E47</f>
        <v>1.6252630309203736E-2</v>
      </c>
      <c r="AE46" s="279">
        <f t="shared" si="12"/>
        <v>0</v>
      </c>
      <c r="AF46" s="279">
        <f t="shared" si="13"/>
        <v>17.055899498220512</v>
      </c>
      <c r="AG46" s="279">
        <f t="shared" si="14"/>
        <v>0.19538899703933926</v>
      </c>
      <c r="AH46" s="279">
        <f t="shared" si="15"/>
        <v>17.25128849525985</v>
      </c>
      <c r="AI46" s="272">
        <f>係数表!F47</f>
        <v>1.4463349908190481E-2</v>
      </c>
      <c r="AJ46" s="279">
        <f t="shared" si="16"/>
        <v>0</v>
      </c>
      <c r="AK46" s="279">
        <f t="shared" si="17"/>
        <v>15.1781857919944</v>
      </c>
      <c r="AL46" s="279">
        <f t="shared" si="18"/>
        <v>0.17387828176895331</v>
      </c>
      <c r="AM46" s="279">
        <f t="shared" si="19"/>
        <v>15.352064073763353</v>
      </c>
    </row>
    <row r="47" spans="1:39" x14ac:dyDescent="0.2">
      <c r="A47" s="149">
        <v>42</v>
      </c>
      <c r="B47" s="182" t="s">
        <v>395</v>
      </c>
      <c r="C47" s="224" t="s">
        <v>396</v>
      </c>
      <c r="D47" s="18"/>
      <c r="E47" s="267">
        <f>'(建設)投入分析'!BW47</f>
        <v>7.7216239395457784E-2</v>
      </c>
      <c r="F47" s="268">
        <f>'(建設)投入分析'!BV47</f>
        <v>19304.059848864446</v>
      </c>
      <c r="G47" s="269">
        <f>係数表!D48</f>
        <v>0.58834445144607894</v>
      </c>
      <c r="H47" s="270">
        <f t="shared" si="26"/>
        <v>11357.436502462429</v>
      </c>
      <c r="I47" s="270">
        <v>11524.163165917025</v>
      </c>
      <c r="J47" s="270">
        <f t="shared" si="27"/>
        <v>11524.163165917025</v>
      </c>
      <c r="K47" s="271">
        <f>係数表!AI48</f>
        <v>0.36916719774684947</v>
      </c>
      <c r="L47" s="270">
        <f t="shared" si="3"/>
        <v>0</v>
      </c>
      <c r="M47" s="270">
        <f t="shared" si="4"/>
        <v>4254.3430223390496</v>
      </c>
      <c r="N47" s="270">
        <f t="shared" si="5"/>
        <v>4254.3430223390496</v>
      </c>
      <c r="O47" s="272">
        <f>係数表!H48</f>
        <v>0.22934440721172625</v>
      </c>
      <c r="P47" s="273">
        <f t="shared" si="6"/>
        <v>0</v>
      </c>
      <c r="Q47" s="273">
        <f t="shared" si="7"/>
        <v>2643.0023698984505</v>
      </c>
      <c r="R47" s="270">
        <f t="shared" si="28"/>
        <v>2643.0023698984505</v>
      </c>
      <c r="S47" s="274"/>
      <c r="T47" s="275"/>
      <c r="U47" s="276">
        <f>係数表!I48</f>
        <v>1.0938197676636424E-4</v>
      </c>
      <c r="V47" s="277">
        <f t="shared" si="8"/>
        <v>8.0751327681939635</v>
      </c>
      <c r="W47" s="277">
        <f t="shared" si="9"/>
        <v>4.7509595588573346</v>
      </c>
      <c r="X47" s="277">
        <v>8.4209144632583506</v>
      </c>
      <c r="Y47" s="278">
        <f t="shared" si="23"/>
        <v>11532.584080380284</v>
      </c>
      <c r="Z47" s="268">
        <f t="shared" si="24"/>
        <v>3.1087253948670002</v>
      </c>
      <c r="AA47" s="268">
        <f t="shared" si="25"/>
        <v>4257.4517477339168</v>
      </c>
      <c r="AB47" s="268">
        <f t="shared" si="10"/>
        <v>1.9312896357566383</v>
      </c>
      <c r="AC47" s="268">
        <f t="shared" si="11"/>
        <v>2644.9336595342074</v>
      </c>
      <c r="AD47" s="272">
        <f>係数表!E48</f>
        <v>5.8602471064695842E-2</v>
      </c>
      <c r="AE47" s="279">
        <f t="shared" si="12"/>
        <v>0</v>
      </c>
      <c r="AF47" s="279">
        <f t="shared" si="13"/>
        <v>675.34443847548607</v>
      </c>
      <c r="AG47" s="279">
        <f t="shared" si="14"/>
        <v>0.49348639617137618</v>
      </c>
      <c r="AH47" s="279">
        <f t="shared" si="15"/>
        <v>675.83792487165749</v>
      </c>
      <c r="AI47" s="272">
        <f>係数表!F48</f>
        <v>4.9314392615587031E-2</v>
      </c>
      <c r="AJ47" s="279">
        <f t="shared" si="16"/>
        <v>0</v>
      </c>
      <c r="AK47" s="279">
        <f t="shared" si="17"/>
        <v>568.30710693011861</v>
      </c>
      <c r="AL47" s="279">
        <f t="shared" si="18"/>
        <v>0.41527228202339761</v>
      </c>
      <c r="AM47" s="279">
        <f t="shared" si="19"/>
        <v>568.72237921214207</v>
      </c>
    </row>
    <row r="48" spans="1:39" x14ac:dyDescent="0.2">
      <c r="A48" s="149">
        <v>43</v>
      </c>
      <c r="B48" s="182" t="s">
        <v>397</v>
      </c>
      <c r="C48" s="224" t="s">
        <v>290</v>
      </c>
      <c r="D48" s="18"/>
      <c r="E48" s="267">
        <f>'(建設)投入分析'!BW48</f>
        <v>1.017012698938226E-2</v>
      </c>
      <c r="F48" s="268">
        <f>'(建設)投入分析'!BV48</f>
        <v>2542.5317473455648</v>
      </c>
      <c r="G48" s="269">
        <f>係数表!D49</f>
        <v>0.59445203221400655</v>
      </c>
      <c r="H48" s="270">
        <f t="shared" si="26"/>
        <v>1511.4131641782001</v>
      </c>
      <c r="I48" s="270">
        <v>2123.9832995672473</v>
      </c>
      <c r="J48" s="270">
        <f t="shared" si="27"/>
        <v>2123.9832995672473</v>
      </c>
      <c r="K48" s="271">
        <f>係数表!AI49</f>
        <v>0.42301442478292772</v>
      </c>
      <c r="L48" s="270">
        <f t="shared" si="3"/>
        <v>0</v>
      </c>
      <c r="M48" s="270">
        <f t="shared" si="4"/>
        <v>898.47557371498397</v>
      </c>
      <c r="N48" s="270">
        <f t="shared" si="5"/>
        <v>898.47557371498397</v>
      </c>
      <c r="O48" s="272">
        <f>係数表!H49</f>
        <v>0.28416397467595628</v>
      </c>
      <c r="P48" s="273">
        <f t="shared" si="6"/>
        <v>0</v>
      </c>
      <c r="Q48" s="273">
        <f t="shared" si="7"/>
        <v>603.55953655038127</v>
      </c>
      <c r="R48" s="270">
        <f t="shared" si="28"/>
        <v>603.55953655038127</v>
      </c>
      <c r="S48" s="274"/>
      <c r="T48" s="275"/>
      <c r="U48" s="276">
        <f>係数表!I49</f>
        <v>8.8404095437684741E-4</v>
      </c>
      <c r="V48" s="277">
        <f t="shared" si="8"/>
        <v>65.264390808753078</v>
      </c>
      <c r="W48" s="277">
        <f t="shared" si="9"/>
        <v>38.796549747472397</v>
      </c>
      <c r="X48" s="277">
        <v>123.71972591843553</v>
      </c>
      <c r="Y48" s="278">
        <f t="shared" si="23"/>
        <v>2247.7030254856827</v>
      </c>
      <c r="Z48" s="268">
        <f t="shared" si="24"/>
        <v>52.335228693688478</v>
      </c>
      <c r="AA48" s="268">
        <f t="shared" si="25"/>
        <v>950.81080240867243</v>
      </c>
      <c r="AB48" s="268">
        <f t="shared" si="10"/>
        <v>35.156689062802563</v>
      </c>
      <c r="AC48" s="268">
        <f t="shared" si="11"/>
        <v>638.71622561318384</v>
      </c>
      <c r="AD48" s="272">
        <f>係数表!E49</f>
        <v>7.6368321748107759E-2</v>
      </c>
      <c r="AE48" s="279">
        <f t="shared" si="12"/>
        <v>0</v>
      </c>
      <c r="AF48" s="279">
        <f t="shared" si="13"/>
        <v>162.20504000895909</v>
      </c>
      <c r="AG48" s="279">
        <f t="shared" si="14"/>
        <v>9.4482678355267904</v>
      </c>
      <c r="AH48" s="279">
        <f t="shared" si="15"/>
        <v>171.65330784448588</v>
      </c>
      <c r="AI48" s="272">
        <f>係数表!F49</f>
        <v>6.2595817835007866E-2</v>
      </c>
      <c r="AJ48" s="279">
        <f t="shared" si="16"/>
        <v>0</v>
      </c>
      <c r="AK48" s="279">
        <f t="shared" si="17"/>
        <v>132.95247170431034</v>
      </c>
      <c r="AL48" s="279">
        <f t="shared" si="18"/>
        <v>7.7443374261874913</v>
      </c>
      <c r="AM48" s="279">
        <f t="shared" si="19"/>
        <v>140.69680913049783</v>
      </c>
    </row>
    <row r="49" spans="1:39" x14ac:dyDescent="0.2">
      <c r="A49" s="149">
        <v>44</v>
      </c>
      <c r="B49" s="182" t="s">
        <v>398</v>
      </c>
      <c r="C49" s="224" t="s">
        <v>255</v>
      </c>
      <c r="D49" s="18"/>
      <c r="E49" s="267">
        <f>'(建設)投入分析'!BW49</f>
        <v>1.2550140601495244E-2</v>
      </c>
      <c r="F49" s="268">
        <f>'(建設)投入分析'!BV49</f>
        <v>3137.5351503738111</v>
      </c>
      <c r="G49" s="269">
        <f>係数表!D50</f>
        <v>0.24419120944751205</v>
      </c>
      <c r="H49" s="270">
        <f t="shared" si="26"/>
        <v>766.15850305386255</v>
      </c>
      <c r="I49" s="270">
        <v>858.46132535935726</v>
      </c>
      <c r="J49" s="270">
        <f t="shared" si="27"/>
        <v>858.46132535935726</v>
      </c>
      <c r="K49" s="271">
        <f>係数表!AI50</f>
        <v>0.41343088178667692</v>
      </c>
      <c r="L49" s="270">
        <f t="shared" si="3"/>
        <v>0</v>
      </c>
      <c r="M49" s="270">
        <f t="shared" si="4"/>
        <v>354.91442272307842</v>
      </c>
      <c r="N49" s="270">
        <f t="shared" si="5"/>
        <v>354.91442272307842</v>
      </c>
      <c r="O49" s="272">
        <f>係数表!H50</f>
        <v>0.23035502502887947</v>
      </c>
      <c r="P49" s="273">
        <f t="shared" si="6"/>
        <v>0</v>
      </c>
      <c r="Q49" s="273">
        <f t="shared" si="7"/>
        <v>197.75088008947978</v>
      </c>
      <c r="R49" s="270">
        <f t="shared" si="28"/>
        <v>197.75088008947978</v>
      </c>
      <c r="S49" s="274"/>
      <c r="T49" s="275"/>
      <c r="U49" s="276">
        <f>係数表!I50</f>
        <v>4.3688226824538989E-5</v>
      </c>
      <c r="V49" s="277">
        <f t="shared" si="8"/>
        <v>3.2252866737695514</v>
      </c>
      <c r="W49" s="277">
        <f t="shared" si="9"/>
        <v>0.78758665368272995</v>
      </c>
      <c r="X49" s="277">
        <v>19.753972612636765</v>
      </c>
      <c r="Y49" s="278">
        <f t="shared" si="23"/>
        <v>878.215297971994</v>
      </c>
      <c r="Z49" s="268">
        <f t="shared" si="24"/>
        <v>8.1669023160322833</v>
      </c>
      <c r="AA49" s="268">
        <f t="shared" si="25"/>
        <v>363.08132503911071</v>
      </c>
      <c r="AB49" s="268">
        <f t="shared" si="10"/>
        <v>4.5504268556037415</v>
      </c>
      <c r="AC49" s="268">
        <f t="shared" si="11"/>
        <v>202.30130694508352</v>
      </c>
      <c r="AD49" s="272">
        <f>係数表!E50</f>
        <v>3.5687331536388138E-2</v>
      </c>
      <c r="AE49" s="279">
        <f t="shared" si="12"/>
        <v>0</v>
      </c>
      <c r="AF49" s="279">
        <f t="shared" si="13"/>
        <v>30.636193929266547</v>
      </c>
      <c r="AG49" s="279">
        <f t="shared" si="14"/>
        <v>0.70496656978789962</v>
      </c>
      <c r="AH49" s="279">
        <f t="shared" si="15"/>
        <v>31.341160499054446</v>
      </c>
      <c r="AI49" s="272">
        <f>係数表!F50</f>
        <v>3.2368630471056349E-2</v>
      </c>
      <c r="AJ49" s="279">
        <f t="shared" si="16"/>
        <v>0</v>
      </c>
      <c r="AK49" s="279">
        <f t="shared" si="17"/>
        <v>27.787217414250311</v>
      </c>
      <c r="AL49" s="279">
        <f t="shared" si="18"/>
        <v>0.63940903983380704</v>
      </c>
      <c r="AM49" s="279">
        <f t="shared" si="19"/>
        <v>28.426626454084115</v>
      </c>
    </row>
    <row r="50" spans="1:39" x14ac:dyDescent="0.2">
      <c r="A50" s="149">
        <v>45</v>
      </c>
      <c r="B50" s="182" t="s">
        <v>399</v>
      </c>
      <c r="C50" s="224" t="s">
        <v>256</v>
      </c>
      <c r="D50" s="18"/>
      <c r="E50" s="267">
        <f>'(建設)投入分析'!BW50</f>
        <v>2.2560479473707727E-5</v>
      </c>
      <c r="F50" s="268">
        <f>'(建設)投入分析'!BV50</f>
        <v>5.6401198684269316</v>
      </c>
      <c r="G50" s="269">
        <f>係数表!D51</f>
        <v>0.33463903390533978</v>
      </c>
      <c r="H50" s="270">
        <f t="shared" si="26"/>
        <v>1.8874042638807005</v>
      </c>
      <c r="I50" s="270">
        <v>105.63868348501326</v>
      </c>
      <c r="J50" s="270">
        <f t="shared" si="27"/>
        <v>105.63868348501326</v>
      </c>
      <c r="K50" s="271">
        <f>係数表!AI51</f>
        <v>0.45246219063050586</v>
      </c>
      <c r="L50" s="270">
        <f t="shared" si="3"/>
        <v>0</v>
      </c>
      <c r="M50" s="270">
        <f t="shared" si="4"/>
        <v>47.797510144951744</v>
      </c>
      <c r="N50" s="270">
        <f t="shared" si="5"/>
        <v>47.797510144951744</v>
      </c>
      <c r="O50" s="272">
        <f>係数表!H51</f>
        <v>0.26115120461674962</v>
      </c>
      <c r="P50" s="273">
        <f t="shared" si="6"/>
        <v>0</v>
      </c>
      <c r="Q50" s="273">
        <f t="shared" si="7"/>
        <v>27.587669446238746</v>
      </c>
      <c r="R50" s="270">
        <f t="shared" si="28"/>
        <v>27.587669446238746</v>
      </c>
      <c r="S50" s="274"/>
      <c r="T50" s="275"/>
      <c r="U50" s="276">
        <f>係数表!I51</f>
        <v>2.4803291337576937E-5</v>
      </c>
      <c r="V50" s="277">
        <f t="shared" si="8"/>
        <v>1.8311048726696588</v>
      </c>
      <c r="W50" s="277">
        <f t="shared" si="9"/>
        <v>0.6127591655695348</v>
      </c>
      <c r="X50" s="277">
        <v>31.42068678178795</v>
      </c>
      <c r="Y50" s="278">
        <f t="shared" si="23"/>
        <v>137.05937026680121</v>
      </c>
      <c r="Z50" s="268">
        <f t="shared" si="24"/>
        <v>14.216672772402754</v>
      </c>
      <c r="AA50" s="268">
        <f t="shared" si="25"/>
        <v>62.014182917354496</v>
      </c>
      <c r="AB50" s="268">
        <f t="shared" si="10"/>
        <v>8.2055502029495049</v>
      </c>
      <c r="AC50" s="268">
        <f t="shared" si="11"/>
        <v>35.793219649188252</v>
      </c>
      <c r="AD50" s="272">
        <f>係数表!E51</f>
        <v>4.2722122936378136E-2</v>
      </c>
      <c r="AE50" s="279">
        <f t="shared" si="12"/>
        <v>0</v>
      </c>
      <c r="AF50" s="279">
        <f t="shared" si="13"/>
        <v>4.5131088226838756</v>
      </c>
      <c r="AG50" s="279">
        <f t="shared" si="14"/>
        <v>1.3423584434369762</v>
      </c>
      <c r="AH50" s="279">
        <f t="shared" si="15"/>
        <v>5.8554672661208516</v>
      </c>
      <c r="AI50" s="272">
        <f>係数表!F51</f>
        <v>3.6275255748818895E-2</v>
      </c>
      <c r="AJ50" s="279">
        <f t="shared" si="16"/>
        <v>0</v>
      </c>
      <c r="AK50" s="279">
        <f t="shared" si="17"/>
        <v>3.8320702603873871</v>
      </c>
      <c r="AL50" s="279">
        <f t="shared" si="18"/>
        <v>1.1397934488128911</v>
      </c>
      <c r="AM50" s="279">
        <f t="shared" si="19"/>
        <v>4.971863709200278</v>
      </c>
    </row>
    <row r="51" spans="1:39" x14ac:dyDescent="0.2">
      <c r="A51" s="149">
        <v>46</v>
      </c>
      <c r="B51" s="182" t="s">
        <v>400</v>
      </c>
      <c r="C51" s="224" t="s">
        <v>257</v>
      </c>
      <c r="D51" s="18"/>
      <c r="E51" s="267">
        <f>'(建設)投入分析'!BW51</f>
        <v>5.0372832259685271E-4</v>
      </c>
      <c r="F51" s="268">
        <f>'(建設)投入分析'!BV51</f>
        <v>125.93208064921318</v>
      </c>
      <c r="G51" s="269">
        <f>係数表!D52</f>
        <v>0.31837891290135178</v>
      </c>
      <c r="H51" s="270">
        <f t="shared" si="26"/>
        <v>40.09411893650185</v>
      </c>
      <c r="I51" s="270">
        <v>85.203341717547417</v>
      </c>
      <c r="J51" s="270">
        <f t="shared" si="27"/>
        <v>85.203341717547417</v>
      </c>
      <c r="K51" s="271">
        <f>係数表!AI52</f>
        <v>0.35247981545559398</v>
      </c>
      <c r="L51" s="270">
        <f t="shared" si="3"/>
        <v>0</v>
      </c>
      <c r="M51" s="270">
        <f t="shared" si="4"/>
        <v>30.032458164801024</v>
      </c>
      <c r="N51" s="270">
        <f t="shared" si="5"/>
        <v>30.032458164801024</v>
      </c>
      <c r="O51" s="272">
        <f>係数表!H52</f>
        <v>0.15906637307329349</v>
      </c>
      <c r="P51" s="273">
        <f t="shared" si="6"/>
        <v>0</v>
      </c>
      <c r="Q51" s="273">
        <f t="shared" si="7"/>
        <v>13.552986540734709</v>
      </c>
      <c r="R51" s="270">
        <f t="shared" si="28"/>
        <v>13.552986540734709</v>
      </c>
      <c r="S51" s="274"/>
      <c r="T51" s="275"/>
      <c r="U51" s="276">
        <f>係数表!I52</f>
        <v>3.437488684507138E-4</v>
      </c>
      <c r="V51" s="277">
        <f t="shared" si="8"/>
        <v>25.377286402356727</v>
      </c>
      <c r="W51" s="277">
        <f t="shared" si="9"/>
        <v>8.079592857168592</v>
      </c>
      <c r="X51" s="277">
        <v>36.945801155660213</v>
      </c>
      <c r="Y51" s="278">
        <f t="shared" si="23"/>
        <v>122.14914287320764</v>
      </c>
      <c r="Z51" s="268">
        <f t="shared" si="24"/>
        <v>13.022649173206183</v>
      </c>
      <c r="AA51" s="268">
        <f t="shared" si="25"/>
        <v>43.055107338007211</v>
      </c>
      <c r="AB51" s="268">
        <f t="shared" si="10"/>
        <v>5.8768345901179657</v>
      </c>
      <c r="AC51" s="268">
        <f t="shared" si="11"/>
        <v>19.429821130852677</v>
      </c>
      <c r="AD51" s="272">
        <f>係数表!E52</f>
        <v>1.5219880465555205E-2</v>
      </c>
      <c r="AE51" s="279">
        <f t="shared" si="12"/>
        <v>0</v>
      </c>
      <c r="AF51" s="279">
        <f t="shared" si="13"/>
        <v>1.2967846762069248</v>
      </c>
      <c r="AG51" s="279">
        <f t="shared" si="14"/>
        <v>0.56231067729331985</v>
      </c>
      <c r="AH51" s="279">
        <f t="shared" si="15"/>
        <v>1.8590953535002448</v>
      </c>
      <c r="AI51" s="272">
        <f>係数表!F52</f>
        <v>1.4074027471951347E-2</v>
      </c>
      <c r="AJ51" s="279">
        <f t="shared" si="16"/>
        <v>0</v>
      </c>
      <c r="AK51" s="279">
        <f t="shared" si="17"/>
        <v>1.1991541720348207</v>
      </c>
      <c r="AL51" s="279">
        <f t="shared" si="18"/>
        <v>0.51997622043801361</v>
      </c>
      <c r="AM51" s="279">
        <f t="shared" si="19"/>
        <v>1.7191303924728345</v>
      </c>
    </row>
    <row r="52" spans="1:39" x14ac:dyDescent="0.2">
      <c r="A52" s="149">
        <v>47</v>
      </c>
      <c r="B52" s="182" t="s">
        <v>401</v>
      </c>
      <c r="C52" s="224" t="s">
        <v>402</v>
      </c>
      <c r="D52" s="18"/>
      <c r="E52" s="267">
        <f>'(建設)投入分析'!BW52</f>
        <v>0</v>
      </c>
      <c r="F52" s="268">
        <f>'(建設)投入分析'!BV52</f>
        <v>0</v>
      </c>
      <c r="G52" s="269">
        <f>係数表!D53</f>
        <v>0.19584989173470779</v>
      </c>
      <c r="H52" s="270">
        <f t="shared" si="26"/>
        <v>0</v>
      </c>
      <c r="I52" s="270">
        <v>29.602734009160141</v>
      </c>
      <c r="J52" s="270">
        <f t="shared" si="27"/>
        <v>29.602734009160141</v>
      </c>
      <c r="K52" s="271">
        <f>係数表!AI53</f>
        <v>0.39031113375227233</v>
      </c>
      <c r="L52" s="270">
        <f t="shared" si="3"/>
        <v>0</v>
      </c>
      <c r="M52" s="270">
        <f t="shared" si="4"/>
        <v>11.554276673282244</v>
      </c>
      <c r="N52" s="270">
        <f t="shared" si="5"/>
        <v>11.554276673282244</v>
      </c>
      <c r="O52" s="272">
        <f>係数表!H53</f>
        <v>0.12403130528233024</v>
      </c>
      <c r="P52" s="273">
        <f t="shared" si="6"/>
        <v>0</v>
      </c>
      <c r="Q52" s="273">
        <f t="shared" si="7"/>
        <v>3.6716657390817611</v>
      </c>
      <c r="R52" s="270">
        <f t="shared" si="28"/>
        <v>3.6716657390817611</v>
      </c>
      <c r="S52" s="274"/>
      <c r="T52" s="275"/>
      <c r="U52" s="276">
        <f>係数表!I53</f>
        <v>5.7569461455981178E-6</v>
      </c>
      <c r="V52" s="277">
        <f t="shared" si="8"/>
        <v>0.42500698779968221</v>
      </c>
      <c r="W52" s="277">
        <f t="shared" si="9"/>
        <v>8.323757254706203E-2</v>
      </c>
      <c r="X52" s="277">
        <v>11.894119585931968</v>
      </c>
      <c r="Y52" s="278">
        <f t="shared" si="23"/>
        <v>41.496853595092105</v>
      </c>
      <c r="Z52" s="268">
        <f t="shared" si="24"/>
        <v>4.6424073005702144</v>
      </c>
      <c r="AA52" s="268">
        <f t="shared" si="25"/>
        <v>16.196683973852458</v>
      </c>
      <c r="AB52" s="268">
        <f t="shared" si="10"/>
        <v>1.4752431774272712</v>
      </c>
      <c r="AC52" s="268">
        <f t="shared" si="11"/>
        <v>5.146908916509032</v>
      </c>
      <c r="AD52" s="272">
        <f>係数表!E53</f>
        <v>1.5258359298945907E-2</v>
      </c>
      <c r="AE52" s="279">
        <f t="shared" si="12"/>
        <v>0</v>
      </c>
      <c r="AF52" s="279">
        <f t="shared" si="13"/>
        <v>0.45168915174289087</v>
      </c>
      <c r="AG52" s="279">
        <f t="shared" si="14"/>
        <v>0.18148475018677968</v>
      </c>
      <c r="AH52" s="279">
        <f t="shared" si="15"/>
        <v>0.63317390192967049</v>
      </c>
      <c r="AI52" s="272">
        <f>係数表!F53</f>
        <v>1.5139725817088107E-2</v>
      </c>
      <c r="AJ52" s="279">
        <f t="shared" si="16"/>
        <v>0</v>
      </c>
      <c r="AK52" s="279">
        <f t="shared" si="17"/>
        <v>0.44817727633487392</v>
      </c>
      <c r="AL52" s="279">
        <f t="shared" si="18"/>
        <v>0.18007370936666753</v>
      </c>
      <c r="AM52" s="279">
        <f t="shared" si="19"/>
        <v>0.62825098570154136</v>
      </c>
    </row>
    <row r="53" spans="1:39" x14ac:dyDescent="0.2">
      <c r="A53" s="149">
        <v>48</v>
      </c>
      <c r="B53" s="182" t="s">
        <v>403</v>
      </c>
      <c r="C53" s="224" t="s">
        <v>404</v>
      </c>
      <c r="D53" s="18"/>
      <c r="E53" s="267">
        <f>'(建設)投入分析'!BW53</f>
        <v>8.2762650129770539E-5</v>
      </c>
      <c r="F53" s="268">
        <f>'(建設)投入分析'!BV53</f>
        <v>20.690662532442634</v>
      </c>
      <c r="G53" s="269">
        <f>係数表!D54</f>
        <v>0.26178366916386808</v>
      </c>
      <c r="H53" s="270">
        <f t="shared" si="26"/>
        <v>5.416477555174203</v>
      </c>
      <c r="I53" s="270">
        <v>83.947464530509407</v>
      </c>
      <c r="J53" s="270">
        <f t="shared" si="27"/>
        <v>83.947464530509407</v>
      </c>
      <c r="K53" s="271">
        <f>係数表!AI54</f>
        <v>0.34678378248348762</v>
      </c>
      <c r="L53" s="270">
        <f t="shared" si="3"/>
        <v>0</v>
      </c>
      <c r="M53" s="270">
        <f t="shared" si="4"/>
        <v>29.111619279788467</v>
      </c>
      <c r="N53" s="270">
        <f t="shared" si="5"/>
        <v>29.111619279788467</v>
      </c>
      <c r="O53" s="272">
        <f>係数表!H54</f>
        <v>0.29136683230582072</v>
      </c>
      <c r="P53" s="273">
        <f t="shared" si="6"/>
        <v>0</v>
      </c>
      <c r="Q53" s="273">
        <f t="shared" si="7"/>
        <v>24.459506820359767</v>
      </c>
      <c r="R53" s="270">
        <f t="shared" si="28"/>
        <v>24.459506820359767</v>
      </c>
      <c r="S53" s="274"/>
      <c r="T53" s="275"/>
      <c r="U53" s="276">
        <f>係数表!I54</f>
        <v>4.9993965967194123E-4</v>
      </c>
      <c r="V53" s="277">
        <f t="shared" si="8"/>
        <v>36.908083463875208</v>
      </c>
      <c r="W53" s="277">
        <f t="shared" si="9"/>
        <v>9.6619335109795372</v>
      </c>
      <c r="X53" s="277">
        <v>34.306487206954046</v>
      </c>
      <c r="Y53" s="278">
        <f t="shared" si="23"/>
        <v>118.25395173746345</v>
      </c>
      <c r="Z53" s="268">
        <f t="shared" si="24"/>
        <v>11.896933397348903</v>
      </c>
      <c r="AA53" s="268">
        <f t="shared" si="25"/>
        <v>41.008552677137367</v>
      </c>
      <c r="AB53" s="268">
        <f t="shared" si="10"/>
        <v>9.995772505030363</v>
      </c>
      <c r="AC53" s="268">
        <f t="shared" si="11"/>
        <v>34.45527932539013</v>
      </c>
      <c r="AD53" s="272">
        <f>係数表!E54</f>
        <v>5.5293236286658831E-2</v>
      </c>
      <c r="AE53" s="279">
        <f t="shared" si="12"/>
        <v>0</v>
      </c>
      <c r="AF53" s="279">
        <f t="shared" si="13"/>
        <v>4.6417269919513675</v>
      </c>
      <c r="AG53" s="279">
        <f t="shared" si="14"/>
        <v>1.8969167032993484</v>
      </c>
      <c r="AH53" s="279">
        <f t="shared" si="15"/>
        <v>6.5386436952507161</v>
      </c>
      <c r="AI53" s="272">
        <f>係数表!F54</f>
        <v>5.104572602871537E-2</v>
      </c>
      <c r="AJ53" s="279">
        <f t="shared" si="16"/>
        <v>0</v>
      </c>
      <c r="AK53" s="279">
        <f t="shared" si="17"/>
        <v>4.2851592752296845</v>
      </c>
      <c r="AL53" s="279">
        <f t="shared" si="18"/>
        <v>1.7511995469738051</v>
      </c>
      <c r="AM53" s="279">
        <f t="shared" si="19"/>
        <v>6.0363588222034892</v>
      </c>
    </row>
    <row r="54" spans="1:39" x14ac:dyDescent="0.2">
      <c r="A54" s="149">
        <v>49</v>
      </c>
      <c r="B54" s="182" t="s">
        <v>405</v>
      </c>
      <c r="C54" s="224" t="s">
        <v>406</v>
      </c>
      <c r="D54" s="18"/>
      <c r="E54" s="267">
        <f>'(建設)投入分析'!BW54</f>
        <v>3.6842285987493117E-3</v>
      </c>
      <c r="F54" s="268">
        <f>'(建設)投入分析'!BV54</f>
        <v>921.05714968732798</v>
      </c>
      <c r="G54" s="269">
        <f>係数表!D55</f>
        <v>0.38664288615686981</v>
      </c>
      <c r="H54" s="270">
        <f t="shared" si="26"/>
        <v>356.12019467052858</v>
      </c>
      <c r="I54" s="270">
        <v>436.2630486106425</v>
      </c>
      <c r="J54" s="270">
        <f t="shared" si="27"/>
        <v>436.2630486106425</v>
      </c>
      <c r="K54" s="271">
        <f>係数表!AI55</f>
        <v>0.34675764946934406</v>
      </c>
      <c r="L54" s="270">
        <f t="shared" si="3"/>
        <v>0</v>
      </c>
      <c r="M54" s="270">
        <f t="shared" si="4"/>
        <v>151.27754928655659</v>
      </c>
      <c r="N54" s="270">
        <f t="shared" si="5"/>
        <v>151.27754928655659</v>
      </c>
      <c r="O54" s="272">
        <f>係数表!H55</f>
        <v>0.21046070925708171</v>
      </c>
      <c r="P54" s="273">
        <f t="shared" si="6"/>
        <v>0</v>
      </c>
      <c r="Q54" s="273">
        <f t="shared" si="7"/>
        <v>91.81623063325253</v>
      </c>
      <c r="R54" s="270">
        <f t="shared" si="28"/>
        <v>91.81623063325253</v>
      </c>
      <c r="S54" s="274"/>
      <c r="T54" s="275"/>
      <c r="U54" s="276">
        <f>係数表!I55</f>
        <v>2.6740207797778176E-5</v>
      </c>
      <c r="V54" s="277">
        <f t="shared" si="8"/>
        <v>1.9740978779106737</v>
      </c>
      <c r="W54" s="277">
        <f t="shared" si="9"/>
        <v>0.76327090107153495</v>
      </c>
      <c r="X54" s="277">
        <v>16.971578862335477</v>
      </c>
      <c r="Y54" s="278">
        <f t="shared" si="23"/>
        <v>453.23462747297799</v>
      </c>
      <c r="Z54" s="268">
        <f t="shared" si="24"/>
        <v>5.8850247940870544</v>
      </c>
      <c r="AA54" s="268">
        <f t="shared" si="25"/>
        <v>157.16257408064365</v>
      </c>
      <c r="AB54" s="268">
        <f t="shared" si="10"/>
        <v>3.5718505245796206</v>
      </c>
      <c r="AC54" s="268">
        <f t="shared" si="11"/>
        <v>95.388081157832161</v>
      </c>
      <c r="AD54" s="272">
        <f>係数表!E55</f>
        <v>2.949707546265222E-2</v>
      </c>
      <c r="AE54" s="279">
        <f t="shared" si="12"/>
        <v>0</v>
      </c>
      <c r="AF54" s="279">
        <f t="shared" si="13"/>
        <v>12.868484066434835</v>
      </c>
      <c r="AG54" s="279">
        <f t="shared" si="14"/>
        <v>0.50061194242266283</v>
      </c>
      <c r="AH54" s="279">
        <f t="shared" si="15"/>
        <v>13.369096008857499</v>
      </c>
      <c r="AI54" s="272">
        <f>係数表!F55</f>
        <v>2.7448763821530046E-2</v>
      </c>
      <c r="AJ54" s="279">
        <f t="shared" si="16"/>
        <v>0</v>
      </c>
      <c r="AK54" s="279">
        <f t="shared" si="17"/>
        <v>11.974881385374207</v>
      </c>
      <c r="AL54" s="279">
        <f t="shared" si="18"/>
        <v>0.46584885987071811</v>
      </c>
      <c r="AM54" s="279">
        <f t="shared" si="19"/>
        <v>12.440730245244927</v>
      </c>
    </row>
    <row r="55" spans="1:39" x14ac:dyDescent="0.2">
      <c r="A55" s="149">
        <v>50</v>
      </c>
      <c r="B55" s="182" t="s">
        <v>407</v>
      </c>
      <c r="C55" s="224" t="s">
        <v>408</v>
      </c>
      <c r="D55" s="18"/>
      <c r="E55" s="267">
        <f>'(建設)投入分析'!BW55</f>
        <v>4.6378903858126431E-4</v>
      </c>
      <c r="F55" s="268">
        <f>'(建設)投入分析'!BV55</f>
        <v>115.94725964531608</v>
      </c>
      <c r="G55" s="269">
        <f>係数表!D56</f>
        <v>9.4007440871644921E-2</v>
      </c>
      <c r="H55" s="270">
        <f t="shared" si="26"/>
        <v>10.899905155336313</v>
      </c>
      <c r="I55" s="270">
        <v>14.190192302765441</v>
      </c>
      <c r="J55" s="270">
        <f t="shared" si="27"/>
        <v>14.190192302765441</v>
      </c>
      <c r="K55" s="271">
        <f>係数表!AI56</f>
        <v>0.31912538247326983</v>
      </c>
      <c r="L55" s="270">
        <f t="shared" si="3"/>
        <v>0</v>
      </c>
      <c r="M55" s="270">
        <f t="shared" si="4"/>
        <v>4.528450545989271</v>
      </c>
      <c r="N55" s="270">
        <f t="shared" si="5"/>
        <v>4.528450545989271</v>
      </c>
      <c r="O55" s="272">
        <f>係数表!H56</f>
        <v>0.17476535909512841</v>
      </c>
      <c r="P55" s="273">
        <f t="shared" si="6"/>
        <v>0</v>
      </c>
      <c r="Q55" s="273">
        <f t="shared" si="7"/>
        <v>2.4799540534217295</v>
      </c>
      <c r="R55" s="270">
        <f t="shared" si="28"/>
        <v>2.4799540534217295</v>
      </c>
      <c r="S55" s="274"/>
      <c r="T55" s="275"/>
      <c r="U55" s="276">
        <f>係数表!I56</f>
        <v>7.9082146940616244E-3</v>
      </c>
      <c r="V55" s="277">
        <f t="shared" si="8"/>
        <v>583.8245522873691</v>
      </c>
      <c r="W55" s="277">
        <f t="shared" si="9"/>
        <v>54.883852078569419</v>
      </c>
      <c r="X55" s="277">
        <v>56.328009071553758</v>
      </c>
      <c r="Y55" s="278">
        <f t="shared" si="23"/>
        <v>70.518201374319204</v>
      </c>
      <c r="Z55" s="268">
        <f t="shared" si="24"/>
        <v>17.975697438917404</v>
      </c>
      <c r="AA55" s="268">
        <f t="shared" si="25"/>
        <v>22.504147984906677</v>
      </c>
      <c r="AB55" s="268">
        <f t="shared" si="10"/>
        <v>9.8441847325037433</v>
      </c>
      <c r="AC55" s="268">
        <f t="shared" si="11"/>
        <v>12.324138785925474</v>
      </c>
      <c r="AD55" s="272">
        <f>係数表!E56</f>
        <v>2.3563791384467288E-2</v>
      </c>
      <c r="AE55" s="279">
        <f t="shared" si="12"/>
        <v>0</v>
      </c>
      <c r="AF55" s="279">
        <f t="shared" si="13"/>
        <v>0.33437473112783833</v>
      </c>
      <c r="AG55" s="279">
        <f t="shared" si="14"/>
        <v>1.3273014548644737</v>
      </c>
      <c r="AH55" s="279">
        <f t="shared" si="15"/>
        <v>1.6616761859923121</v>
      </c>
      <c r="AI55" s="272">
        <f>係数表!F56</f>
        <v>2.2443015780245469E-2</v>
      </c>
      <c r="AJ55" s="279">
        <f t="shared" si="16"/>
        <v>0</v>
      </c>
      <c r="AK55" s="279">
        <f t="shared" si="17"/>
        <v>0.31847070977568259</v>
      </c>
      <c r="AL55" s="279">
        <f t="shared" si="18"/>
        <v>1.2641703964626909</v>
      </c>
      <c r="AM55" s="279">
        <f t="shared" si="19"/>
        <v>1.5826411062383736</v>
      </c>
    </row>
    <row r="56" spans="1:39" x14ac:dyDescent="0.2">
      <c r="A56" s="149">
        <v>51</v>
      </c>
      <c r="B56" s="182" t="s">
        <v>409</v>
      </c>
      <c r="C56" s="224" t="s">
        <v>410</v>
      </c>
      <c r="D56" s="18"/>
      <c r="E56" s="267">
        <f>'(建設)投入分析'!BW56</f>
        <v>5.2651555076354227E-4</v>
      </c>
      <c r="F56" s="268">
        <f>'(建設)投入分析'!BV56</f>
        <v>131.62888769088556</v>
      </c>
      <c r="G56" s="269">
        <f>係数表!D57</f>
        <v>9.9899275236097318E-2</v>
      </c>
      <c r="H56" s="270">
        <f t="shared" si="26"/>
        <v>13.149630480453119</v>
      </c>
      <c r="I56" s="270">
        <v>14.842272546970394</v>
      </c>
      <c r="J56" s="270">
        <f t="shared" si="27"/>
        <v>14.842272546970394</v>
      </c>
      <c r="K56" s="271">
        <f>係数表!AI57</f>
        <v>0.34125977097921267</v>
      </c>
      <c r="L56" s="270">
        <f t="shared" si="3"/>
        <v>0</v>
      </c>
      <c r="M56" s="270">
        <f t="shared" si="4"/>
        <v>5.0650705301901722</v>
      </c>
      <c r="N56" s="270">
        <f t="shared" si="5"/>
        <v>5.0650705301901722</v>
      </c>
      <c r="O56" s="272">
        <f>係数表!H57</f>
        <v>0.21008192740886947</v>
      </c>
      <c r="P56" s="273">
        <f t="shared" si="6"/>
        <v>0</v>
      </c>
      <c r="Q56" s="273">
        <f t="shared" si="7"/>
        <v>3.1180932237952903</v>
      </c>
      <c r="R56" s="270">
        <f t="shared" si="28"/>
        <v>3.1180932237952903</v>
      </c>
      <c r="S56" s="274"/>
      <c r="T56" s="275"/>
      <c r="U56" s="276">
        <f>係数表!I57</f>
        <v>3.2281941003353933E-7</v>
      </c>
      <c r="V56" s="277">
        <f t="shared" si="8"/>
        <v>2.3832167540169098E-2</v>
      </c>
      <c r="W56" s="277">
        <f t="shared" si="9"/>
        <v>2.3808162645681369E-3</v>
      </c>
      <c r="X56" s="277">
        <v>0.47800495174913654</v>
      </c>
      <c r="Y56" s="278">
        <f t="shared" si="23"/>
        <v>15.32027749871953</v>
      </c>
      <c r="Z56" s="268">
        <f t="shared" si="24"/>
        <v>0.16312386036083995</v>
      </c>
      <c r="AA56" s="268">
        <f t="shared" si="25"/>
        <v>5.2281943905510122</v>
      </c>
      <c r="AB56" s="268">
        <f t="shared" si="10"/>
        <v>0.10042020157444226</v>
      </c>
      <c r="AC56" s="268">
        <f t="shared" si="11"/>
        <v>3.2185134253697325</v>
      </c>
      <c r="AD56" s="272">
        <f>係数表!E57</f>
        <v>2.404561617870514E-2</v>
      </c>
      <c r="AE56" s="279">
        <f t="shared" si="12"/>
        <v>0</v>
      </c>
      <c r="AF56" s="279">
        <f t="shared" si="13"/>
        <v>0.35689158888418243</v>
      </c>
      <c r="AG56" s="279">
        <f t="shared" si="14"/>
        <v>1.1493923601280208E-2</v>
      </c>
      <c r="AH56" s="279">
        <f t="shared" si="15"/>
        <v>0.36838551248546264</v>
      </c>
      <c r="AI56" s="272">
        <f>係数表!F57</f>
        <v>2.2651440387236241E-2</v>
      </c>
      <c r="AJ56" s="279">
        <f t="shared" si="16"/>
        <v>0</v>
      </c>
      <c r="AK56" s="279">
        <f t="shared" si="17"/>
        <v>0.33619885180881287</v>
      </c>
      <c r="AL56" s="279">
        <f t="shared" si="18"/>
        <v>1.0827500669349302E-2</v>
      </c>
      <c r="AM56" s="279">
        <f t="shared" si="19"/>
        <v>0.34702635247816221</v>
      </c>
    </row>
    <row r="57" spans="1:39" x14ac:dyDescent="0.2">
      <c r="A57" s="149">
        <v>52</v>
      </c>
      <c r="B57" s="182" t="s">
        <v>411</v>
      </c>
      <c r="C57" s="224" t="s">
        <v>412</v>
      </c>
      <c r="D57" s="18"/>
      <c r="E57" s="267">
        <f>'(建設)投入分析'!BW57</f>
        <v>2.4993661609492663E-3</v>
      </c>
      <c r="F57" s="268">
        <f>'(建設)投入分析'!BV57</f>
        <v>624.84154023731662</v>
      </c>
      <c r="G57" s="269">
        <f>係数表!D58</f>
        <v>0.22769254179650544</v>
      </c>
      <c r="H57" s="270">
        <f t="shared" si="26"/>
        <v>142.27175851667806</v>
      </c>
      <c r="I57" s="270">
        <v>156.17004228522936</v>
      </c>
      <c r="J57" s="270">
        <f t="shared" si="27"/>
        <v>156.17004228522936</v>
      </c>
      <c r="K57" s="271">
        <f>係数表!AI58</f>
        <v>0.36634779493878927</v>
      </c>
      <c r="L57" s="270">
        <f t="shared" si="3"/>
        <v>0</v>
      </c>
      <c r="M57" s="270">
        <f t="shared" si="4"/>
        <v>57.212550626691254</v>
      </c>
      <c r="N57" s="270">
        <f t="shared" si="5"/>
        <v>57.212550626691254</v>
      </c>
      <c r="O57" s="272">
        <f>係数表!H58</f>
        <v>0.1501401209465012</v>
      </c>
      <c r="P57" s="273">
        <f t="shared" si="6"/>
        <v>0</v>
      </c>
      <c r="Q57" s="273">
        <f t="shared" si="7"/>
        <v>23.447389036924541</v>
      </c>
      <c r="R57" s="270">
        <f t="shared" si="28"/>
        <v>23.447389036924541</v>
      </c>
      <c r="S57" s="274"/>
      <c r="T57" s="275"/>
      <c r="U57" s="276">
        <f>係数表!I58</f>
        <v>2.4143663676408408E-3</v>
      </c>
      <c r="V57" s="277">
        <f t="shared" si="8"/>
        <v>178.2407810329247</v>
      </c>
      <c r="W57" s="277">
        <f t="shared" si="9"/>
        <v>40.584096485180979</v>
      </c>
      <c r="X57" s="277">
        <v>46.480297842210646</v>
      </c>
      <c r="Y57" s="278">
        <f t="shared" si="23"/>
        <v>202.65034012744002</v>
      </c>
      <c r="Z57" s="268">
        <f t="shared" si="24"/>
        <v>17.027954622592034</v>
      </c>
      <c r="AA57" s="268">
        <f t="shared" si="25"/>
        <v>74.240505249283288</v>
      </c>
      <c r="AB57" s="268">
        <f t="shared" si="10"/>
        <v>6.9785575396589055</v>
      </c>
      <c r="AC57" s="268">
        <f t="shared" si="11"/>
        <v>30.425946576583449</v>
      </c>
      <c r="AD57" s="272">
        <f>係数表!E58</f>
        <v>1.7878589940790997E-2</v>
      </c>
      <c r="AE57" s="279">
        <f t="shared" si="12"/>
        <v>0</v>
      </c>
      <c r="AF57" s="279">
        <f t="shared" si="13"/>
        <v>2.7921001470536062</v>
      </c>
      <c r="AG57" s="279">
        <f t="shared" si="14"/>
        <v>0.83100218544671678</v>
      </c>
      <c r="AH57" s="279">
        <f t="shared" si="15"/>
        <v>3.6231023325003235</v>
      </c>
      <c r="AI57" s="272">
        <f>係数表!F58</f>
        <v>1.7056827998904317E-2</v>
      </c>
      <c r="AJ57" s="279">
        <f t="shared" si="16"/>
        <v>0</v>
      </c>
      <c r="AK57" s="279">
        <f t="shared" si="17"/>
        <v>2.6637655498407713</v>
      </c>
      <c r="AL57" s="279">
        <f t="shared" si="18"/>
        <v>0.79280644563243041</v>
      </c>
      <c r="AM57" s="279">
        <f t="shared" si="19"/>
        <v>3.4565719954732019</v>
      </c>
    </row>
    <row r="58" spans="1:39" x14ac:dyDescent="0.2">
      <c r="A58" s="149">
        <v>53</v>
      </c>
      <c r="B58" s="182" t="s">
        <v>413</v>
      </c>
      <c r="C58" s="224" t="s">
        <v>414</v>
      </c>
      <c r="D58" s="18"/>
      <c r="E58" s="267">
        <f>'(建設)投入分析'!BW58</f>
        <v>3.0985470699585998E-3</v>
      </c>
      <c r="F58" s="268">
        <f>'(建設)投入分析'!BV58</f>
        <v>774.63676748964997</v>
      </c>
      <c r="G58" s="269">
        <f>係数表!D59</f>
        <v>7.9446295602879857E-2</v>
      </c>
      <c r="H58" s="270">
        <f t="shared" si="26"/>
        <v>61.542021614842042</v>
      </c>
      <c r="I58" s="270">
        <v>63.383707698939574</v>
      </c>
      <c r="J58" s="270">
        <f t="shared" si="27"/>
        <v>63.383707698939574</v>
      </c>
      <c r="K58" s="271">
        <f>係数表!AI59</f>
        <v>0.3627058087174227</v>
      </c>
      <c r="L58" s="270">
        <f t="shared" si="3"/>
        <v>0</v>
      </c>
      <c r="M58" s="270">
        <f t="shared" si="4"/>
        <v>22.989638960452609</v>
      </c>
      <c r="N58" s="270">
        <f t="shared" si="5"/>
        <v>22.989638960452609</v>
      </c>
      <c r="O58" s="272">
        <f>係数表!H59</f>
        <v>0.21075508110645549</v>
      </c>
      <c r="P58" s="273">
        <f t="shared" si="6"/>
        <v>0</v>
      </c>
      <c r="Q58" s="273">
        <f t="shared" si="7"/>
        <v>13.358438456917877</v>
      </c>
      <c r="R58" s="270">
        <f t="shared" si="28"/>
        <v>13.358438456917877</v>
      </c>
      <c r="S58" s="274"/>
      <c r="T58" s="275"/>
      <c r="U58" s="276">
        <f>係数表!I59</f>
        <v>8.3937888899870729E-3</v>
      </c>
      <c r="V58" s="277">
        <f t="shared" si="8"/>
        <v>619.67210429570684</v>
      </c>
      <c r="W58" s="277">
        <f t="shared" si="9"/>
        <v>49.230653174735323</v>
      </c>
      <c r="X58" s="277">
        <v>50.331065746511996</v>
      </c>
      <c r="Y58" s="278">
        <f t="shared" si="23"/>
        <v>113.71477344545157</v>
      </c>
      <c r="Z58" s="268">
        <f t="shared" si="24"/>
        <v>18.255369905198407</v>
      </c>
      <c r="AA58" s="268">
        <f t="shared" si="25"/>
        <v>41.245008865651016</v>
      </c>
      <c r="AB58" s="268">
        <f t="shared" si="10"/>
        <v>10.607527843580479</v>
      </c>
      <c r="AC58" s="268">
        <f t="shared" si="11"/>
        <v>23.965966300498359</v>
      </c>
      <c r="AD58" s="272">
        <f>係数表!E59</f>
        <v>2.6852930437957473E-2</v>
      </c>
      <c r="AE58" s="279">
        <f t="shared" si="12"/>
        <v>0</v>
      </c>
      <c r="AF58" s="279">
        <f t="shared" si="13"/>
        <v>1.7020382937394538</v>
      </c>
      <c r="AG58" s="279">
        <f t="shared" si="14"/>
        <v>1.3515366073593507</v>
      </c>
      <c r="AH58" s="279">
        <f t="shared" si="15"/>
        <v>3.0535749010988047</v>
      </c>
      <c r="AI58" s="272">
        <f>係数表!F59</f>
        <v>2.6405236712624094E-2</v>
      </c>
      <c r="AJ58" s="279">
        <f t="shared" si="16"/>
        <v>0</v>
      </c>
      <c r="AK58" s="279">
        <f t="shared" si="17"/>
        <v>1.6736618055142736</v>
      </c>
      <c r="AL58" s="279">
        <f t="shared" si="18"/>
        <v>1.3290037050352956</v>
      </c>
      <c r="AM58" s="279">
        <f t="shared" si="19"/>
        <v>3.0026655105495692</v>
      </c>
    </row>
    <row r="59" spans="1:39" x14ac:dyDescent="0.2">
      <c r="A59" s="149">
        <v>54</v>
      </c>
      <c r="B59" s="182" t="s">
        <v>415</v>
      </c>
      <c r="C59" s="224" t="s">
        <v>416</v>
      </c>
      <c r="D59" s="18"/>
      <c r="E59" s="267">
        <f>'(建設)投入分析'!BW59</f>
        <v>0</v>
      </c>
      <c r="F59" s="268">
        <f>'(建設)投入分析'!BV59</f>
        <v>0</v>
      </c>
      <c r="G59" s="269">
        <f>係数表!D60</f>
        <v>4.0740050699231589E-2</v>
      </c>
      <c r="H59" s="270">
        <f t="shared" si="26"/>
        <v>0</v>
      </c>
      <c r="I59" s="270">
        <v>1.4085847092485844</v>
      </c>
      <c r="J59" s="270">
        <f t="shared" si="27"/>
        <v>1.4085847092485844</v>
      </c>
      <c r="K59" s="271">
        <f>係数表!AI60</f>
        <v>0.28721104732008867</v>
      </c>
      <c r="L59" s="270">
        <f t="shared" si="3"/>
        <v>0</v>
      </c>
      <c r="M59" s="270">
        <f t="shared" si="4"/>
        <v>0.40456108958234849</v>
      </c>
      <c r="N59" s="270">
        <f t="shared" si="5"/>
        <v>0.40456108958234849</v>
      </c>
      <c r="O59" s="272">
        <f>係数表!H60</f>
        <v>0.18718764198091775</v>
      </c>
      <c r="P59" s="273">
        <f t="shared" si="6"/>
        <v>0</v>
      </c>
      <c r="Q59" s="273">
        <f t="shared" si="7"/>
        <v>0.26366965025461914</v>
      </c>
      <c r="R59" s="270">
        <f t="shared" si="28"/>
        <v>0.26366965025461914</v>
      </c>
      <c r="S59" s="274"/>
      <c r="T59" s="275"/>
      <c r="U59" s="276">
        <f>係数表!I60</f>
        <v>2.0738994965254676E-3</v>
      </c>
      <c r="V59" s="277">
        <f t="shared" si="8"/>
        <v>153.105788333893</v>
      </c>
      <c r="W59" s="277">
        <f t="shared" si="9"/>
        <v>6.2375375790686212</v>
      </c>
      <c r="X59" s="277">
        <v>6.4165956984656436</v>
      </c>
      <c r="Y59" s="278">
        <f t="shared" si="23"/>
        <v>7.8251804077142282</v>
      </c>
      <c r="Z59" s="268">
        <f t="shared" si="24"/>
        <v>1.8429171707858933</v>
      </c>
      <c r="AA59" s="268">
        <f t="shared" si="25"/>
        <v>2.2474782603682422</v>
      </c>
      <c r="AB59" s="268">
        <f t="shared" si="10"/>
        <v>1.2011074183406838</v>
      </c>
      <c r="AC59" s="268">
        <f t="shared" si="11"/>
        <v>1.464777068595303</v>
      </c>
      <c r="AD59" s="272">
        <f>係数表!E60</f>
        <v>2.5222694918287832E-2</v>
      </c>
      <c r="AE59" s="279">
        <f t="shared" si="12"/>
        <v>0</v>
      </c>
      <c r="AF59" s="279">
        <f t="shared" si="13"/>
        <v>3.5528302387942211E-2</v>
      </c>
      <c r="AG59" s="279">
        <f t="shared" si="14"/>
        <v>0.16184383571639696</v>
      </c>
      <c r="AH59" s="279">
        <f t="shared" si="15"/>
        <v>0.19737213810433918</v>
      </c>
      <c r="AI59" s="272">
        <f>係数表!F60</f>
        <v>2.4754588134869825E-2</v>
      </c>
      <c r="AJ59" s="279">
        <f t="shared" si="16"/>
        <v>0</v>
      </c>
      <c r="AK59" s="279">
        <f t="shared" si="17"/>
        <v>3.4868934330524071E-2</v>
      </c>
      <c r="AL59" s="279">
        <f t="shared" si="18"/>
        <v>0.15884018374349437</v>
      </c>
      <c r="AM59" s="279">
        <f t="shared" si="19"/>
        <v>0.19370911807401844</v>
      </c>
    </row>
    <row r="60" spans="1:39" x14ac:dyDescent="0.2">
      <c r="A60" s="149">
        <v>55</v>
      </c>
      <c r="B60" s="182" t="s">
        <v>417</v>
      </c>
      <c r="C60" s="224" t="s">
        <v>418</v>
      </c>
      <c r="D60" s="18"/>
      <c r="E60" s="267">
        <f>'(建設)投入分析'!BW60</f>
        <v>0</v>
      </c>
      <c r="F60" s="268">
        <f>'(建設)投入分析'!BV60</f>
        <v>0</v>
      </c>
      <c r="G60" s="269">
        <f>係数表!D61</f>
        <v>6.4818350561335114E-2</v>
      </c>
      <c r="H60" s="270">
        <f t="shared" si="26"/>
        <v>0</v>
      </c>
      <c r="I60" s="270">
        <v>0</v>
      </c>
      <c r="J60" s="270">
        <f t="shared" si="27"/>
        <v>0</v>
      </c>
      <c r="K60" s="271">
        <f>係数表!AI61</f>
        <v>0.16279062688174395</v>
      </c>
      <c r="L60" s="270">
        <f t="shared" si="3"/>
        <v>0</v>
      </c>
      <c r="M60" s="270">
        <f t="shared" si="4"/>
        <v>0</v>
      </c>
      <c r="N60" s="270">
        <f t="shared" si="5"/>
        <v>0</v>
      </c>
      <c r="O60" s="272">
        <f>係数表!H61</f>
        <v>6.4826073349130861E-2</v>
      </c>
      <c r="P60" s="273">
        <f t="shared" si="6"/>
        <v>0</v>
      </c>
      <c r="Q60" s="273">
        <f t="shared" si="7"/>
        <v>0</v>
      </c>
      <c r="R60" s="270">
        <f t="shared" si="28"/>
        <v>0</v>
      </c>
      <c r="S60" s="274"/>
      <c r="T60" s="275"/>
      <c r="U60" s="276">
        <f>係数表!I61</f>
        <v>2.3452292106586576E-2</v>
      </c>
      <c r="V60" s="277">
        <f t="shared" si="8"/>
        <v>1731.3672515140513</v>
      </c>
      <c r="W60" s="277">
        <f t="shared" si="9"/>
        <v>112.22436945905304</v>
      </c>
      <c r="X60" s="277">
        <v>112.22436945905304</v>
      </c>
      <c r="Y60" s="278">
        <f t="shared" si="23"/>
        <v>112.22436945905304</v>
      </c>
      <c r="Z60" s="268">
        <f t="shared" si="24"/>
        <v>18.269075455647684</v>
      </c>
      <c r="AA60" s="268">
        <f t="shared" si="25"/>
        <v>18.269075455647684</v>
      </c>
      <c r="AB60" s="268">
        <f t="shared" si="10"/>
        <v>7.2750652061125338</v>
      </c>
      <c r="AC60" s="268">
        <f t="shared" si="11"/>
        <v>7.2750652061125338</v>
      </c>
      <c r="AD60" s="272">
        <f>係数表!E61</f>
        <v>8.1547232308396261E-3</v>
      </c>
      <c r="AE60" s="279">
        <f t="shared" si="12"/>
        <v>0</v>
      </c>
      <c r="AF60" s="279">
        <f t="shared" si="13"/>
        <v>0</v>
      </c>
      <c r="AG60" s="279">
        <f t="shared" si="14"/>
        <v>0.91515867269406881</v>
      </c>
      <c r="AH60" s="279">
        <f t="shared" si="15"/>
        <v>0.91515867269406881</v>
      </c>
      <c r="AI60" s="272">
        <f>係数表!F61</f>
        <v>8.1514888905166293E-3</v>
      </c>
      <c r="AJ60" s="279">
        <f t="shared" si="16"/>
        <v>0</v>
      </c>
      <c r="AK60" s="279">
        <f t="shared" si="17"/>
        <v>0</v>
      </c>
      <c r="AL60" s="279">
        <f t="shared" si="18"/>
        <v>0.9147957008907045</v>
      </c>
      <c r="AM60" s="279">
        <f t="shared" si="19"/>
        <v>0.9147957008907045</v>
      </c>
    </row>
    <row r="61" spans="1:39" x14ac:dyDescent="0.2">
      <c r="A61" s="149">
        <v>56</v>
      </c>
      <c r="B61" s="182" t="s">
        <v>419</v>
      </c>
      <c r="C61" s="224" t="s">
        <v>420</v>
      </c>
      <c r="D61" s="18"/>
      <c r="E61" s="267">
        <f>'(建設)投入分析'!BW61</f>
        <v>0</v>
      </c>
      <c r="F61" s="268">
        <f>'(建設)投入分析'!BV61</f>
        <v>0</v>
      </c>
      <c r="G61" s="269">
        <f>係数表!D62</f>
        <v>0.76724125760591821</v>
      </c>
      <c r="H61" s="270">
        <f t="shared" si="26"/>
        <v>0</v>
      </c>
      <c r="I61" s="270">
        <v>9.4266898352924038</v>
      </c>
      <c r="J61" s="270">
        <f t="shared" si="27"/>
        <v>9.4266898352924038</v>
      </c>
      <c r="K61" s="271">
        <f>係数表!AI62</f>
        <v>0.19254001855516714</v>
      </c>
      <c r="L61" s="270">
        <f t="shared" si="3"/>
        <v>0</v>
      </c>
      <c r="M61" s="270">
        <f t="shared" si="4"/>
        <v>1.8150150358010049</v>
      </c>
      <c r="N61" s="270">
        <f t="shared" si="5"/>
        <v>1.8150150358010049</v>
      </c>
      <c r="O61" s="272">
        <f>係数表!H62</f>
        <v>9.958897145204236E-2</v>
      </c>
      <c r="P61" s="273">
        <f t="shared" si="6"/>
        <v>0</v>
      </c>
      <c r="Q61" s="273">
        <f t="shared" si="7"/>
        <v>0.93879434489419311</v>
      </c>
      <c r="R61" s="270">
        <f t="shared" si="28"/>
        <v>0.93879434489419311</v>
      </c>
      <c r="S61" s="274"/>
      <c r="T61" s="275"/>
      <c r="U61" s="276">
        <f>係数表!I62</f>
        <v>1.7411802912508999E-3</v>
      </c>
      <c r="V61" s="277">
        <f t="shared" si="8"/>
        <v>128.54276765582537</v>
      </c>
      <c r="W61" s="277">
        <f t="shared" si="9"/>
        <v>98.623314712400813</v>
      </c>
      <c r="X61" s="277">
        <v>104.65330734377291</v>
      </c>
      <c r="Y61" s="278">
        <f t="shared" si="23"/>
        <v>114.07999717906532</v>
      </c>
      <c r="Z61" s="268">
        <f t="shared" si="24"/>
        <v>20.149949737829644</v>
      </c>
      <c r="AA61" s="268">
        <f t="shared" si="25"/>
        <v>21.964964773630651</v>
      </c>
      <c r="AB61" s="268">
        <f t="shared" si="10"/>
        <v>10.422315237420815</v>
      </c>
      <c r="AC61" s="268">
        <f t="shared" si="11"/>
        <v>11.361109582315009</v>
      </c>
      <c r="AD61" s="272">
        <f>係数表!E62</f>
        <v>1.3950843168625108E-2</v>
      </c>
      <c r="AE61" s="279">
        <f t="shared" si="12"/>
        <v>0</v>
      </c>
      <c r="AF61" s="279">
        <f t="shared" si="13"/>
        <v>0.13151027149143676</v>
      </c>
      <c r="AG61" s="279">
        <f t="shared" si="14"/>
        <v>1.4600018778308981</v>
      </c>
      <c r="AH61" s="279">
        <f t="shared" si="15"/>
        <v>1.591512149322335</v>
      </c>
      <c r="AI61" s="272">
        <f>係数表!F62</f>
        <v>1.3864673661715749E-2</v>
      </c>
      <c r="AJ61" s="279">
        <f t="shared" si="16"/>
        <v>0</v>
      </c>
      <c r="AK61" s="279">
        <f t="shared" si="17"/>
        <v>0.13069797827654217</v>
      </c>
      <c r="AL61" s="279">
        <f t="shared" si="18"/>
        <v>1.4509839539406517</v>
      </c>
      <c r="AM61" s="279">
        <f t="shared" si="19"/>
        <v>1.5816819322171938</v>
      </c>
    </row>
    <row r="62" spans="1:39" x14ac:dyDescent="0.2">
      <c r="A62" s="149">
        <v>57</v>
      </c>
      <c r="B62" s="182" t="s">
        <v>421</v>
      </c>
      <c r="C62" s="224" t="s">
        <v>291</v>
      </c>
      <c r="D62" s="18"/>
      <c r="E62" s="267">
        <f>'(建設)投入分析'!BW62</f>
        <v>0</v>
      </c>
      <c r="F62" s="268">
        <f>'(建設)投入分析'!BV62</f>
        <v>0</v>
      </c>
      <c r="G62" s="269">
        <f>係数表!D63</f>
        <v>0.6627110547032824</v>
      </c>
      <c r="H62" s="270">
        <f t="shared" si="26"/>
        <v>0</v>
      </c>
      <c r="I62" s="270">
        <v>433.41041267385708</v>
      </c>
      <c r="J62" s="270">
        <f t="shared" si="27"/>
        <v>433.41041267385708</v>
      </c>
      <c r="K62" s="271">
        <f>係数表!AI63</f>
        <v>0.25246313561501993</v>
      </c>
      <c r="L62" s="270">
        <f t="shared" si="3"/>
        <v>0</v>
      </c>
      <c r="M62" s="270">
        <f t="shared" si="4"/>
        <v>109.42015179184173</v>
      </c>
      <c r="N62" s="270">
        <f t="shared" si="5"/>
        <v>109.42015179184173</v>
      </c>
      <c r="O62" s="272">
        <f>係数表!H63</f>
        <v>0.15563894520846466</v>
      </c>
      <c r="P62" s="273">
        <f t="shared" si="6"/>
        <v>0</v>
      </c>
      <c r="Q62" s="273">
        <f t="shared" si="7"/>
        <v>67.455539470924506</v>
      </c>
      <c r="R62" s="270">
        <f t="shared" si="28"/>
        <v>67.455539470924506</v>
      </c>
      <c r="S62" s="274"/>
      <c r="T62" s="275"/>
      <c r="U62" s="276">
        <f>係数表!I63</f>
        <v>4.7024027394885564E-5</v>
      </c>
      <c r="V62" s="277">
        <f t="shared" si="8"/>
        <v>3.4715524050179654</v>
      </c>
      <c r="W62" s="277">
        <f t="shared" si="9"/>
        <v>2.3006361557871724</v>
      </c>
      <c r="X62" s="277">
        <v>249.1693979371482</v>
      </c>
      <c r="Y62" s="278">
        <f t="shared" si="23"/>
        <v>682.57981061100531</v>
      </c>
      <c r="Z62" s="268">
        <f t="shared" si="24"/>
        <v>62.906087502519114</v>
      </c>
      <c r="AA62" s="268">
        <f t="shared" si="25"/>
        <v>172.32623929436085</v>
      </c>
      <c r="AB62" s="268">
        <f t="shared" si="10"/>
        <v>38.780462273165938</v>
      </c>
      <c r="AC62" s="268">
        <f t="shared" si="11"/>
        <v>106.23600174409044</v>
      </c>
      <c r="AD62" s="272">
        <f>係数表!E63</f>
        <v>2.1430866998342124E-2</v>
      </c>
      <c r="AE62" s="279">
        <f t="shared" si="12"/>
        <v>0</v>
      </c>
      <c r="AF62" s="279">
        <f t="shared" si="13"/>
        <v>9.2883609097100042</v>
      </c>
      <c r="AG62" s="279">
        <f t="shared" si="14"/>
        <v>5.3399162272480059</v>
      </c>
      <c r="AH62" s="279">
        <f t="shared" si="15"/>
        <v>14.628277136958012</v>
      </c>
      <c r="AI62" s="272">
        <f>係数表!F63</f>
        <v>2.0931726691572578E-2</v>
      </c>
      <c r="AJ62" s="279">
        <f t="shared" si="16"/>
        <v>0</v>
      </c>
      <c r="AK62" s="279">
        <f t="shared" si="17"/>
        <v>9.0720283033708604</v>
      </c>
      <c r="AL62" s="279">
        <f t="shared" si="18"/>
        <v>5.2155457375240744</v>
      </c>
      <c r="AM62" s="279">
        <f t="shared" si="19"/>
        <v>14.287574040894935</v>
      </c>
    </row>
    <row r="63" spans="1:39" x14ac:dyDescent="0.2">
      <c r="A63" s="149">
        <v>58</v>
      </c>
      <c r="B63" s="182" t="s">
        <v>422</v>
      </c>
      <c r="C63" s="224" t="s">
        <v>292</v>
      </c>
      <c r="D63" s="18"/>
      <c r="E63" s="267">
        <f>'(建設)投入分析'!BW63</f>
        <v>0</v>
      </c>
      <c r="F63" s="268">
        <f>'(建設)投入分析'!BV63</f>
        <v>0</v>
      </c>
      <c r="G63" s="269">
        <f>係数表!D64</f>
        <v>9.6213808463251671E-2</v>
      </c>
      <c r="H63" s="270">
        <f t="shared" si="26"/>
        <v>0</v>
      </c>
      <c r="I63" s="270">
        <v>0.37284913510828233</v>
      </c>
      <c r="J63" s="270">
        <f t="shared" si="27"/>
        <v>0.37284913510828233</v>
      </c>
      <c r="K63" s="271">
        <f>係数表!AI64</f>
        <v>0.33784391007947001</v>
      </c>
      <c r="L63" s="270">
        <f t="shared" si="3"/>
        <v>0</v>
      </c>
      <c r="M63" s="270">
        <f t="shared" si="4"/>
        <v>0.1259648096747307</v>
      </c>
      <c r="N63" s="270">
        <f t="shared" si="5"/>
        <v>0.1259648096747307</v>
      </c>
      <c r="O63" s="272">
        <f>係数表!H64</f>
        <v>0.16714382919721149</v>
      </c>
      <c r="P63" s="273">
        <f t="shared" si="6"/>
        <v>0</v>
      </c>
      <c r="Q63" s="273">
        <f t="shared" si="7"/>
        <v>6.2319432154866773E-2</v>
      </c>
      <c r="R63" s="270">
        <f t="shared" si="28"/>
        <v>6.2319432154866773E-2</v>
      </c>
      <c r="S63" s="274"/>
      <c r="T63" s="275"/>
      <c r="U63" s="276">
        <f>係数表!I64</f>
        <v>7.4517480482741991E-5</v>
      </c>
      <c r="V63" s="277">
        <f t="shared" si="8"/>
        <v>5.5012586738557001</v>
      </c>
      <c r="W63" s="277">
        <f t="shared" si="9"/>
        <v>0.52929704835315428</v>
      </c>
      <c r="X63" s="277">
        <v>0.75069756842604907</v>
      </c>
      <c r="Y63" s="278">
        <f t="shared" si="23"/>
        <v>1.1235467035343314</v>
      </c>
      <c r="Z63" s="268">
        <f t="shared" si="24"/>
        <v>0.25361860180420692</v>
      </c>
      <c r="AA63" s="268">
        <f t="shared" si="25"/>
        <v>0.37958341147893759</v>
      </c>
      <c r="AB63" s="268">
        <f t="shared" si="10"/>
        <v>0.12547446615576552</v>
      </c>
      <c r="AC63" s="268">
        <f t="shared" si="11"/>
        <v>0.18779389831063231</v>
      </c>
      <c r="AD63" s="272">
        <f>係数表!E64</f>
        <v>2.7101975838030069E-2</v>
      </c>
      <c r="AE63" s="279">
        <f t="shared" si="12"/>
        <v>0</v>
      </c>
      <c r="AF63" s="279">
        <f t="shared" si="13"/>
        <v>1.0104948250935077E-2</v>
      </c>
      <c r="AG63" s="279">
        <f t="shared" si="14"/>
        <v>2.0345387361150706E-2</v>
      </c>
      <c r="AH63" s="279">
        <f t="shared" si="15"/>
        <v>3.0450335612085783E-2</v>
      </c>
      <c r="AI63" s="272">
        <f>係数表!F64</f>
        <v>2.5753938195683713E-2</v>
      </c>
      <c r="AJ63" s="279">
        <f t="shared" si="16"/>
        <v>0</v>
      </c>
      <c r="AK63" s="279">
        <f t="shared" si="17"/>
        <v>9.6023335818928301E-3</v>
      </c>
      <c r="AL63" s="279">
        <f t="shared" si="18"/>
        <v>1.9333418780894514E-2</v>
      </c>
      <c r="AM63" s="279">
        <f t="shared" si="19"/>
        <v>2.893575236278734E-2</v>
      </c>
    </row>
    <row r="64" spans="1:39" x14ac:dyDescent="0.2">
      <c r="A64" s="149">
        <v>59</v>
      </c>
      <c r="B64" s="182" t="s">
        <v>423</v>
      </c>
      <c r="C64" s="224" t="s">
        <v>293</v>
      </c>
      <c r="D64" s="18"/>
      <c r="E64" s="267">
        <f>'(建設)投入分析'!BW64</f>
        <v>0</v>
      </c>
      <c r="F64" s="268">
        <f>'(建設)投入分析'!BV64</f>
        <v>0</v>
      </c>
      <c r="G64" s="269">
        <f>係数表!D65</f>
        <v>0.37961358001925949</v>
      </c>
      <c r="H64" s="270">
        <f t="shared" si="26"/>
        <v>0</v>
      </c>
      <c r="I64" s="270">
        <v>32.966206039070336</v>
      </c>
      <c r="J64" s="270">
        <f t="shared" si="27"/>
        <v>32.966206039070336</v>
      </c>
      <c r="K64" s="271">
        <f>係数表!AI65</f>
        <v>0.37444644953771694</v>
      </c>
      <c r="L64" s="270">
        <f t="shared" si="3"/>
        <v>0</v>
      </c>
      <c r="M64" s="270">
        <f t="shared" si="4"/>
        <v>12.344078806058731</v>
      </c>
      <c r="N64" s="270">
        <f t="shared" si="5"/>
        <v>12.344078806058731</v>
      </c>
      <c r="O64" s="272">
        <f>係数表!H65</f>
        <v>0.20717133354223216</v>
      </c>
      <c r="P64" s="273">
        <f t="shared" si="6"/>
        <v>0</v>
      </c>
      <c r="Q64" s="273">
        <f t="shared" si="7"/>
        <v>6.8296528669421885</v>
      </c>
      <c r="R64" s="270">
        <f t="shared" si="28"/>
        <v>6.8296528669421885</v>
      </c>
      <c r="S64" s="274"/>
      <c r="T64" s="275"/>
      <c r="U64" s="276">
        <f>係数表!I65</f>
        <v>5.4701749030183235E-4</v>
      </c>
      <c r="V64" s="277">
        <f t="shared" si="8"/>
        <v>40.383607896816535</v>
      </c>
      <c r="W64" s="277">
        <f t="shared" si="9"/>
        <v>15.330165967804563</v>
      </c>
      <c r="X64" s="277">
        <v>60.660221215350532</v>
      </c>
      <c r="Y64" s="278">
        <f t="shared" si="23"/>
        <v>93.626427254420861</v>
      </c>
      <c r="Z64" s="268">
        <f t="shared" si="24"/>
        <v>22.714004462260501</v>
      </c>
      <c r="AA64" s="268">
        <f t="shared" si="25"/>
        <v>35.05808326831923</v>
      </c>
      <c r="AB64" s="268">
        <f t="shared" si="10"/>
        <v>12.567058922150972</v>
      </c>
      <c r="AC64" s="268">
        <f t="shared" si="11"/>
        <v>19.39671178909316</v>
      </c>
      <c r="AD64" s="272">
        <f>係数表!E65</f>
        <v>2.7240534428667969E-2</v>
      </c>
      <c r="AE64" s="279">
        <f t="shared" si="12"/>
        <v>0</v>
      </c>
      <c r="AF64" s="279">
        <f t="shared" si="13"/>
        <v>0.89801707058985747</v>
      </c>
      <c r="AG64" s="279">
        <f t="shared" si="14"/>
        <v>1.6524168444673712</v>
      </c>
      <c r="AH64" s="279">
        <f t="shared" si="15"/>
        <v>2.5504339150572286</v>
      </c>
      <c r="AI64" s="272">
        <f>係数表!F65</f>
        <v>2.6511905346174321E-2</v>
      </c>
      <c r="AJ64" s="279">
        <f t="shared" si="16"/>
        <v>0</v>
      </c>
      <c r="AK64" s="279">
        <f t="shared" si="17"/>
        <v>0.87399693413031299</v>
      </c>
      <c r="AL64" s="279">
        <f t="shared" si="18"/>
        <v>1.6082180431393687</v>
      </c>
      <c r="AM64" s="279">
        <f t="shared" si="19"/>
        <v>2.4822149772696815</v>
      </c>
    </row>
    <row r="65" spans="1:39" x14ac:dyDescent="0.2">
      <c r="A65" s="149">
        <v>60</v>
      </c>
      <c r="B65" s="182" t="s">
        <v>424</v>
      </c>
      <c r="C65" s="224" t="s">
        <v>1</v>
      </c>
      <c r="D65" s="18"/>
      <c r="E65" s="267">
        <f>'(建設)投入分析'!BW65</f>
        <v>1.6539432677622197E-3</v>
      </c>
      <c r="F65" s="268">
        <f>'(建設)投入分析'!BV65</f>
        <v>413.48581694055491</v>
      </c>
      <c r="G65" s="269">
        <f>係数表!D66</f>
        <v>8.7843904685161789E-2</v>
      </c>
      <c r="H65" s="270">
        <f t="shared" si="26"/>
        <v>36.322208691992358</v>
      </c>
      <c r="I65" s="270">
        <v>52.324405615891727</v>
      </c>
      <c r="J65" s="270">
        <f t="shared" si="27"/>
        <v>52.324405615891727</v>
      </c>
      <c r="K65" s="271">
        <f>係数表!AI66</f>
        <v>0.39716591158190528</v>
      </c>
      <c r="L65" s="270">
        <f t="shared" si="3"/>
        <v>0</v>
      </c>
      <c r="M65" s="270">
        <f t="shared" si="4"/>
        <v>20.781470254417002</v>
      </c>
      <c r="N65" s="270">
        <f t="shared" si="5"/>
        <v>20.781470254417002</v>
      </c>
      <c r="O65" s="272">
        <f>係数表!H66</f>
        <v>0.24838114814080028</v>
      </c>
      <c r="P65" s="273">
        <f t="shared" si="6"/>
        <v>0</v>
      </c>
      <c r="Q65" s="273">
        <f t="shared" si="7"/>
        <v>12.996395942660126</v>
      </c>
      <c r="R65" s="270">
        <f t="shared" si="28"/>
        <v>12.996395942660126</v>
      </c>
      <c r="S65" s="274"/>
      <c r="T65" s="275"/>
      <c r="U65" s="276">
        <f>係数表!I66</f>
        <v>6.5460781934251044E-3</v>
      </c>
      <c r="V65" s="277">
        <f t="shared" si="8"/>
        <v>483.26472135162555</v>
      </c>
      <c r="W65" s="277">
        <f t="shared" si="9"/>
        <v>42.451860120113466</v>
      </c>
      <c r="X65" s="277">
        <v>51.267519958434931</v>
      </c>
      <c r="Y65" s="278">
        <f t="shared" si="23"/>
        <v>103.59192557432667</v>
      </c>
      <c r="Z65" s="268">
        <f t="shared" si="24"/>
        <v>20.361711298835331</v>
      </c>
      <c r="AA65" s="268">
        <f t="shared" si="25"/>
        <v>41.14318155325234</v>
      </c>
      <c r="AB65" s="268">
        <f t="shared" si="10"/>
        <v>12.733885469607461</v>
      </c>
      <c r="AC65" s="268">
        <f t="shared" si="11"/>
        <v>25.73028141226759</v>
      </c>
      <c r="AD65" s="272">
        <f>係数表!E66</f>
        <v>6.3905213825043661E-2</v>
      </c>
      <c r="AE65" s="279">
        <f t="shared" si="12"/>
        <v>0</v>
      </c>
      <c r="AF65" s="279">
        <f t="shared" si="13"/>
        <v>3.3438023291518761</v>
      </c>
      <c r="AG65" s="279">
        <f t="shared" si="14"/>
        <v>3.2762618252234779</v>
      </c>
      <c r="AH65" s="279">
        <f t="shared" si="15"/>
        <v>6.6200641543753544</v>
      </c>
      <c r="AI65" s="272">
        <f>係数表!F66</f>
        <v>4.5975067567347816E-2</v>
      </c>
      <c r="AJ65" s="279">
        <f t="shared" si="16"/>
        <v>0</v>
      </c>
      <c r="AK65" s="279">
        <f t="shared" si="17"/>
        <v>2.4056180836119356</v>
      </c>
      <c r="AL65" s="279">
        <f t="shared" si="18"/>
        <v>2.3570276940993988</v>
      </c>
      <c r="AM65" s="279">
        <f t="shared" si="19"/>
        <v>4.7626457777113345</v>
      </c>
    </row>
    <row r="66" spans="1:39" x14ac:dyDescent="0.2">
      <c r="A66" s="149">
        <v>61</v>
      </c>
      <c r="B66" s="182" t="s">
        <v>425</v>
      </c>
      <c r="C66" s="224" t="s">
        <v>426</v>
      </c>
      <c r="D66" s="18"/>
      <c r="E66" s="267">
        <f>'(建設)投入分析'!BW66</f>
        <v>1.4825164930203544E-5</v>
      </c>
      <c r="F66" s="268">
        <f>'(建設)投入分析'!BV66</f>
        <v>3.7062912325508859</v>
      </c>
      <c r="G66" s="269">
        <f>係数表!D67</f>
        <v>1</v>
      </c>
      <c r="H66" s="270">
        <f t="shared" si="26"/>
        <v>3.7062912325508859</v>
      </c>
      <c r="I66" s="270">
        <v>110.66984350706095</v>
      </c>
      <c r="J66" s="270">
        <f t="shared" si="27"/>
        <v>110.66984350706095</v>
      </c>
      <c r="K66" s="271">
        <f>係数表!AI67</f>
        <v>0.31769650283657591</v>
      </c>
      <c r="L66" s="270">
        <f t="shared" si="3"/>
        <v>0</v>
      </c>
      <c r="M66" s="270">
        <f t="shared" si="4"/>
        <v>35.159422251664402</v>
      </c>
      <c r="N66" s="270">
        <f t="shared" si="5"/>
        <v>35.159422251664402</v>
      </c>
      <c r="O66" s="272">
        <f>係数表!H67</f>
        <v>0.23620941282329833</v>
      </c>
      <c r="P66" s="273">
        <f t="shared" si="6"/>
        <v>0</v>
      </c>
      <c r="Q66" s="273">
        <f t="shared" si="7"/>
        <v>26.141258752049183</v>
      </c>
      <c r="R66" s="270">
        <f t="shared" si="28"/>
        <v>26.141258752049183</v>
      </c>
      <c r="S66" s="274"/>
      <c r="T66" s="275"/>
      <c r="U66" s="276">
        <f>係数表!I67</f>
        <v>3.4224237787055725E-4</v>
      </c>
      <c r="V66" s="277">
        <f t="shared" si="8"/>
        <v>25.266069620502602</v>
      </c>
      <c r="W66" s="277">
        <f t="shared" si="9"/>
        <v>25.266069620502602</v>
      </c>
      <c r="X66" s="277">
        <v>38.517480637205146</v>
      </c>
      <c r="Y66" s="278">
        <f t="shared" si="23"/>
        <v>149.18732414426609</v>
      </c>
      <c r="Z66" s="268">
        <f t="shared" si="24"/>
        <v>12.236868896515603</v>
      </c>
      <c r="AA66" s="268">
        <f t="shared" si="25"/>
        <v>47.396291148179998</v>
      </c>
      <c r="AB66" s="268">
        <f t="shared" si="10"/>
        <v>9.0981914847469909</v>
      </c>
      <c r="AC66" s="268">
        <f t="shared" si="11"/>
        <v>35.239450236796166</v>
      </c>
      <c r="AD66" s="272">
        <f>係数表!E67</f>
        <v>4.8896643293720031E-2</v>
      </c>
      <c r="AE66" s="279">
        <f t="shared" si="12"/>
        <v>0</v>
      </c>
      <c r="AF66" s="279">
        <f t="shared" si="13"/>
        <v>5.411383861336577</v>
      </c>
      <c r="AG66" s="279">
        <f t="shared" si="14"/>
        <v>1.8833755112901882</v>
      </c>
      <c r="AH66" s="279">
        <f t="shared" si="15"/>
        <v>7.294759372626765</v>
      </c>
      <c r="AI66" s="272">
        <f>係数表!F67</f>
        <v>3.7330875333311385E-2</v>
      </c>
      <c r="AJ66" s="279">
        <f t="shared" si="16"/>
        <v>0</v>
      </c>
      <c r="AK66" s="279">
        <f t="shared" si="17"/>
        <v>4.1314021311191729</v>
      </c>
      <c r="AL66" s="279">
        <f t="shared" si="18"/>
        <v>1.4378912678207405</v>
      </c>
      <c r="AM66" s="279">
        <f t="shared" si="19"/>
        <v>5.5692933989399132</v>
      </c>
    </row>
    <row r="67" spans="1:39" x14ac:dyDescent="0.2">
      <c r="A67" s="149">
        <v>62</v>
      </c>
      <c r="B67" s="8" t="s">
        <v>427</v>
      </c>
      <c r="C67" s="225" t="s">
        <v>294</v>
      </c>
      <c r="D67" s="212">
        <f>+入力1!I8</f>
        <v>98478</v>
      </c>
      <c r="E67" s="267">
        <f>'(建設)投入分析'!BW67</f>
        <v>0</v>
      </c>
      <c r="F67" s="268">
        <f>'(建設)投入分析'!BV67</f>
        <v>0</v>
      </c>
      <c r="G67" s="269">
        <f>係数表!D68</f>
        <v>1</v>
      </c>
      <c r="H67" s="270">
        <f t="shared" si="26"/>
        <v>0</v>
      </c>
      <c r="I67" s="270">
        <v>0</v>
      </c>
      <c r="J67" s="270">
        <f t="shared" si="27"/>
        <v>98478</v>
      </c>
      <c r="K67" s="271">
        <f>係数表!AI68</f>
        <v>0.436256344732876</v>
      </c>
      <c r="L67" s="270">
        <f t="shared" si="3"/>
        <v>42961.652316604166</v>
      </c>
      <c r="M67" s="270">
        <f t="shared" si="4"/>
        <v>0</v>
      </c>
      <c r="N67" s="270">
        <f t="shared" si="5"/>
        <v>42961.652316604166</v>
      </c>
      <c r="O67" s="272">
        <f>係数表!H68</f>
        <v>0.33923585996820066</v>
      </c>
      <c r="P67" s="273">
        <f t="shared" si="6"/>
        <v>33407.269017948463</v>
      </c>
      <c r="Q67" s="273">
        <f t="shared" si="7"/>
        <v>0</v>
      </c>
      <c r="R67" s="270">
        <f t="shared" si="28"/>
        <v>33407.269017948463</v>
      </c>
      <c r="S67" s="274"/>
      <c r="T67" s="275"/>
      <c r="U67" s="276">
        <f>係数表!I68</f>
        <v>0</v>
      </c>
      <c r="V67" s="277">
        <f t="shared" si="8"/>
        <v>0</v>
      </c>
      <c r="W67" s="277">
        <f t="shared" si="9"/>
        <v>0</v>
      </c>
      <c r="X67" s="277">
        <v>0</v>
      </c>
      <c r="Y67" s="278">
        <f t="shared" si="23"/>
        <v>98478</v>
      </c>
      <c r="Z67" s="268">
        <f t="shared" si="24"/>
        <v>0</v>
      </c>
      <c r="AA67" s="268">
        <f t="shared" si="25"/>
        <v>42961.652316604166</v>
      </c>
      <c r="AB67" s="268">
        <f t="shared" si="10"/>
        <v>0</v>
      </c>
      <c r="AC67" s="268">
        <f t="shared" si="11"/>
        <v>33407.269017948463</v>
      </c>
      <c r="AD67" s="272">
        <f>係数表!E68</f>
        <v>8.8518781683835548E-2</v>
      </c>
      <c r="AE67" s="279">
        <f t="shared" si="12"/>
        <v>8717.1525826607576</v>
      </c>
      <c r="AF67" s="279">
        <f t="shared" si="13"/>
        <v>0</v>
      </c>
      <c r="AG67" s="279">
        <f t="shared" si="14"/>
        <v>0</v>
      </c>
      <c r="AH67" s="279">
        <f t="shared" si="15"/>
        <v>8717.1525826607576</v>
      </c>
      <c r="AI67" s="272">
        <f>係数表!F68</f>
        <v>6.6765867009938085E-2</v>
      </c>
      <c r="AJ67" s="279">
        <f t="shared" si="16"/>
        <v>6574.9690514046824</v>
      </c>
      <c r="AK67" s="279">
        <f t="shared" si="17"/>
        <v>0</v>
      </c>
      <c r="AL67" s="279">
        <f t="shared" si="18"/>
        <v>0</v>
      </c>
      <c r="AM67" s="279">
        <f t="shared" si="19"/>
        <v>6574.9690514046824</v>
      </c>
    </row>
    <row r="68" spans="1:39" x14ac:dyDescent="0.2">
      <c r="A68" s="149">
        <v>63</v>
      </c>
      <c r="B68" s="182" t="s">
        <v>428</v>
      </c>
      <c r="C68" s="224" t="s">
        <v>295</v>
      </c>
      <c r="D68" s="18"/>
      <c r="E68" s="267">
        <f>'(建設)投入分析'!BW68</f>
        <v>5.0606385082201631E-4</v>
      </c>
      <c r="F68" s="268">
        <f>'(建設)投入分析'!BV68</f>
        <v>126.51596270550408</v>
      </c>
      <c r="G68" s="269">
        <f>係数表!D69</f>
        <v>1</v>
      </c>
      <c r="H68" s="270">
        <f t="shared" si="26"/>
        <v>126.51596270550408</v>
      </c>
      <c r="I68" s="270">
        <v>168.32645489751465</v>
      </c>
      <c r="J68" s="270">
        <f t="shared" si="27"/>
        <v>168.32645489751465</v>
      </c>
      <c r="K68" s="271">
        <f>係数表!AI69</f>
        <v>0.42923451809535029</v>
      </c>
      <c r="L68" s="270">
        <f t="shared" si="3"/>
        <v>0</v>
      </c>
      <c r="M68" s="270">
        <f t="shared" si="4"/>
        <v>72.251524750633422</v>
      </c>
      <c r="N68" s="270">
        <f t="shared" si="5"/>
        <v>72.251524750633422</v>
      </c>
      <c r="O68" s="272">
        <f>係数表!H69</f>
        <v>0.33406828822992429</v>
      </c>
      <c r="P68" s="273">
        <f t="shared" si="6"/>
        <v>0</v>
      </c>
      <c r="Q68" s="273">
        <f t="shared" si="7"/>
        <v>56.232530651424277</v>
      </c>
      <c r="R68" s="270">
        <f t="shared" si="28"/>
        <v>56.232530651424277</v>
      </c>
      <c r="S68" s="274"/>
      <c r="T68" s="275"/>
      <c r="U68" s="276">
        <f>係数表!I69</f>
        <v>0</v>
      </c>
      <c r="V68" s="277">
        <f t="shared" si="8"/>
        <v>0</v>
      </c>
      <c r="W68" s="277">
        <f t="shared" si="9"/>
        <v>0</v>
      </c>
      <c r="X68" s="277">
        <v>44.708168318263361</v>
      </c>
      <c r="Y68" s="278">
        <f t="shared" si="23"/>
        <v>213.03462321577803</v>
      </c>
      <c r="Z68" s="268">
        <f t="shared" si="24"/>
        <v>19.190289083015582</v>
      </c>
      <c r="AA68" s="268">
        <f t="shared" si="25"/>
        <v>91.441813833649007</v>
      </c>
      <c r="AB68" s="268">
        <f t="shared" si="10"/>
        <v>14.935581259977575</v>
      </c>
      <c r="AC68" s="268">
        <f t="shared" si="11"/>
        <v>71.168111911401851</v>
      </c>
      <c r="AD68" s="272">
        <f>係数表!E69</f>
        <v>8.8851629906652144E-2</v>
      </c>
      <c r="AE68" s="279">
        <f t="shared" si="12"/>
        <v>0</v>
      </c>
      <c r="AF68" s="279">
        <f t="shared" si="13"/>
        <v>14.956079874052746</v>
      </c>
      <c r="AG68" s="279">
        <f t="shared" si="14"/>
        <v>3.9723936252186469</v>
      </c>
      <c r="AH68" s="279">
        <f t="shared" si="15"/>
        <v>18.928473499271394</v>
      </c>
      <c r="AI68" s="272">
        <f>係数表!F69</f>
        <v>6.6250846609146319E-2</v>
      </c>
      <c r="AJ68" s="279">
        <f t="shared" si="16"/>
        <v>0</v>
      </c>
      <c r="AK68" s="279">
        <f t="shared" si="17"/>
        <v>11.151770143676629</v>
      </c>
      <c r="AL68" s="279">
        <f t="shared" si="18"/>
        <v>2.9619540014291612</v>
      </c>
      <c r="AM68" s="279">
        <f t="shared" si="19"/>
        <v>14.113724145105792</v>
      </c>
    </row>
    <row r="69" spans="1:39" x14ac:dyDescent="0.2">
      <c r="A69" s="149">
        <v>64</v>
      </c>
      <c r="B69" s="8" t="s">
        <v>429</v>
      </c>
      <c r="C69" s="225" t="s">
        <v>430</v>
      </c>
      <c r="D69" s="212">
        <f>+入力1!I36</f>
        <v>48479</v>
      </c>
      <c r="E69" s="267">
        <f>'(建設)投入分析'!BW69</f>
        <v>0</v>
      </c>
      <c r="F69" s="268">
        <f>'(建設)投入分析'!BV69</f>
        <v>0</v>
      </c>
      <c r="G69" s="269">
        <f>係数表!D70</f>
        <v>1</v>
      </c>
      <c r="H69" s="270">
        <f t="shared" si="26"/>
        <v>0</v>
      </c>
      <c r="I69" s="270">
        <v>0</v>
      </c>
      <c r="J69" s="270">
        <f t="shared" si="27"/>
        <v>48479</v>
      </c>
      <c r="K69" s="271">
        <f>係数表!AI70</f>
        <v>0.46855794928843725</v>
      </c>
      <c r="L69" s="270">
        <f t="shared" si="3"/>
        <v>22715.220823554151</v>
      </c>
      <c r="M69" s="270">
        <f t="shared" si="4"/>
        <v>0</v>
      </c>
      <c r="N69" s="270">
        <f t="shared" si="5"/>
        <v>22715.220823554151</v>
      </c>
      <c r="O69" s="272">
        <f>係数表!H70</f>
        <v>0.33914714221757947</v>
      </c>
      <c r="P69" s="273">
        <f t="shared" si="6"/>
        <v>16441.514307566034</v>
      </c>
      <c r="Q69" s="273">
        <f t="shared" si="7"/>
        <v>0</v>
      </c>
      <c r="R69" s="270">
        <f t="shared" si="28"/>
        <v>16441.514307566034</v>
      </c>
      <c r="S69" s="274"/>
      <c r="T69" s="275"/>
      <c r="U69" s="276">
        <f>係数表!I70</f>
        <v>0</v>
      </c>
      <c r="V69" s="277">
        <f t="shared" si="8"/>
        <v>0</v>
      </c>
      <c r="W69" s="277">
        <f t="shared" si="9"/>
        <v>0</v>
      </c>
      <c r="X69" s="277">
        <v>0</v>
      </c>
      <c r="Y69" s="278">
        <f t="shared" si="23"/>
        <v>48479</v>
      </c>
      <c r="Z69" s="268">
        <f t="shared" si="24"/>
        <v>0</v>
      </c>
      <c r="AA69" s="268">
        <f t="shared" si="25"/>
        <v>22715.220823554151</v>
      </c>
      <c r="AB69" s="268">
        <f t="shared" si="10"/>
        <v>0</v>
      </c>
      <c r="AC69" s="268">
        <f t="shared" si="11"/>
        <v>16441.514307566034</v>
      </c>
      <c r="AD69" s="272">
        <f>係数表!E70</f>
        <v>9.5479304310075841E-2</v>
      </c>
      <c r="AE69" s="279">
        <f t="shared" si="12"/>
        <v>4628.7411936481667</v>
      </c>
      <c r="AF69" s="279">
        <f t="shared" si="13"/>
        <v>0</v>
      </c>
      <c r="AG69" s="279">
        <f t="shared" si="14"/>
        <v>0</v>
      </c>
      <c r="AH69" s="279">
        <f t="shared" si="15"/>
        <v>4628.7411936481667</v>
      </c>
      <c r="AI69" s="272">
        <f>係数表!F70</f>
        <v>7.0828980749141915E-2</v>
      </c>
      <c r="AJ69" s="279">
        <f t="shared" si="16"/>
        <v>3433.7181577376509</v>
      </c>
      <c r="AK69" s="279">
        <f t="shared" si="17"/>
        <v>0</v>
      </c>
      <c r="AL69" s="279">
        <f t="shared" si="18"/>
        <v>0</v>
      </c>
      <c r="AM69" s="279">
        <f t="shared" si="19"/>
        <v>3433.7181577376509</v>
      </c>
    </row>
    <row r="70" spans="1:39" x14ac:dyDescent="0.2">
      <c r="A70" s="149">
        <v>65</v>
      </c>
      <c r="B70" s="8" t="s">
        <v>431</v>
      </c>
      <c r="C70" s="225" t="s">
        <v>432</v>
      </c>
      <c r="D70" s="212">
        <f>+入力1!I70</f>
        <v>103043</v>
      </c>
      <c r="E70" s="267">
        <f>'(建設)投入分析'!BW70</f>
        <v>0</v>
      </c>
      <c r="F70" s="268">
        <f>'(建設)投入分析'!BV70</f>
        <v>0</v>
      </c>
      <c r="G70" s="269">
        <f>係数表!D71</f>
        <v>1</v>
      </c>
      <c r="H70" s="270">
        <f t="shared" si="26"/>
        <v>0</v>
      </c>
      <c r="I70" s="270">
        <v>0</v>
      </c>
      <c r="J70" s="270">
        <f t="shared" si="27"/>
        <v>103043</v>
      </c>
      <c r="K70" s="271">
        <f>係数表!AI71</f>
        <v>0.49281559826541027</v>
      </c>
      <c r="L70" s="270">
        <f t="shared" si="3"/>
        <v>50781.197692062669</v>
      </c>
      <c r="M70" s="270">
        <f t="shared" si="4"/>
        <v>0</v>
      </c>
      <c r="N70" s="270">
        <f t="shared" si="5"/>
        <v>50781.197692062669</v>
      </c>
      <c r="O70" s="272">
        <f>係数表!H71</f>
        <v>0.43382801076468919</v>
      </c>
      <c r="P70" s="273">
        <f t="shared" si="6"/>
        <v>44702.939713225867</v>
      </c>
      <c r="Q70" s="273">
        <f t="shared" si="7"/>
        <v>0</v>
      </c>
      <c r="R70" s="270">
        <f t="shared" si="28"/>
        <v>44702.939713225867</v>
      </c>
      <c r="S70" s="274"/>
      <c r="T70" s="275"/>
      <c r="U70" s="276">
        <f>係数表!I71</f>
        <v>0</v>
      </c>
      <c r="V70" s="277">
        <f t="shared" si="8"/>
        <v>0</v>
      </c>
      <c r="W70" s="277">
        <f t="shared" si="9"/>
        <v>0</v>
      </c>
      <c r="X70" s="277">
        <v>0</v>
      </c>
      <c r="Y70" s="278">
        <f t="shared" ref="Y70:Y101" si="29">J70+X70</f>
        <v>103043</v>
      </c>
      <c r="Z70" s="268">
        <f t="shared" ref="Z70:Z101" si="30">+X70*K70</f>
        <v>0</v>
      </c>
      <c r="AA70" s="268">
        <f t="shared" ref="AA70:AA101" si="31">Y70*K70</f>
        <v>50781.197692062669</v>
      </c>
      <c r="AB70" s="268">
        <f t="shared" si="10"/>
        <v>0</v>
      </c>
      <c r="AC70" s="268">
        <f t="shared" si="11"/>
        <v>44702.939713225867</v>
      </c>
      <c r="AD70" s="272">
        <f>係数表!E71</f>
        <v>9.587646189846781E-2</v>
      </c>
      <c r="AE70" s="279">
        <f t="shared" si="12"/>
        <v>9879.3982634038184</v>
      </c>
      <c r="AF70" s="279">
        <f t="shared" si="13"/>
        <v>0</v>
      </c>
      <c r="AG70" s="279">
        <f t="shared" si="14"/>
        <v>0</v>
      </c>
      <c r="AH70" s="279">
        <f t="shared" si="15"/>
        <v>9879.3982634038184</v>
      </c>
      <c r="AI70" s="272">
        <f>係数表!F71</f>
        <v>7.2714321902330264E-2</v>
      </c>
      <c r="AJ70" s="279">
        <f t="shared" si="16"/>
        <v>7492.7018717818173</v>
      </c>
      <c r="AK70" s="279">
        <f t="shared" si="17"/>
        <v>0</v>
      </c>
      <c r="AL70" s="279">
        <f t="shared" si="18"/>
        <v>0</v>
      </c>
      <c r="AM70" s="279">
        <f t="shared" si="19"/>
        <v>7492.7018717818173</v>
      </c>
    </row>
    <row r="71" spans="1:39" x14ac:dyDescent="0.2">
      <c r="A71" s="149">
        <v>66</v>
      </c>
      <c r="B71" s="182" t="s">
        <v>433</v>
      </c>
      <c r="C71" s="224" t="s">
        <v>296</v>
      </c>
      <c r="D71" s="18"/>
      <c r="E71" s="267">
        <f>'(建設)投入分析'!BW71</f>
        <v>2.0785892363839437E-3</v>
      </c>
      <c r="F71" s="268">
        <f>'(建設)投入分析'!BV71</f>
        <v>519.64730909598597</v>
      </c>
      <c r="G71" s="269">
        <f>係数表!D72</f>
        <v>0.31256041834401904</v>
      </c>
      <c r="H71" s="270">
        <f t="shared" si="26"/>
        <v>162.42118032238514</v>
      </c>
      <c r="I71" s="270">
        <v>561.47933653757821</v>
      </c>
      <c r="J71" s="270">
        <f t="shared" si="27"/>
        <v>561.47933653757821</v>
      </c>
      <c r="K71" s="271">
        <f>係数表!AI72</f>
        <v>0.35621336919442864</v>
      </c>
      <c r="L71" s="270">
        <f t="shared" ref="L71:L112" si="32">+D71*K71</f>
        <v>0</v>
      </c>
      <c r="M71" s="270">
        <f t="shared" ref="M71:M112" si="33">+I71*K71</f>
        <v>200.00644620110319</v>
      </c>
      <c r="N71" s="270">
        <f t="shared" ref="N71:N112" si="34">+J71*K71</f>
        <v>200.00644620110319</v>
      </c>
      <c r="O71" s="272">
        <f>係数表!H72</f>
        <v>6.4390464043697276E-2</v>
      </c>
      <c r="P71" s="273">
        <f t="shared" ref="P71:P112" si="35">+D71*O71</f>
        <v>0</v>
      </c>
      <c r="Q71" s="273">
        <f t="shared" ref="Q71:Q112" si="36">+I71*O71</f>
        <v>36.153915030601929</v>
      </c>
      <c r="R71" s="270">
        <f t="shared" si="28"/>
        <v>36.153915030601929</v>
      </c>
      <c r="S71" s="274"/>
      <c r="T71" s="275"/>
      <c r="U71" s="276">
        <f>係数表!I72</f>
        <v>1.799971086141508E-2</v>
      </c>
      <c r="V71" s="277">
        <f t="shared" ref="V71:V112" si="37">$T$113*U71</f>
        <v>1328.8300256768252</v>
      </c>
      <c r="W71" s="277">
        <f t="shared" ref="W71:W112" si="38">V71*G71</f>
        <v>415.33966873364204</v>
      </c>
      <c r="X71" s="277">
        <v>656.22629255946765</v>
      </c>
      <c r="Y71" s="278">
        <f t="shared" si="29"/>
        <v>1217.7056290970459</v>
      </c>
      <c r="Z71" s="268">
        <f t="shared" si="30"/>
        <v>233.75657862657678</v>
      </c>
      <c r="AA71" s="268">
        <f t="shared" si="31"/>
        <v>433.76302482768</v>
      </c>
      <c r="AB71" s="268">
        <f t="shared" ref="AB71:AB112" si="39">+X71*O71</f>
        <v>42.25471549557917</v>
      </c>
      <c r="AC71" s="268">
        <f t="shared" ref="AC71:AC112" si="40">+O71*Y71</f>
        <v>78.408630526181099</v>
      </c>
      <c r="AD71" s="272">
        <f>係数表!E72</f>
        <v>7.2005327291931841E-3</v>
      </c>
      <c r="AE71" s="279">
        <f t="shared" ref="AE71:AE112" si="41">+AD71*D71</f>
        <v>0</v>
      </c>
      <c r="AF71" s="279">
        <f t="shared" ref="AF71:AF112" si="42">+AD71*I71</f>
        <v>4.0429503395045066</v>
      </c>
      <c r="AG71" s="279">
        <f t="shared" ref="AG71:AG112" si="43">+AD71*X71</f>
        <v>4.7251788973315483</v>
      </c>
      <c r="AH71" s="279">
        <f t="shared" ref="AH71:AH112" si="44">+AD71*Y71</f>
        <v>8.7681292368360548</v>
      </c>
      <c r="AI71" s="272">
        <f>係数表!F72</f>
        <v>7.1253177992889596E-3</v>
      </c>
      <c r="AJ71" s="279">
        <f t="shared" ref="AJ71:AJ112" si="45">+AI71*D71</f>
        <v>0</v>
      </c>
      <c r="AK71" s="279">
        <f t="shared" ref="AK71:AK112" si="46">+AI71*I71</f>
        <v>4.0007187105641622</v>
      </c>
      <c r="AL71" s="279">
        <f t="shared" ref="AL71:AL112" si="47">+AI71*X71</f>
        <v>4.6758208827353789</v>
      </c>
      <c r="AM71" s="279">
        <f t="shared" ref="AM71:AM112" si="48">+AI71*Y71</f>
        <v>8.6765395932995411</v>
      </c>
    </row>
    <row r="72" spans="1:39" x14ac:dyDescent="0.2">
      <c r="A72" s="149">
        <v>67</v>
      </c>
      <c r="B72" s="182" t="s">
        <v>434</v>
      </c>
      <c r="C72" s="224" t="s">
        <v>297</v>
      </c>
      <c r="D72" s="18"/>
      <c r="E72" s="267">
        <f>'(建設)投入分析'!BW72</f>
        <v>8.0632956170411979E-4</v>
      </c>
      <c r="F72" s="268">
        <f>'(建設)投入分析'!BV72</f>
        <v>201.58239042602995</v>
      </c>
      <c r="G72" s="269">
        <f>係数表!D73</f>
        <v>0.99146179465953066</v>
      </c>
      <c r="H72" s="270">
        <f t="shared" si="26"/>
        <v>199.86123858354983</v>
      </c>
      <c r="I72" s="270">
        <v>384.7096957230965</v>
      </c>
      <c r="J72" s="270">
        <f t="shared" si="27"/>
        <v>384.7096957230965</v>
      </c>
      <c r="K72" s="271">
        <f>係数表!AI73</f>
        <v>0.30569495225629456</v>
      </c>
      <c r="L72" s="270">
        <f t="shared" si="32"/>
        <v>0</v>
      </c>
      <c r="M72" s="270">
        <f t="shared" si="33"/>
        <v>117.6038120666056</v>
      </c>
      <c r="N72" s="270">
        <f t="shared" si="34"/>
        <v>117.6038120666056</v>
      </c>
      <c r="O72" s="272">
        <f>係数表!H73</f>
        <v>8.7636384712354437E-2</v>
      </c>
      <c r="P72" s="273">
        <f t="shared" si="35"/>
        <v>0</v>
      </c>
      <c r="Q72" s="273">
        <f t="shared" si="36"/>
        <v>33.714566896962104</v>
      </c>
      <c r="R72" s="270">
        <f t="shared" si="28"/>
        <v>33.714566896962104</v>
      </c>
      <c r="S72" s="274"/>
      <c r="T72" s="275"/>
      <c r="U72" s="276">
        <f>係数表!I73</f>
        <v>4.9879903108982276E-3</v>
      </c>
      <c r="V72" s="277">
        <f t="shared" si="37"/>
        <v>368.23876471899945</v>
      </c>
      <c r="W72" s="277">
        <f t="shared" si="38"/>
        <v>365.09466653150787</v>
      </c>
      <c r="X72" s="277">
        <v>535.29778894505739</v>
      </c>
      <c r="Y72" s="278">
        <f t="shared" si="29"/>
        <v>920.00748466815389</v>
      </c>
      <c r="Z72" s="268">
        <f t="shared" si="30"/>
        <v>163.63783203445936</v>
      </c>
      <c r="AA72" s="268">
        <f t="shared" si="31"/>
        <v>281.24164410106494</v>
      </c>
      <c r="AB72" s="268">
        <f t="shared" si="39"/>
        <v>46.911562967661759</v>
      </c>
      <c r="AC72" s="268">
        <f t="shared" si="40"/>
        <v>80.626129864623863</v>
      </c>
      <c r="AD72" s="272">
        <f>係数表!E73</f>
        <v>1.2903116743864801E-2</v>
      </c>
      <c r="AE72" s="279">
        <f t="shared" si="41"/>
        <v>0</v>
      </c>
      <c r="AF72" s="279">
        <f t="shared" si="42"/>
        <v>4.9639541164118191</v>
      </c>
      <c r="AG72" s="279">
        <f t="shared" si="43"/>
        <v>6.9070098634907762</v>
      </c>
      <c r="AH72" s="279">
        <f t="shared" si="44"/>
        <v>11.870963979902596</v>
      </c>
      <c r="AI72" s="272">
        <f>係数表!F73</f>
        <v>1.2654376144086011E-2</v>
      </c>
      <c r="AJ72" s="279">
        <f t="shared" si="45"/>
        <v>0</v>
      </c>
      <c r="AK72" s="279">
        <f t="shared" si="46"/>
        <v>4.86826119595694</v>
      </c>
      <c r="AL72" s="279">
        <f t="shared" si="47"/>
        <v>6.7738595704083222</v>
      </c>
      <c r="AM72" s="279">
        <f t="shared" si="48"/>
        <v>11.642120766365263</v>
      </c>
    </row>
    <row r="73" spans="1:39" x14ac:dyDescent="0.2">
      <c r="A73" s="149">
        <v>68</v>
      </c>
      <c r="B73" s="182" t="s">
        <v>435</v>
      </c>
      <c r="C73" s="224" t="s">
        <v>298</v>
      </c>
      <c r="D73" s="18"/>
      <c r="E73" s="267">
        <f>'(建設)投入分析'!BW73</f>
        <v>6.182125777051342E-4</v>
      </c>
      <c r="F73" s="268">
        <f>'(建設)投入分析'!BV73</f>
        <v>154.55314442628355</v>
      </c>
      <c r="G73" s="269">
        <f>係数表!D74</f>
        <v>0.98945626022519484</v>
      </c>
      <c r="H73" s="270">
        <f t="shared" si="26"/>
        <v>152.92357629007495</v>
      </c>
      <c r="I73" s="270">
        <v>338.70378628813631</v>
      </c>
      <c r="J73" s="270">
        <f t="shared" si="27"/>
        <v>338.70378628813631</v>
      </c>
      <c r="K73" s="271">
        <f>係数表!AI74</f>
        <v>0.42768190409902623</v>
      </c>
      <c r="L73" s="270">
        <f t="shared" si="32"/>
        <v>0</v>
      </c>
      <c r="M73" s="270">
        <f t="shared" si="33"/>
        <v>144.85748024525978</v>
      </c>
      <c r="N73" s="270">
        <f t="shared" si="34"/>
        <v>144.85748024525978</v>
      </c>
      <c r="O73" s="272">
        <f>係数表!H74</f>
        <v>0.1385459954826779</v>
      </c>
      <c r="P73" s="273">
        <f t="shared" si="35"/>
        <v>0</v>
      </c>
      <c r="Q73" s="273">
        <f t="shared" si="36"/>
        <v>46.926053245042034</v>
      </c>
      <c r="R73" s="270">
        <f t="shared" si="28"/>
        <v>46.926053245042034</v>
      </c>
      <c r="S73" s="274"/>
      <c r="T73" s="275"/>
      <c r="U73" s="276">
        <f>係数表!I74</f>
        <v>5.6927588862364488E-3</v>
      </c>
      <c r="V73" s="277">
        <f t="shared" si="37"/>
        <v>420.26835848711193</v>
      </c>
      <c r="W73" s="277">
        <f t="shared" si="38"/>
        <v>415.83715827963931</v>
      </c>
      <c r="X73" s="277">
        <v>633.92819324044353</v>
      </c>
      <c r="Y73" s="278">
        <f t="shared" si="29"/>
        <v>972.6319795285799</v>
      </c>
      <c r="Z73" s="268">
        <f t="shared" si="30"/>
        <v>271.11961674712836</v>
      </c>
      <c r="AA73" s="268">
        <f t="shared" si="31"/>
        <v>415.97709699238817</v>
      </c>
      <c r="AB73" s="268">
        <f t="shared" si="39"/>
        <v>87.82821259703266</v>
      </c>
      <c r="AC73" s="268">
        <f t="shared" si="40"/>
        <v>134.75426584207469</v>
      </c>
      <c r="AD73" s="272">
        <f>係数表!E74</f>
        <v>2.0849966222440581E-2</v>
      </c>
      <c r="AE73" s="279">
        <f t="shared" si="41"/>
        <v>0</v>
      </c>
      <c r="AF73" s="279">
        <f t="shared" si="42"/>
        <v>7.061962503520375</v>
      </c>
      <c r="AG73" s="279">
        <f t="shared" si="43"/>
        <v>13.217381416516034</v>
      </c>
      <c r="AH73" s="279">
        <f t="shared" si="44"/>
        <v>20.279343920036411</v>
      </c>
      <c r="AI73" s="272">
        <f>係数表!F74</f>
        <v>2.0826083099619919E-2</v>
      </c>
      <c r="AJ73" s="279">
        <f t="shared" si="45"/>
        <v>0</v>
      </c>
      <c r="AK73" s="279">
        <f t="shared" si="46"/>
        <v>7.0538731993926325</v>
      </c>
      <c r="AL73" s="279">
        <f t="shared" si="47"/>
        <v>13.202241231617391</v>
      </c>
      <c r="AM73" s="279">
        <f t="shared" si="48"/>
        <v>20.256114431010026</v>
      </c>
    </row>
    <row r="74" spans="1:39" x14ac:dyDescent="0.2">
      <c r="A74" s="149">
        <v>69</v>
      </c>
      <c r="B74" s="182" t="s">
        <v>436</v>
      </c>
      <c r="C74" s="224" t="s">
        <v>299</v>
      </c>
      <c r="D74" s="18"/>
      <c r="E74" s="267">
        <f>'(建設)投入分析'!BW74</f>
        <v>3.0183012007566987E-3</v>
      </c>
      <c r="F74" s="268">
        <f>'(建設)投入分析'!BV74</f>
        <v>754.57530018917464</v>
      </c>
      <c r="G74" s="269">
        <f>係数表!D75</f>
        <v>0.99993824778077967</v>
      </c>
      <c r="H74" s="270">
        <f t="shared" si="26"/>
        <v>754.52870348981912</v>
      </c>
      <c r="I74" s="270">
        <v>905.17993072510774</v>
      </c>
      <c r="J74" s="270">
        <f t="shared" si="27"/>
        <v>905.17993072510774</v>
      </c>
      <c r="K74" s="271">
        <f>係数表!AI75</f>
        <v>0.58614048396835472</v>
      </c>
      <c r="L74" s="270">
        <f t="shared" si="32"/>
        <v>0</v>
      </c>
      <c r="M74" s="270">
        <f t="shared" si="33"/>
        <v>530.56260267365644</v>
      </c>
      <c r="N74" s="270">
        <f t="shared" si="34"/>
        <v>530.56260267365644</v>
      </c>
      <c r="O74" s="272">
        <f>係数表!H75</f>
        <v>0.47395147930826276</v>
      </c>
      <c r="P74" s="273">
        <f t="shared" si="35"/>
        <v>0</v>
      </c>
      <c r="Q74" s="273">
        <f t="shared" si="36"/>
        <v>429.01136720731563</v>
      </c>
      <c r="R74" s="270">
        <f t="shared" si="28"/>
        <v>429.01136720731563</v>
      </c>
      <c r="S74" s="274"/>
      <c r="T74" s="275"/>
      <c r="U74" s="276">
        <f>係数表!I75</f>
        <v>1.1952926688841849E-3</v>
      </c>
      <c r="V74" s="277">
        <f t="shared" si="37"/>
        <v>88.242572345399452</v>
      </c>
      <c r="W74" s="277">
        <f t="shared" si="38"/>
        <v>88.237123170727415</v>
      </c>
      <c r="X74" s="277">
        <v>334.15973659350885</v>
      </c>
      <c r="Y74" s="278">
        <f t="shared" si="29"/>
        <v>1239.3396673186166</v>
      </c>
      <c r="Z74" s="268">
        <f t="shared" si="30"/>
        <v>195.8645497296572</v>
      </c>
      <c r="AA74" s="268">
        <f t="shared" si="31"/>
        <v>726.4271524033137</v>
      </c>
      <c r="AB74" s="268">
        <f t="shared" si="39"/>
        <v>158.37550148375294</v>
      </c>
      <c r="AC74" s="268">
        <f t="shared" si="40"/>
        <v>587.38686869106857</v>
      </c>
      <c r="AD74" s="272">
        <f>係数表!E75</f>
        <v>8.2191017324395044E-2</v>
      </c>
      <c r="AE74" s="279">
        <f t="shared" si="41"/>
        <v>0</v>
      </c>
      <c r="AF74" s="279">
        <f t="shared" si="42"/>
        <v>74.397659367922031</v>
      </c>
      <c r="AG74" s="279">
        <f t="shared" si="43"/>
        <v>27.46492869947237</v>
      </c>
      <c r="AH74" s="279">
        <f t="shared" si="44"/>
        <v>101.86258806739441</v>
      </c>
      <c r="AI74" s="272">
        <f>係数表!F75</f>
        <v>7.4022696660525467E-2</v>
      </c>
      <c r="AJ74" s="279">
        <f t="shared" si="45"/>
        <v>0</v>
      </c>
      <c r="AK74" s="279">
        <f t="shared" si="46"/>
        <v>67.003859435260111</v>
      </c>
      <c r="AL74" s="279">
        <f t="shared" si="47"/>
        <v>24.735404818022399</v>
      </c>
      <c r="AM74" s="279">
        <f t="shared" si="48"/>
        <v>91.739264253282514</v>
      </c>
    </row>
    <row r="75" spans="1:39" x14ac:dyDescent="0.2">
      <c r="A75" s="149">
        <v>70</v>
      </c>
      <c r="B75" s="182" t="s">
        <v>437</v>
      </c>
      <c r="C75" s="224" t="s">
        <v>3</v>
      </c>
      <c r="D75" s="18"/>
      <c r="E75" s="267">
        <f>'(建設)投入分析'!BW75</f>
        <v>4.4816240041636694E-2</v>
      </c>
      <c r="F75" s="268">
        <f>'(建設)投入分析'!BV75</f>
        <v>11204.060010409174</v>
      </c>
      <c r="G75" s="269">
        <f>係数表!D76</f>
        <v>0.73488284562079742</v>
      </c>
      <c r="H75" s="270">
        <f t="shared" si="26"/>
        <v>8233.6715029556744</v>
      </c>
      <c r="I75" s="270">
        <v>10314.987982462679</v>
      </c>
      <c r="J75" s="270">
        <f t="shared" si="27"/>
        <v>10314.987982462679</v>
      </c>
      <c r="K75" s="271">
        <f>係数表!AI76</f>
        <v>0.67957415365165585</v>
      </c>
      <c r="L75" s="270">
        <f t="shared" si="32"/>
        <v>0</v>
      </c>
      <c r="M75" s="270">
        <f t="shared" si="33"/>
        <v>7009.7992281090765</v>
      </c>
      <c r="N75" s="270">
        <f t="shared" si="34"/>
        <v>7009.7992281090765</v>
      </c>
      <c r="O75" s="272">
        <f>係数表!H76</f>
        <v>0.38100038523332086</v>
      </c>
      <c r="P75" s="273">
        <f t="shared" si="35"/>
        <v>0</v>
      </c>
      <c r="Q75" s="273">
        <f t="shared" si="36"/>
        <v>3930.0143949953558</v>
      </c>
      <c r="R75" s="270">
        <f t="shared" si="28"/>
        <v>3930.0143949953558</v>
      </c>
      <c r="S75" s="274"/>
      <c r="T75" s="275"/>
      <c r="U75" s="276">
        <f>係数表!I76</f>
        <v>0.15752720977553128</v>
      </c>
      <c r="V75" s="277">
        <f t="shared" si="37"/>
        <v>11629.458263106857</v>
      </c>
      <c r="W75" s="277">
        <f t="shared" si="38"/>
        <v>8546.2893814202635</v>
      </c>
      <c r="X75" s="277">
        <v>9613.1823819759848</v>
      </c>
      <c r="Y75" s="278">
        <f t="shared" si="29"/>
        <v>19928.170364438665</v>
      </c>
      <c r="Z75" s="268">
        <f t="shared" si="30"/>
        <v>6532.8702811303392</v>
      </c>
      <c r="AA75" s="268">
        <f t="shared" si="31"/>
        <v>13542.669509239417</v>
      </c>
      <c r="AB75" s="268">
        <f t="shared" si="39"/>
        <v>3662.6261908510232</v>
      </c>
      <c r="AC75" s="268">
        <f t="shared" si="40"/>
        <v>7592.6405858463795</v>
      </c>
      <c r="AD75" s="272">
        <f>係数表!E76</f>
        <v>9.5666950020101019E-2</v>
      </c>
      <c r="AE75" s="279">
        <f t="shared" si="41"/>
        <v>0</v>
      </c>
      <c r="AF75" s="279">
        <f t="shared" si="42"/>
        <v>986.80343977619975</v>
      </c>
      <c r="AG75" s="279">
        <f t="shared" si="43"/>
        <v>919.66383847061218</v>
      </c>
      <c r="AH75" s="279">
        <f t="shared" si="44"/>
        <v>1906.4672782468122</v>
      </c>
      <c r="AI75" s="272">
        <f>係数表!F76</f>
        <v>8.4440047015252165E-2</v>
      </c>
      <c r="AJ75" s="279">
        <f t="shared" si="45"/>
        <v>0</v>
      </c>
      <c r="AK75" s="279">
        <f t="shared" si="46"/>
        <v>870.99807020090964</v>
      </c>
      <c r="AL75" s="279">
        <f t="shared" si="47"/>
        <v>811.73757230024592</v>
      </c>
      <c r="AM75" s="279">
        <f t="shared" si="48"/>
        <v>1682.7356425011558</v>
      </c>
    </row>
    <row r="76" spans="1:39" x14ac:dyDescent="0.2">
      <c r="A76" s="149">
        <v>71</v>
      </c>
      <c r="B76" s="182" t="s">
        <v>438</v>
      </c>
      <c r="C76" s="224" t="s">
        <v>4</v>
      </c>
      <c r="D76" s="18"/>
      <c r="E76" s="267">
        <f>'(建設)投入分析'!BW76</f>
        <v>1.6197590901583622E-2</v>
      </c>
      <c r="F76" s="268">
        <f>'(建設)投入分析'!BV76</f>
        <v>4049.3977253959051</v>
      </c>
      <c r="G76" s="269">
        <f>係数表!D77</f>
        <v>0.76700772605805401</v>
      </c>
      <c r="H76" s="270">
        <f t="shared" si="26"/>
        <v>3105.9193412605696</v>
      </c>
      <c r="I76" s="270">
        <v>4360.5769503434858</v>
      </c>
      <c r="J76" s="270">
        <f t="shared" si="27"/>
        <v>4360.5769503434858</v>
      </c>
      <c r="K76" s="271">
        <f>係数表!AI77</f>
        <v>0.64494134702082306</v>
      </c>
      <c r="L76" s="270">
        <f t="shared" si="32"/>
        <v>0</v>
      </c>
      <c r="M76" s="270">
        <f t="shared" si="33"/>
        <v>2812.3163721424803</v>
      </c>
      <c r="N76" s="270">
        <f t="shared" si="34"/>
        <v>2812.3163721424803</v>
      </c>
      <c r="O76" s="272">
        <f>係数表!H77</f>
        <v>0.3153166478798049</v>
      </c>
      <c r="P76" s="273">
        <f t="shared" si="35"/>
        <v>0</v>
      </c>
      <c r="Q76" s="273">
        <f t="shared" si="36"/>
        <v>1374.9625068042503</v>
      </c>
      <c r="R76" s="270">
        <f t="shared" si="28"/>
        <v>1374.9625068042503</v>
      </c>
      <c r="S76" s="274"/>
      <c r="T76" s="275"/>
      <c r="U76" s="276">
        <f>係数表!I77</f>
        <v>5.8383881024260793E-2</v>
      </c>
      <c r="V76" s="277">
        <f t="shared" si="37"/>
        <v>4310.1944646727452</v>
      </c>
      <c r="W76" s="277">
        <f t="shared" si="38"/>
        <v>3305.9524552166536</v>
      </c>
      <c r="X76" s="277">
        <v>4825.2411711051573</v>
      </c>
      <c r="Y76" s="278">
        <f t="shared" si="29"/>
        <v>9185.8181214486431</v>
      </c>
      <c r="Z76" s="268">
        <f t="shared" si="30"/>
        <v>3111.997540592894</v>
      </c>
      <c r="AA76" s="268">
        <f t="shared" si="31"/>
        <v>5924.3139127353743</v>
      </c>
      <c r="AB76" s="268">
        <f t="shared" si="39"/>
        <v>1521.4788712845022</v>
      </c>
      <c r="AC76" s="268">
        <f t="shared" si="40"/>
        <v>2896.4413780887526</v>
      </c>
      <c r="AD76" s="272">
        <f>係数表!E77</f>
        <v>5.4070458382425697E-2</v>
      </c>
      <c r="AE76" s="279">
        <f t="shared" si="41"/>
        <v>0</v>
      </c>
      <c r="AF76" s="279">
        <f t="shared" si="42"/>
        <v>235.77839451691221</v>
      </c>
      <c r="AG76" s="279">
        <f t="shared" si="43"/>
        <v>260.90300192740841</v>
      </c>
      <c r="AH76" s="279">
        <f t="shared" si="44"/>
        <v>496.68139644432063</v>
      </c>
      <c r="AI76" s="272">
        <f>係数表!F77</f>
        <v>5.1179605232211843E-2</v>
      </c>
      <c r="AJ76" s="279">
        <f t="shared" si="45"/>
        <v>0</v>
      </c>
      <c r="AK76" s="279">
        <f t="shared" si="46"/>
        <v>223.17260690326182</v>
      </c>
      <c r="AL76" s="279">
        <f t="shared" si="47"/>
        <v>246.9539382873775</v>
      </c>
      <c r="AM76" s="279">
        <f t="shared" si="48"/>
        <v>470.12654519063932</v>
      </c>
    </row>
    <row r="77" spans="1:39" x14ac:dyDescent="0.2">
      <c r="A77" s="149">
        <v>72</v>
      </c>
      <c r="B77" s="182" t="s">
        <v>439</v>
      </c>
      <c r="C77" s="224" t="s">
        <v>300</v>
      </c>
      <c r="D77" s="18"/>
      <c r="E77" s="267">
        <f>'(建設)投入分析'!BW77</f>
        <v>3.1402786704651515E-3</v>
      </c>
      <c r="F77" s="268">
        <f>'(建設)投入分析'!BV77</f>
        <v>785.06966761628792</v>
      </c>
      <c r="G77" s="269">
        <f>係数表!D78</f>
        <v>0.88593309647971885</v>
      </c>
      <c r="H77" s="270">
        <f t="shared" si="26"/>
        <v>695.51920158360156</v>
      </c>
      <c r="I77" s="270">
        <v>1717.7310188928848</v>
      </c>
      <c r="J77" s="270">
        <f t="shared" si="27"/>
        <v>1717.7310188928848</v>
      </c>
      <c r="K77" s="271">
        <f>係数表!AI78</f>
        <v>0.71651440097469177</v>
      </c>
      <c r="L77" s="270">
        <f t="shared" si="32"/>
        <v>0</v>
      </c>
      <c r="M77" s="270">
        <f t="shared" si="33"/>
        <v>1230.7790120376824</v>
      </c>
      <c r="N77" s="270">
        <f t="shared" si="34"/>
        <v>1230.7790120376824</v>
      </c>
      <c r="O77" s="272">
        <f>係数表!H78</f>
        <v>0.15988555263419049</v>
      </c>
      <c r="P77" s="273">
        <f t="shared" si="35"/>
        <v>0</v>
      </c>
      <c r="Q77" s="273">
        <f t="shared" si="36"/>
        <v>274.64037323257998</v>
      </c>
      <c r="R77" s="270">
        <f t="shared" si="28"/>
        <v>274.64037323257998</v>
      </c>
      <c r="S77" s="274"/>
      <c r="T77" s="275"/>
      <c r="U77" s="276">
        <f>係数表!I78</f>
        <v>1.8360353945657548E-3</v>
      </c>
      <c r="V77" s="277">
        <f t="shared" si="37"/>
        <v>135.54545288471172</v>
      </c>
      <c r="W77" s="277">
        <f t="shared" si="38"/>
        <v>120.08420278789849</v>
      </c>
      <c r="X77" s="277">
        <v>1165.5715995080257</v>
      </c>
      <c r="Y77" s="278">
        <f t="shared" si="29"/>
        <v>2883.3026184009104</v>
      </c>
      <c r="Z77" s="268">
        <f t="shared" si="30"/>
        <v>835.14883641460631</v>
      </c>
      <c r="AA77" s="268">
        <f t="shared" si="31"/>
        <v>2065.9278484522888</v>
      </c>
      <c r="AB77" s="268">
        <f t="shared" si="39"/>
        <v>186.35805932205804</v>
      </c>
      <c r="AC77" s="268">
        <f t="shared" si="40"/>
        <v>460.99843255463804</v>
      </c>
      <c r="AD77" s="272">
        <f>係数表!E78</f>
        <v>3.1013897009327246E-2</v>
      </c>
      <c r="AE77" s="279">
        <f t="shared" si="41"/>
        <v>0</v>
      </c>
      <c r="AF77" s="279">
        <f t="shared" si="42"/>
        <v>53.273532909670685</v>
      </c>
      <c r="AG77" s="279">
        <f t="shared" si="43"/>
        <v>36.148917544138733</v>
      </c>
      <c r="AH77" s="279">
        <f t="shared" si="44"/>
        <v>89.422450453809418</v>
      </c>
      <c r="AI77" s="272">
        <f>係数表!F78</f>
        <v>2.0514917494353555E-2</v>
      </c>
      <c r="AJ77" s="279">
        <f t="shared" si="45"/>
        <v>0</v>
      </c>
      <c r="AK77" s="279">
        <f t="shared" si="46"/>
        <v>35.239110130079396</v>
      </c>
      <c r="AL77" s="279">
        <f t="shared" si="47"/>
        <v>23.911605197668852</v>
      </c>
      <c r="AM77" s="279">
        <f t="shared" si="48"/>
        <v>59.150715327748252</v>
      </c>
    </row>
    <row r="78" spans="1:39" x14ac:dyDescent="0.2">
      <c r="A78" s="149">
        <v>73</v>
      </c>
      <c r="B78" s="182" t="s">
        <v>440</v>
      </c>
      <c r="C78" s="224" t="s">
        <v>301</v>
      </c>
      <c r="D78" s="18"/>
      <c r="E78" s="267">
        <f>'(建設)投入分析'!BW78</f>
        <v>0</v>
      </c>
      <c r="F78" s="268">
        <f>'(建設)投入分析'!BV78</f>
        <v>0</v>
      </c>
      <c r="G78" s="269">
        <f>係数表!D79</f>
        <v>0.99685879138145073</v>
      </c>
      <c r="H78" s="270">
        <f t="shared" si="26"/>
        <v>0</v>
      </c>
      <c r="I78" s="270">
        <v>0</v>
      </c>
      <c r="J78" s="270">
        <f t="shared" si="27"/>
        <v>0</v>
      </c>
      <c r="K78" s="271">
        <f>係数表!AI79</f>
        <v>0.73132569996140695</v>
      </c>
      <c r="L78" s="270">
        <f t="shared" si="32"/>
        <v>0</v>
      </c>
      <c r="M78" s="270">
        <f t="shared" si="33"/>
        <v>0</v>
      </c>
      <c r="N78" s="270">
        <f t="shared" si="34"/>
        <v>0</v>
      </c>
      <c r="O78" s="272">
        <f>係数表!H79</f>
        <v>0.15643672955854609</v>
      </c>
      <c r="P78" s="273">
        <f t="shared" si="35"/>
        <v>0</v>
      </c>
      <c r="Q78" s="273">
        <f t="shared" si="36"/>
        <v>0</v>
      </c>
      <c r="R78" s="270">
        <f t="shared" si="28"/>
        <v>0</v>
      </c>
      <c r="S78" s="274"/>
      <c r="T78" s="275"/>
      <c r="U78" s="276">
        <f>係数表!I79</f>
        <v>4.4966376475331783E-2</v>
      </c>
      <c r="V78" s="277">
        <f t="shared" si="37"/>
        <v>3319.6461691169275</v>
      </c>
      <c r="W78" s="277">
        <f t="shared" si="38"/>
        <v>3309.2184679599632</v>
      </c>
      <c r="X78" s="277">
        <v>3309.2184679599632</v>
      </c>
      <c r="Y78" s="278">
        <f t="shared" si="29"/>
        <v>3309.2184679599632</v>
      </c>
      <c r="Z78" s="268">
        <f t="shared" si="30"/>
        <v>2420.1165124060349</v>
      </c>
      <c r="AA78" s="268">
        <f t="shared" si="31"/>
        <v>2420.1165124060349</v>
      </c>
      <c r="AB78" s="268">
        <f t="shared" si="39"/>
        <v>517.68331452239897</v>
      </c>
      <c r="AC78" s="268">
        <f t="shared" si="40"/>
        <v>517.68331452239897</v>
      </c>
      <c r="AD78" s="272">
        <f>係数表!E79</f>
        <v>2.769616423658116E-2</v>
      </c>
      <c r="AE78" s="279">
        <f t="shared" si="41"/>
        <v>0</v>
      </c>
      <c r="AF78" s="279">
        <f t="shared" si="42"/>
        <v>0</v>
      </c>
      <c r="AG78" s="279">
        <f t="shared" si="43"/>
        <v>91.652658183346631</v>
      </c>
      <c r="AH78" s="279">
        <f t="shared" si="44"/>
        <v>91.652658183346631</v>
      </c>
      <c r="AI78" s="272">
        <f>係数表!F79</f>
        <v>1.1554008117676437E-2</v>
      </c>
      <c r="AJ78" s="279">
        <f t="shared" si="45"/>
        <v>0</v>
      </c>
      <c r="AK78" s="279">
        <f t="shared" si="46"/>
        <v>0</v>
      </c>
      <c r="AL78" s="279">
        <f t="shared" si="47"/>
        <v>38.234737041974199</v>
      </c>
      <c r="AM78" s="279">
        <f t="shared" si="48"/>
        <v>38.234737041974199</v>
      </c>
    </row>
    <row r="79" spans="1:39" x14ac:dyDescent="0.2">
      <c r="A79" s="149">
        <v>74</v>
      </c>
      <c r="B79" s="182" t="s">
        <v>441</v>
      </c>
      <c r="C79" s="224" t="s">
        <v>442</v>
      </c>
      <c r="D79" s="18"/>
      <c r="E79" s="267">
        <f>'(建設)投入分析'!BW79</f>
        <v>0</v>
      </c>
      <c r="F79" s="268">
        <f>'(建設)投入分析'!BV79</f>
        <v>0</v>
      </c>
      <c r="G79" s="269">
        <f>係数表!D80</f>
        <v>1</v>
      </c>
      <c r="H79" s="270">
        <f t="shared" si="26"/>
        <v>0</v>
      </c>
      <c r="I79" s="270">
        <v>0</v>
      </c>
      <c r="J79" s="270">
        <f t="shared" si="27"/>
        <v>0</v>
      </c>
      <c r="K79" s="271">
        <f>係数表!AI80</f>
        <v>0.90244170433789161</v>
      </c>
      <c r="L79" s="270">
        <f t="shared" si="32"/>
        <v>0</v>
      </c>
      <c r="M79" s="270">
        <f t="shared" si="33"/>
        <v>0</v>
      </c>
      <c r="N79" s="270">
        <f t="shared" si="34"/>
        <v>0</v>
      </c>
      <c r="O79" s="272">
        <f>係数表!H80</f>
        <v>0</v>
      </c>
      <c r="P79" s="273">
        <f t="shared" si="35"/>
        <v>0</v>
      </c>
      <c r="Q79" s="273">
        <f t="shared" si="36"/>
        <v>0</v>
      </c>
      <c r="R79" s="270">
        <f t="shared" si="28"/>
        <v>0</v>
      </c>
      <c r="S79" s="274"/>
      <c r="T79" s="275"/>
      <c r="U79" s="276">
        <f>係数表!I80</f>
        <v>0.16256846528908506</v>
      </c>
      <c r="V79" s="277">
        <f t="shared" si="37"/>
        <v>12001.629335469986</v>
      </c>
      <c r="W79" s="277">
        <f t="shared" si="38"/>
        <v>12001.629335469986</v>
      </c>
      <c r="X79" s="277">
        <v>12001.629335469986</v>
      </c>
      <c r="Y79" s="278">
        <f t="shared" si="29"/>
        <v>12001.629335469986</v>
      </c>
      <c r="Z79" s="268">
        <f t="shared" si="30"/>
        <v>10830.770832333172</v>
      </c>
      <c r="AA79" s="268">
        <f t="shared" si="31"/>
        <v>10830.770832333172</v>
      </c>
      <c r="AB79" s="268">
        <f t="shared" si="39"/>
        <v>0</v>
      </c>
      <c r="AC79" s="268">
        <f t="shared" si="40"/>
        <v>0</v>
      </c>
      <c r="AD79" s="272">
        <f>係数表!E80</f>
        <v>0</v>
      </c>
      <c r="AE79" s="279">
        <f t="shared" si="41"/>
        <v>0</v>
      </c>
      <c r="AF79" s="279">
        <f t="shared" si="42"/>
        <v>0</v>
      </c>
      <c r="AG79" s="279">
        <f t="shared" si="43"/>
        <v>0</v>
      </c>
      <c r="AH79" s="279">
        <f t="shared" si="44"/>
        <v>0</v>
      </c>
      <c r="AI79" s="272">
        <f>係数表!F80</f>
        <v>0</v>
      </c>
      <c r="AJ79" s="279">
        <f t="shared" si="45"/>
        <v>0</v>
      </c>
      <c r="AK79" s="279">
        <f t="shared" si="46"/>
        <v>0</v>
      </c>
      <c r="AL79" s="279">
        <f t="shared" si="47"/>
        <v>0</v>
      </c>
      <c r="AM79" s="279">
        <f t="shared" si="48"/>
        <v>0</v>
      </c>
    </row>
    <row r="80" spans="1:39" x14ac:dyDescent="0.2">
      <c r="A80" s="149">
        <v>75</v>
      </c>
      <c r="B80" s="182" t="s">
        <v>443</v>
      </c>
      <c r="C80" s="224" t="s">
        <v>302</v>
      </c>
      <c r="D80" s="18"/>
      <c r="E80" s="267">
        <f>'(建設)投入分析'!BW80</f>
        <v>1.0846223865431303E-3</v>
      </c>
      <c r="F80" s="268">
        <f>'(建設)投入分析'!BV80</f>
        <v>271.15559663578256</v>
      </c>
      <c r="G80" s="269">
        <f>係数表!D81</f>
        <v>0.98763091751901577</v>
      </c>
      <c r="H80" s="270">
        <f t="shared" si="26"/>
        <v>267.80165069581409</v>
      </c>
      <c r="I80" s="270">
        <v>559.71833554145212</v>
      </c>
      <c r="J80" s="270">
        <f t="shared" si="27"/>
        <v>559.71833554145212</v>
      </c>
      <c r="K80" s="271">
        <f>係数表!AI81</f>
        <v>0.66381723380900115</v>
      </c>
      <c r="L80" s="270">
        <f t="shared" si="32"/>
        <v>0</v>
      </c>
      <c r="M80" s="270">
        <f t="shared" si="33"/>
        <v>371.55067721130507</v>
      </c>
      <c r="N80" s="270">
        <f t="shared" si="34"/>
        <v>371.55067721130507</v>
      </c>
      <c r="O80" s="272">
        <f>係数表!H81</f>
        <v>0.23819586012231456</v>
      </c>
      <c r="P80" s="273">
        <f t="shared" si="35"/>
        <v>0</v>
      </c>
      <c r="Q80" s="273">
        <f t="shared" si="36"/>
        <v>133.32259036052645</v>
      </c>
      <c r="R80" s="270">
        <f t="shared" si="28"/>
        <v>133.32259036052645</v>
      </c>
      <c r="S80" s="274"/>
      <c r="T80" s="275"/>
      <c r="U80" s="276">
        <f>係数表!I81</f>
        <v>1.3547008935587466E-2</v>
      </c>
      <c r="V80" s="277">
        <f t="shared" si="37"/>
        <v>1000.1089667673494</v>
      </c>
      <c r="W80" s="277">
        <f t="shared" si="38"/>
        <v>987.73853646743214</v>
      </c>
      <c r="X80" s="277">
        <v>1173.3240231675468</v>
      </c>
      <c r="Y80" s="278">
        <f t="shared" si="29"/>
        <v>1733.042358708999</v>
      </c>
      <c r="Z80" s="268">
        <f t="shared" si="30"/>
        <v>778.87270742072928</v>
      </c>
      <c r="AA80" s="268">
        <f t="shared" si="31"/>
        <v>1150.4233846320344</v>
      </c>
      <c r="AB80" s="268">
        <f t="shared" si="39"/>
        <v>279.48092490056831</v>
      </c>
      <c r="AC80" s="268">
        <f t="shared" si="40"/>
        <v>412.80351526109484</v>
      </c>
      <c r="AD80" s="272">
        <f>係数表!E81</f>
        <v>2.5725262662694058E-2</v>
      </c>
      <c r="AE80" s="279">
        <f t="shared" si="41"/>
        <v>0</v>
      </c>
      <c r="AF80" s="279">
        <f t="shared" si="42"/>
        <v>14.398901198929783</v>
      </c>
      <c r="AG80" s="279">
        <f t="shared" si="43"/>
        <v>30.18406868443407</v>
      </c>
      <c r="AH80" s="279">
        <f t="shared" si="44"/>
        <v>44.582969883363852</v>
      </c>
      <c r="AI80" s="272">
        <f>係数表!F81</f>
        <v>2.5480241492864982E-2</v>
      </c>
      <c r="AJ80" s="279">
        <f t="shared" si="45"/>
        <v>0</v>
      </c>
      <c r="AK80" s="279">
        <f t="shared" si="46"/>
        <v>14.261758357580632</v>
      </c>
      <c r="AL80" s="279">
        <f t="shared" si="47"/>
        <v>29.896579459689001</v>
      </c>
      <c r="AM80" s="279">
        <f t="shared" si="48"/>
        <v>44.158337817269633</v>
      </c>
    </row>
    <row r="81" spans="1:39" x14ac:dyDescent="0.2">
      <c r="A81" s="149">
        <v>76</v>
      </c>
      <c r="B81" s="182" t="s">
        <v>444</v>
      </c>
      <c r="C81" s="224" t="s">
        <v>445</v>
      </c>
      <c r="D81" s="18"/>
      <c r="E81" s="267">
        <f>'(建設)投入分析'!BW81</f>
        <v>2.6155994806307009E-2</v>
      </c>
      <c r="F81" s="268">
        <f>'(建設)投入分析'!BV81</f>
        <v>6538.998701576752</v>
      </c>
      <c r="G81" s="269">
        <f>係数表!D82</f>
        <v>0.46725080608582936</v>
      </c>
      <c r="H81" s="270">
        <f t="shared" si="26"/>
        <v>3055.352414305929</v>
      </c>
      <c r="I81" s="270">
        <v>3475.7133662863826</v>
      </c>
      <c r="J81" s="270">
        <f t="shared" si="27"/>
        <v>3475.7133662863826</v>
      </c>
      <c r="K81" s="271">
        <f>係数表!AI82</f>
        <v>0.74072293209250983</v>
      </c>
      <c r="L81" s="270">
        <f t="shared" si="32"/>
        <v>0</v>
      </c>
      <c r="M81" s="270">
        <f t="shared" si="33"/>
        <v>2574.540595788777</v>
      </c>
      <c r="N81" s="270">
        <f t="shared" si="34"/>
        <v>2574.540595788777</v>
      </c>
      <c r="O81" s="272">
        <f>係数表!H82</f>
        <v>0.5267789761480709</v>
      </c>
      <c r="P81" s="273">
        <f t="shared" si="35"/>
        <v>0</v>
      </c>
      <c r="Q81" s="273">
        <f t="shared" si="36"/>
        <v>1830.9327284765054</v>
      </c>
      <c r="R81" s="270">
        <f t="shared" si="28"/>
        <v>1830.9327284765054</v>
      </c>
      <c r="S81" s="274"/>
      <c r="T81" s="275"/>
      <c r="U81" s="276">
        <f>係数表!I82</f>
        <v>1.2371300644245317E-2</v>
      </c>
      <c r="V81" s="277">
        <f t="shared" si="37"/>
        <v>913.31221258605365</v>
      </c>
      <c r="W81" s="277">
        <f t="shared" si="38"/>
        <v>426.74586753886592</v>
      </c>
      <c r="X81" s="277">
        <v>618.05632555330931</v>
      </c>
      <c r="Y81" s="278">
        <f t="shared" si="29"/>
        <v>4093.7696918396919</v>
      </c>
      <c r="Z81" s="268">
        <f t="shared" si="30"/>
        <v>457.80849366217006</v>
      </c>
      <c r="AA81" s="268">
        <f t="shared" si="31"/>
        <v>3032.3490894509468</v>
      </c>
      <c r="AB81" s="268">
        <f t="shared" si="39"/>
        <v>325.57907837681108</v>
      </c>
      <c r="AC81" s="268">
        <f t="shared" si="40"/>
        <v>2156.5118068533166</v>
      </c>
      <c r="AD81" s="272">
        <f>係数表!E82</f>
        <v>0.15896075277395649</v>
      </c>
      <c r="AE81" s="279">
        <f t="shared" si="41"/>
        <v>0</v>
      </c>
      <c r="AF81" s="279">
        <f t="shared" si="42"/>
        <v>552.50201313138575</v>
      </c>
      <c r="AG81" s="279">
        <f t="shared" si="43"/>
        <v>98.246698766659563</v>
      </c>
      <c r="AH81" s="279">
        <f t="shared" si="44"/>
        <v>650.74871189804537</v>
      </c>
      <c r="AI81" s="272">
        <f>係数表!F82</f>
        <v>0.14722453415211589</v>
      </c>
      <c r="AJ81" s="279">
        <f t="shared" si="45"/>
        <v>0</v>
      </c>
      <c r="AK81" s="279">
        <f t="shared" si="46"/>
        <v>511.71028119779521</v>
      </c>
      <c r="AL81" s="279">
        <f t="shared" si="47"/>
        <v>90.993054609354445</v>
      </c>
      <c r="AM81" s="279">
        <f t="shared" si="48"/>
        <v>602.70333580714964</v>
      </c>
    </row>
    <row r="82" spans="1:39" x14ac:dyDescent="0.2">
      <c r="A82" s="149">
        <v>77</v>
      </c>
      <c r="B82" s="182" t="s">
        <v>446</v>
      </c>
      <c r="C82" s="224" t="s">
        <v>303</v>
      </c>
      <c r="D82" s="18"/>
      <c r="E82" s="267">
        <f>'(建設)投入分析'!BW82</f>
        <v>1.7936143979753565E-2</v>
      </c>
      <c r="F82" s="268">
        <f>'(建設)投入分析'!BV82</f>
        <v>4484.035994938391</v>
      </c>
      <c r="G82" s="269">
        <f>係数表!D83</f>
        <v>1</v>
      </c>
      <c r="H82" s="270">
        <f t="shared" si="26"/>
        <v>4484.035994938391</v>
      </c>
      <c r="I82" s="270">
        <v>5519.8450892989567</v>
      </c>
      <c r="J82" s="270">
        <f t="shared" si="27"/>
        <v>5519.8450892989567</v>
      </c>
      <c r="K82" s="271">
        <f>係数表!AI83</f>
        <v>6.6005293624548687E-6</v>
      </c>
      <c r="L82" s="270">
        <f t="shared" si="32"/>
        <v>0</v>
      </c>
      <c r="M82" s="270">
        <f t="shared" si="33"/>
        <v>3.6433899588120079E-2</v>
      </c>
      <c r="N82" s="270">
        <f t="shared" si="34"/>
        <v>3.6433899588120079E-2</v>
      </c>
      <c r="O82" s="272">
        <f>係数表!H83</f>
        <v>0</v>
      </c>
      <c r="P82" s="273">
        <f t="shared" si="35"/>
        <v>0</v>
      </c>
      <c r="Q82" s="273">
        <f t="shared" si="36"/>
        <v>0</v>
      </c>
      <c r="R82" s="270">
        <f t="shared" si="28"/>
        <v>0</v>
      </c>
      <c r="S82" s="274"/>
      <c r="T82" s="275"/>
      <c r="U82" s="276">
        <f>係数表!I83</f>
        <v>0</v>
      </c>
      <c r="V82" s="277">
        <f t="shared" si="37"/>
        <v>0</v>
      </c>
      <c r="W82" s="277">
        <f t="shared" si="38"/>
        <v>0</v>
      </c>
      <c r="X82" s="277">
        <v>652.74109589197633</v>
      </c>
      <c r="Y82" s="278">
        <f t="shared" si="29"/>
        <v>6172.5861851909331</v>
      </c>
      <c r="Z82" s="268">
        <f t="shared" si="30"/>
        <v>4.3084367695159585E-3</v>
      </c>
      <c r="AA82" s="268">
        <f t="shared" si="31"/>
        <v>4.0742336357636043E-2</v>
      </c>
      <c r="AB82" s="268">
        <f t="shared" si="39"/>
        <v>0</v>
      </c>
      <c r="AC82" s="268">
        <f t="shared" si="40"/>
        <v>0</v>
      </c>
      <c r="AD82" s="272">
        <f>係数表!E83</f>
        <v>0</v>
      </c>
      <c r="AE82" s="279">
        <f t="shared" si="41"/>
        <v>0</v>
      </c>
      <c r="AF82" s="279">
        <f t="shared" si="42"/>
        <v>0</v>
      </c>
      <c r="AG82" s="279">
        <f t="shared" si="43"/>
        <v>0</v>
      </c>
      <c r="AH82" s="279">
        <f t="shared" si="44"/>
        <v>0</v>
      </c>
      <c r="AI82" s="272">
        <f>係数表!F83</f>
        <v>0</v>
      </c>
      <c r="AJ82" s="279">
        <f t="shared" si="45"/>
        <v>0</v>
      </c>
      <c r="AK82" s="279">
        <f t="shared" si="46"/>
        <v>0</v>
      </c>
      <c r="AL82" s="279">
        <f t="shared" si="47"/>
        <v>0</v>
      </c>
      <c r="AM82" s="279">
        <f t="shared" si="48"/>
        <v>0</v>
      </c>
    </row>
    <row r="83" spans="1:39" x14ac:dyDescent="0.2">
      <c r="A83" s="149">
        <v>78</v>
      </c>
      <c r="B83" s="182" t="s">
        <v>447</v>
      </c>
      <c r="C83" s="224" t="s">
        <v>304</v>
      </c>
      <c r="D83" s="18"/>
      <c r="E83" s="267">
        <f>'(建設)投入分析'!BW83</f>
        <v>1.8577016462839133E-3</v>
      </c>
      <c r="F83" s="268">
        <f>'(建設)投入分析'!BV83</f>
        <v>464.42541157097833</v>
      </c>
      <c r="G83" s="269">
        <f>係数表!D84</f>
        <v>0.32601511149333495</v>
      </c>
      <c r="H83" s="270">
        <f t="shared" si="26"/>
        <v>151.40970233365047</v>
      </c>
      <c r="I83" s="270">
        <v>243.50462233525974</v>
      </c>
      <c r="J83" s="270">
        <f t="shared" si="27"/>
        <v>243.50462233525974</v>
      </c>
      <c r="K83" s="271">
        <f>係数表!AI84</f>
        <v>0.30046275958766855</v>
      </c>
      <c r="L83" s="270">
        <f t="shared" si="32"/>
        <v>0</v>
      </c>
      <c r="M83" s="270">
        <f t="shared" si="33"/>
        <v>73.164070799205177</v>
      </c>
      <c r="N83" s="270">
        <f t="shared" si="34"/>
        <v>73.164070799205177</v>
      </c>
      <c r="O83" s="272">
        <f>係数表!H84</f>
        <v>0.14254078482581825</v>
      </c>
      <c r="P83" s="273">
        <f t="shared" si="35"/>
        <v>0</v>
      </c>
      <c r="Q83" s="273">
        <f t="shared" si="36"/>
        <v>34.709339976382395</v>
      </c>
      <c r="R83" s="270">
        <f t="shared" si="28"/>
        <v>34.709339976382395</v>
      </c>
      <c r="S83" s="274"/>
      <c r="T83" s="275"/>
      <c r="U83" s="276">
        <f>係数表!I84</f>
        <v>6.5709890912326934E-4</v>
      </c>
      <c r="V83" s="277">
        <f t="shared" si="37"/>
        <v>48.510377028014204</v>
      </c>
      <c r="W83" s="277">
        <f t="shared" si="38"/>
        <v>15.815115975371766</v>
      </c>
      <c r="X83" s="277">
        <v>32.872814724973566</v>
      </c>
      <c r="Y83" s="278">
        <f t="shared" si="29"/>
        <v>276.37743706023332</v>
      </c>
      <c r="Z83" s="268">
        <f t="shared" si="30"/>
        <v>9.8770566276797034</v>
      </c>
      <c r="AA83" s="268">
        <f t="shared" si="31"/>
        <v>83.041127426884884</v>
      </c>
      <c r="AB83" s="268">
        <f t="shared" si="39"/>
        <v>4.6857168103314466</v>
      </c>
      <c r="AC83" s="268">
        <f t="shared" si="40"/>
        <v>39.395056786713845</v>
      </c>
      <c r="AD83" s="272">
        <f>係数表!E84</f>
        <v>7.3596225711139327E-3</v>
      </c>
      <c r="AE83" s="279">
        <f t="shared" si="41"/>
        <v>0</v>
      </c>
      <c r="AF83" s="279">
        <f t="shared" si="42"/>
        <v>1.7921021147091514</v>
      </c>
      <c r="AG83" s="279">
        <f t="shared" si="43"/>
        <v>0.2419315092259619</v>
      </c>
      <c r="AH83" s="279">
        <f t="shared" si="44"/>
        <v>2.0340336239351133</v>
      </c>
      <c r="AI83" s="272">
        <f>係数表!F84</f>
        <v>6.9664674814605308E-3</v>
      </c>
      <c r="AJ83" s="279">
        <f t="shared" si="45"/>
        <v>0</v>
      </c>
      <c r="AK83" s="279">
        <f t="shared" si="46"/>
        <v>1.6963670330839147</v>
      </c>
      <c r="AL83" s="279">
        <f t="shared" si="47"/>
        <v>0.22900739480560525</v>
      </c>
      <c r="AM83" s="279">
        <f t="shared" si="48"/>
        <v>1.92537442788952</v>
      </c>
    </row>
    <row r="84" spans="1:39" x14ac:dyDescent="0.2">
      <c r="A84" s="149">
        <v>79</v>
      </c>
      <c r="B84" s="182" t="s">
        <v>448</v>
      </c>
      <c r="C84" s="224" t="s">
        <v>305</v>
      </c>
      <c r="D84" s="18"/>
      <c r="E84" s="267">
        <f>'(建設)投入分析'!BW84</f>
        <v>1.8883582733578762E-4</v>
      </c>
      <c r="F84" s="268">
        <f>'(建設)投入分析'!BV84</f>
        <v>47.208956833946907</v>
      </c>
      <c r="G84" s="269">
        <f>係数表!D85</f>
        <v>0.42930101590106007</v>
      </c>
      <c r="H84" s="270">
        <f t="shared" si="26"/>
        <v>20.266853128442701</v>
      </c>
      <c r="I84" s="270">
        <v>86.702026341899014</v>
      </c>
      <c r="J84" s="270">
        <f t="shared" si="27"/>
        <v>86.702026341899014</v>
      </c>
      <c r="K84" s="271">
        <f>係数表!AI85</f>
        <v>0.16815884529651073</v>
      </c>
      <c r="L84" s="270">
        <f t="shared" si="32"/>
        <v>0</v>
      </c>
      <c r="M84" s="270">
        <f t="shared" si="33"/>
        <v>14.579712634521394</v>
      </c>
      <c r="N84" s="270">
        <f t="shared" si="34"/>
        <v>14.579712634521394</v>
      </c>
      <c r="O84" s="272">
        <f>係数表!H85</f>
        <v>0.11395487416409796</v>
      </c>
      <c r="P84" s="273">
        <f t="shared" si="35"/>
        <v>0</v>
      </c>
      <c r="Q84" s="273">
        <f t="shared" si="36"/>
        <v>9.880118501563409</v>
      </c>
      <c r="R84" s="270">
        <f t="shared" si="28"/>
        <v>9.880118501563409</v>
      </c>
      <c r="S84" s="274"/>
      <c r="T84" s="275"/>
      <c r="U84" s="276">
        <f>係数表!I85</f>
        <v>6.7609683140374306E-3</v>
      </c>
      <c r="V84" s="277">
        <f t="shared" si="37"/>
        <v>499.1290008775315</v>
      </c>
      <c r="W84" s="277">
        <f t="shared" si="38"/>
        <v>214.27658714240536</v>
      </c>
      <c r="X84" s="277">
        <v>255.89335415296694</v>
      </c>
      <c r="Y84" s="278">
        <f t="shared" si="29"/>
        <v>342.59538049486594</v>
      </c>
      <c r="Z84" s="268">
        <f t="shared" si="30"/>
        <v>43.030730953414</v>
      </c>
      <c r="AA84" s="268">
        <f t="shared" si="31"/>
        <v>57.610443587935393</v>
      </c>
      <c r="AB84" s="268">
        <f t="shared" si="39"/>
        <v>29.160294971930298</v>
      </c>
      <c r="AC84" s="268">
        <f t="shared" si="40"/>
        <v>39.040413473493707</v>
      </c>
      <c r="AD84" s="272">
        <f>係数表!E85</f>
        <v>1.1498480846900265E-2</v>
      </c>
      <c r="AE84" s="279">
        <f t="shared" si="41"/>
        <v>0</v>
      </c>
      <c r="AF84" s="279">
        <f t="shared" si="42"/>
        <v>0.99694158927976806</v>
      </c>
      <c r="AG84" s="279">
        <f t="shared" si="43"/>
        <v>2.9423848315769567</v>
      </c>
      <c r="AH84" s="279">
        <f t="shared" si="44"/>
        <v>3.9393264208567249</v>
      </c>
      <c r="AI84" s="272">
        <f>係数表!F85</f>
        <v>1.137341739559041E-2</v>
      </c>
      <c r="AJ84" s="279">
        <f t="shared" si="45"/>
        <v>0</v>
      </c>
      <c r="AK84" s="279">
        <f t="shared" si="46"/>
        <v>0.98609833462989216</v>
      </c>
      <c r="AL84" s="279">
        <f t="shared" si="47"/>
        <v>2.9103819255393315</v>
      </c>
      <c r="AM84" s="279">
        <f t="shared" si="48"/>
        <v>3.8964802601692234</v>
      </c>
    </row>
    <row r="85" spans="1:39" x14ac:dyDescent="0.2">
      <c r="A85" s="149">
        <v>80</v>
      </c>
      <c r="B85" s="182" t="s">
        <v>449</v>
      </c>
      <c r="C85" s="224" t="s">
        <v>450</v>
      </c>
      <c r="D85" s="18"/>
      <c r="E85" s="267">
        <f>'(建設)投入分析'!BW85</f>
        <v>1.5733706615869115E-3</v>
      </c>
      <c r="F85" s="268">
        <f>'(建設)投入分析'!BV85</f>
        <v>393.34266539672785</v>
      </c>
      <c r="G85" s="269">
        <f>係数表!D86</f>
        <v>-0.25637186038254312</v>
      </c>
      <c r="H85" s="270">
        <f t="shared" si="26"/>
        <v>-100.84199089558729</v>
      </c>
      <c r="I85" s="270">
        <v>-114.6601512091862</v>
      </c>
      <c r="J85" s="270">
        <f t="shared" si="27"/>
        <v>-114.6601512091862</v>
      </c>
      <c r="K85" s="271">
        <f>係数表!AI86</f>
        <v>0.65192285483312162</v>
      </c>
      <c r="L85" s="270">
        <f t="shared" si="32"/>
        <v>0</v>
      </c>
      <c r="M85" s="270">
        <f t="shared" si="33"/>
        <v>-74.749573111890072</v>
      </c>
      <c r="N85" s="270">
        <f t="shared" si="34"/>
        <v>-74.749573111890072</v>
      </c>
      <c r="O85" s="272">
        <f>係数表!H86</f>
        <v>0.31932093775262732</v>
      </c>
      <c r="P85" s="273">
        <f t="shared" si="35"/>
        <v>0</v>
      </c>
      <c r="Q85" s="273">
        <f t="shared" si="36"/>
        <v>-36.61338700697538</v>
      </c>
      <c r="R85" s="270">
        <f t="shared" si="28"/>
        <v>-36.61338700697538</v>
      </c>
      <c r="S85" s="274"/>
      <c r="T85" s="275"/>
      <c r="U85" s="276">
        <f>係数表!I86</f>
        <v>6.0006748001734404E-4</v>
      </c>
      <c r="V85" s="277">
        <f t="shared" si="37"/>
        <v>44.300027429250996</v>
      </c>
      <c r="W85" s="277">
        <f t="shared" si="38"/>
        <v>-11.357280447034766</v>
      </c>
      <c r="X85" s="277">
        <v>-17.196378737661526</v>
      </c>
      <c r="Y85" s="278">
        <f t="shared" si="29"/>
        <v>-131.85652994684773</v>
      </c>
      <c r="Z85" s="268">
        <f t="shared" si="30"/>
        <v>-11.210712319447895</v>
      </c>
      <c r="AA85" s="268">
        <f t="shared" si="31"/>
        <v>-85.960285431337965</v>
      </c>
      <c r="AB85" s="268">
        <f t="shared" si="39"/>
        <v>-5.4911637844594203</v>
      </c>
      <c r="AC85" s="268">
        <f t="shared" si="40"/>
        <v>-42.104550791434804</v>
      </c>
      <c r="AD85" s="272">
        <f>係数表!E86</f>
        <v>0.49751703429957272</v>
      </c>
      <c r="AE85" s="279">
        <f t="shared" si="41"/>
        <v>0</v>
      </c>
      <c r="AF85" s="279">
        <f t="shared" si="42"/>
        <v>-57.045378381934881</v>
      </c>
      <c r="AG85" s="279">
        <f t="shared" si="43"/>
        <v>-8.5554913502535932</v>
      </c>
      <c r="AH85" s="279">
        <f t="shared" si="44"/>
        <v>-65.600869732188485</v>
      </c>
      <c r="AI85" s="272">
        <f>係数表!F86</f>
        <v>0.48308118720406512</v>
      </c>
      <c r="AJ85" s="279">
        <f t="shared" si="45"/>
        <v>0</v>
      </c>
      <c r="AK85" s="279">
        <f t="shared" si="46"/>
        <v>-55.390161971131292</v>
      </c>
      <c r="AL85" s="279">
        <f t="shared" si="47"/>
        <v>-8.3072470562002731</v>
      </c>
      <c r="AM85" s="279">
        <f t="shared" si="48"/>
        <v>-63.697409027331567</v>
      </c>
    </row>
    <row r="86" spans="1:39" x14ac:dyDescent="0.2">
      <c r="A86" s="149">
        <v>81</v>
      </c>
      <c r="B86" s="182" t="s">
        <v>451</v>
      </c>
      <c r="C86" s="224" t="s">
        <v>306</v>
      </c>
      <c r="D86" s="18"/>
      <c r="E86" s="267">
        <f>'(建設)投入分析'!BW86</f>
        <v>2.5642473964852096E-3</v>
      </c>
      <c r="F86" s="268">
        <f>'(建設)投入分析'!BV86</f>
        <v>641.06184912130243</v>
      </c>
      <c r="G86" s="269">
        <f>係数表!D87</f>
        <v>0.6592866357518915</v>
      </c>
      <c r="H86" s="270">
        <f t="shared" si="26"/>
        <v>422.64350981607015</v>
      </c>
      <c r="I86" s="270">
        <v>499.69452768907365</v>
      </c>
      <c r="J86" s="270">
        <f t="shared" si="27"/>
        <v>499.69452768907365</v>
      </c>
      <c r="K86" s="271">
        <f>係数表!AI87</f>
        <v>0.62167343098290895</v>
      </c>
      <c r="L86" s="270">
        <f t="shared" si="32"/>
        <v>0</v>
      </c>
      <c r="M86" s="270">
        <f t="shared" si="33"/>
        <v>310.64681147185064</v>
      </c>
      <c r="N86" s="270">
        <f t="shared" si="34"/>
        <v>310.64681147185064</v>
      </c>
      <c r="O86" s="272">
        <f>係数表!H87</f>
        <v>0.22778659401463339</v>
      </c>
      <c r="P86" s="273">
        <f t="shared" si="35"/>
        <v>0</v>
      </c>
      <c r="Q86" s="273">
        <f t="shared" si="36"/>
        <v>113.82371451004501</v>
      </c>
      <c r="R86" s="270">
        <f t="shared" si="28"/>
        <v>113.82371451004501</v>
      </c>
      <c r="S86" s="274"/>
      <c r="T86" s="275"/>
      <c r="U86" s="276">
        <f>係数表!I87</f>
        <v>7.4038631691192248E-4</v>
      </c>
      <c r="V86" s="277">
        <f t="shared" si="37"/>
        <v>54.659076253377826</v>
      </c>
      <c r="W86" s="277">
        <f t="shared" si="38"/>
        <v>36.035998496395571</v>
      </c>
      <c r="X86" s="277">
        <v>78.24676403081989</v>
      </c>
      <c r="Y86" s="278">
        <f t="shared" si="29"/>
        <v>577.94129171989357</v>
      </c>
      <c r="Z86" s="268">
        <f t="shared" si="30"/>
        <v>48.643934258349873</v>
      </c>
      <c r="AA86" s="268">
        <f t="shared" si="31"/>
        <v>359.29074573020051</v>
      </c>
      <c r="AB86" s="268">
        <f t="shared" si="39"/>
        <v>17.823563871247188</v>
      </c>
      <c r="AC86" s="268">
        <f t="shared" si="40"/>
        <v>131.64727838129221</v>
      </c>
      <c r="AD86" s="272">
        <f>係数表!E87</f>
        <v>5.409580518769222E-2</v>
      </c>
      <c r="AE86" s="279">
        <f t="shared" si="41"/>
        <v>0</v>
      </c>
      <c r="AF86" s="279">
        <f t="shared" si="42"/>
        <v>27.031377823224005</v>
      </c>
      <c r="AG86" s="279">
        <f t="shared" si="43"/>
        <v>4.2328217035785558</v>
      </c>
      <c r="AH86" s="279">
        <f t="shared" si="44"/>
        <v>31.26419952680256</v>
      </c>
      <c r="AI86" s="272">
        <f>係数表!F87</f>
        <v>5.2649318185009904E-2</v>
      </c>
      <c r="AJ86" s="279">
        <f t="shared" si="45"/>
        <v>0</v>
      </c>
      <c r="AK86" s="279">
        <f t="shared" si="46"/>
        <v>26.308576183610281</v>
      </c>
      <c r="AL86" s="279">
        <f t="shared" si="47"/>
        <v>4.119638776406024</v>
      </c>
      <c r="AM86" s="279">
        <f t="shared" si="48"/>
        <v>30.428214960016305</v>
      </c>
    </row>
    <row r="87" spans="1:39" x14ac:dyDescent="0.2">
      <c r="A87" s="149">
        <v>82</v>
      </c>
      <c r="B87" s="182" t="s">
        <v>452</v>
      </c>
      <c r="C87" s="224" t="s">
        <v>453</v>
      </c>
      <c r="D87" s="18"/>
      <c r="E87" s="267">
        <f>'(建設)投入分析'!BW87</f>
        <v>1.652432932216183E-6</v>
      </c>
      <c r="F87" s="268">
        <f>'(建設)投入分析'!BV87</f>
        <v>0.41310823305404576</v>
      </c>
      <c r="G87" s="269">
        <f>係数表!D88</f>
        <v>0.94841416201867224</v>
      </c>
      <c r="H87" s="270">
        <f t="shared" si="26"/>
        <v>0.39179769867496717</v>
      </c>
      <c r="I87" s="270">
        <v>911.91598674866373</v>
      </c>
      <c r="J87" s="270">
        <f t="shared" si="27"/>
        <v>911.91598674866373</v>
      </c>
      <c r="K87" s="271">
        <f>係数表!AI88</f>
        <v>0.64718231837484697</v>
      </c>
      <c r="L87" s="270">
        <f t="shared" si="32"/>
        <v>0</v>
      </c>
      <c r="M87" s="270">
        <f t="shared" si="33"/>
        <v>590.17590246708642</v>
      </c>
      <c r="N87" s="270">
        <f t="shared" si="34"/>
        <v>590.17590246708642</v>
      </c>
      <c r="O87" s="272">
        <f>係数表!H88</f>
        <v>0.25508068187250954</v>
      </c>
      <c r="P87" s="273">
        <f t="shared" si="35"/>
        <v>0</v>
      </c>
      <c r="Q87" s="273">
        <f t="shared" si="36"/>
        <v>232.61215171029153</v>
      </c>
      <c r="R87" s="270">
        <f t="shared" si="28"/>
        <v>232.61215171029153</v>
      </c>
      <c r="S87" s="274"/>
      <c r="T87" s="275"/>
      <c r="U87" s="276">
        <f>係数表!I88</f>
        <v>9.2285998843338046E-3</v>
      </c>
      <c r="V87" s="277">
        <f t="shared" si="37"/>
        <v>681.30208955458397</v>
      </c>
      <c r="W87" s="277">
        <f t="shared" si="38"/>
        <v>646.15655034648114</v>
      </c>
      <c r="X87" s="277">
        <v>903.46126035681641</v>
      </c>
      <c r="Y87" s="278">
        <f t="shared" si="29"/>
        <v>1815.3772471054801</v>
      </c>
      <c r="Z87" s="268">
        <f t="shared" si="30"/>
        <v>584.70415303958566</v>
      </c>
      <c r="AA87" s="268">
        <f t="shared" si="31"/>
        <v>1174.8800555066721</v>
      </c>
      <c r="AB87" s="268">
        <f t="shared" si="39"/>
        <v>230.4555143372136</v>
      </c>
      <c r="AC87" s="268">
        <f t="shared" si="40"/>
        <v>463.0676660475051</v>
      </c>
      <c r="AD87" s="272">
        <f>係数表!E88</f>
        <v>7.6485126390860692E-2</v>
      </c>
      <c r="AE87" s="279">
        <f t="shared" si="41"/>
        <v>0</v>
      </c>
      <c r="AF87" s="279">
        <f t="shared" si="42"/>
        <v>69.748009504317992</v>
      </c>
      <c r="AG87" s="279">
        <f t="shared" si="43"/>
        <v>69.101348687637397</v>
      </c>
      <c r="AH87" s="279">
        <f t="shared" si="44"/>
        <v>138.84935819195539</v>
      </c>
      <c r="AI87" s="272">
        <f>係数表!F88</f>
        <v>6.6472384412798513E-2</v>
      </c>
      <c r="AJ87" s="279">
        <f t="shared" si="45"/>
        <v>0</v>
      </c>
      <c r="AK87" s="279">
        <f t="shared" si="46"/>
        <v>60.617230023333647</v>
      </c>
      <c r="AL87" s="279">
        <f t="shared" si="47"/>
        <v>60.055224200509741</v>
      </c>
      <c r="AM87" s="279">
        <f t="shared" si="48"/>
        <v>120.67245422384339</v>
      </c>
    </row>
    <row r="88" spans="1:39" x14ac:dyDescent="0.2">
      <c r="A88" s="149">
        <v>83</v>
      </c>
      <c r="B88" s="182" t="s">
        <v>454</v>
      </c>
      <c r="C88" s="224" t="s">
        <v>455</v>
      </c>
      <c r="D88" s="18"/>
      <c r="E88" s="267">
        <f>'(建設)投入分析'!BW88</f>
        <v>3.9756519334804271E-4</v>
      </c>
      <c r="F88" s="268">
        <f>'(建設)投入分析'!BV88</f>
        <v>99.391298337010682</v>
      </c>
      <c r="G88" s="269">
        <f>係数表!D89</f>
        <v>0.97180758800967437</v>
      </c>
      <c r="H88" s="270">
        <f t="shared" si="26"/>
        <v>96.589217906040304</v>
      </c>
      <c r="I88" s="270">
        <v>185.73627061182245</v>
      </c>
      <c r="J88" s="270">
        <f t="shared" si="27"/>
        <v>185.73627061182245</v>
      </c>
      <c r="K88" s="271">
        <f>係数表!AI89</f>
        <v>0.75202581421649495</v>
      </c>
      <c r="L88" s="270">
        <f t="shared" si="32"/>
        <v>0</v>
      </c>
      <c r="M88" s="270">
        <f t="shared" si="33"/>
        <v>139.67847013639101</v>
      </c>
      <c r="N88" s="270">
        <f t="shared" si="34"/>
        <v>139.67847013639101</v>
      </c>
      <c r="O88" s="272">
        <f>係数表!H89</f>
        <v>0.6634502650937425</v>
      </c>
      <c r="P88" s="273">
        <f t="shared" si="35"/>
        <v>0</v>
      </c>
      <c r="Q88" s="273">
        <f t="shared" si="36"/>
        <v>123.2267779749367</v>
      </c>
      <c r="R88" s="270">
        <f t="shared" si="28"/>
        <v>123.2267779749367</v>
      </c>
      <c r="S88" s="274"/>
      <c r="T88" s="275"/>
      <c r="U88" s="276">
        <f>係数表!I89</f>
        <v>5.0381349259234374E-4</v>
      </c>
      <c r="V88" s="277">
        <f t="shared" si="37"/>
        <v>37.194069474357242</v>
      </c>
      <c r="W88" s="277">
        <f t="shared" si="38"/>
        <v>36.14547894413937</v>
      </c>
      <c r="X88" s="277">
        <v>136.53679066536256</v>
      </c>
      <c r="Y88" s="278">
        <f t="shared" si="29"/>
        <v>322.27306127718498</v>
      </c>
      <c r="Z88" s="268">
        <f t="shared" si="30"/>
        <v>102.67919117062641</v>
      </c>
      <c r="AA88" s="268">
        <f t="shared" si="31"/>
        <v>242.35766130701739</v>
      </c>
      <c r="AB88" s="268">
        <f t="shared" si="39"/>
        <v>90.585369961983616</v>
      </c>
      <c r="AC88" s="268">
        <f t="shared" si="40"/>
        <v>213.8121479369203</v>
      </c>
      <c r="AD88" s="272">
        <f>係数表!E89</f>
        <v>0.14214419854535645</v>
      </c>
      <c r="AE88" s="279">
        <f t="shared" si="41"/>
        <v>0</v>
      </c>
      <c r="AF88" s="279">
        <f t="shared" si="42"/>
        <v>26.401333326920945</v>
      </c>
      <c r="AG88" s="279">
        <f t="shared" si="43"/>
        <v>19.407912681083069</v>
      </c>
      <c r="AH88" s="279">
        <f t="shared" si="44"/>
        <v>45.80924600800401</v>
      </c>
      <c r="AI88" s="272">
        <f>係数表!F89</f>
        <v>0.14126228198503854</v>
      </c>
      <c r="AJ88" s="279">
        <f t="shared" si="45"/>
        <v>0</v>
      </c>
      <c r="AK88" s="279">
        <f t="shared" si="46"/>
        <v>26.23752943401669</v>
      </c>
      <c r="AL88" s="279">
        <f t="shared" si="47"/>
        <v>19.287498624302625</v>
      </c>
      <c r="AM88" s="279">
        <f t="shared" si="48"/>
        <v>45.525028058319307</v>
      </c>
    </row>
    <row r="89" spans="1:39" x14ac:dyDescent="0.2">
      <c r="A89" s="149">
        <v>84</v>
      </c>
      <c r="B89" s="182" t="s">
        <v>456</v>
      </c>
      <c r="C89" s="224" t="s">
        <v>457</v>
      </c>
      <c r="D89" s="18"/>
      <c r="E89" s="267">
        <f>'(建設)投入分析'!BW89</f>
        <v>2.7676159490887778E-3</v>
      </c>
      <c r="F89" s="268">
        <f>'(建設)投入分析'!BV89</f>
        <v>691.9039872721944</v>
      </c>
      <c r="G89" s="269">
        <f>係数表!D90</f>
        <v>0.92479465451760057</v>
      </c>
      <c r="H89" s="270">
        <f t="shared" si="26"/>
        <v>639.86910886873932</v>
      </c>
      <c r="I89" s="270">
        <v>1249.0618536881652</v>
      </c>
      <c r="J89" s="270">
        <f t="shared" si="27"/>
        <v>1249.0618536881652</v>
      </c>
      <c r="K89" s="271">
        <f>係数表!AI90</f>
        <v>0.53016501253477111</v>
      </c>
      <c r="L89" s="270">
        <f t="shared" si="32"/>
        <v>0</v>
      </c>
      <c r="M89" s="270">
        <f t="shared" si="33"/>
        <v>662.20889331729052</v>
      </c>
      <c r="N89" s="270">
        <f t="shared" si="34"/>
        <v>662.20889331729052</v>
      </c>
      <c r="O89" s="272">
        <f>係数表!H90</f>
        <v>6.18957982760397E-2</v>
      </c>
      <c r="P89" s="273">
        <f t="shared" si="35"/>
        <v>0</v>
      </c>
      <c r="Q89" s="273">
        <f t="shared" si="36"/>
        <v>77.31168053017889</v>
      </c>
      <c r="R89" s="270">
        <f t="shared" si="28"/>
        <v>77.31168053017889</v>
      </c>
      <c r="S89" s="274"/>
      <c r="T89" s="275"/>
      <c r="U89" s="276">
        <f>係数表!I90</f>
        <v>2.9598343247745119E-2</v>
      </c>
      <c r="V89" s="277">
        <f t="shared" si="37"/>
        <v>2185.0999452554838</v>
      </c>
      <c r="W89" s="277">
        <f t="shared" si="38"/>
        <v>2020.768748958973</v>
      </c>
      <c r="X89" s="277">
        <v>2783.7939026534414</v>
      </c>
      <c r="Y89" s="278">
        <f t="shared" si="29"/>
        <v>4032.8557563416066</v>
      </c>
      <c r="Z89" s="268">
        <f t="shared" si="30"/>
        <v>1475.8701292944811</v>
      </c>
      <c r="AA89" s="268">
        <f t="shared" si="31"/>
        <v>2138.0790226117715</v>
      </c>
      <c r="AB89" s="268">
        <f t="shared" si="39"/>
        <v>172.3051458407067</v>
      </c>
      <c r="AC89" s="268">
        <f t="shared" si="40"/>
        <v>249.6168263708856</v>
      </c>
      <c r="AD89" s="272">
        <f>係数表!E90</f>
        <v>8.7142415604931495E-3</v>
      </c>
      <c r="AE89" s="279">
        <f t="shared" si="41"/>
        <v>0</v>
      </c>
      <c r="AF89" s="279">
        <f t="shared" si="42"/>
        <v>10.884626717036022</v>
      </c>
      <c r="AG89" s="279">
        <f t="shared" si="43"/>
        <v>24.25865252235004</v>
      </c>
      <c r="AH89" s="279">
        <f t="shared" si="44"/>
        <v>35.143279239386061</v>
      </c>
      <c r="AI89" s="272">
        <f>係数表!F90</f>
        <v>8.543605549641127E-3</v>
      </c>
      <c r="AJ89" s="279">
        <f t="shared" si="45"/>
        <v>0</v>
      </c>
      <c r="AK89" s="279">
        <f t="shared" si="46"/>
        <v>10.671491785015242</v>
      </c>
      <c r="AL89" s="279">
        <f t="shared" si="47"/>
        <v>23.783637035767072</v>
      </c>
      <c r="AM89" s="279">
        <f t="shared" si="48"/>
        <v>34.455128820782313</v>
      </c>
    </row>
    <row r="90" spans="1:39" x14ac:dyDescent="0.2">
      <c r="A90" s="149">
        <v>85</v>
      </c>
      <c r="B90" s="182" t="s">
        <v>458</v>
      </c>
      <c r="C90" s="224" t="s">
        <v>307</v>
      </c>
      <c r="D90" s="18"/>
      <c r="E90" s="267">
        <f>'(建設)投入分析'!BW90</f>
        <v>8.9157126926649625E-5</v>
      </c>
      <c r="F90" s="268">
        <f>'(建設)投入分析'!BV90</f>
        <v>22.289281731662406</v>
      </c>
      <c r="G90" s="269">
        <f>係数表!D91</f>
        <v>0.7846768060836502</v>
      </c>
      <c r="H90" s="270">
        <f t="shared" si="26"/>
        <v>17.48988239909951</v>
      </c>
      <c r="I90" s="270">
        <v>219.05613647699491</v>
      </c>
      <c r="J90" s="270">
        <f t="shared" si="27"/>
        <v>219.05613647699491</v>
      </c>
      <c r="K90" s="271">
        <f>係数表!AI91</f>
        <v>0.42572405685582987</v>
      </c>
      <c r="L90" s="270">
        <f t="shared" si="32"/>
        <v>0</v>
      </c>
      <c r="M90" s="270">
        <f t="shared" si="33"/>
        <v>93.257467100150606</v>
      </c>
      <c r="N90" s="270">
        <f t="shared" si="34"/>
        <v>93.257467100150606</v>
      </c>
      <c r="O90" s="272">
        <f>係数表!H91</f>
        <v>0.13654337540198394</v>
      </c>
      <c r="P90" s="273">
        <f t="shared" si="35"/>
        <v>0</v>
      </c>
      <c r="Q90" s="273">
        <f t="shared" si="36"/>
        <v>29.910664277086543</v>
      </c>
      <c r="R90" s="270">
        <f t="shared" si="28"/>
        <v>29.910664277086543</v>
      </c>
      <c r="S90" s="274"/>
      <c r="T90" s="275"/>
      <c r="U90" s="276">
        <f>係数表!I91</f>
        <v>4.2965111346063862E-3</v>
      </c>
      <c r="V90" s="277">
        <f t="shared" si="37"/>
        <v>317.19026184795723</v>
      </c>
      <c r="W90" s="277">
        <f t="shared" si="38"/>
        <v>248.89184158769177</v>
      </c>
      <c r="X90" s="277">
        <v>415.2457854808431</v>
      </c>
      <c r="Y90" s="278">
        <f t="shared" si="29"/>
        <v>634.30192195783798</v>
      </c>
      <c r="Z90" s="268">
        <f t="shared" si="30"/>
        <v>176.78012038719018</v>
      </c>
      <c r="AA90" s="268">
        <f t="shared" si="31"/>
        <v>270.03758748734077</v>
      </c>
      <c r="AB90" s="268">
        <f t="shared" si="39"/>
        <v>56.699061171002448</v>
      </c>
      <c r="AC90" s="268">
        <f t="shared" si="40"/>
        <v>86.609725448088994</v>
      </c>
      <c r="AD90" s="272">
        <f>係数表!E91</f>
        <v>1.7254947681366404E-2</v>
      </c>
      <c r="AE90" s="279">
        <f t="shared" si="41"/>
        <v>0</v>
      </c>
      <c r="AF90" s="279">
        <f t="shared" si="42"/>
        <v>3.7798021741928056</v>
      </c>
      <c r="AG90" s="279">
        <f t="shared" si="43"/>
        <v>7.1650443033798448</v>
      </c>
      <c r="AH90" s="279">
        <f t="shared" si="44"/>
        <v>10.94484647757265</v>
      </c>
      <c r="AI90" s="272">
        <f>係数表!F91</f>
        <v>1.6686583695240315E-2</v>
      </c>
      <c r="AJ90" s="279">
        <f t="shared" si="45"/>
        <v>0</v>
      </c>
      <c r="AK90" s="279">
        <f t="shared" si="46"/>
        <v>3.6552985552793604</v>
      </c>
      <c r="AL90" s="279">
        <f t="shared" si="47"/>
        <v>6.9290335535218937</v>
      </c>
      <c r="AM90" s="279">
        <f t="shared" si="48"/>
        <v>10.584332108801254</v>
      </c>
    </row>
    <row r="91" spans="1:39" x14ac:dyDescent="0.2">
      <c r="A91" s="149">
        <v>86</v>
      </c>
      <c r="B91" s="182" t="s">
        <v>459</v>
      </c>
      <c r="C91" s="224" t="s">
        <v>460</v>
      </c>
      <c r="D91" s="18"/>
      <c r="E91" s="267">
        <f>'(建設)投入分析'!BW91</f>
        <v>3.5603649292643685E-3</v>
      </c>
      <c r="F91" s="268">
        <f>'(建設)投入分析'!BV91</f>
        <v>890.09123231609215</v>
      </c>
      <c r="G91" s="269">
        <f>係数表!D92</f>
        <v>0.6665549076877999</v>
      </c>
      <c r="H91" s="270">
        <f t="shared" si="26"/>
        <v>593.29467919017281</v>
      </c>
      <c r="I91" s="270">
        <v>1173.281084609494</v>
      </c>
      <c r="J91" s="270">
        <f t="shared" si="27"/>
        <v>1173.281084609494</v>
      </c>
      <c r="K91" s="271">
        <f>係数表!AI92</f>
        <v>0.57456778579195933</v>
      </c>
      <c r="L91" s="270">
        <f t="shared" si="32"/>
        <v>0</v>
      </c>
      <c r="M91" s="270">
        <f t="shared" si="33"/>
        <v>674.12951489566547</v>
      </c>
      <c r="N91" s="270">
        <f t="shared" si="34"/>
        <v>674.12951489566547</v>
      </c>
      <c r="O91" s="272">
        <f>係数表!H92</f>
        <v>0.3595791066259712</v>
      </c>
      <c r="P91" s="273">
        <f t="shared" si="35"/>
        <v>0</v>
      </c>
      <c r="Q91" s="273">
        <f t="shared" si="36"/>
        <v>421.8873642250324</v>
      </c>
      <c r="R91" s="270">
        <f t="shared" si="28"/>
        <v>421.8873642250324</v>
      </c>
      <c r="S91" s="274"/>
      <c r="T91" s="275"/>
      <c r="U91" s="276">
        <f>係数表!I92</f>
        <v>3.5764624405265765E-3</v>
      </c>
      <c r="V91" s="277">
        <f t="shared" si="37"/>
        <v>264.03261214961009</v>
      </c>
      <c r="W91" s="277">
        <f t="shared" si="38"/>
        <v>175.99223341795204</v>
      </c>
      <c r="X91" s="277">
        <v>629.4690202827843</v>
      </c>
      <c r="Y91" s="278">
        <f t="shared" si="29"/>
        <v>1802.7501048922782</v>
      </c>
      <c r="Z91" s="268">
        <f t="shared" si="30"/>
        <v>361.67262120851331</v>
      </c>
      <c r="AA91" s="268">
        <f t="shared" si="31"/>
        <v>1035.8021361041788</v>
      </c>
      <c r="AB91" s="268">
        <f t="shared" si="39"/>
        <v>226.34390796200893</v>
      </c>
      <c r="AC91" s="268">
        <f t="shared" si="40"/>
        <v>648.23127218704121</v>
      </c>
      <c r="AD91" s="272">
        <f>係数表!E92</f>
        <v>5.9294903786044115E-2</v>
      </c>
      <c r="AE91" s="279">
        <f t="shared" si="41"/>
        <v>0</v>
      </c>
      <c r="AF91" s="279">
        <f t="shared" si="42"/>
        <v>69.569589025905429</v>
      </c>
      <c r="AG91" s="279">
        <f t="shared" si="43"/>
        <v>37.324304993963146</v>
      </c>
      <c r="AH91" s="279">
        <f t="shared" si="44"/>
        <v>106.89389401986857</v>
      </c>
      <c r="AI91" s="272">
        <f>係数表!F92</f>
        <v>5.4696176132214731E-2</v>
      </c>
      <c r="AJ91" s="279">
        <f t="shared" si="45"/>
        <v>0</v>
      </c>
      <c r="AK91" s="279">
        <f t="shared" si="46"/>
        <v>64.173988856396818</v>
      </c>
      <c r="AL91" s="279">
        <f t="shared" si="47"/>
        <v>34.429548403159821</v>
      </c>
      <c r="AM91" s="279">
        <f t="shared" si="48"/>
        <v>98.603537259556632</v>
      </c>
    </row>
    <row r="92" spans="1:39" x14ac:dyDescent="0.2">
      <c r="A92" s="149">
        <v>87</v>
      </c>
      <c r="B92" s="182" t="s">
        <v>461</v>
      </c>
      <c r="C92" s="224" t="s">
        <v>462</v>
      </c>
      <c r="D92" s="18"/>
      <c r="E92" s="267">
        <f>'(建設)投入分析'!BW92</f>
        <v>4.6598970860287729E-5</v>
      </c>
      <c r="F92" s="268">
        <f>'(建設)投入分析'!BV92</f>
        <v>11.649742715071932</v>
      </c>
      <c r="G92" s="269">
        <f>係数表!D93</f>
        <v>0.4563875750990668</v>
      </c>
      <c r="H92" s="270">
        <f t="shared" si="26"/>
        <v>5.3167978282596975</v>
      </c>
      <c r="I92" s="270">
        <v>145.69604722815077</v>
      </c>
      <c r="J92" s="270">
        <f t="shared" si="27"/>
        <v>145.69604722815077</v>
      </c>
      <c r="K92" s="271">
        <f>係数表!AI93</f>
        <v>0.24950519406456517</v>
      </c>
      <c r="L92" s="270">
        <f t="shared" si="32"/>
        <v>0</v>
      </c>
      <c r="M92" s="270">
        <f t="shared" si="33"/>
        <v>36.351920538099812</v>
      </c>
      <c r="N92" s="270">
        <f t="shared" si="34"/>
        <v>36.351920538099812</v>
      </c>
      <c r="O92" s="272">
        <f>係数表!H93</f>
        <v>0.16351519082176921</v>
      </c>
      <c r="P92" s="273">
        <f t="shared" si="35"/>
        <v>0</v>
      </c>
      <c r="Q92" s="273">
        <f t="shared" si="36"/>
        <v>23.823516964488572</v>
      </c>
      <c r="R92" s="270">
        <f t="shared" si="28"/>
        <v>23.823516964488572</v>
      </c>
      <c r="S92" s="274"/>
      <c r="T92" s="275"/>
      <c r="U92" s="276">
        <f>係数表!I93</f>
        <v>2.560173134505989E-3</v>
      </c>
      <c r="V92" s="277">
        <f t="shared" si="37"/>
        <v>189.00497670523438</v>
      </c>
      <c r="W92" s="277">
        <f t="shared" si="38"/>
        <v>86.259523000157529</v>
      </c>
      <c r="X92" s="277">
        <v>179.79045307375372</v>
      </c>
      <c r="Y92" s="278">
        <f t="shared" si="29"/>
        <v>325.48650030190447</v>
      </c>
      <c r="Z92" s="268">
        <f t="shared" si="30"/>
        <v>44.858651885123024</v>
      </c>
      <c r="AA92" s="268">
        <f t="shared" si="31"/>
        <v>81.210572423222828</v>
      </c>
      <c r="AB92" s="268">
        <f t="shared" si="39"/>
        <v>29.398470242287182</v>
      </c>
      <c r="AC92" s="268">
        <f t="shared" si="40"/>
        <v>53.221987206775751</v>
      </c>
      <c r="AD92" s="272">
        <f>係数表!E93</f>
        <v>4.244708092453231E-2</v>
      </c>
      <c r="AE92" s="279">
        <f t="shared" si="41"/>
        <v>0</v>
      </c>
      <c r="AF92" s="279">
        <f t="shared" si="42"/>
        <v>6.1843719070777974</v>
      </c>
      <c r="AG92" s="279">
        <f t="shared" si="43"/>
        <v>7.6315799110799531</v>
      </c>
      <c r="AH92" s="279">
        <f t="shared" si="44"/>
        <v>13.81595181815775</v>
      </c>
      <c r="AI92" s="272">
        <f>係数表!F93</f>
        <v>3.123147972134319E-2</v>
      </c>
      <c r="AJ92" s="279">
        <f t="shared" si="45"/>
        <v>0</v>
      </c>
      <c r="AK92" s="279">
        <f t="shared" si="46"/>
        <v>4.5503031444858504</v>
      </c>
      <c r="AL92" s="279">
        <f t="shared" si="47"/>
        <v>5.615121889264044</v>
      </c>
      <c r="AM92" s="279">
        <f t="shared" si="48"/>
        <v>10.165425033749893</v>
      </c>
    </row>
    <row r="93" spans="1:39" x14ac:dyDescent="0.2">
      <c r="A93" s="149">
        <v>88</v>
      </c>
      <c r="B93" s="182" t="s">
        <v>463</v>
      </c>
      <c r="C93" s="224" t="s">
        <v>464</v>
      </c>
      <c r="D93" s="18"/>
      <c r="E93" s="267">
        <f>'(建設)投入分析'!BW93</f>
        <v>1.7303663677048888E-3</v>
      </c>
      <c r="F93" s="268">
        <f>'(建設)投入分析'!BV93</f>
        <v>432.59159192622218</v>
      </c>
      <c r="G93" s="269">
        <f>係数表!D94</f>
        <v>0.60358674422834135</v>
      </c>
      <c r="H93" s="270">
        <f t="shared" si="26"/>
        <v>261.10655055130366</v>
      </c>
      <c r="I93" s="270">
        <v>510.76678353098907</v>
      </c>
      <c r="J93" s="270">
        <f t="shared" si="27"/>
        <v>510.76678353098907</v>
      </c>
      <c r="K93" s="271">
        <f>係数表!AI94</f>
        <v>0.40776752501758223</v>
      </c>
      <c r="L93" s="270">
        <f t="shared" si="32"/>
        <v>0</v>
      </c>
      <c r="M93" s="270">
        <f t="shared" si="33"/>
        <v>208.27410718162258</v>
      </c>
      <c r="N93" s="270">
        <f t="shared" si="34"/>
        <v>208.27410718162258</v>
      </c>
      <c r="O93" s="272">
        <f>係数表!H94</f>
        <v>0.23842327800232169</v>
      </c>
      <c r="P93" s="273">
        <f t="shared" si="35"/>
        <v>0</v>
      </c>
      <c r="Q93" s="273">
        <f t="shared" si="36"/>
        <v>121.77869082416068</v>
      </c>
      <c r="R93" s="270">
        <f t="shared" si="28"/>
        <v>121.77869082416068</v>
      </c>
      <c r="S93" s="274"/>
      <c r="T93" s="275"/>
      <c r="U93" s="276">
        <f>係数表!I94</f>
        <v>3.8427346505692408E-3</v>
      </c>
      <c r="V93" s="277">
        <f t="shared" si="37"/>
        <v>283.69017834232619</v>
      </c>
      <c r="W93" s="277">
        <f t="shared" si="38"/>
        <v>171.23163111520219</v>
      </c>
      <c r="X93" s="277">
        <v>401.46266392826413</v>
      </c>
      <c r="Y93" s="278">
        <f t="shared" si="29"/>
        <v>912.22944745925315</v>
      </c>
      <c r="Z93" s="268">
        <f t="shared" si="30"/>
        <v>163.70343685699365</v>
      </c>
      <c r="AA93" s="268">
        <f t="shared" si="31"/>
        <v>371.9775440386162</v>
      </c>
      <c r="AB93" s="268">
        <f t="shared" si="39"/>
        <v>95.71804432932116</v>
      </c>
      <c r="AC93" s="268">
        <f t="shared" si="40"/>
        <v>217.49673515348181</v>
      </c>
      <c r="AD93" s="272">
        <f>係数表!E94</f>
        <v>4.2760788699933064E-2</v>
      </c>
      <c r="AE93" s="279">
        <f t="shared" si="41"/>
        <v>0</v>
      </c>
      <c r="AF93" s="279">
        <f t="shared" si="42"/>
        <v>21.840790505513073</v>
      </c>
      <c r="AG93" s="279">
        <f t="shared" si="43"/>
        <v>17.166860143148742</v>
      </c>
      <c r="AH93" s="279">
        <f t="shared" si="44"/>
        <v>39.007650648661816</v>
      </c>
      <c r="AI93" s="272">
        <f>係数表!F94</f>
        <v>3.5931264139912045E-2</v>
      </c>
      <c r="AJ93" s="279">
        <f t="shared" si="45"/>
        <v>0</v>
      </c>
      <c r="AK93" s="279">
        <f t="shared" si="46"/>
        <v>18.352496212945244</v>
      </c>
      <c r="AL93" s="279">
        <f t="shared" si="47"/>
        <v>14.425061019919198</v>
      </c>
      <c r="AM93" s="279">
        <f t="shared" si="48"/>
        <v>32.777557232864439</v>
      </c>
    </row>
    <row r="94" spans="1:39" x14ac:dyDescent="0.2">
      <c r="A94" s="149">
        <v>89</v>
      </c>
      <c r="B94" s="182" t="s">
        <v>465</v>
      </c>
      <c r="C94" s="224" t="s">
        <v>5</v>
      </c>
      <c r="D94" s="18"/>
      <c r="E94" s="267">
        <f>'(建設)投入分析'!BW94</f>
        <v>0</v>
      </c>
      <c r="F94" s="268">
        <f>'(建設)投入分析'!BV94</f>
        <v>0</v>
      </c>
      <c r="G94" s="269">
        <f>係数表!D95</f>
        <v>1</v>
      </c>
      <c r="H94" s="270">
        <f t="shared" si="26"/>
        <v>0</v>
      </c>
      <c r="I94" s="270">
        <v>570.33253680954294</v>
      </c>
      <c r="J94" s="270">
        <f t="shared" si="27"/>
        <v>570.33253680954294</v>
      </c>
      <c r="K94" s="271">
        <f>係数表!AI95</f>
        <v>0.36820709028925924</v>
      </c>
      <c r="L94" s="270">
        <f t="shared" si="32"/>
        <v>0</v>
      </c>
      <c r="M94" s="270">
        <f t="shared" si="33"/>
        <v>210.00048387593364</v>
      </c>
      <c r="N94" s="270">
        <f t="shared" si="34"/>
        <v>210.00048387593364</v>
      </c>
      <c r="O94" s="272">
        <f>係数表!H95</f>
        <v>0.36718656268746253</v>
      </c>
      <c r="P94" s="273">
        <f t="shared" si="35"/>
        <v>0</v>
      </c>
      <c r="Q94" s="273">
        <f t="shared" si="36"/>
        <v>209.41844377991677</v>
      </c>
      <c r="R94" s="270">
        <f t="shared" si="28"/>
        <v>209.41844377991677</v>
      </c>
      <c r="S94" s="274"/>
      <c r="T94" s="275"/>
      <c r="U94" s="276">
        <f>係数表!I95</f>
        <v>4.1848694219697872E-3</v>
      </c>
      <c r="V94" s="277">
        <f t="shared" si="37"/>
        <v>308.94830390698212</v>
      </c>
      <c r="W94" s="277">
        <f t="shared" si="38"/>
        <v>308.94830390698212</v>
      </c>
      <c r="X94" s="277">
        <v>378.74493128218336</v>
      </c>
      <c r="Y94" s="278">
        <f t="shared" si="29"/>
        <v>949.07746809172636</v>
      </c>
      <c r="Z94" s="268">
        <f t="shared" si="30"/>
        <v>139.45656910921818</v>
      </c>
      <c r="AA94" s="268">
        <f t="shared" si="31"/>
        <v>349.45705298515185</v>
      </c>
      <c r="AB94" s="268">
        <f t="shared" si="39"/>
        <v>139.07004945280411</v>
      </c>
      <c r="AC94" s="268">
        <f t="shared" si="40"/>
        <v>348.48849323272088</v>
      </c>
      <c r="AD94" s="272">
        <f>係数表!E95</f>
        <v>6.3051779887924861E-2</v>
      </c>
      <c r="AE94" s="279">
        <f t="shared" si="41"/>
        <v>0</v>
      </c>
      <c r="AF94" s="279">
        <f t="shared" si="42"/>
        <v>35.960481573837107</v>
      </c>
      <c r="AG94" s="279">
        <f t="shared" si="43"/>
        <v>23.880542040871454</v>
      </c>
      <c r="AH94" s="279">
        <f t="shared" si="44"/>
        <v>59.841023614708561</v>
      </c>
      <c r="AI94" s="272">
        <f>係数表!F95</f>
        <v>6.3051779887924861E-2</v>
      </c>
      <c r="AJ94" s="279">
        <f t="shared" si="45"/>
        <v>0</v>
      </c>
      <c r="AK94" s="279">
        <f t="shared" si="46"/>
        <v>35.960481573837107</v>
      </c>
      <c r="AL94" s="279">
        <f t="shared" si="47"/>
        <v>23.880542040871454</v>
      </c>
      <c r="AM94" s="279">
        <f t="shared" si="48"/>
        <v>59.841023614708561</v>
      </c>
    </row>
    <row r="95" spans="1:39" x14ac:dyDescent="0.2">
      <c r="A95" s="149">
        <v>90</v>
      </c>
      <c r="B95" s="182" t="s">
        <v>466</v>
      </c>
      <c r="C95" s="224" t="s">
        <v>308</v>
      </c>
      <c r="D95" s="18"/>
      <c r="E95" s="267">
        <f>'(建設)投入分析'!BW95</f>
        <v>2.0740526788910976E-4</v>
      </c>
      <c r="F95" s="268">
        <f>'(建設)投入分析'!BV95</f>
        <v>51.851316972277438</v>
      </c>
      <c r="G95" s="269">
        <f>係数表!D96</f>
        <v>0.96384518492075244</v>
      </c>
      <c r="H95" s="270">
        <f t="shared" si="26"/>
        <v>49.976642195529294</v>
      </c>
      <c r="I95" s="270">
        <v>96.970805107003827</v>
      </c>
      <c r="J95" s="270">
        <f t="shared" si="27"/>
        <v>96.970805107003827</v>
      </c>
      <c r="K95" s="271">
        <f>係数表!AI96</f>
        <v>0.69978298711179765</v>
      </c>
      <c r="L95" s="270">
        <f t="shared" si="32"/>
        <v>0</v>
      </c>
      <c r="M95" s="270">
        <f t="shared" si="33"/>
        <v>67.858519660415098</v>
      </c>
      <c r="N95" s="270">
        <f t="shared" si="34"/>
        <v>67.858519660415098</v>
      </c>
      <c r="O95" s="272">
        <f>係数表!H96</f>
        <v>0.58650470915085418</v>
      </c>
      <c r="P95" s="273">
        <f t="shared" si="35"/>
        <v>0</v>
      </c>
      <c r="Q95" s="273">
        <f t="shared" si="36"/>
        <v>56.873833845407447</v>
      </c>
      <c r="R95" s="270">
        <f t="shared" si="28"/>
        <v>56.873833845407447</v>
      </c>
      <c r="S95" s="274"/>
      <c r="T95" s="275"/>
      <c r="U95" s="276">
        <f>係数表!I96</f>
        <v>2.993359120506495E-2</v>
      </c>
      <c r="V95" s="277">
        <f t="shared" si="37"/>
        <v>2209.8496512459496</v>
      </c>
      <c r="W95" s="277">
        <f t="shared" si="38"/>
        <v>2129.9529457522126</v>
      </c>
      <c r="X95" s="277">
        <v>2168.171277012304</v>
      </c>
      <c r="Y95" s="278">
        <f t="shared" si="29"/>
        <v>2265.1420821193078</v>
      </c>
      <c r="Z95" s="268">
        <f t="shared" si="30"/>
        <v>1517.249372797671</v>
      </c>
      <c r="AA95" s="268">
        <f t="shared" si="31"/>
        <v>1585.1078924580861</v>
      </c>
      <c r="AB95" s="268">
        <f t="shared" si="39"/>
        <v>1271.6426642133374</v>
      </c>
      <c r="AC95" s="268">
        <f t="shared" si="40"/>
        <v>1328.5164980587449</v>
      </c>
      <c r="AD95" s="272">
        <f>係数表!E96</f>
        <v>0.10046716851497475</v>
      </c>
      <c r="AE95" s="279">
        <f t="shared" si="41"/>
        <v>0</v>
      </c>
      <c r="AF95" s="279">
        <f t="shared" si="42"/>
        <v>9.7423822177181272</v>
      </c>
      <c r="AG95" s="279">
        <f t="shared" si="43"/>
        <v>217.83002905692317</v>
      </c>
      <c r="AH95" s="279">
        <f t="shared" si="44"/>
        <v>227.57241127464127</v>
      </c>
      <c r="AI95" s="272">
        <f>係数表!F96</f>
        <v>9.9302129204804829E-2</v>
      </c>
      <c r="AJ95" s="279">
        <f t="shared" si="45"/>
        <v>0</v>
      </c>
      <c r="AK95" s="279">
        <f t="shared" si="46"/>
        <v>9.6294074178296416</v>
      </c>
      <c r="AL95" s="279">
        <f t="shared" si="47"/>
        <v>215.3040242880225</v>
      </c>
      <c r="AM95" s="279">
        <f t="shared" si="48"/>
        <v>224.93343170585214</v>
      </c>
    </row>
    <row r="96" spans="1:39" x14ac:dyDescent="0.2">
      <c r="A96" s="149">
        <v>91</v>
      </c>
      <c r="B96" s="182" t="s">
        <v>467</v>
      </c>
      <c r="C96" s="224" t="s">
        <v>309</v>
      </c>
      <c r="D96" s="18"/>
      <c r="E96" s="267">
        <f>'(建設)投入分析'!BW96</f>
        <v>0</v>
      </c>
      <c r="F96" s="268">
        <f>'(建設)投入分析'!BV96</f>
        <v>0</v>
      </c>
      <c r="G96" s="269">
        <f>係数表!D97</f>
        <v>0.7168447939488829</v>
      </c>
      <c r="H96" s="270">
        <f t="shared" si="26"/>
        <v>0</v>
      </c>
      <c r="I96" s="270">
        <v>0</v>
      </c>
      <c r="J96" s="270">
        <f t="shared" si="27"/>
        <v>0</v>
      </c>
      <c r="K96" s="271">
        <f>係数表!AI97</f>
        <v>0.55672744530343921</v>
      </c>
      <c r="L96" s="270">
        <f t="shared" si="32"/>
        <v>0</v>
      </c>
      <c r="M96" s="270">
        <f t="shared" si="33"/>
        <v>0</v>
      </c>
      <c r="N96" s="270">
        <f t="shared" si="34"/>
        <v>0</v>
      </c>
      <c r="O96" s="272">
        <f>係数表!H97</f>
        <v>0.41945515457693183</v>
      </c>
      <c r="P96" s="273">
        <f t="shared" si="35"/>
        <v>0</v>
      </c>
      <c r="Q96" s="273">
        <f t="shared" si="36"/>
        <v>0</v>
      </c>
      <c r="R96" s="270">
        <f t="shared" si="28"/>
        <v>0</v>
      </c>
      <c r="S96" s="274"/>
      <c r="T96" s="275"/>
      <c r="U96" s="276">
        <f>係数表!I97</f>
        <v>4.9724949792166176E-4</v>
      </c>
      <c r="V96" s="277">
        <f t="shared" si="37"/>
        <v>36.709482067707135</v>
      </c>
      <c r="W96" s="277">
        <f t="shared" si="38"/>
        <v>26.315001108795734</v>
      </c>
      <c r="X96" s="277">
        <v>26.315001108795734</v>
      </c>
      <c r="Y96" s="278">
        <f t="shared" si="29"/>
        <v>26.315001108795734</v>
      </c>
      <c r="Z96" s="268">
        <f t="shared" si="30"/>
        <v>14.650283340457019</v>
      </c>
      <c r="AA96" s="268">
        <f t="shared" si="31"/>
        <v>14.650283340457019</v>
      </c>
      <c r="AB96" s="268">
        <f t="shared" si="39"/>
        <v>11.037962857782047</v>
      </c>
      <c r="AC96" s="268">
        <f t="shared" si="40"/>
        <v>11.037962857782047</v>
      </c>
      <c r="AD96" s="272">
        <f>係数表!E97</f>
        <v>2.2981682163206507E-2</v>
      </c>
      <c r="AE96" s="279">
        <f t="shared" si="41"/>
        <v>0</v>
      </c>
      <c r="AF96" s="279">
        <f t="shared" si="42"/>
        <v>0</v>
      </c>
      <c r="AG96" s="279">
        <f t="shared" si="43"/>
        <v>0.60476299160677038</v>
      </c>
      <c r="AH96" s="279">
        <f t="shared" si="44"/>
        <v>0.60476299160677038</v>
      </c>
      <c r="AI96" s="272">
        <f>係数表!F97</f>
        <v>2.2779492335039779E-2</v>
      </c>
      <c r="AJ96" s="279">
        <f t="shared" si="45"/>
        <v>0</v>
      </c>
      <c r="AK96" s="279">
        <f t="shared" si="46"/>
        <v>0</v>
      </c>
      <c r="AL96" s="279">
        <f t="shared" si="47"/>
        <v>0.59944236605437573</v>
      </c>
      <c r="AM96" s="279">
        <f t="shared" si="48"/>
        <v>0.59944236605437573</v>
      </c>
    </row>
    <row r="97" spans="1:39" x14ac:dyDescent="0.2">
      <c r="A97" s="149">
        <v>92</v>
      </c>
      <c r="B97" s="182" t="s">
        <v>468</v>
      </c>
      <c r="C97" s="224" t="s">
        <v>469</v>
      </c>
      <c r="D97" s="18"/>
      <c r="E97" s="267">
        <f>'(建設)投入分析'!BW97</f>
        <v>0</v>
      </c>
      <c r="F97" s="268">
        <f>'(建設)投入分析'!BV97</f>
        <v>0</v>
      </c>
      <c r="G97" s="269">
        <f>係数表!D98</f>
        <v>0.97945209318114856</v>
      </c>
      <c r="H97" s="270">
        <f t="shared" si="26"/>
        <v>0</v>
      </c>
      <c r="I97" s="270">
        <v>0</v>
      </c>
      <c r="J97" s="270">
        <f t="shared" si="27"/>
        <v>0</v>
      </c>
      <c r="K97" s="271">
        <f>係数表!AI98</f>
        <v>0.56603352969739618</v>
      </c>
      <c r="L97" s="270">
        <f t="shared" si="32"/>
        <v>0</v>
      </c>
      <c r="M97" s="270">
        <f t="shared" si="33"/>
        <v>0</v>
      </c>
      <c r="N97" s="270">
        <f t="shared" si="34"/>
        <v>0</v>
      </c>
      <c r="O97" s="272">
        <f>係数表!H98</f>
        <v>0.44740364123337278</v>
      </c>
      <c r="P97" s="273">
        <f t="shared" si="35"/>
        <v>0</v>
      </c>
      <c r="Q97" s="273">
        <f t="shared" si="36"/>
        <v>0</v>
      </c>
      <c r="R97" s="270">
        <f t="shared" si="28"/>
        <v>0</v>
      </c>
      <c r="S97" s="274"/>
      <c r="T97" s="275"/>
      <c r="U97" s="276">
        <f>係数表!I98</f>
        <v>2.7763760540524516E-2</v>
      </c>
      <c r="V97" s="277">
        <f t="shared" si="37"/>
        <v>2049.661737124703</v>
      </c>
      <c r="W97" s="277">
        <f t="shared" si="38"/>
        <v>2007.5454787400995</v>
      </c>
      <c r="X97" s="277">
        <v>2022.8304805113448</v>
      </c>
      <c r="Y97" s="278">
        <f t="shared" si="29"/>
        <v>2022.8304805113448</v>
      </c>
      <c r="Z97" s="268">
        <f t="shared" si="30"/>
        <v>1144.9898768633166</v>
      </c>
      <c r="AA97" s="268">
        <f t="shared" si="31"/>
        <v>1144.9898768633166</v>
      </c>
      <c r="AB97" s="268">
        <f t="shared" si="39"/>
        <v>905.02172257862878</v>
      </c>
      <c r="AC97" s="268">
        <f t="shared" si="40"/>
        <v>905.02172257862878</v>
      </c>
      <c r="AD97" s="272">
        <f>係数表!E98</f>
        <v>8.7267032157283639E-2</v>
      </c>
      <c r="AE97" s="279">
        <f t="shared" si="41"/>
        <v>0</v>
      </c>
      <c r="AF97" s="279">
        <f t="shared" si="42"/>
        <v>0</v>
      </c>
      <c r="AG97" s="279">
        <f t="shared" si="43"/>
        <v>176.52641259151704</v>
      </c>
      <c r="AH97" s="279">
        <f t="shared" si="44"/>
        <v>176.52641259151704</v>
      </c>
      <c r="AI97" s="272">
        <f>係数表!F98</f>
        <v>7.8834753439748773E-2</v>
      </c>
      <c r="AJ97" s="279">
        <f t="shared" si="45"/>
        <v>0</v>
      </c>
      <c r="AK97" s="279">
        <f t="shared" si="46"/>
        <v>0</v>
      </c>
      <c r="AL97" s="279">
        <f t="shared" si="47"/>
        <v>159.4693421815204</v>
      </c>
      <c r="AM97" s="279">
        <f t="shared" si="48"/>
        <v>159.4693421815204</v>
      </c>
    </row>
    <row r="98" spans="1:39" x14ac:dyDescent="0.2">
      <c r="A98" s="149">
        <v>93</v>
      </c>
      <c r="B98" s="182" t="s">
        <v>470</v>
      </c>
      <c r="C98" s="224" t="s">
        <v>471</v>
      </c>
      <c r="D98" s="18"/>
      <c r="E98" s="267">
        <f>'(建設)投入分析'!BW98</f>
        <v>1.4988482110930517E-6</v>
      </c>
      <c r="F98" s="268">
        <f>'(建設)投入分析'!BV98</f>
        <v>0.37471205277326292</v>
      </c>
      <c r="G98" s="269">
        <f>係数表!D99</f>
        <v>0.87676182019204818</v>
      </c>
      <c r="H98" s="270">
        <f t="shared" si="26"/>
        <v>0.32853322143738484</v>
      </c>
      <c r="I98" s="270">
        <v>21.149165718291343</v>
      </c>
      <c r="J98" s="270">
        <f t="shared" si="27"/>
        <v>21.149165718291343</v>
      </c>
      <c r="K98" s="271">
        <f>係数表!AI99</f>
        <v>0.62485623568500626</v>
      </c>
      <c r="L98" s="270">
        <f t="shared" si="32"/>
        <v>0</v>
      </c>
      <c r="M98" s="270">
        <f t="shared" si="33"/>
        <v>13.215188078609909</v>
      </c>
      <c r="N98" s="270">
        <f t="shared" si="34"/>
        <v>13.215188078609909</v>
      </c>
      <c r="O98" s="272">
        <f>係数表!H99</f>
        <v>0.53840104591611049</v>
      </c>
      <c r="P98" s="273">
        <f t="shared" si="35"/>
        <v>0</v>
      </c>
      <c r="Q98" s="273">
        <f t="shared" si="36"/>
        <v>11.386732942981206</v>
      </c>
      <c r="R98" s="270">
        <f t="shared" si="28"/>
        <v>11.386732942981206</v>
      </c>
      <c r="S98" s="274"/>
      <c r="T98" s="275"/>
      <c r="U98" s="276">
        <f>係数表!I99</f>
        <v>6.7033450493464441E-4</v>
      </c>
      <c r="V98" s="277">
        <f t="shared" si="37"/>
        <v>49.487495897161132</v>
      </c>
      <c r="W98" s="277">
        <f t="shared" si="38"/>
        <v>43.388746979541509</v>
      </c>
      <c r="X98" s="277">
        <v>82.831930287329413</v>
      </c>
      <c r="Y98" s="278">
        <f t="shared" si="29"/>
        <v>103.98109600562076</v>
      </c>
      <c r="Z98" s="268">
        <f t="shared" si="30"/>
        <v>51.758048153863513</v>
      </c>
      <c r="AA98" s="268">
        <f t="shared" si="31"/>
        <v>64.973236232473425</v>
      </c>
      <c r="AB98" s="268">
        <f t="shared" si="39"/>
        <v>44.596797901948506</v>
      </c>
      <c r="AC98" s="268">
        <f t="shared" si="40"/>
        <v>55.98353084492971</v>
      </c>
      <c r="AD98" s="272">
        <f>係数表!E99</f>
        <v>0.12837047449596478</v>
      </c>
      <c r="AE98" s="279">
        <f t="shared" si="41"/>
        <v>0</v>
      </c>
      <c r="AF98" s="279">
        <f t="shared" si="42"/>
        <v>2.7149284384508516</v>
      </c>
      <c r="AG98" s="279">
        <f t="shared" si="43"/>
        <v>10.633174194401153</v>
      </c>
      <c r="AH98" s="279">
        <f t="shared" si="44"/>
        <v>13.348102632852004</v>
      </c>
      <c r="AI98" s="272">
        <f>係数表!F99</f>
        <v>0.12379950653206068</v>
      </c>
      <c r="AJ98" s="279">
        <f t="shared" si="45"/>
        <v>0</v>
      </c>
      <c r="AK98" s="279">
        <f t="shared" si="46"/>
        <v>2.618256279489243</v>
      </c>
      <c r="AL98" s="279">
        <f t="shared" si="47"/>
        <v>10.254552094669432</v>
      </c>
      <c r="AM98" s="279">
        <f t="shared" si="48"/>
        <v>12.872808374158675</v>
      </c>
    </row>
    <row r="99" spans="1:39" x14ac:dyDescent="0.2">
      <c r="A99" s="149">
        <v>94</v>
      </c>
      <c r="B99" s="182" t="s">
        <v>472</v>
      </c>
      <c r="C99" s="224" t="s">
        <v>473</v>
      </c>
      <c r="D99" s="18"/>
      <c r="E99" s="267">
        <f>'(建設)投入分析'!BW99</f>
        <v>0</v>
      </c>
      <c r="F99" s="268">
        <f>'(建設)投入分析'!BV99</f>
        <v>0</v>
      </c>
      <c r="G99" s="269">
        <f>係数表!D100</f>
        <v>0.92801779722885958</v>
      </c>
      <c r="H99" s="270">
        <f t="shared" si="26"/>
        <v>0</v>
      </c>
      <c r="I99" s="270">
        <v>0</v>
      </c>
      <c r="J99" s="270">
        <f t="shared" si="27"/>
        <v>0</v>
      </c>
      <c r="K99" s="271">
        <f>係数表!AI100</f>
        <v>0.69933906378726152</v>
      </c>
      <c r="L99" s="270">
        <f t="shared" si="32"/>
        <v>0</v>
      </c>
      <c r="M99" s="270">
        <f t="shared" si="33"/>
        <v>0</v>
      </c>
      <c r="N99" s="270">
        <f t="shared" si="34"/>
        <v>0</v>
      </c>
      <c r="O99" s="272">
        <f>係数表!H100</f>
        <v>0.65414514993403028</v>
      </c>
      <c r="P99" s="273">
        <f t="shared" si="35"/>
        <v>0</v>
      </c>
      <c r="Q99" s="273">
        <f t="shared" si="36"/>
        <v>0</v>
      </c>
      <c r="R99" s="270">
        <f t="shared" si="28"/>
        <v>0</v>
      </c>
      <c r="S99" s="274"/>
      <c r="T99" s="275"/>
      <c r="U99" s="276">
        <f>係数表!I100</f>
        <v>1.8045981643519886E-2</v>
      </c>
      <c r="V99" s="277">
        <f t="shared" si="37"/>
        <v>1332.2459696909159</v>
      </c>
      <c r="W99" s="277">
        <f t="shared" si="38"/>
        <v>1236.3479701595897</v>
      </c>
      <c r="X99" s="277">
        <v>1236.3479701595897</v>
      </c>
      <c r="Y99" s="278">
        <f t="shared" si="29"/>
        <v>1236.3479701595897</v>
      </c>
      <c r="Z99" s="268">
        <f t="shared" si="30"/>
        <v>864.62643196668864</v>
      </c>
      <c r="AA99" s="268">
        <f t="shared" si="31"/>
        <v>864.62643196668864</v>
      </c>
      <c r="AB99" s="268">
        <f t="shared" si="39"/>
        <v>808.75102831067886</v>
      </c>
      <c r="AC99" s="268">
        <f t="shared" si="40"/>
        <v>808.75102831067886</v>
      </c>
      <c r="AD99" s="272">
        <f>係数表!E100</f>
        <v>0.15998951091546171</v>
      </c>
      <c r="AE99" s="279">
        <f t="shared" si="41"/>
        <v>0</v>
      </c>
      <c r="AF99" s="279">
        <f t="shared" si="42"/>
        <v>0</v>
      </c>
      <c r="AG99" s="279">
        <f t="shared" si="43"/>
        <v>197.8027070671566</v>
      </c>
      <c r="AH99" s="279">
        <f t="shared" si="44"/>
        <v>197.8027070671566</v>
      </c>
      <c r="AI99" s="272">
        <f>係数表!F100</f>
        <v>0.15766043860065701</v>
      </c>
      <c r="AJ99" s="279">
        <f t="shared" si="45"/>
        <v>0</v>
      </c>
      <c r="AK99" s="279">
        <f t="shared" si="46"/>
        <v>0</v>
      </c>
      <c r="AL99" s="279">
        <f t="shared" si="47"/>
        <v>194.92316323839293</v>
      </c>
      <c r="AM99" s="279">
        <f t="shared" si="48"/>
        <v>194.92316323839293</v>
      </c>
    </row>
    <row r="100" spans="1:39" x14ac:dyDescent="0.2">
      <c r="A100" s="149">
        <v>95</v>
      </c>
      <c r="B100" s="182" t="s">
        <v>474</v>
      </c>
      <c r="C100" s="224" t="s">
        <v>475</v>
      </c>
      <c r="D100" s="18"/>
      <c r="E100" s="267">
        <f>'(建設)投入分析'!BW100</f>
        <v>0</v>
      </c>
      <c r="F100" s="268">
        <f>'(建設)投入分析'!BV100</f>
        <v>0</v>
      </c>
      <c r="G100" s="269">
        <f>係数表!D101</f>
        <v>0.99738774568646971</v>
      </c>
      <c r="H100" s="270">
        <f t="shared" si="26"/>
        <v>0</v>
      </c>
      <c r="I100" s="270">
        <v>0</v>
      </c>
      <c r="J100" s="270">
        <f t="shared" si="27"/>
        <v>0</v>
      </c>
      <c r="K100" s="271">
        <f>係数表!AI101</f>
        <v>0.7538779775324117</v>
      </c>
      <c r="L100" s="270">
        <f t="shared" si="32"/>
        <v>0</v>
      </c>
      <c r="M100" s="270">
        <f t="shared" si="33"/>
        <v>0</v>
      </c>
      <c r="N100" s="270">
        <f t="shared" si="34"/>
        <v>0</v>
      </c>
      <c r="O100" s="272">
        <f>係数表!H101</f>
        <v>0.63620200742366384</v>
      </c>
      <c r="P100" s="273">
        <f t="shared" si="35"/>
        <v>0</v>
      </c>
      <c r="Q100" s="273">
        <f t="shared" si="36"/>
        <v>0</v>
      </c>
      <c r="R100" s="270">
        <f t="shared" si="28"/>
        <v>0</v>
      </c>
      <c r="S100" s="274"/>
      <c r="T100" s="275"/>
      <c r="U100" s="276">
        <f>係数表!I101</f>
        <v>2.352385040914401E-3</v>
      </c>
      <c r="V100" s="277">
        <f t="shared" si="37"/>
        <v>173.66500486521221</v>
      </c>
      <c r="W100" s="277">
        <f t="shared" si="38"/>
        <v>173.2113477071438</v>
      </c>
      <c r="X100" s="277">
        <v>173.2113477071438</v>
      </c>
      <c r="Y100" s="278">
        <f t="shared" si="29"/>
        <v>173.2113477071438</v>
      </c>
      <c r="Z100" s="268">
        <f t="shared" si="30"/>
        <v>130.58022049512491</v>
      </c>
      <c r="AA100" s="268">
        <f t="shared" si="31"/>
        <v>130.58022049512491</v>
      </c>
      <c r="AB100" s="268">
        <f t="shared" si="39"/>
        <v>110.19740711984312</v>
      </c>
      <c r="AC100" s="268">
        <f t="shared" si="40"/>
        <v>110.19740711984312</v>
      </c>
      <c r="AD100" s="272">
        <f>係数表!E101</f>
        <v>0.18548047602054007</v>
      </c>
      <c r="AE100" s="279">
        <f t="shared" si="41"/>
        <v>0</v>
      </c>
      <c r="AF100" s="279">
        <f t="shared" si="42"/>
        <v>0</v>
      </c>
      <c r="AG100" s="279">
        <f t="shared" si="43"/>
        <v>32.127323224880314</v>
      </c>
      <c r="AH100" s="279">
        <f t="shared" si="44"/>
        <v>32.127323224880314</v>
      </c>
      <c r="AI100" s="272">
        <f>係数表!F101</f>
        <v>0.18236911892606894</v>
      </c>
      <c r="AJ100" s="279">
        <f t="shared" si="45"/>
        <v>0</v>
      </c>
      <c r="AK100" s="279">
        <f t="shared" si="46"/>
        <v>0</v>
      </c>
      <c r="AL100" s="279">
        <f t="shared" si="47"/>
        <v>31.588400869348785</v>
      </c>
      <c r="AM100" s="279">
        <f t="shared" si="48"/>
        <v>31.588400869348785</v>
      </c>
    </row>
    <row r="101" spans="1:39" x14ac:dyDescent="0.2">
      <c r="A101" s="149">
        <v>96</v>
      </c>
      <c r="B101" s="182" t="s">
        <v>476</v>
      </c>
      <c r="C101" s="224" t="s">
        <v>477</v>
      </c>
      <c r="D101" s="18"/>
      <c r="E101" s="267">
        <f>'(建設)投入分析'!BW101</f>
        <v>1.0754403742097593E-3</v>
      </c>
      <c r="F101" s="268">
        <f>'(建設)投入分析'!BV101</f>
        <v>268.86009355243982</v>
      </c>
      <c r="G101" s="269">
        <f>係数表!D102</f>
        <v>0.76665637289737365</v>
      </c>
      <c r="H101" s="270">
        <f t="shared" si="26"/>
        <v>206.12330413976207</v>
      </c>
      <c r="I101" s="270">
        <v>304.93083962152986</v>
      </c>
      <c r="J101" s="270">
        <f t="shared" si="27"/>
        <v>304.93083962152986</v>
      </c>
      <c r="K101" s="271">
        <f>係数表!AI102</f>
        <v>0.56981883202321104</v>
      </c>
      <c r="L101" s="270">
        <f t="shared" si="32"/>
        <v>0</v>
      </c>
      <c r="M101" s="270">
        <f t="shared" si="33"/>
        <v>173.75533488099722</v>
      </c>
      <c r="N101" s="270">
        <f t="shared" si="34"/>
        <v>173.75533488099722</v>
      </c>
      <c r="O101" s="272">
        <f>係数表!H102</f>
        <v>0.49876859755068992</v>
      </c>
      <c r="P101" s="273">
        <f t="shared" si="35"/>
        <v>0</v>
      </c>
      <c r="Q101" s="273">
        <f t="shared" si="36"/>
        <v>152.08992722798479</v>
      </c>
      <c r="R101" s="270">
        <f t="shared" si="28"/>
        <v>152.08992722798479</v>
      </c>
      <c r="S101" s="274"/>
      <c r="T101" s="275"/>
      <c r="U101" s="276">
        <f>係数表!I102</f>
        <v>1.0068791202181097E-2</v>
      </c>
      <c r="V101" s="277">
        <f t="shared" si="37"/>
        <v>743.32927760579753</v>
      </c>
      <c r="W101" s="277">
        <f t="shared" si="38"/>
        <v>569.87812783768572</v>
      </c>
      <c r="X101" s="277">
        <v>633.58234275813652</v>
      </c>
      <c r="Y101" s="278">
        <f t="shared" si="29"/>
        <v>938.51318237966643</v>
      </c>
      <c r="Z101" s="268">
        <f t="shared" si="30"/>
        <v>361.02715054097109</v>
      </c>
      <c r="AA101" s="268">
        <f t="shared" si="31"/>
        <v>534.78248542196843</v>
      </c>
      <c r="AB101" s="268">
        <f t="shared" si="39"/>
        <v>316.01097653035629</v>
      </c>
      <c r="AC101" s="268">
        <f t="shared" si="40"/>
        <v>468.10090375834108</v>
      </c>
      <c r="AD101" s="272">
        <f>係数表!E102</f>
        <v>0.12280769397600813</v>
      </c>
      <c r="AE101" s="279">
        <f t="shared" si="41"/>
        <v>0</v>
      </c>
      <c r="AF101" s="279">
        <f t="shared" si="42"/>
        <v>37.447853236088051</v>
      </c>
      <c r="AG101" s="279">
        <f t="shared" si="43"/>
        <v>77.808786458043528</v>
      </c>
      <c r="AH101" s="279">
        <f t="shared" si="44"/>
        <v>115.25663969413158</v>
      </c>
      <c r="AI101" s="272">
        <f>係数表!F102</f>
        <v>9.155754336416258E-2</v>
      </c>
      <c r="AJ101" s="279">
        <f t="shared" si="45"/>
        <v>0</v>
      </c>
      <c r="AK101" s="279">
        <f t="shared" si="46"/>
        <v>27.918718571718724</v>
      </c>
      <c r="AL101" s="279">
        <f t="shared" si="47"/>
        <v>58.009242821845802</v>
      </c>
      <c r="AM101" s="279">
        <f t="shared" si="48"/>
        <v>85.92796139356453</v>
      </c>
    </row>
    <row r="102" spans="1:39" x14ac:dyDescent="0.2">
      <c r="A102" s="149">
        <v>97</v>
      </c>
      <c r="B102" s="182" t="s">
        <v>478</v>
      </c>
      <c r="C102" s="224" t="s">
        <v>310</v>
      </c>
      <c r="D102" s="18"/>
      <c r="E102" s="267">
        <f>'(建設)投入分析'!BW102</f>
        <v>3.9585235635875009E-2</v>
      </c>
      <c r="F102" s="268">
        <f>'(建設)投入分析'!BV102</f>
        <v>9896.3089089687528</v>
      </c>
      <c r="G102" s="269">
        <f>係数表!D103</f>
        <v>0.74184737239292886</v>
      </c>
      <c r="H102" s="270">
        <f t="shared" si="26"/>
        <v>7341.5507605072016</v>
      </c>
      <c r="I102" s="270">
        <v>8255.4676943173417</v>
      </c>
      <c r="J102" s="270">
        <f t="shared" si="27"/>
        <v>8255.4676943173417</v>
      </c>
      <c r="K102" s="271">
        <f>係数表!AI103</f>
        <v>0.67396360704289782</v>
      </c>
      <c r="L102" s="270">
        <f t="shared" si="32"/>
        <v>0</v>
      </c>
      <c r="M102" s="270">
        <f t="shared" si="33"/>
        <v>5563.8847850882303</v>
      </c>
      <c r="N102" s="270">
        <f t="shared" si="34"/>
        <v>5563.8847850882303</v>
      </c>
      <c r="O102" s="272">
        <f>係数表!H103</f>
        <v>0.1279529543111001</v>
      </c>
      <c r="P102" s="273">
        <f t="shared" si="35"/>
        <v>0</v>
      </c>
      <c r="Q102" s="273">
        <f t="shared" si="36"/>
        <v>1056.3114807077498</v>
      </c>
      <c r="R102" s="270">
        <f t="shared" si="28"/>
        <v>1056.3114807077498</v>
      </c>
      <c r="S102" s="274"/>
      <c r="T102" s="275"/>
      <c r="U102" s="276">
        <f>係数表!I103</f>
        <v>1.4120659027217065E-3</v>
      </c>
      <c r="V102" s="277">
        <f t="shared" si="37"/>
        <v>104.24587284862299</v>
      </c>
      <c r="W102" s="277">
        <f t="shared" si="38"/>
        <v>77.334526855558337</v>
      </c>
      <c r="X102" s="277">
        <v>405.76614501954867</v>
      </c>
      <c r="Y102" s="278">
        <f t="shared" ref="Y102:Y112" si="49">J102+X102</f>
        <v>8661.23383933689</v>
      </c>
      <c r="Z102" s="268">
        <f t="shared" ref="Z102:Z112" si="50">+X102*K102</f>
        <v>273.4716147132666</v>
      </c>
      <c r="AA102" s="268">
        <f t="shared" ref="AA102:AA112" si="51">Y102*K102</f>
        <v>5837.356399801497</v>
      </c>
      <c r="AB102" s="268">
        <f t="shared" si="39"/>
        <v>51.91897701467753</v>
      </c>
      <c r="AC102" s="268">
        <f t="shared" si="40"/>
        <v>1108.2304577224272</v>
      </c>
      <c r="AD102" s="272">
        <f>係数表!E103</f>
        <v>3.430156379621805E-2</v>
      </c>
      <c r="AE102" s="279">
        <f t="shared" si="41"/>
        <v>0</v>
      </c>
      <c r="AF102" s="279">
        <f t="shared" si="42"/>
        <v>283.17545178424342</v>
      </c>
      <c r="AG102" s="279">
        <f t="shared" si="43"/>
        <v>13.918413309733515</v>
      </c>
      <c r="AH102" s="279">
        <f t="shared" si="44"/>
        <v>297.09386509397694</v>
      </c>
      <c r="AI102" s="272">
        <f>係数表!F103</f>
        <v>3.1475566168660499E-2</v>
      </c>
      <c r="AJ102" s="279">
        <f t="shared" si="45"/>
        <v>0</v>
      </c>
      <c r="AK102" s="279">
        <f t="shared" si="46"/>
        <v>259.84551966572462</v>
      </c>
      <c r="AL102" s="279">
        <f t="shared" si="47"/>
        <v>12.771719146565095</v>
      </c>
      <c r="AM102" s="279">
        <f t="shared" si="48"/>
        <v>272.61723881228971</v>
      </c>
    </row>
    <row r="103" spans="1:39" x14ac:dyDescent="0.2">
      <c r="A103" s="149">
        <v>98</v>
      </c>
      <c r="B103" s="182" t="s">
        <v>479</v>
      </c>
      <c r="C103" s="224" t="s">
        <v>311</v>
      </c>
      <c r="D103" s="18"/>
      <c r="E103" s="267">
        <f>'(建設)投入分析'!BW103</f>
        <v>1.3357115126723025E-3</v>
      </c>
      <c r="F103" s="268">
        <f>'(建設)投入分析'!BV103</f>
        <v>333.92787816807561</v>
      </c>
      <c r="G103" s="269">
        <f>係数表!D104</f>
        <v>0.69993345717692068</v>
      </c>
      <c r="H103" s="270">
        <f t="shared" si="26"/>
        <v>233.72729421393473</v>
      </c>
      <c r="I103" s="270">
        <v>691.50997116538667</v>
      </c>
      <c r="J103" s="270">
        <f t="shared" si="27"/>
        <v>691.50997116538667</v>
      </c>
      <c r="K103" s="271">
        <f>係数表!AI104</f>
        <v>0.26808551581839513</v>
      </c>
      <c r="L103" s="270">
        <f t="shared" si="32"/>
        <v>0</v>
      </c>
      <c r="M103" s="270">
        <f t="shared" si="33"/>
        <v>185.38380731343622</v>
      </c>
      <c r="N103" s="270">
        <f t="shared" si="34"/>
        <v>185.38380731343622</v>
      </c>
      <c r="O103" s="272">
        <f>係数表!H104</f>
        <v>0.13934941053526231</v>
      </c>
      <c r="P103" s="273">
        <f t="shared" si="35"/>
        <v>0</v>
      </c>
      <c r="Q103" s="273">
        <f t="shared" si="36"/>
        <v>96.361506861152876</v>
      </c>
      <c r="R103" s="270">
        <f t="shared" si="28"/>
        <v>96.361506861152876</v>
      </c>
      <c r="S103" s="274"/>
      <c r="T103" s="275"/>
      <c r="U103" s="276">
        <f>係数表!I104</f>
        <v>1.3773628161431012E-5</v>
      </c>
      <c r="V103" s="277">
        <f t="shared" si="37"/>
        <v>1.0168391483805481</v>
      </c>
      <c r="W103" s="277">
        <f t="shared" si="38"/>
        <v>0.71171974051883291</v>
      </c>
      <c r="X103" s="277">
        <v>419.89047821925789</v>
      </c>
      <c r="Y103" s="278">
        <f t="shared" si="49"/>
        <v>1111.4004493846446</v>
      </c>
      <c r="Z103" s="268">
        <f t="shared" si="50"/>
        <v>112.56655544064236</v>
      </c>
      <c r="AA103" s="268">
        <f t="shared" si="51"/>
        <v>297.95036275407858</v>
      </c>
      <c r="AB103" s="268">
        <f t="shared" si="39"/>
        <v>58.511490629222983</v>
      </c>
      <c r="AC103" s="268">
        <f t="shared" si="40"/>
        <v>154.87299749037587</v>
      </c>
      <c r="AD103" s="272">
        <f>係数表!E104</f>
        <v>2.9688389509104563E-2</v>
      </c>
      <c r="AE103" s="279">
        <f t="shared" si="41"/>
        <v>0</v>
      </c>
      <c r="AF103" s="279">
        <f t="shared" si="42"/>
        <v>20.529817373387665</v>
      </c>
      <c r="AG103" s="279">
        <f t="shared" si="43"/>
        <v>12.465872068537514</v>
      </c>
      <c r="AH103" s="279">
        <f t="shared" si="44"/>
        <v>32.99568944192518</v>
      </c>
      <c r="AI103" s="272">
        <f>係数表!F104</f>
        <v>2.4000876646719391E-2</v>
      </c>
      <c r="AJ103" s="279">
        <f t="shared" si="45"/>
        <v>0</v>
      </c>
      <c r="AK103" s="279">
        <f t="shared" si="46"/>
        <v>16.596845517916929</v>
      </c>
      <c r="AL103" s="279">
        <f t="shared" si="47"/>
        <v>10.077739572872424</v>
      </c>
      <c r="AM103" s="279">
        <f t="shared" si="48"/>
        <v>26.674585090789353</v>
      </c>
    </row>
    <row r="104" spans="1:39" x14ac:dyDescent="0.2">
      <c r="A104" s="149">
        <v>99</v>
      </c>
      <c r="B104" s="182" t="s">
        <v>480</v>
      </c>
      <c r="C104" s="224" t="s">
        <v>312</v>
      </c>
      <c r="D104" s="18"/>
      <c r="E104" s="267">
        <f>'(建設)投入分析'!BW104</f>
        <v>5.4542505525926E-3</v>
      </c>
      <c r="F104" s="268">
        <f>'(建設)投入分析'!BV104</f>
        <v>1363.56263814815</v>
      </c>
      <c r="G104" s="269">
        <f>係数表!D105</f>
        <v>0.99500051749250895</v>
      </c>
      <c r="H104" s="270">
        <f t="shared" si="26"/>
        <v>1356.74553059086</v>
      </c>
      <c r="I104" s="270">
        <v>3838.3366006846991</v>
      </c>
      <c r="J104" s="270">
        <f t="shared" si="27"/>
        <v>3838.3366006846991</v>
      </c>
      <c r="K104" s="271">
        <f>係数表!AI105</f>
        <v>0.35821250713058328</v>
      </c>
      <c r="L104" s="270">
        <f t="shared" si="32"/>
        <v>0</v>
      </c>
      <c r="M104" s="270">
        <f t="shared" si="33"/>
        <v>1374.9401769423466</v>
      </c>
      <c r="N104" s="270">
        <f t="shared" si="34"/>
        <v>1374.9401769423466</v>
      </c>
      <c r="O104" s="272">
        <f>係数表!H105</f>
        <v>0.26258044872804392</v>
      </c>
      <c r="P104" s="273">
        <f t="shared" si="35"/>
        <v>0</v>
      </c>
      <c r="Q104" s="273">
        <f t="shared" si="36"/>
        <v>1007.872146977063</v>
      </c>
      <c r="R104" s="270">
        <f t="shared" si="28"/>
        <v>1007.872146977063</v>
      </c>
      <c r="S104" s="274"/>
      <c r="T104" s="275"/>
      <c r="U104" s="276">
        <f>係数表!I105</f>
        <v>1.0966659587954381E-2</v>
      </c>
      <c r="V104" s="277">
        <f t="shared" si="37"/>
        <v>809.61447959085456</v>
      </c>
      <c r="W104" s="277">
        <f t="shared" si="38"/>
        <v>805.56682616232865</v>
      </c>
      <c r="X104" s="277">
        <v>1197.3386144821175</v>
      </c>
      <c r="Y104" s="278">
        <f t="shared" si="49"/>
        <v>5035.675215166817</v>
      </c>
      <c r="Z104" s="268">
        <f t="shared" si="50"/>
        <v>428.90166697789823</v>
      </c>
      <c r="AA104" s="268">
        <f t="shared" si="51"/>
        <v>1803.8418439202449</v>
      </c>
      <c r="AB104" s="268">
        <f t="shared" si="39"/>
        <v>314.39771067012879</v>
      </c>
      <c r="AC104" s="268">
        <f t="shared" si="40"/>
        <v>1322.2698576471919</v>
      </c>
      <c r="AD104" s="272">
        <f>係数表!E105</f>
        <v>6.4368314895890566E-2</v>
      </c>
      <c r="AE104" s="279">
        <f t="shared" si="41"/>
        <v>0</v>
      </c>
      <c r="AF104" s="279">
        <f t="shared" si="42"/>
        <v>247.06725898929488</v>
      </c>
      <c r="AG104" s="279">
        <f t="shared" si="43"/>
        <v>77.070668973994259</v>
      </c>
      <c r="AH104" s="279">
        <f t="shared" si="44"/>
        <v>324.13792796328914</v>
      </c>
      <c r="AI104" s="272">
        <f>係数表!F105</f>
        <v>5.1556012846132218E-2</v>
      </c>
      <c r="AJ104" s="279">
        <f t="shared" si="45"/>
        <v>0</v>
      </c>
      <c r="AK104" s="279">
        <f t="shared" si="46"/>
        <v>197.88933109267981</v>
      </c>
      <c r="AL104" s="279">
        <f t="shared" si="47"/>
        <v>61.730004989410197</v>
      </c>
      <c r="AM104" s="279">
        <f t="shared" si="48"/>
        <v>259.61933608209006</v>
      </c>
    </row>
    <row r="105" spans="1:39" x14ac:dyDescent="0.2">
      <c r="A105" s="149">
        <v>100</v>
      </c>
      <c r="B105" s="182" t="s">
        <v>481</v>
      </c>
      <c r="C105" s="224" t="s">
        <v>482</v>
      </c>
      <c r="D105" s="18"/>
      <c r="E105" s="267">
        <f>'(建設)投入分析'!BW105</f>
        <v>3.3089962578224601E-2</v>
      </c>
      <c r="F105" s="268">
        <f>'(建設)投入分析'!BV105</f>
        <v>8272.4906445561501</v>
      </c>
      <c r="G105" s="269">
        <f>係数表!D106</f>
        <v>0.82838946448549378</v>
      </c>
      <c r="H105" s="270">
        <f t="shared" si="26"/>
        <v>6852.8440950051263</v>
      </c>
      <c r="I105" s="270">
        <v>10456.079376281623</v>
      </c>
      <c r="J105" s="270">
        <f t="shared" si="27"/>
        <v>10456.079376281623</v>
      </c>
      <c r="K105" s="271">
        <f>係数表!AI106</f>
        <v>0.73310491748708195</v>
      </c>
      <c r="L105" s="270">
        <f t="shared" si="32"/>
        <v>0</v>
      </c>
      <c r="M105" s="270">
        <f t="shared" si="33"/>
        <v>7665.403208387318</v>
      </c>
      <c r="N105" s="270">
        <f t="shared" si="34"/>
        <v>7665.403208387318</v>
      </c>
      <c r="O105" s="272">
        <f>係数表!H106</f>
        <v>0.47913869760504585</v>
      </c>
      <c r="P105" s="273">
        <f t="shared" si="35"/>
        <v>0</v>
      </c>
      <c r="Q105" s="273">
        <f t="shared" si="36"/>
        <v>5009.9122544065567</v>
      </c>
      <c r="R105" s="270">
        <f t="shared" si="28"/>
        <v>5009.9122544065567</v>
      </c>
      <c r="S105" s="274"/>
      <c r="T105" s="275"/>
      <c r="U105" s="276">
        <f>係数表!I106</f>
        <v>2.1960866432231625E-3</v>
      </c>
      <c r="V105" s="277">
        <f t="shared" si="37"/>
        <v>162.12626374784702</v>
      </c>
      <c r="W105" s="277">
        <f t="shared" si="38"/>
        <v>134.30368880511293</v>
      </c>
      <c r="X105" s="277">
        <v>2434.5210479591851</v>
      </c>
      <c r="Y105" s="278">
        <f t="shared" si="49"/>
        <v>12890.600424240809</v>
      </c>
      <c r="Z105" s="268">
        <f t="shared" si="50"/>
        <v>1784.7593519846828</v>
      </c>
      <c r="AA105" s="268">
        <f t="shared" si="51"/>
        <v>9450.1625603720022</v>
      </c>
      <c r="AB105" s="268">
        <f t="shared" si="39"/>
        <v>1166.4732442112354</v>
      </c>
      <c r="AC105" s="268">
        <f t="shared" si="40"/>
        <v>6176.385498617793</v>
      </c>
      <c r="AD105" s="272">
        <f>係数表!E106</f>
        <v>0.14282675794201291</v>
      </c>
      <c r="AE105" s="279">
        <f t="shared" si="41"/>
        <v>0</v>
      </c>
      <c r="AF105" s="279">
        <f t="shared" si="42"/>
        <v>1493.4079180986487</v>
      </c>
      <c r="AG105" s="279">
        <f t="shared" si="43"/>
        <v>347.71474842160217</v>
      </c>
      <c r="AH105" s="279">
        <f t="shared" si="44"/>
        <v>1841.122666520251</v>
      </c>
      <c r="AI105" s="272">
        <f>係数表!F106</f>
        <v>0.12400008037649564</v>
      </c>
      <c r="AJ105" s="279">
        <f t="shared" si="45"/>
        <v>0</v>
      </c>
      <c r="AK105" s="279">
        <f t="shared" si="46"/>
        <v>1296.5546830819396</v>
      </c>
      <c r="AL105" s="279">
        <f t="shared" si="47"/>
        <v>301.88080562520935</v>
      </c>
      <c r="AM105" s="279">
        <f t="shared" si="48"/>
        <v>1598.435488707149</v>
      </c>
    </row>
    <row r="106" spans="1:39" x14ac:dyDescent="0.2">
      <c r="A106" s="149">
        <v>101</v>
      </c>
      <c r="B106" s="182" t="s">
        <v>483</v>
      </c>
      <c r="C106" s="224" t="s">
        <v>484</v>
      </c>
      <c r="D106" s="18"/>
      <c r="E106" s="267">
        <f>'(建設)投入分析'!BW106</f>
        <v>0</v>
      </c>
      <c r="F106" s="268">
        <f>'(建設)投入分析'!BV106</f>
        <v>0</v>
      </c>
      <c r="G106" s="269">
        <f>係数表!D107</f>
        <v>0.10258372508290514</v>
      </c>
      <c r="H106" s="270">
        <f t="shared" si="26"/>
        <v>0</v>
      </c>
      <c r="I106" s="270">
        <v>0</v>
      </c>
      <c r="J106" s="270">
        <f t="shared" si="27"/>
        <v>0</v>
      </c>
      <c r="K106" s="271">
        <f>係数表!AI107</f>
        <v>0.4625134909733124</v>
      </c>
      <c r="L106" s="270">
        <f t="shared" si="32"/>
        <v>0</v>
      </c>
      <c r="M106" s="270">
        <f t="shared" si="33"/>
        <v>0</v>
      </c>
      <c r="N106" s="270">
        <f t="shared" si="34"/>
        <v>0</v>
      </c>
      <c r="O106" s="272">
        <f>係数表!H107</f>
        <v>0.24524136577708006</v>
      </c>
      <c r="P106" s="273">
        <f t="shared" si="35"/>
        <v>0</v>
      </c>
      <c r="Q106" s="273">
        <f t="shared" si="36"/>
        <v>0</v>
      </c>
      <c r="R106" s="270">
        <f t="shared" si="28"/>
        <v>0</v>
      </c>
      <c r="S106" s="274"/>
      <c r="T106" s="275"/>
      <c r="U106" s="276">
        <f>係数表!I107</f>
        <v>1.0636845757370115E-2</v>
      </c>
      <c r="V106" s="277">
        <f t="shared" si="37"/>
        <v>785.26594842064844</v>
      </c>
      <c r="W106" s="277">
        <f t="shared" si="38"/>
        <v>80.555506169750572</v>
      </c>
      <c r="X106" s="277">
        <v>80.555506169750572</v>
      </c>
      <c r="Y106" s="278">
        <f t="shared" si="49"/>
        <v>80.555506169750572</v>
      </c>
      <c r="Z106" s="268">
        <f t="shared" si="50"/>
        <v>37.258008375693542</v>
      </c>
      <c r="AA106" s="268">
        <f t="shared" si="51"/>
        <v>37.258008375693542</v>
      </c>
      <c r="AB106" s="268">
        <f t="shared" si="39"/>
        <v>19.755542353933631</v>
      </c>
      <c r="AC106" s="268">
        <f t="shared" si="40"/>
        <v>19.755542353933631</v>
      </c>
      <c r="AD106" s="272">
        <f>係数表!E107</f>
        <v>9.6809998037676606E-2</v>
      </c>
      <c r="AE106" s="279">
        <f t="shared" si="41"/>
        <v>0</v>
      </c>
      <c r="AF106" s="279">
        <f t="shared" si="42"/>
        <v>0</v>
      </c>
      <c r="AG106" s="279">
        <f t="shared" si="43"/>
        <v>7.798578394217599</v>
      </c>
      <c r="AH106" s="279">
        <f t="shared" si="44"/>
        <v>7.798578394217599</v>
      </c>
      <c r="AI106" s="272">
        <f>係数表!F107</f>
        <v>9.1364550627943492E-2</v>
      </c>
      <c r="AJ106" s="279">
        <f t="shared" si="45"/>
        <v>0</v>
      </c>
      <c r="AK106" s="279">
        <f t="shared" si="46"/>
        <v>0</v>
      </c>
      <c r="AL106" s="279">
        <f t="shared" si="47"/>
        <v>7.3599176218057902</v>
      </c>
      <c r="AM106" s="279">
        <f t="shared" si="48"/>
        <v>7.3599176218057902</v>
      </c>
    </row>
    <row r="107" spans="1:39" x14ac:dyDescent="0.2">
      <c r="A107" s="149">
        <v>102</v>
      </c>
      <c r="B107" s="182" t="s">
        <v>485</v>
      </c>
      <c r="C107" s="224" t="s">
        <v>486</v>
      </c>
      <c r="D107" s="18"/>
      <c r="E107" s="267">
        <f>'(建設)投入分析'!BW107</f>
        <v>0</v>
      </c>
      <c r="F107" s="268">
        <f>'(建設)投入分析'!BV107</f>
        <v>0</v>
      </c>
      <c r="G107" s="269">
        <f>係数表!D108</f>
        <v>0.53585007875837642</v>
      </c>
      <c r="H107" s="270">
        <f t="shared" si="26"/>
        <v>0</v>
      </c>
      <c r="I107" s="270">
        <v>0.17110587377679026</v>
      </c>
      <c r="J107" s="270">
        <f t="shared" si="27"/>
        <v>0.17110587377679026</v>
      </c>
      <c r="K107" s="271">
        <f>係数表!AI108</f>
        <v>0.38712816235752018</v>
      </c>
      <c r="L107" s="270">
        <f t="shared" si="32"/>
        <v>0</v>
      </c>
      <c r="M107" s="270">
        <f t="shared" si="33"/>
        <v>6.6239902483786611E-2</v>
      </c>
      <c r="N107" s="270">
        <f t="shared" si="34"/>
        <v>6.6239902483786611E-2</v>
      </c>
      <c r="O107" s="272">
        <f>係数表!H108</f>
        <v>0.28120508224939222</v>
      </c>
      <c r="P107" s="273">
        <f t="shared" si="35"/>
        <v>0</v>
      </c>
      <c r="Q107" s="273">
        <f t="shared" si="36"/>
        <v>4.811584130875643E-2</v>
      </c>
      <c r="R107" s="270">
        <f t="shared" si="28"/>
        <v>4.811584130875643E-2</v>
      </c>
      <c r="S107" s="274"/>
      <c r="T107" s="275"/>
      <c r="U107" s="276">
        <f>係数表!I108</f>
        <v>6.6551534917519375E-2</v>
      </c>
      <c r="V107" s="277">
        <f t="shared" si="37"/>
        <v>4913.1721356065646</v>
      </c>
      <c r="W107" s="277">
        <f t="shared" si="38"/>
        <v>2632.723675818238</v>
      </c>
      <c r="X107" s="277">
        <v>2650.4317867114146</v>
      </c>
      <c r="Y107" s="278">
        <f t="shared" si="49"/>
        <v>2650.6028925851915</v>
      </c>
      <c r="Z107" s="268">
        <f t="shared" si="50"/>
        <v>1026.0567870435489</v>
      </c>
      <c r="AA107" s="268">
        <f t="shared" si="51"/>
        <v>1026.1230269460327</v>
      </c>
      <c r="AB107" s="268">
        <f t="shared" si="39"/>
        <v>745.31488857858687</v>
      </c>
      <c r="AC107" s="268">
        <f t="shared" si="40"/>
        <v>745.36300441989567</v>
      </c>
      <c r="AD107" s="272">
        <f>係数表!E108</f>
        <v>0.24575148321000362</v>
      </c>
      <c r="AE107" s="279">
        <f t="shared" si="41"/>
        <v>0</v>
      </c>
      <c r="AF107" s="279">
        <f t="shared" si="42"/>
        <v>4.2049522266589874E-2</v>
      </c>
      <c r="AG107" s="279">
        <f t="shared" si="43"/>
        <v>651.3475427312701</v>
      </c>
      <c r="AH107" s="279">
        <f t="shared" si="44"/>
        <v>651.38959225353676</v>
      </c>
      <c r="AI107" s="272">
        <f>係数表!F108</f>
        <v>0.22022637067532636</v>
      </c>
      <c r="AJ107" s="279">
        <f t="shared" si="45"/>
        <v>0</v>
      </c>
      <c r="AK107" s="279">
        <f t="shared" si="46"/>
        <v>3.7682025583093019E-2</v>
      </c>
      <c r="AL107" s="279">
        <f t="shared" si="47"/>
        <v>583.69497310997554</v>
      </c>
      <c r="AM107" s="279">
        <f t="shared" si="48"/>
        <v>583.73265513555862</v>
      </c>
    </row>
    <row r="108" spans="1:39" x14ac:dyDescent="0.2">
      <c r="A108" s="149">
        <v>103</v>
      </c>
      <c r="B108" s="182" t="s">
        <v>487</v>
      </c>
      <c r="C108" s="224" t="s">
        <v>488</v>
      </c>
      <c r="D108" s="18"/>
      <c r="E108" s="267">
        <f>'(建設)投入分析'!BW108</f>
        <v>3.8155017533479317E-5</v>
      </c>
      <c r="F108" s="268">
        <f>'(建設)投入分析'!BV108</f>
        <v>9.5387543833698292</v>
      </c>
      <c r="G108" s="269">
        <f>係数表!D109</f>
        <v>0.98646221166934978</v>
      </c>
      <c r="H108" s="270">
        <f t="shared" si="26"/>
        <v>9.4096207455897058</v>
      </c>
      <c r="I108" s="270">
        <v>18.803368940427095</v>
      </c>
      <c r="J108" s="270">
        <f t="shared" si="27"/>
        <v>18.803368940427095</v>
      </c>
      <c r="K108" s="271">
        <f>係数表!AI109</f>
        <v>0.632062121751513</v>
      </c>
      <c r="L108" s="270">
        <f t="shared" si="32"/>
        <v>0</v>
      </c>
      <c r="M108" s="270">
        <f t="shared" si="33"/>
        <v>11.884897268562849</v>
      </c>
      <c r="N108" s="270">
        <f t="shared" si="34"/>
        <v>11.884897268562849</v>
      </c>
      <c r="O108" s="272">
        <f>係数表!H109</f>
        <v>0.25739364542541832</v>
      </c>
      <c r="P108" s="273">
        <f t="shared" si="35"/>
        <v>0</v>
      </c>
      <c r="Q108" s="273">
        <f t="shared" si="36"/>
        <v>4.8398676778556151</v>
      </c>
      <c r="R108" s="270">
        <f t="shared" si="28"/>
        <v>4.8398676778556151</v>
      </c>
      <c r="S108" s="274"/>
      <c r="T108" s="275"/>
      <c r="U108" s="276">
        <f>係数表!I109</f>
        <v>1.3999440338749471E-2</v>
      </c>
      <c r="V108" s="277">
        <f t="shared" si="37"/>
        <v>1033.5097495748964</v>
      </c>
      <c r="W108" s="277">
        <f t="shared" si="38"/>
        <v>1019.5183133474882</v>
      </c>
      <c r="X108" s="277">
        <v>1106.0362243686991</v>
      </c>
      <c r="Y108" s="278">
        <f t="shared" si="49"/>
        <v>1124.8395933091263</v>
      </c>
      <c r="Z108" s="268">
        <f t="shared" si="50"/>
        <v>699.08360270851244</v>
      </c>
      <c r="AA108" s="268">
        <f t="shared" si="51"/>
        <v>710.96849997707534</v>
      </c>
      <c r="AB108" s="268">
        <f t="shared" si="39"/>
        <v>284.68669576282537</v>
      </c>
      <c r="AC108" s="268">
        <f t="shared" si="40"/>
        <v>289.526563440681</v>
      </c>
      <c r="AD108" s="272">
        <f>係数表!E109</f>
        <v>9.8876379494482025E-2</v>
      </c>
      <c r="AE108" s="279">
        <f t="shared" si="41"/>
        <v>0</v>
      </c>
      <c r="AF108" s="279">
        <f t="shared" si="42"/>
        <v>1.8592090431284258</v>
      </c>
      <c r="AG108" s="279">
        <f t="shared" si="43"/>
        <v>109.36085745532355</v>
      </c>
      <c r="AH108" s="279">
        <f t="shared" si="44"/>
        <v>111.220066498452</v>
      </c>
      <c r="AI108" s="272">
        <f>係数表!F109</f>
        <v>6.8104752580989678E-2</v>
      </c>
      <c r="AJ108" s="279">
        <f t="shared" si="45"/>
        <v>0</v>
      </c>
      <c r="AK108" s="279">
        <f t="shared" si="46"/>
        <v>1.2805987893768533</v>
      </c>
      <c r="AL108" s="279">
        <f t="shared" si="47"/>
        <v>75.326323406242238</v>
      </c>
      <c r="AM108" s="279">
        <f t="shared" si="48"/>
        <v>76.606922195619092</v>
      </c>
    </row>
    <row r="109" spans="1:39" x14ac:dyDescent="0.2">
      <c r="A109" s="149">
        <v>104</v>
      </c>
      <c r="B109" s="182" t="s">
        <v>489</v>
      </c>
      <c r="C109" s="224" t="s">
        <v>490</v>
      </c>
      <c r="D109" s="18"/>
      <c r="E109" s="267">
        <f>'(建設)投入分析'!BW109</f>
        <v>0</v>
      </c>
      <c r="F109" s="268">
        <f>'(建設)投入分析'!BV109</f>
        <v>0</v>
      </c>
      <c r="G109" s="269">
        <f>係数表!D110</f>
        <v>0.68578179175484144</v>
      </c>
      <c r="H109" s="270">
        <f t="shared" ref="H109:H110" si="52">F109*G109</f>
        <v>0</v>
      </c>
      <c r="I109" s="270">
        <v>18.810262602688699</v>
      </c>
      <c r="J109" s="270">
        <f t="shared" ref="J109:J110" si="53">D109+I109</f>
        <v>18.810262602688699</v>
      </c>
      <c r="K109" s="271">
        <f>係数表!AI110</f>
        <v>0.66881652392036339</v>
      </c>
      <c r="L109" s="270">
        <f t="shared" si="32"/>
        <v>0</v>
      </c>
      <c r="M109" s="270">
        <f t="shared" si="33"/>
        <v>12.580614447959464</v>
      </c>
      <c r="N109" s="270">
        <f t="shared" si="34"/>
        <v>12.580614447959464</v>
      </c>
      <c r="O109" s="272">
        <f>係数表!H110</f>
        <v>0.22902533276084155</v>
      </c>
      <c r="P109" s="273">
        <f t="shared" si="35"/>
        <v>0</v>
      </c>
      <c r="Q109" s="273">
        <f t="shared" si="36"/>
        <v>4.3080266518995929</v>
      </c>
      <c r="R109" s="270">
        <f t="shared" ref="R109:R110" si="54">J109*O109</f>
        <v>4.3080266518995929</v>
      </c>
      <c r="S109" s="274"/>
      <c r="T109" s="275"/>
      <c r="U109" s="276">
        <f>係数表!I110</f>
        <v>2.9251742807839109E-2</v>
      </c>
      <c r="V109" s="277">
        <f t="shared" si="37"/>
        <v>2159.512141373189</v>
      </c>
      <c r="W109" s="277">
        <f t="shared" si="38"/>
        <v>1480.9541056272401</v>
      </c>
      <c r="X109" s="277">
        <v>1521.2501741112706</v>
      </c>
      <c r="Y109" s="278">
        <f t="shared" si="49"/>
        <v>1540.0604367139592</v>
      </c>
      <c r="Z109" s="268">
        <f t="shared" si="50"/>
        <v>1017.4372534623476</v>
      </c>
      <c r="AA109" s="268">
        <f t="shared" si="51"/>
        <v>1030.0178679103069</v>
      </c>
      <c r="AB109" s="268">
        <f t="shared" si="39"/>
        <v>348.40482733832187</v>
      </c>
      <c r="AC109" s="268">
        <f t="shared" si="40"/>
        <v>352.7128539902215</v>
      </c>
      <c r="AD109" s="272">
        <f>係数表!E110</f>
        <v>0.10583037671465052</v>
      </c>
      <c r="AE109" s="279">
        <f t="shared" si="41"/>
        <v>0</v>
      </c>
      <c r="AF109" s="279">
        <f t="shared" si="42"/>
        <v>1.9906971773440476</v>
      </c>
      <c r="AG109" s="279">
        <f t="shared" si="43"/>
        <v>160.99447900342346</v>
      </c>
      <c r="AH109" s="279">
        <f t="shared" si="44"/>
        <v>162.9851761807675</v>
      </c>
      <c r="AI109" s="272">
        <f>係数表!F110</f>
        <v>9.6576348557094752E-2</v>
      </c>
      <c r="AJ109" s="279">
        <f t="shared" si="45"/>
        <v>0</v>
      </c>
      <c r="AK109" s="279">
        <f t="shared" si="46"/>
        <v>1.8166264775677481</v>
      </c>
      <c r="AL109" s="279">
        <f t="shared" si="47"/>
        <v>146.91678705751113</v>
      </c>
      <c r="AM109" s="279">
        <f t="shared" si="48"/>
        <v>148.73341353507888</v>
      </c>
    </row>
    <row r="110" spans="1:39" x14ac:dyDescent="0.2">
      <c r="A110" s="149">
        <v>105</v>
      </c>
      <c r="B110" s="182" t="s">
        <v>491</v>
      </c>
      <c r="C110" s="224" t="s">
        <v>313</v>
      </c>
      <c r="D110" s="18"/>
      <c r="E110" s="267">
        <f>'(建設)投入分析'!BW110</f>
        <v>3.0753946895338867E-4</v>
      </c>
      <c r="F110" s="268">
        <f>'(建設)投入分析'!BV110</f>
        <v>76.884867238347169</v>
      </c>
      <c r="G110" s="269">
        <f>係数表!D111</f>
        <v>0.79197904930113583</v>
      </c>
      <c r="H110" s="270">
        <f t="shared" si="52"/>
        <v>60.891204061070233</v>
      </c>
      <c r="I110" s="270">
        <v>95.283871582177014</v>
      </c>
      <c r="J110" s="270">
        <f t="shared" si="53"/>
        <v>95.283871582177014</v>
      </c>
      <c r="K110" s="271">
        <f>係数表!AI111</f>
        <v>0.67541868550551554</v>
      </c>
      <c r="L110" s="270">
        <f t="shared" si="32"/>
        <v>0</v>
      </c>
      <c r="M110" s="270">
        <f t="shared" si="33"/>
        <v>64.35650729391034</v>
      </c>
      <c r="N110" s="270">
        <f t="shared" si="34"/>
        <v>64.35650729391034</v>
      </c>
      <c r="O110" s="272">
        <f>係数表!H111</f>
        <v>0.27611403293937042</v>
      </c>
      <c r="P110" s="273">
        <f t="shared" si="35"/>
        <v>0</v>
      </c>
      <c r="Q110" s="273">
        <f t="shared" si="36"/>
        <v>26.309214056631966</v>
      </c>
      <c r="R110" s="270">
        <f t="shared" si="54"/>
        <v>26.309214056631966</v>
      </c>
      <c r="S110" s="274"/>
      <c r="T110" s="275"/>
      <c r="U110" s="276">
        <f>係数表!I111</f>
        <v>2.4382550039833226E-2</v>
      </c>
      <c r="V110" s="277">
        <f t="shared" si="37"/>
        <v>1800.0436143089721</v>
      </c>
      <c r="W110" s="277">
        <f t="shared" si="38"/>
        <v>1425.5968303610002</v>
      </c>
      <c r="X110" s="277">
        <v>1465.8037843056361</v>
      </c>
      <c r="Y110" s="278">
        <f t="shared" si="49"/>
        <v>1561.0876558878131</v>
      </c>
      <c r="Z110" s="268">
        <f t="shared" si="50"/>
        <v>990.03126520472301</v>
      </c>
      <c r="AA110" s="268">
        <f t="shared" si="51"/>
        <v>1054.3877724986332</v>
      </c>
      <c r="AB110" s="268">
        <f t="shared" si="39"/>
        <v>404.72899438242024</v>
      </c>
      <c r="AC110" s="268">
        <f t="shared" si="40"/>
        <v>431.0382084390522</v>
      </c>
      <c r="AD110" s="272">
        <f>係数表!E111</f>
        <v>0.21041960708072746</v>
      </c>
      <c r="AE110" s="279">
        <f t="shared" si="41"/>
        <v>0</v>
      </c>
      <c r="AF110" s="279">
        <f t="shared" si="42"/>
        <v>20.049594819452182</v>
      </c>
      <c r="AG110" s="279">
        <f t="shared" si="43"/>
        <v>308.43385635103533</v>
      </c>
      <c r="AH110" s="279">
        <f t="shared" si="44"/>
        <v>328.48345117048751</v>
      </c>
      <c r="AI110" s="272">
        <f>係数表!F111</f>
        <v>0.16053840191283666</v>
      </c>
      <c r="AJ110" s="279">
        <f t="shared" si="45"/>
        <v>0</v>
      </c>
      <c r="AK110" s="279">
        <f t="shared" si="46"/>
        <v>15.29672047187065</v>
      </c>
      <c r="AL110" s="279">
        <f t="shared" si="47"/>
        <v>235.31779705021515</v>
      </c>
      <c r="AM110" s="279">
        <f t="shared" si="48"/>
        <v>250.61451752208581</v>
      </c>
    </row>
    <row r="111" spans="1:39" x14ac:dyDescent="0.2">
      <c r="A111" s="149">
        <v>106</v>
      </c>
      <c r="B111" s="182" t="s">
        <v>492</v>
      </c>
      <c r="C111" s="224" t="s">
        <v>317</v>
      </c>
      <c r="D111" s="18"/>
      <c r="E111" s="267">
        <f>'(建設)投入分析'!BW111</f>
        <v>5.8548458495279664E-4</v>
      </c>
      <c r="F111" s="268">
        <f>'(建設)投入分析'!BV111</f>
        <v>146.37114623819917</v>
      </c>
      <c r="G111" s="269">
        <f>係数表!D112</f>
        <v>1</v>
      </c>
      <c r="H111" s="270">
        <f t="shared" ref="H111:H112" si="55">F111*G111</f>
        <v>146.37114623819917</v>
      </c>
      <c r="I111" s="270">
        <v>259.48522354272484</v>
      </c>
      <c r="J111" s="270">
        <f t="shared" ref="J111:J112" si="56">D111+I111</f>
        <v>259.48522354272484</v>
      </c>
      <c r="K111" s="271">
        <f>係数表!AI112</f>
        <v>-5.3539496086262839E-5</v>
      </c>
      <c r="L111" s="270">
        <f t="shared" si="32"/>
        <v>0</v>
      </c>
      <c r="M111" s="270">
        <f t="shared" si="33"/>
        <v>-1.3892708110308754E-2</v>
      </c>
      <c r="N111" s="270">
        <f t="shared" si="34"/>
        <v>-1.3892708110308754E-2</v>
      </c>
      <c r="O111" s="272">
        <f>係数表!H112</f>
        <v>0</v>
      </c>
      <c r="P111" s="273">
        <f t="shared" si="35"/>
        <v>0</v>
      </c>
      <c r="Q111" s="273">
        <f t="shared" si="36"/>
        <v>0</v>
      </c>
      <c r="R111" s="270">
        <f t="shared" ref="R111:R112" si="57">J111*O111</f>
        <v>0</v>
      </c>
      <c r="S111" s="274"/>
      <c r="T111" s="275"/>
      <c r="U111" s="276">
        <f>係数表!I112</f>
        <v>0</v>
      </c>
      <c r="V111" s="277">
        <f t="shared" si="37"/>
        <v>0</v>
      </c>
      <c r="W111" s="277">
        <f t="shared" si="38"/>
        <v>0</v>
      </c>
      <c r="X111" s="270">
        <v>98.621430887393629</v>
      </c>
      <c r="Y111" s="278">
        <f t="shared" si="49"/>
        <v>358.10665443011845</v>
      </c>
      <c r="Z111" s="268">
        <f t="shared" si="50"/>
        <v>-5.2801417130172524E-3</v>
      </c>
      <c r="AA111" s="268">
        <f t="shared" si="51"/>
        <v>-1.9172849823326007E-2</v>
      </c>
      <c r="AB111" s="268">
        <f t="shared" si="39"/>
        <v>0</v>
      </c>
      <c r="AC111" s="268">
        <f t="shared" si="40"/>
        <v>0</v>
      </c>
      <c r="AD111" s="272">
        <f>係数表!E112</f>
        <v>0</v>
      </c>
      <c r="AE111" s="279">
        <f t="shared" si="41"/>
        <v>0</v>
      </c>
      <c r="AF111" s="279">
        <f t="shared" si="42"/>
        <v>0</v>
      </c>
      <c r="AG111" s="279">
        <f t="shared" si="43"/>
        <v>0</v>
      </c>
      <c r="AH111" s="279">
        <f t="shared" si="44"/>
        <v>0</v>
      </c>
      <c r="AI111" s="272">
        <f>係数表!F112</f>
        <v>0</v>
      </c>
      <c r="AJ111" s="279">
        <f t="shared" si="45"/>
        <v>0</v>
      </c>
      <c r="AK111" s="279">
        <f t="shared" si="46"/>
        <v>0</v>
      </c>
      <c r="AL111" s="279">
        <f t="shared" si="47"/>
        <v>0</v>
      </c>
      <c r="AM111" s="279">
        <f t="shared" si="48"/>
        <v>0</v>
      </c>
    </row>
    <row r="112" spans="1:39" x14ac:dyDescent="0.2">
      <c r="A112" s="149">
        <v>107</v>
      </c>
      <c r="B112" s="182" t="s">
        <v>493</v>
      </c>
      <c r="C112" s="224" t="s">
        <v>318</v>
      </c>
      <c r="D112" s="18"/>
      <c r="E112" s="267">
        <f>'(建設)投入分析'!BW112</f>
        <v>1.7202733604444954E-2</v>
      </c>
      <c r="F112" s="268">
        <f>'(建設)投入分析'!BV112</f>
        <v>4300.6834011112387</v>
      </c>
      <c r="G112" s="269">
        <f>係数表!D113</f>
        <v>0.4534885254985257</v>
      </c>
      <c r="H112" s="270">
        <f t="shared" si="55"/>
        <v>1950.3105742059201</v>
      </c>
      <c r="I112" s="281">
        <v>2312.7949737069225</v>
      </c>
      <c r="J112" s="270">
        <f t="shared" si="56"/>
        <v>2312.7949737069225</v>
      </c>
      <c r="K112" s="271">
        <f>係数表!AI113</f>
        <v>0.40759173620369599</v>
      </c>
      <c r="L112" s="270">
        <f t="shared" si="32"/>
        <v>0</v>
      </c>
      <c r="M112" s="270">
        <f t="shared" si="33"/>
        <v>942.67611881638595</v>
      </c>
      <c r="N112" s="270">
        <f t="shared" si="34"/>
        <v>942.67611881638595</v>
      </c>
      <c r="O112" s="272">
        <f>係数表!H113</f>
        <v>1.2667424702023082E-2</v>
      </c>
      <c r="P112" s="273">
        <f t="shared" si="35"/>
        <v>0</v>
      </c>
      <c r="Q112" s="273">
        <f t="shared" si="36"/>
        <v>29.297156180649896</v>
      </c>
      <c r="R112" s="270">
        <f t="shared" si="57"/>
        <v>29.297156180649896</v>
      </c>
      <c r="S112" s="274"/>
      <c r="T112" s="275"/>
      <c r="U112" s="276">
        <f>係数表!I113</f>
        <v>3.3035186293432189E-5</v>
      </c>
      <c r="V112" s="277">
        <f t="shared" si="37"/>
        <v>2.4388251449439711</v>
      </c>
      <c r="W112" s="277">
        <f t="shared" si="38"/>
        <v>1.1059792189293696</v>
      </c>
      <c r="X112" s="270">
        <v>283.03713808452517</v>
      </c>
      <c r="Y112" s="278">
        <f t="shared" si="49"/>
        <v>2595.8321117914475</v>
      </c>
      <c r="Z112" s="268">
        <f t="shared" si="50"/>
        <v>115.36359852199686</v>
      </c>
      <c r="AA112" s="268">
        <f t="shared" si="51"/>
        <v>1058.0397173383826</v>
      </c>
      <c r="AB112" s="268">
        <f t="shared" si="39"/>
        <v>3.5853516345618321</v>
      </c>
      <c r="AC112" s="268">
        <f t="shared" si="40"/>
        <v>32.882507815211724</v>
      </c>
      <c r="AD112" s="272">
        <f>係数表!E113</f>
        <v>2.3031681276405604E-3</v>
      </c>
      <c r="AE112" s="279">
        <f t="shared" si="41"/>
        <v>0</v>
      </c>
      <c r="AF112" s="279">
        <f t="shared" si="42"/>
        <v>5.3267556692090716</v>
      </c>
      <c r="AG112" s="279">
        <f t="shared" si="43"/>
        <v>0.65188211537487861</v>
      </c>
      <c r="AH112" s="279">
        <f t="shared" si="44"/>
        <v>5.9786377845839498</v>
      </c>
      <c r="AI112" s="272">
        <f>係数表!F113</f>
        <v>2.0961009615908569E-3</v>
      </c>
      <c r="AJ112" s="279">
        <f t="shared" si="45"/>
        <v>0</v>
      </c>
      <c r="AK112" s="279">
        <f t="shared" si="46"/>
        <v>4.8478517683495808</v>
      </c>
      <c r="AL112" s="279">
        <f t="shared" si="47"/>
        <v>0.59327441730489738</v>
      </c>
      <c r="AM112" s="279">
        <f t="shared" si="48"/>
        <v>5.4411261856544781</v>
      </c>
    </row>
    <row r="113" spans="2:39" ht="25.25" customHeight="1" x14ac:dyDescent="0.2">
      <c r="B113" s="13"/>
      <c r="C113" s="226"/>
      <c r="D113" s="64">
        <f>SUM(D6:D112)</f>
        <v>250000</v>
      </c>
      <c r="E113" s="267">
        <f>'(建設)投入分析'!BW113</f>
        <v>0.51852522351979702</v>
      </c>
      <c r="F113" s="268">
        <f>SUM(F6:F112)</f>
        <v>129631.30587994923</v>
      </c>
      <c r="G113" s="269">
        <f>係数表!D114</f>
        <v>0.6223271548046555</v>
      </c>
      <c r="H113" s="268">
        <f>SUM(H6:H112)</f>
        <v>66146.230268398678</v>
      </c>
      <c r="I113" s="282">
        <f t="shared" ref="I113:Q113" si="58">SUM(I6:I112)</f>
        <v>92647.374953852908</v>
      </c>
      <c r="J113" s="282">
        <f t="shared" si="58"/>
        <v>342647.37495385302</v>
      </c>
      <c r="K113" s="283">
        <f>係数表!AI114</f>
        <v>0.44948177678643009</v>
      </c>
      <c r="L113" s="284">
        <f t="shared" si="58"/>
        <v>116458.07083222098</v>
      </c>
      <c r="M113" s="284">
        <f t="shared" si="58"/>
        <v>45394.646898194755</v>
      </c>
      <c r="N113" s="284">
        <f t="shared" si="58"/>
        <v>161852.71773041581</v>
      </c>
      <c r="O113" s="272">
        <f>係数表!H114</f>
        <v>0.23286358974899193</v>
      </c>
      <c r="P113" s="220">
        <f t="shared" si="58"/>
        <v>94551.723038740369</v>
      </c>
      <c r="Q113" s="220">
        <f t="shared" si="58"/>
        <v>22817.237511947282</v>
      </c>
      <c r="R113" s="285">
        <f>SUM(R6:R112)</f>
        <v>117368.96055068763</v>
      </c>
      <c r="S113" s="286">
        <f>入力2!$C$6</f>
        <v>0.629</v>
      </c>
      <c r="T113" s="287">
        <f>R113*S113</f>
        <v>73825.076186382517</v>
      </c>
      <c r="U113" s="288">
        <f>係数表!I114</f>
        <v>1</v>
      </c>
      <c r="V113" s="409">
        <f t="shared" ref="V113:AA113" si="59">SUM(V6:V112)</f>
        <v>73825.076186382517</v>
      </c>
      <c r="W113" s="268">
        <f t="shared" si="59"/>
        <v>51516.484326656631</v>
      </c>
      <c r="X113" s="282">
        <f t="shared" si="59"/>
        <v>65510.023701147125</v>
      </c>
      <c r="Y113" s="290">
        <f t="shared" si="59"/>
        <v>408157.3986550002</v>
      </c>
      <c r="Z113" s="408">
        <f t="shared" si="59"/>
        <v>41686.643913190892</v>
      </c>
      <c r="AA113" s="408">
        <f t="shared" si="59"/>
        <v>203539.36164360668</v>
      </c>
      <c r="AB113" s="289">
        <f t="shared" ref="AB113:AH113" si="60">SUM(AB6:AB112)</f>
        <v>15622.979969340935</v>
      </c>
      <c r="AC113" s="289">
        <f t="shared" si="60"/>
        <v>132991.94052002858</v>
      </c>
      <c r="AD113" s="272">
        <f>係数表!E114</f>
        <v>5.2929230967761406E-2</v>
      </c>
      <c r="AE113" s="412">
        <f t="shared" si="60"/>
        <v>23225.292039712742</v>
      </c>
      <c r="AF113" s="412">
        <f t="shared" si="60"/>
        <v>5649.058422085991</v>
      </c>
      <c r="AG113" s="412">
        <f t="shared" si="60"/>
        <v>4408.6017754029417</v>
      </c>
      <c r="AH113" s="412">
        <f t="shared" si="60"/>
        <v>33282.952237201665</v>
      </c>
      <c r="AI113" s="272">
        <f>係数表!F114</f>
        <v>4.5949321610166551E-2</v>
      </c>
      <c r="AJ113" s="413">
        <f>SUM(AJ6:AJ112)</f>
        <v>17501.389080924149</v>
      </c>
      <c r="AK113" s="413">
        <f t="shared" ref="AK113:AM113" si="61">SUM(AK6:AK112)</f>
        <v>4903.0604225965972</v>
      </c>
      <c r="AL113" s="413">
        <f t="shared" si="61"/>
        <v>3764.0347009684842</v>
      </c>
      <c r="AM113" s="413">
        <f t="shared" si="61"/>
        <v>26168.484204489243</v>
      </c>
    </row>
    <row r="114" spans="2:39" s="228" customFormat="1" x14ac:dyDescent="0.2">
      <c r="B114" s="195"/>
      <c r="C114" s="195" t="s">
        <v>573</v>
      </c>
      <c r="D114" s="229" t="s">
        <v>574</v>
      </c>
      <c r="E114" s="223" t="s">
        <v>575</v>
      </c>
      <c r="F114" s="223"/>
      <c r="G114" s="195" t="s">
        <v>576</v>
      </c>
      <c r="H114" s="195"/>
      <c r="I114" s="195" t="s">
        <v>28</v>
      </c>
      <c r="J114" s="195"/>
      <c r="K114" s="195"/>
      <c r="L114" s="195"/>
      <c r="M114" s="195"/>
      <c r="N114" s="195"/>
      <c r="O114" s="195" t="s">
        <v>576</v>
      </c>
      <c r="P114" s="223"/>
      <c r="Q114" s="223"/>
      <c r="R114" s="195"/>
      <c r="S114" s="195" t="s">
        <v>574</v>
      </c>
      <c r="T114" s="223"/>
      <c r="U114" s="195" t="s">
        <v>576</v>
      </c>
      <c r="V114" s="195"/>
      <c r="W114" s="195"/>
      <c r="X114" s="195"/>
      <c r="Y114" s="195" t="s">
        <v>28</v>
      </c>
      <c r="Z114" s="223"/>
      <c r="AA114" s="195"/>
      <c r="AB114" s="223"/>
      <c r="AC114" s="223"/>
      <c r="AD114" s="195" t="s">
        <v>576</v>
      </c>
      <c r="AE114" s="223"/>
      <c r="AF114" s="223"/>
      <c r="AG114" s="195"/>
      <c r="AH114" s="195"/>
      <c r="AI114" s="195" t="s">
        <v>576</v>
      </c>
      <c r="AJ114" s="195"/>
    </row>
    <row r="115" spans="2:39" ht="7.75" customHeight="1" x14ac:dyDescent="0.2">
      <c r="T115" s="24"/>
    </row>
    <row r="116" spans="2:39" ht="7.25" customHeight="1" x14ac:dyDescent="0.2">
      <c r="T116" s="24"/>
    </row>
    <row r="117" spans="2:39" x14ac:dyDescent="0.2">
      <c r="C117" s="105" t="s">
        <v>813</v>
      </c>
      <c r="D117" s="24" t="s">
        <v>580</v>
      </c>
      <c r="T117" s="24"/>
    </row>
    <row r="118" spans="2:39" x14ac:dyDescent="0.2">
      <c r="D118" s="24" t="s">
        <v>581</v>
      </c>
    </row>
    <row r="119" spans="2:39" x14ac:dyDescent="0.2">
      <c r="D119" s="24" t="s">
        <v>582</v>
      </c>
    </row>
    <row r="120" spans="2:39" x14ac:dyDescent="0.2">
      <c r="D120" s="24" t="s">
        <v>578</v>
      </c>
    </row>
    <row r="121" spans="2:39" x14ac:dyDescent="0.2">
      <c r="D121" s="24" t="s">
        <v>579</v>
      </c>
    </row>
    <row r="122" spans="2:39" x14ac:dyDescent="0.2">
      <c r="D122" s="24" t="s">
        <v>583</v>
      </c>
    </row>
    <row r="123" spans="2:39" x14ac:dyDescent="0.2">
      <c r="D123" s="24" t="s">
        <v>584</v>
      </c>
    </row>
    <row r="124" spans="2:39" x14ac:dyDescent="0.2">
      <c r="D124" s="24" t="s">
        <v>585</v>
      </c>
    </row>
  </sheetData>
  <phoneticPr fontId="2"/>
  <pageMargins left="0.78740157480314965" right="0.78740157480314965" top="0.82677165354330717" bottom="0.78740157480314965" header="0.51181102362204722" footer="0.51181102362204722"/>
  <pageSetup paperSize="8" scale="57" fitToWidth="0"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59999389629810485"/>
    <pageSetUpPr fitToPage="1"/>
  </sheetPr>
  <dimension ref="A1:BW122"/>
  <sheetViews>
    <sheetView workbookViewId="0">
      <pane xSplit="3" ySplit="5" topLeftCell="D6" activePane="bottomRight" state="frozen"/>
      <selection pane="topRight" activeCell="C1" sqref="C1"/>
      <selection pane="bottomLeft" activeCell="A7" sqref="A7"/>
      <selection pane="bottomRight" activeCell="D6" sqref="D6"/>
    </sheetView>
  </sheetViews>
  <sheetFormatPr defaultColWidth="9" defaultRowHeight="16.5" x14ac:dyDescent="0.2"/>
  <cols>
    <col min="1" max="1" width="4" style="2" customWidth="1"/>
    <col min="2" max="2" width="4" style="3" customWidth="1"/>
    <col min="3" max="3" width="24.81640625" style="7" customWidth="1"/>
    <col min="4" max="73" width="8.7265625" style="2" customWidth="1"/>
    <col min="74" max="74" width="10.81640625" style="24" customWidth="1"/>
    <col min="75" max="75" width="12.36328125" style="24" customWidth="1"/>
    <col min="76" max="95" width="7" style="2" customWidth="1"/>
    <col min="96" max="16384" width="9" style="2"/>
  </cols>
  <sheetData>
    <row r="1" spans="1:75" x14ac:dyDescent="0.2">
      <c r="B1" s="10"/>
      <c r="C1" s="2"/>
    </row>
    <row r="2" spans="1:75" x14ac:dyDescent="0.2">
      <c r="BU2" s="347" t="s">
        <v>826</v>
      </c>
    </row>
    <row r="3" spans="1:75" s="3" customFormat="1" x14ac:dyDescent="0.2">
      <c r="B3" s="451" t="s">
        <v>814</v>
      </c>
      <c r="C3" s="452"/>
      <c r="D3" s="13">
        <v>1</v>
      </c>
      <c r="E3" s="13">
        <v>2</v>
      </c>
      <c r="F3" s="13">
        <v>3</v>
      </c>
      <c r="G3" s="13">
        <v>4</v>
      </c>
      <c r="H3" s="348">
        <v>5</v>
      </c>
      <c r="I3" s="348">
        <v>6</v>
      </c>
      <c r="J3" s="13">
        <v>7</v>
      </c>
      <c r="K3" s="348">
        <v>8</v>
      </c>
      <c r="L3" s="13">
        <v>9</v>
      </c>
      <c r="M3" s="348">
        <v>10</v>
      </c>
      <c r="N3" s="348">
        <v>11</v>
      </c>
      <c r="O3" s="13">
        <v>12</v>
      </c>
      <c r="P3" s="348">
        <v>13</v>
      </c>
      <c r="Q3" s="348">
        <v>14</v>
      </c>
      <c r="R3" s="348">
        <v>15</v>
      </c>
      <c r="S3" s="13">
        <v>16</v>
      </c>
      <c r="T3" s="13">
        <v>17</v>
      </c>
      <c r="U3" s="348">
        <v>18</v>
      </c>
      <c r="V3" s="348">
        <v>19</v>
      </c>
      <c r="W3" s="13">
        <v>20</v>
      </c>
      <c r="X3" s="348">
        <v>21</v>
      </c>
      <c r="Y3" s="348">
        <v>22</v>
      </c>
      <c r="Z3" s="348">
        <v>23</v>
      </c>
      <c r="AA3" s="348">
        <v>24</v>
      </c>
      <c r="AB3" s="348">
        <v>25</v>
      </c>
      <c r="AC3" s="348">
        <v>26</v>
      </c>
      <c r="AD3" s="348">
        <v>27</v>
      </c>
      <c r="AE3" s="348">
        <v>28</v>
      </c>
      <c r="AF3" s="13">
        <v>29</v>
      </c>
      <c r="AG3" s="13">
        <v>30</v>
      </c>
      <c r="AH3" s="13">
        <v>31</v>
      </c>
      <c r="AI3" s="13">
        <v>32</v>
      </c>
      <c r="AJ3" s="13">
        <v>33</v>
      </c>
      <c r="AK3" s="348">
        <v>34</v>
      </c>
      <c r="AL3" s="348">
        <v>35</v>
      </c>
      <c r="AM3" s="348">
        <v>36</v>
      </c>
      <c r="AN3" s="348">
        <v>37</v>
      </c>
      <c r="AO3" s="348">
        <v>38</v>
      </c>
      <c r="AP3" s="348">
        <v>39</v>
      </c>
      <c r="AQ3" s="348">
        <v>40</v>
      </c>
      <c r="AR3" s="13">
        <v>41</v>
      </c>
      <c r="AS3" s="13">
        <v>42</v>
      </c>
      <c r="AT3" s="348">
        <v>43</v>
      </c>
      <c r="AU3" s="348">
        <v>44</v>
      </c>
      <c r="AV3" s="348">
        <v>45</v>
      </c>
      <c r="AW3" s="348">
        <v>46</v>
      </c>
      <c r="AX3" s="13">
        <v>47</v>
      </c>
      <c r="AY3" s="348">
        <v>48</v>
      </c>
      <c r="AZ3" s="348">
        <v>49</v>
      </c>
      <c r="BA3" s="348">
        <v>50</v>
      </c>
      <c r="BB3" s="13">
        <v>51</v>
      </c>
      <c r="BC3" s="13">
        <v>52</v>
      </c>
      <c r="BD3" s="348">
        <v>53</v>
      </c>
      <c r="BE3" s="348">
        <v>54</v>
      </c>
      <c r="BF3" s="348">
        <v>55</v>
      </c>
      <c r="BG3" s="348">
        <v>56</v>
      </c>
      <c r="BH3" s="348">
        <v>57</v>
      </c>
      <c r="BI3" s="348">
        <v>58</v>
      </c>
      <c r="BJ3" s="348">
        <v>59</v>
      </c>
      <c r="BK3" s="348">
        <v>60</v>
      </c>
      <c r="BL3" s="348">
        <v>61</v>
      </c>
      <c r="BM3" s="348">
        <v>62</v>
      </c>
      <c r="BN3" s="348">
        <v>63</v>
      </c>
      <c r="BO3" s="13">
        <v>64</v>
      </c>
      <c r="BP3" s="348">
        <v>65</v>
      </c>
      <c r="BQ3" s="348">
        <v>66</v>
      </c>
      <c r="BR3" s="348">
        <v>67</v>
      </c>
      <c r="BS3" s="348">
        <v>68</v>
      </c>
      <c r="BT3" s="348">
        <v>69</v>
      </c>
      <c r="BU3" s="348">
        <v>70</v>
      </c>
      <c r="BV3" s="182"/>
      <c r="BW3" s="182"/>
    </row>
    <row r="4" spans="1:75" s="11" customFormat="1" ht="42" customHeight="1" x14ac:dyDescent="0.2">
      <c r="B4" s="453"/>
      <c r="C4" s="454"/>
      <c r="D4" s="137" t="s">
        <v>2</v>
      </c>
      <c r="E4" s="137" t="s">
        <v>294</v>
      </c>
      <c r="F4" s="137" t="s">
        <v>334</v>
      </c>
      <c r="G4" s="137" t="s">
        <v>335</v>
      </c>
      <c r="H4" s="138" t="s">
        <v>336</v>
      </c>
      <c r="I4" s="138" t="s">
        <v>337</v>
      </c>
      <c r="J4" s="137" t="s">
        <v>557</v>
      </c>
      <c r="K4" s="138" t="s">
        <v>15</v>
      </c>
      <c r="L4" s="137" t="s">
        <v>507</v>
      </c>
      <c r="M4" s="138" t="s">
        <v>508</v>
      </c>
      <c r="N4" s="138" t="s">
        <v>509</v>
      </c>
      <c r="O4" s="137" t="s">
        <v>510</v>
      </c>
      <c r="P4" s="138" t="s">
        <v>16</v>
      </c>
      <c r="Q4" s="138" t="s">
        <v>17</v>
      </c>
      <c r="R4" s="138" t="s">
        <v>511</v>
      </c>
      <c r="S4" s="137" t="s">
        <v>18</v>
      </c>
      <c r="T4" s="137" t="s">
        <v>512</v>
      </c>
      <c r="U4" s="138" t="s">
        <v>513</v>
      </c>
      <c r="V4" s="138" t="s">
        <v>19</v>
      </c>
      <c r="W4" s="137" t="s">
        <v>40</v>
      </c>
      <c r="X4" s="138" t="s">
        <v>20</v>
      </c>
      <c r="Y4" s="138" t="s">
        <v>514</v>
      </c>
      <c r="Z4" s="138" t="s">
        <v>515</v>
      </c>
      <c r="AA4" s="138" t="s">
        <v>516</v>
      </c>
      <c r="AB4" s="138" t="s">
        <v>21</v>
      </c>
      <c r="AC4" s="138" t="s">
        <v>517</v>
      </c>
      <c r="AD4" s="138" t="s">
        <v>518</v>
      </c>
      <c r="AE4" s="138" t="s">
        <v>22</v>
      </c>
      <c r="AF4" s="137" t="s">
        <v>519</v>
      </c>
      <c r="AG4" s="137" t="s">
        <v>430</v>
      </c>
      <c r="AH4" s="137" t="s">
        <v>520</v>
      </c>
      <c r="AI4" s="137" t="s">
        <v>521</v>
      </c>
      <c r="AJ4" s="137" t="s">
        <v>522</v>
      </c>
      <c r="AK4" s="138" t="s">
        <v>523</v>
      </c>
      <c r="AL4" s="138" t="s">
        <v>524</v>
      </c>
      <c r="AM4" s="138" t="s">
        <v>525</v>
      </c>
      <c r="AN4" s="138" t="s">
        <v>526</v>
      </c>
      <c r="AO4" s="138" t="s">
        <v>527</v>
      </c>
      <c r="AP4" s="138" t="s">
        <v>528</v>
      </c>
      <c r="AQ4" s="138" t="s">
        <v>529</v>
      </c>
      <c r="AR4" s="137" t="s">
        <v>530</v>
      </c>
      <c r="AS4" s="137" t="s">
        <v>531</v>
      </c>
      <c r="AT4" s="138" t="s">
        <v>532</v>
      </c>
      <c r="AU4" s="138" t="s">
        <v>533</v>
      </c>
      <c r="AV4" s="138" t="s">
        <v>534</v>
      </c>
      <c r="AW4" s="138" t="s">
        <v>535</v>
      </c>
      <c r="AX4" s="137" t="s">
        <v>536</v>
      </c>
      <c r="AY4" s="138" t="s">
        <v>532</v>
      </c>
      <c r="AZ4" s="138" t="s">
        <v>537</v>
      </c>
      <c r="BA4" s="138" t="s">
        <v>538</v>
      </c>
      <c r="BB4" s="137" t="s">
        <v>62</v>
      </c>
      <c r="BC4" s="137" t="s">
        <v>539</v>
      </c>
      <c r="BD4" s="138" t="s">
        <v>540</v>
      </c>
      <c r="BE4" s="138" t="s">
        <v>541</v>
      </c>
      <c r="BF4" s="138" t="s">
        <v>542</v>
      </c>
      <c r="BG4" s="138" t="s">
        <v>543</v>
      </c>
      <c r="BH4" s="138" t="s">
        <v>544</v>
      </c>
      <c r="BI4" s="138" t="s">
        <v>23</v>
      </c>
      <c r="BJ4" s="138" t="s">
        <v>545</v>
      </c>
      <c r="BK4" s="138" t="s">
        <v>546</v>
      </c>
      <c r="BL4" s="138" t="s">
        <v>547</v>
      </c>
      <c r="BM4" s="138" t="s">
        <v>548</v>
      </c>
      <c r="BN4" s="138" t="s">
        <v>549</v>
      </c>
      <c r="BO4" s="137" t="s">
        <v>550</v>
      </c>
      <c r="BP4" s="138" t="s">
        <v>551</v>
      </c>
      <c r="BQ4" s="138" t="s">
        <v>552</v>
      </c>
      <c r="BR4" s="138" t="s">
        <v>553</v>
      </c>
      <c r="BS4" s="138" t="s">
        <v>554</v>
      </c>
      <c r="BT4" s="138" t="s">
        <v>555</v>
      </c>
      <c r="BU4" s="138" t="s">
        <v>556</v>
      </c>
      <c r="BV4" s="346" t="s">
        <v>227</v>
      </c>
      <c r="BW4" s="346" t="s">
        <v>252</v>
      </c>
    </row>
    <row r="5" spans="1:75" s="7" customFormat="1" ht="21" customHeight="1" x14ac:dyDescent="0.2">
      <c r="B5" s="18" t="s">
        <v>103</v>
      </c>
      <c r="C5" s="18"/>
      <c r="D5" s="139">
        <f t="array" ref="D5:BU5">TRANSPOSE(入力1!I7:I76)</f>
        <v>250000</v>
      </c>
      <c r="E5" s="139">
        <v>98478</v>
      </c>
      <c r="F5" s="139">
        <v>0</v>
      </c>
      <c r="G5" s="139">
        <v>0</v>
      </c>
      <c r="H5" s="344">
        <v>0</v>
      </c>
      <c r="I5" s="344">
        <v>0</v>
      </c>
      <c r="J5" s="139">
        <v>0</v>
      </c>
      <c r="K5" s="344">
        <v>0</v>
      </c>
      <c r="L5" s="139">
        <v>0</v>
      </c>
      <c r="M5" s="344">
        <v>0</v>
      </c>
      <c r="N5" s="344">
        <v>0</v>
      </c>
      <c r="O5" s="139">
        <v>0</v>
      </c>
      <c r="P5" s="344">
        <v>0</v>
      </c>
      <c r="Q5" s="344">
        <v>0</v>
      </c>
      <c r="R5" s="344">
        <v>0</v>
      </c>
      <c r="S5" s="139">
        <v>98478</v>
      </c>
      <c r="T5" s="139">
        <v>0</v>
      </c>
      <c r="U5" s="344">
        <v>0</v>
      </c>
      <c r="V5" s="344">
        <v>0</v>
      </c>
      <c r="W5" s="139">
        <v>98478</v>
      </c>
      <c r="X5" s="344">
        <v>53913</v>
      </c>
      <c r="Y5" s="344">
        <v>33152</v>
      </c>
      <c r="Z5" s="344">
        <v>9565</v>
      </c>
      <c r="AA5" s="344">
        <v>1848</v>
      </c>
      <c r="AB5" s="344">
        <v>0</v>
      </c>
      <c r="AC5" s="344">
        <v>0</v>
      </c>
      <c r="AD5" s="344">
        <v>0</v>
      </c>
      <c r="AE5" s="344">
        <v>0</v>
      </c>
      <c r="AF5" s="139">
        <v>151522</v>
      </c>
      <c r="AG5" s="139">
        <v>48479</v>
      </c>
      <c r="AH5" s="139">
        <v>0</v>
      </c>
      <c r="AI5" s="139">
        <v>0</v>
      </c>
      <c r="AJ5" s="139">
        <v>0</v>
      </c>
      <c r="AK5" s="344">
        <v>0</v>
      </c>
      <c r="AL5" s="344">
        <v>0</v>
      </c>
      <c r="AM5" s="344">
        <v>0</v>
      </c>
      <c r="AN5" s="344">
        <v>0</v>
      </c>
      <c r="AO5" s="344">
        <v>0</v>
      </c>
      <c r="AP5" s="344">
        <v>0</v>
      </c>
      <c r="AQ5" s="344">
        <v>0</v>
      </c>
      <c r="AR5" s="139">
        <v>0</v>
      </c>
      <c r="AS5" s="139">
        <v>0</v>
      </c>
      <c r="AT5" s="344">
        <v>0</v>
      </c>
      <c r="AU5" s="344">
        <v>0</v>
      </c>
      <c r="AV5" s="344">
        <v>0</v>
      </c>
      <c r="AW5" s="344">
        <v>0</v>
      </c>
      <c r="AX5" s="139">
        <v>0</v>
      </c>
      <c r="AY5" s="344">
        <v>0</v>
      </c>
      <c r="AZ5" s="344">
        <v>0</v>
      </c>
      <c r="BA5" s="344">
        <v>0</v>
      </c>
      <c r="BB5" s="139">
        <v>48479</v>
      </c>
      <c r="BC5" s="139">
        <v>0</v>
      </c>
      <c r="BD5" s="344">
        <v>0</v>
      </c>
      <c r="BE5" s="344">
        <v>0</v>
      </c>
      <c r="BF5" s="344">
        <v>0</v>
      </c>
      <c r="BG5" s="344">
        <v>0</v>
      </c>
      <c r="BH5" s="344">
        <v>0</v>
      </c>
      <c r="BI5" s="344">
        <v>0</v>
      </c>
      <c r="BJ5" s="344">
        <v>47283</v>
      </c>
      <c r="BK5" s="344">
        <v>0</v>
      </c>
      <c r="BL5" s="344">
        <v>1196</v>
      </c>
      <c r="BM5" s="344">
        <v>0</v>
      </c>
      <c r="BN5" s="344">
        <v>0</v>
      </c>
      <c r="BO5" s="139">
        <v>103043</v>
      </c>
      <c r="BP5" s="344">
        <v>0</v>
      </c>
      <c r="BQ5" s="344">
        <v>14348</v>
      </c>
      <c r="BR5" s="344">
        <v>14348</v>
      </c>
      <c r="BS5" s="344">
        <v>14348</v>
      </c>
      <c r="BT5" s="344">
        <v>3913</v>
      </c>
      <c r="BU5" s="344">
        <v>56086</v>
      </c>
      <c r="BV5" s="196">
        <f>SUM(H5:I5,K5,M5:N5,P5:R5,U5:V5,X5:AE5,AK5:AQ5,AT5:AW5,AY5:BA5,BD5:BN5,BP5:BU5)</f>
        <v>250000</v>
      </c>
      <c r="BW5" s="349">
        <f>BV5/BV$122</f>
        <v>1</v>
      </c>
    </row>
    <row r="6" spans="1:75" ht="21.75" customHeight="1" x14ac:dyDescent="0.2">
      <c r="A6" s="3">
        <v>1</v>
      </c>
      <c r="B6" s="8" t="s">
        <v>341</v>
      </c>
      <c r="C6" s="9" t="s">
        <v>264</v>
      </c>
      <c r="D6" s="135">
        <f>D$5*'(建設)投入係数表'!D6</f>
        <v>267.06774111691072</v>
      </c>
      <c r="E6" s="135">
        <f>E$5*'(建設)投入係数表'!E6</f>
        <v>69.435033104373645</v>
      </c>
      <c r="F6" s="135">
        <f>F$5*'(建設)投入係数表'!F6</f>
        <v>0</v>
      </c>
      <c r="G6" s="135">
        <f>G$5*'(建設)投入係数表'!G6</f>
        <v>0</v>
      </c>
      <c r="H6" s="345">
        <f>H$5*'(建設)投入係数表'!H6</f>
        <v>0</v>
      </c>
      <c r="I6" s="345">
        <f>I$5*'(建設)投入係数表'!I6</f>
        <v>0</v>
      </c>
      <c r="J6" s="135">
        <f>J$5*'(建設)投入係数表'!J6</f>
        <v>0</v>
      </c>
      <c r="K6" s="345">
        <f>K$5*'(建設)投入係数表'!K6</f>
        <v>0</v>
      </c>
      <c r="L6" s="135">
        <f>L$5*'(建設)投入係数表'!L6</f>
        <v>0</v>
      </c>
      <c r="M6" s="345">
        <f>M$5*'(建設)投入係数表'!M6</f>
        <v>0</v>
      </c>
      <c r="N6" s="345">
        <f>N$5*'(建設)投入係数表'!N6</f>
        <v>0</v>
      </c>
      <c r="O6" s="135">
        <f>O$5*'(建設)投入係数表'!O6</f>
        <v>0</v>
      </c>
      <c r="P6" s="345">
        <f>P$5*'(建設)投入係数表'!P6</f>
        <v>0</v>
      </c>
      <c r="Q6" s="345">
        <f>Q$5*'(建設)投入係数表'!Q6</f>
        <v>0</v>
      </c>
      <c r="R6" s="345">
        <f>R$5*'(建設)投入係数表'!R6</f>
        <v>0</v>
      </c>
      <c r="S6" s="135">
        <f>S$5*'(建設)投入係数表'!S6</f>
        <v>87.264956291715578</v>
      </c>
      <c r="T6" s="135">
        <f>T$5*'(建設)投入係数表'!T6</f>
        <v>0</v>
      </c>
      <c r="U6" s="345">
        <f>U$5*'(建設)投入係数表'!U6</f>
        <v>0</v>
      </c>
      <c r="V6" s="345">
        <f>V$5*'(建設)投入係数表'!V6</f>
        <v>0</v>
      </c>
      <c r="W6" s="135">
        <f>W$5*'(建設)投入係数表'!W6</f>
        <v>89.289344022128446</v>
      </c>
      <c r="X6" s="345">
        <f>X$5*'(建設)投入係数表'!X6</f>
        <v>47.26487146209184</v>
      </c>
      <c r="Y6" s="345">
        <f>Y$5*'(建設)投入係数表'!Y6</f>
        <v>8.0195587857570949</v>
      </c>
      <c r="Z6" s="345">
        <f>Z$5*'(建設)投入係数表'!Z6</f>
        <v>19.775803585850429</v>
      </c>
      <c r="AA6" s="345">
        <f>AA$5*'(建設)投入係数表'!AA6</f>
        <v>2.3050265218489518</v>
      </c>
      <c r="AB6" s="345">
        <f>AB$5*'(建設)投入係数表'!AB6</f>
        <v>0</v>
      </c>
      <c r="AC6" s="345">
        <f>AC$5*'(建設)投入係数表'!AC6</f>
        <v>0</v>
      </c>
      <c r="AD6" s="345">
        <f>AD$5*'(建設)投入係数表'!AD6</f>
        <v>0</v>
      </c>
      <c r="AE6" s="345">
        <f>AE$5*'(建設)投入係数表'!AE6</f>
        <v>0</v>
      </c>
      <c r="AF6" s="135">
        <f>AF$5*'(建設)投入係数表'!AF6</f>
        <v>299.94960456045442</v>
      </c>
      <c r="AG6" s="135">
        <f>AG$5*'(建設)投入係数表'!AG6</f>
        <v>112.00329726395441</v>
      </c>
      <c r="AH6" s="135">
        <f>AH$5*'(建設)投入係数表'!AH6</f>
        <v>0</v>
      </c>
      <c r="AI6" s="135">
        <f>AI$5*'(建設)投入係数表'!AI6</f>
        <v>0</v>
      </c>
      <c r="AJ6" s="135">
        <f>AJ$5*'(建設)投入係数表'!AJ6</f>
        <v>0</v>
      </c>
      <c r="AK6" s="345">
        <f>AK$5*'(建設)投入係数表'!AK6</f>
        <v>0</v>
      </c>
      <c r="AL6" s="345">
        <f>AL$5*'(建設)投入係数表'!AL6</f>
        <v>0</v>
      </c>
      <c r="AM6" s="345">
        <f>AM$5*'(建設)投入係数表'!AM6</f>
        <v>0</v>
      </c>
      <c r="AN6" s="345">
        <f>AN$5*'(建設)投入係数表'!AN6</f>
        <v>0</v>
      </c>
      <c r="AO6" s="345">
        <f>AO$5*'(建設)投入係数表'!AO6</f>
        <v>0</v>
      </c>
      <c r="AP6" s="345">
        <f>AP$5*'(建設)投入係数表'!AP6</f>
        <v>0</v>
      </c>
      <c r="AQ6" s="345">
        <f>AQ$5*'(建設)投入係数表'!AQ6</f>
        <v>0</v>
      </c>
      <c r="AR6" s="135">
        <f>AR$5*'(建設)投入係数表'!AR6</f>
        <v>0</v>
      </c>
      <c r="AS6" s="135">
        <f>AS$5*'(建設)投入係数表'!AS6</f>
        <v>0</v>
      </c>
      <c r="AT6" s="345">
        <f>AT$5*'(建設)投入係数表'!AT6</f>
        <v>0</v>
      </c>
      <c r="AU6" s="345">
        <f>AU$5*'(建設)投入係数表'!AU6</f>
        <v>0</v>
      </c>
      <c r="AV6" s="345">
        <f>AV$5*'(建設)投入係数表'!AV6</f>
        <v>0</v>
      </c>
      <c r="AW6" s="345">
        <f>AW$5*'(建設)投入係数表'!AW6</f>
        <v>0</v>
      </c>
      <c r="AX6" s="135">
        <f>AX$5*'(建設)投入係数表'!AX6</f>
        <v>0</v>
      </c>
      <c r="AY6" s="345">
        <f>AY$5*'(建設)投入係数表'!AY6</f>
        <v>0</v>
      </c>
      <c r="AZ6" s="345">
        <f>AZ$5*'(建設)投入係数表'!AZ6</f>
        <v>0</v>
      </c>
      <c r="BA6" s="345">
        <f>BA$5*'(建設)投入係数表'!BA6</f>
        <v>0</v>
      </c>
      <c r="BB6" s="135">
        <f>BB$5*'(建設)投入係数表'!BB6</f>
        <v>83.309210147961281</v>
      </c>
      <c r="BC6" s="135">
        <f>BC$5*'(建設)投入係数表'!BC6</f>
        <v>0</v>
      </c>
      <c r="BD6" s="345">
        <f>BD$5*'(建設)投入係数表'!BD6</f>
        <v>0</v>
      </c>
      <c r="BE6" s="345">
        <f>BE$5*'(建設)投入係数表'!BE6</f>
        <v>0</v>
      </c>
      <c r="BF6" s="345">
        <f>BF$5*'(建設)投入係数表'!BF6</f>
        <v>0</v>
      </c>
      <c r="BG6" s="345">
        <f>BG$5*'(建設)投入係数表'!BG6</f>
        <v>0</v>
      </c>
      <c r="BH6" s="345">
        <f>BH$5*'(建設)投入係数表'!BH6</f>
        <v>0</v>
      </c>
      <c r="BI6" s="345">
        <f>BI$5*'(建設)投入係数表'!BI6</f>
        <v>0</v>
      </c>
      <c r="BJ6" s="345">
        <f>BJ$5*'(建設)投入係数表'!BJ6</f>
        <v>28.39527461779997</v>
      </c>
      <c r="BK6" s="345">
        <f>BK$5*'(建設)投入係数表'!BK6</f>
        <v>0</v>
      </c>
      <c r="BL6" s="345">
        <f>BL$5*'(建設)投入係数表'!BL6</f>
        <v>7.5024907901591176</v>
      </c>
      <c r="BM6" s="345">
        <f>BM$5*'(建設)投入係数表'!BM6</f>
        <v>0</v>
      </c>
      <c r="BN6" s="345">
        <f>BN$5*'(建設)投入係数表'!BN6</f>
        <v>0</v>
      </c>
      <c r="BO6" s="135">
        <f>BO$5*'(建設)投入係数表'!BO6</f>
        <v>152.64405427956871</v>
      </c>
      <c r="BP6" s="345">
        <f>BP$5*'(建設)投入係数表'!BP6</f>
        <v>0</v>
      </c>
      <c r="BQ6" s="345">
        <f>BQ$5*'(建設)投入係数表'!BQ6</f>
        <v>3.9683602988031543</v>
      </c>
      <c r="BR6" s="345">
        <f>BR$5*'(建設)投入係数表'!BR6</f>
        <v>0.58349261309831579</v>
      </c>
      <c r="BS6" s="345">
        <f>BS$5*'(建設)投入係数表'!BS6</f>
        <v>1.0681502914558398</v>
      </c>
      <c r="BT6" s="345">
        <f>BT$5*'(建設)投入係数表'!BT6</f>
        <v>6.821346148018546</v>
      </c>
      <c r="BU6" s="345">
        <f>BU$5*'(建設)投入係数表'!BU6</f>
        <v>172.1439684469114</v>
      </c>
      <c r="BV6" s="196">
        <f>SUM(H6:I6,K6,M6:N6,P6:R6,U6:V6,X6:AE6,AK6:AQ6,AT6:AW6,AY6:BA6,BD6:BN6,BP6:BU6)</f>
        <v>297.84834356179465</v>
      </c>
      <c r="BW6" s="349">
        <f>BV6/BV$5</f>
        <v>1.1913933742471786E-3</v>
      </c>
    </row>
    <row r="7" spans="1:75" ht="21.75" customHeight="1" x14ac:dyDescent="0.2">
      <c r="A7" s="3">
        <v>2</v>
      </c>
      <c r="B7" s="8" t="s">
        <v>342</v>
      </c>
      <c r="C7" s="9" t="s">
        <v>265</v>
      </c>
      <c r="D7" s="135">
        <f>D$5*'(建設)投入係数表'!D7</f>
        <v>0</v>
      </c>
      <c r="E7" s="135">
        <f>E$5*'(建設)投入係数表'!E7</f>
        <v>0</v>
      </c>
      <c r="F7" s="135">
        <f>F$5*'(建設)投入係数表'!F7</f>
        <v>0</v>
      </c>
      <c r="G7" s="135">
        <f>G$5*'(建設)投入係数表'!G7</f>
        <v>0</v>
      </c>
      <c r="H7" s="345">
        <f>H$5*'(建設)投入係数表'!H7</f>
        <v>0</v>
      </c>
      <c r="I7" s="345">
        <f>I$5*'(建設)投入係数表'!I7</f>
        <v>0</v>
      </c>
      <c r="J7" s="135">
        <f>J$5*'(建設)投入係数表'!J7</f>
        <v>0</v>
      </c>
      <c r="K7" s="345">
        <f>K$5*'(建設)投入係数表'!K7</f>
        <v>0</v>
      </c>
      <c r="L7" s="135">
        <f>L$5*'(建設)投入係数表'!L7</f>
        <v>0</v>
      </c>
      <c r="M7" s="345">
        <f>M$5*'(建設)投入係数表'!M7</f>
        <v>0</v>
      </c>
      <c r="N7" s="345">
        <f>N$5*'(建設)投入係数表'!N7</f>
        <v>0</v>
      </c>
      <c r="O7" s="135">
        <f>O$5*'(建設)投入係数表'!O7</f>
        <v>0</v>
      </c>
      <c r="P7" s="345">
        <f>P$5*'(建設)投入係数表'!P7</f>
        <v>0</v>
      </c>
      <c r="Q7" s="345">
        <f>Q$5*'(建設)投入係数表'!Q7</f>
        <v>0</v>
      </c>
      <c r="R7" s="345">
        <f>R$5*'(建設)投入係数表'!R7</f>
        <v>0</v>
      </c>
      <c r="S7" s="135">
        <f>S$5*'(建設)投入係数表'!S7</f>
        <v>0</v>
      </c>
      <c r="T7" s="135">
        <f>T$5*'(建設)投入係数表'!T7</f>
        <v>0</v>
      </c>
      <c r="U7" s="345">
        <f>U$5*'(建設)投入係数表'!U7</f>
        <v>0</v>
      </c>
      <c r="V7" s="345">
        <f>V$5*'(建設)投入係数表'!V7</f>
        <v>0</v>
      </c>
      <c r="W7" s="135">
        <f>W$5*'(建設)投入係数表'!W7</f>
        <v>0</v>
      </c>
      <c r="X7" s="345">
        <f>X$5*'(建設)投入係数表'!X7</f>
        <v>0</v>
      </c>
      <c r="Y7" s="345">
        <f>Y$5*'(建設)投入係数表'!Y7</f>
        <v>0</v>
      </c>
      <c r="Z7" s="345">
        <f>Z$5*'(建設)投入係数表'!Z7</f>
        <v>0</v>
      </c>
      <c r="AA7" s="345">
        <f>AA$5*'(建設)投入係数表'!AA7</f>
        <v>0</v>
      </c>
      <c r="AB7" s="345">
        <f>AB$5*'(建設)投入係数表'!AB7</f>
        <v>0</v>
      </c>
      <c r="AC7" s="345">
        <f>AC$5*'(建設)投入係数表'!AC7</f>
        <v>0</v>
      </c>
      <c r="AD7" s="345">
        <f>AD$5*'(建設)投入係数表'!AD7</f>
        <v>0</v>
      </c>
      <c r="AE7" s="345">
        <f>AE$5*'(建設)投入係数表'!AE7</f>
        <v>0</v>
      </c>
      <c r="AF7" s="135">
        <f>AF$5*'(建設)投入係数表'!AF7</f>
        <v>0</v>
      </c>
      <c r="AG7" s="135">
        <f>AG$5*'(建設)投入係数表'!AG7</f>
        <v>0</v>
      </c>
      <c r="AH7" s="135">
        <f>AH$5*'(建設)投入係数表'!AH7</f>
        <v>0</v>
      </c>
      <c r="AI7" s="135">
        <f>AI$5*'(建設)投入係数表'!AI7</f>
        <v>0</v>
      </c>
      <c r="AJ7" s="135">
        <f>AJ$5*'(建設)投入係数表'!AJ7</f>
        <v>0</v>
      </c>
      <c r="AK7" s="345">
        <f>AK$5*'(建設)投入係数表'!AK7</f>
        <v>0</v>
      </c>
      <c r="AL7" s="345">
        <f>AL$5*'(建設)投入係数表'!AL7</f>
        <v>0</v>
      </c>
      <c r="AM7" s="345">
        <f>AM$5*'(建設)投入係数表'!AM7</f>
        <v>0</v>
      </c>
      <c r="AN7" s="345">
        <f>AN$5*'(建設)投入係数表'!AN7</f>
        <v>0</v>
      </c>
      <c r="AO7" s="345">
        <f>AO$5*'(建設)投入係数表'!AO7</f>
        <v>0</v>
      </c>
      <c r="AP7" s="345">
        <f>AP$5*'(建設)投入係数表'!AP7</f>
        <v>0</v>
      </c>
      <c r="AQ7" s="345">
        <f>AQ$5*'(建設)投入係数表'!AQ7</f>
        <v>0</v>
      </c>
      <c r="AR7" s="135">
        <f>AR$5*'(建設)投入係数表'!AR7</f>
        <v>0</v>
      </c>
      <c r="AS7" s="135">
        <f>AS$5*'(建設)投入係数表'!AS7</f>
        <v>0</v>
      </c>
      <c r="AT7" s="345">
        <f>AT$5*'(建設)投入係数表'!AT7</f>
        <v>0</v>
      </c>
      <c r="AU7" s="345">
        <f>AU$5*'(建設)投入係数表'!AU7</f>
        <v>0</v>
      </c>
      <c r="AV7" s="345">
        <f>AV$5*'(建設)投入係数表'!AV7</f>
        <v>0</v>
      </c>
      <c r="AW7" s="345">
        <f>AW$5*'(建設)投入係数表'!AW7</f>
        <v>0</v>
      </c>
      <c r="AX7" s="135">
        <f>AX$5*'(建設)投入係数表'!AX7</f>
        <v>0</v>
      </c>
      <c r="AY7" s="345">
        <f>AY$5*'(建設)投入係数表'!AY7</f>
        <v>0</v>
      </c>
      <c r="AZ7" s="345">
        <f>AZ$5*'(建設)投入係数表'!AZ7</f>
        <v>0</v>
      </c>
      <c r="BA7" s="345">
        <f>BA$5*'(建設)投入係数表'!BA7</f>
        <v>0</v>
      </c>
      <c r="BB7" s="135">
        <f>BB$5*'(建設)投入係数表'!BB7</f>
        <v>0</v>
      </c>
      <c r="BC7" s="135">
        <f>BC$5*'(建設)投入係数表'!BC7</f>
        <v>0</v>
      </c>
      <c r="BD7" s="345">
        <f>BD$5*'(建設)投入係数表'!BD7</f>
        <v>0</v>
      </c>
      <c r="BE7" s="345">
        <f>BE$5*'(建設)投入係数表'!BE7</f>
        <v>0</v>
      </c>
      <c r="BF7" s="345">
        <f>BF$5*'(建設)投入係数表'!BF7</f>
        <v>0</v>
      </c>
      <c r="BG7" s="345">
        <f>BG$5*'(建設)投入係数表'!BG7</f>
        <v>0</v>
      </c>
      <c r="BH7" s="345">
        <f>BH$5*'(建設)投入係数表'!BH7</f>
        <v>0</v>
      </c>
      <c r="BI7" s="345">
        <f>BI$5*'(建設)投入係数表'!BI7</f>
        <v>0</v>
      </c>
      <c r="BJ7" s="345">
        <f>BJ$5*'(建設)投入係数表'!BJ7</f>
        <v>0</v>
      </c>
      <c r="BK7" s="345">
        <f>BK$5*'(建設)投入係数表'!BK7</f>
        <v>0</v>
      </c>
      <c r="BL7" s="345">
        <f>BL$5*'(建設)投入係数表'!BL7</f>
        <v>0</v>
      </c>
      <c r="BM7" s="345">
        <f>BM$5*'(建設)投入係数表'!BM7</f>
        <v>0</v>
      </c>
      <c r="BN7" s="345">
        <f>BN$5*'(建設)投入係数表'!BN7</f>
        <v>0</v>
      </c>
      <c r="BO7" s="135">
        <f>BO$5*'(建設)投入係数表'!BO7</f>
        <v>0</v>
      </c>
      <c r="BP7" s="345">
        <f>BP$5*'(建設)投入係数表'!BP7</f>
        <v>0</v>
      </c>
      <c r="BQ7" s="345">
        <f>BQ$5*'(建設)投入係数表'!BQ7</f>
        <v>0</v>
      </c>
      <c r="BR7" s="345">
        <f>BR$5*'(建設)投入係数表'!BR7</f>
        <v>0</v>
      </c>
      <c r="BS7" s="345">
        <f>BS$5*'(建設)投入係数表'!BS7</f>
        <v>0</v>
      </c>
      <c r="BT7" s="345">
        <f>BT$5*'(建設)投入係数表'!BT7</f>
        <v>0</v>
      </c>
      <c r="BU7" s="345">
        <f>BU$5*'(建設)投入係数表'!BU7</f>
        <v>0</v>
      </c>
      <c r="BV7" s="196">
        <f>SUM(H7:I7,K7,M7:N7,P7:R7,U7:V7,X7:AE7,AK7:AQ7,AT7:AW7,AY7:BA7,BD7:BN7,BP7:BU7)</f>
        <v>0</v>
      </c>
      <c r="BW7" s="349">
        <f>BV7/BV$5</f>
        <v>0</v>
      </c>
    </row>
    <row r="8" spans="1:75" ht="21.75" customHeight="1" x14ac:dyDescent="0.2">
      <c r="A8" s="3">
        <v>3</v>
      </c>
      <c r="B8" s="8" t="s">
        <v>343</v>
      </c>
      <c r="C8" s="9" t="s">
        <v>266</v>
      </c>
      <c r="D8" s="135">
        <f>D$5*'(建設)投入係数表'!D8</f>
        <v>0</v>
      </c>
      <c r="E8" s="135">
        <f>E$5*'(建設)投入係数表'!E8</f>
        <v>0</v>
      </c>
      <c r="F8" s="135">
        <f>F$5*'(建設)投入係数表'!F8</f>
        <v>0</v>
      </c>
      <c r="G8" s="135">
        <f>G$5*'(建設)投入係数表'!G8</f>
        <v>0</v>
      </c>
      <c r="H8" s="345">
        <f>H$5*'(建設)投入係数表'!H8</f>
        <v>0</v>
      </c>
      <c r="I8" s="345">
        <f>I$5*'(建設)投入係数表'!I8</f>
        <v>0</v>
      </c>
      <c r="J8" s="135">
        <f>J$5*'(建設)投入係数表'!J8</f>
        <v>0</v>
      </c>
      <c r="K8" s="345">
        <f>K$5*'(建設)投入係数表'!K8</f>
        <v>0</v>
      </c>
      <c r="L8" s="135">
        <f>L$5*'(建設)投入係数表'!L8</f>
        <v>0</v>
      </c>
      <c r="M8" s="345">
        <f>M$5*'(建設)投入係数表'!M8</f>
        <v>0</v>
      </c>
      <c r="N8" s="345">
        <f>N$5*'(建設)投入係数表'!N8</f>
        <v>0</v>
      </c>
      <c r="O8" s="135">
        <f>O$5*'(建設)投入係数表'!O8</f>
        <v>0</v>
      </c>
      <c r="P8" s="345">
        <f>P$5*'(建設)投入係数表'!P8</f>
        <v>0</v>
      </c>
      <c r="Q8" s="345">
        <f>Q$5*'(建設)投入係数表'!Q8</f>
        <v>0</v>
      </c>
      <c r="R8" s="345">
        <f>R$5*'(建設)投入係数表'!R8</f>
        <v>0</v>
      </c>
      <c r="S8" s="135">
        <f>S$5*'(建設)投入係数表'!S8</f>
        <v>0</v>
      </c>
      <c r="T8" s="135">
        <f>T$5*'(建設)投入係数表'!T8</f>
        <v>0</v>
      </c>
      <c r="U8" s="345">
        <f>U$5*'(建設)投入係数表'!U8</f>
        <v>0</v>
      </c>
      <c r="V8" s="345">
        <f>V$5*'(建設)投入係数表'!V8</f>
        <v>0</v>
      </c>
      <c r="W8" s="135">
        <f>W$5*'(建設)投入係数表'!W8</f>
        <v>0</v>
      </c>
      <c r="X8" s="345">
        <f>X$5*'(建設)投入係数表'!X8</f>
        <v>0</v>
      </c>
      <c r="Y8" s="345">
        <f>Y$5*'(建設)投入係数表'!Y8</f>
        <v>0</v>
      </c>
      <c r="Z8" s="345">
        <f>Z$5*'(建設)投入係数表'!Z8</f>
        <v>0</v>
      </c>
      <c r="AA8" s="345">
        <f>AA$5*'(建設)投入係数表'!AA8</f>
        <v>0</v>
      </c>
      <c r="AB8" s="345">
        <f>AB$5*'(建設)投入係数表'!AB8</f>
        <v>0</v>
      </c>
      <c r="AC8" s="345">
        <f>AC$5*'(建設)投入係数表'!AC8</f>
        <v>0</v>
      </c>
      <c r="AD8" s="345">
        <f>AD$5*'(建設)投入係数表'!AD8</f>
        <v>0</v>
      </c>
      <c r="AE8" s="345">
        <f>AE$5*'(建設)投入係数表'!AE8</f>
        <v>0</v>
      </c>
      <c r="AF8" s="135">
        <f>AF$5*'(建設)投入係数表'!AF8</f>
        <v>0</v>
      </c>
      <c r="AG8" s="135">
        <f>AG$5*'(建設)投入係数表'!AG8</f>
        <v>0</v>
      </c>
      <c r="AH8" s="135">
        <f>AH$5*'(建設)投入係数表'!AH8</f>
        <v>0</v>
      </c>
      <c r="AI8" s="135">
        <f>AI$5*'(建設)投入係数表'!AI8</f>
        <v>0</v>
      </c>
      <c r="AJ8" s="135">
        <f>AJ$5*'(建設)投入係数表'!AJ8</f>
        <v>0</v>
      </c>
      <c r="AK8" s="345">
        <f>AK$5*'(建設)投入係数表'!AK8</f>
        <v>0</v>
      </c>
      <c r="AL8" s="345">
        <f>AL$5*'(建設)投入係数表'!AL8</f>
        <v>0</v>
      </c>
      <c r="AM8" s="345">
        <f>AM$5*'(建設)投入係数表'!AM8</f>
        <v>0</v>
      </c>
      <c r="AN8" s="345">
        <f>AN$5*'(建設)投入係数表'!AN8</f>
        <v>0</v>
      </c>
      <c r="AO8" s="345">
        <f>AO$5*'(建設)投入係数表'!AO8</f>
        <v>0</v>
      </c>
      <c r="AP8" s="345">
        <f>AP$5*'(建設)投入係数表'!AP8</f>
        <v>0</v>
      </c>
      <c r="AQ8" s="345">
        <f>AQ$5*'(建設)投入係数表'!AQ8</f>
        <v>0</v>
      </c>
      <c r="AR8" s="135">
        <f>AR$5*'(建設)投入係数表'!AR8</f>
        <v>0</v>
      </c>
      <c r="AS8" s="135">
        <f>AS$5*'(建設)投入係数表'!AS8</f>
        <v>0</v>
      </c>
      <c r="AT8" s="345">
        <f>AT$5*'(建設)投入係数表'!AT8</f>
        <v>0</v>
      </c>
      <c r="AU8" s="345">
        <f>AU$5*'(建設)投入係数表'!AU8</f>
        <v>0</v>
      </c>
      <c r="AV8" s="345">
        <f>AV$5*'(建設)投入係数表'!AV8</f>
        <v>0</v>
      </c>
      <c r="AW8" s="345">
        <f>AW$5*'(建設)投入係数表'!AW8</f>
        <v>0</v>
      </c>
      <c r="AX8" s="135">
        <f>AX$5*'(建設)投入係数表'!AX8</f>
        <v>0</v>
      </c>
      <c r="AY8" s="345">
        <f>AY$5*'(建設)投入係数表'!AY8</f>
        <v>0</v>
      </c>
      <c r="AZ8" s="345">
        <f>AZ$5*'(建設)投入係数表'!AZ8</f>
        <v>0</v>
      </c>
      <c r="BA8" s="345">
        <f>BA$5*'(建設)投入係数表'!BA8</f>
        <v>0</v>
      </c>
      <c r="BB8" s="135">
        <f>BB$5*'(建設)投入係数表'!BB8</f>
        <v>0</v>
      </c>
      <c r="BC8" s="135">
        <f>BC$5*'(建設)投入係数表'!BC8</f>
        <v>0</v>
      </c>
      <c r="BD8" s="345">
        <f>BD$5*'(建設)投入係数表'!BD8</f>
        <v>0</v>
      </c>
      <c r="BE8" s="345">
        <f>BE$5*'(建設)投入係数表'!BE8</f>
        <v>0</v>
      </c>
      <c r="BF8" s="345">
        <f>BF$5*'(建設)投入係数表'!BF8</f>
        <v>0</v>
      </c>
      <c r="BG8" s="345">
        <f>BG$5*'(建設)投入係数表'!BG8</f>
        <v>0</v>
      </c>
      <c r="BH8" s="345">
        <f>BH$5*'(建設)投入係数表'!BH8</f>
        <v>0</v>
      </c>
      <c r="BI8" s="345">
        <f>BI$5*'(建設)投入係数表'!BI8</f>
        <v>0</v>
      </c>
      <c r="BJ8" s="345">
        <f>BJ$5*'(建設)投入係数表'!BJ8</f>
        <v>0</v>
      </c>
      <c r="BK8" s="345">
        <f>BK$5*'(建設)投入係数表'!BK8</f>
        <v>0</v>
      </c>
      <c r="BL8" s="345">
        <f>BL$5*'(建設)投入係数表'!BL8</f>
        <v>0</v>
      </c>
      <c r="BM8" s="345">
        <f>BM$5*'(建設)投入係数表'!BM8</f>
        <v>0</v>
      </c>
      <c r="BN8" s="345">
        <f>BN$5*'(建設)投入係数表'!BN8</f>
        <v>0</v>
      </c>
      <c r="BO8" s="135">
        <f>BO$5*'(建設)投入係数表'!BO8</f>
        <v>0</v>
      </c>
      <c r="BP8" s="345">
        <f>BP$5*'(建設)投入係数表'!BP8</f>
        <v>0</v>
      </c>
      <c r="BQ8" s="345">
        <f>BQ$5*'(建設)投入係数表'!BQ8</f>
        <v>0</v>
      </c>
      <c r="BR8" s="345">
        <f>BR$5*'(建設)投入係数表'!BR8</f>
        <v>0</v>
      </c>
      <c r="BS8" s="345">
        <f>BS$5*'(建設)投入係数表'!BS8</f>
        <v>0</v>
      </c>
      <c r="BT8" s="345">
        <f>BT$5*'(建設)投入係数表'!BT8</f>
        <v>0</v>
      </c>
      <c r="BU8" s="345">
        <f>BU$5*'(建設)投入係数表'!BU8</f>
        <v>0</v>
      </c>
      <c r="BV8" s="196">
        <f t="shared" ref="BV8:BV43" si="0">SUM(H8:I8,K8,M8:N8,P8:R8,U8:V8,X8:AE8,AK8:AQ8,AT8:AW8,AY8:BA8,BD8:BN8,BP8:BU8)</f>
        <v>0</v>
      </c>
      <c r="BW8" s="349">
        <f t="shared" ref="BW8:BW43" si="1">BV8/BV$5</f>
        <v>0</v>
      </c>
    </row>
    <row r="9" spans="1:75" ht="21.75" customHeight="1" x14ac:dyDescent="0.2">
      <c r="A9" s="3">
        <v>4</v>
      </c>
      <c r="B9" s="8" t="s">
        <v>344</v>
      </c>
      <c r="C9" s="9" t="s">
        <v>7</v>
      </c>
      <c r="D9" s="135">
        <f>D$5*'(建設)投入係数表'!D9</f>
        <v>9.7747195788718262</v>
      </c>
      <c r="E9" s="135">
        <f>E$5*'(建設)投入係数表'!E9</f>
        <v>1.1605022004170578</v>
      </c>
      <c r="F9" s="135">
        <f>F$5*'(建設)投入係数表'!F9</f>
        <v>0</v>
      </c>
      <c r="G9" s="135">
        <f>G$5*'(建設)投入係数表'!G9</f>
        <v>0</v>
      </c>
      <c r="H9" s="345">
        <f>H$5*'(建設)投入係数表'!H9</f>
        <v>0</v>
      </c>
      <c r="I9" s="345">
        <f>I$5*'(建設)投入係数表'!I9</f>
        <v>0</v>
      </c>
      <c r="J9" s="135">
        <f>J$5*'(建設)投入係数表'!J9</f>
        <v>0</v>
      </c>
      <c r="K9" s="345">
        <f>K$5*'(建設)投入係数表'!K9</f>
        <v>0</v>
      </c>
      <c r="L9" s="135">
        <f>L$5*'(建設)投入係数表'!L9</f>
        <v>0</v>
      </c>
      <c r="M9" s="345">
        <f>M$5*'(建設)投入係数表'!M9</f>
        <v>0</v>
      </c>
      <c r="N9" s="345">
        <f>N$5*'(建設)投入係数表'!N9</f>
        <v>0</v>
      </c>
      <c r="O9" s="135">
        <f>O$5*'(建設)投入係数表'!O9</f>
        <v>0</v>
      </c>
      <c r="P9" s="345">
        <f>P$5*'(建設)投入係数表'!P9</f>
        <v>0</v>
      </c>
      <c r="Q9" s="345">
        <f>Q$5*'(建設)投入係数表'!Q9</f>
        <v>0</v>
      </c>
      <c r="R9" s="345">
        <f>R$5*'(建設)投入係数表'!R9</f>
        <v>0</v>
      </c>
      <c r="S9" s="135">
        <f>S$5*'(建設)投入係数表'!S9</f>
        <v>1.1349816564430188</v>
      </c>
      <c r="T9" s="135">
        <f>T$5*'(建設)投入係数表'!T9</f>
        <v>0</v>
      </c>
      <c r="U9" s="345">
        <f>U$5*'(建設)投入係数表'!U9</f>
        <v>0</v>
      </c>
      <c r="V9" s="345">
        <f>V$5*'(建設)投入係数表'!V9</f>
        <v>0</v>
      </c>
      <c r="W9" s="135">
        <f>W$5*'(建設)投入係数表'!W9</f>
        <v>1.0856580602528452</v>
      </c>
      <c r="X9" s="345">
        <f>X$5*'(建設)投入係数表'!X9</f>
        <v>0.4633810927656063</v>
      </c>
      <c r="Y9" s="345">
        <f>Y$5*'(建設)投入係数表'!Y9</f>
        <v>0.27032220626147507</v>
      </c>
      <c r="Z9" s="345">
        <f>Z$5*'(建設)投入係数表'!Z9</f>
        <v>9.2699079308673882E-2</v>
      </c>
      <c r="AA9" s="345">
        <f>AA$5*'(建設)投入係数表'!AA9</f>
        <v>2.0005051780752715E-2</v>
      </c>
      <c r="AB9" s="345">
        <f>AB$5*'(建設)投入係数表'!AB9</f>
        <v>0</v>
      </c>
      <c r="AC9" s="345">
        <f>AC$5*'(建設)投入係数表'!AC9</f>
        <v>0</v>
      </c>
      <c r="AD9" s="345">
        <f>AD$5*'(建設)投入係数表'!AD9</f>
        <v>0</v>
      </c>
      <c r="AE9" s="345">
        <f>AE$5*'(建設)投入係数表'!AE9</f>
        <v>0</v>
      </c>
      <c r="AF9" s="135">
        <f>AF$5*'(建設)投入係数表'!AF9</f>
        <v>11.674662943697186</v>
      </c>
      <c r="AG9" s="135">
        <f>AG$5*'(建設)投入係数表'!AG9</f>
        <v>5.2373506620086827</v>
      </c>
      <c r="AH9" s="135">
        <f>AH$5*'(建設)投入係数表'!AH9</f>
        <v>0</v>
      </c>
      <c r="AI9" s="135">
        <f>AI$5*'(建設)投入係数表'!AI9</f>
        <v>0</v>
      </c>
      <c r="AJ9" s="135">
        <f>AJ$5*'(建設)投入係数表'!AJ9</f>
        <v>0</v>
      </c>
      <c r="AK9" s="345">
        <f>AK$5*'(建設)投入係数表'!AK9</f>
        <v>0</v>
      </c>
      <c r="AL9" s="345">
        <f>AL$5*'(建設)投入係数表'!AL9</f>
        <v>0</v>
      </c>
      <c r="AM9" s="345">
        <f>AM$5*'(建設)投入係数表'!AM9</f>
        <v>0</v>
      </c>
      <c r="AN9" s="345">
        <f>AN$5*'(建設)投入係数表'!AN9</f>
        <v>0</v>
      </c>
      <c r="AO9" s="345">
        <f>AO$5*'(建設)投入係数表'!AO9</f>
        <v>0</v>
      </c>
      <c r="AP9" s="345">
        <f>AP$5*'(建設)投入係数表'!AP9</f>
        <v>0</v>
      </c>
      <c r="AQ9" s="345">
        <f>AQ$5*'(建設)投入係数表'!AQ9</f>
        <v>0</v>
      </c>
      <c r="AR9" s="135">
        <f>AR$5*'(建設)投入係数表'!AR9</f>
        <v>0</v>
      </c>
      <c r="AS9" s="135">
        <f>AS$5*'(建設)投入係数表'!AS9</f>
        <v>0</v>
      </c>
      <c r="AT9" s="345">
        <f>AT$5*'(建設)投入係数表'!AT9</f>
        <v>0</v>
      </c>
      <c r="AU9" s="345">
        <f>AU$5*'(建設)投入係数表'!AU9</f>
        <v>0</v>
      </c>
      <c r="AV9" s="345">
        <f>AV$5*'(建設)投入係数表'!AV9</f>
        <v>0</v>
      </c>
      <c r="AW9" s="345">
        <f>AW$5*'(建設)投入係数表'!AW9</f>
        <v>0</v>
      </c>
      <c r="AX9" s="135">
        <f>AX$5*'(建設)投入係数表'!AX9</f>
        <v>0</v>
      </c>
      <c r="AY9" s="345">
        <f>AY$5*'(建設)投入係数表'!AY9</f>
        <v>0</v>
      </c>
      <c r="AZ9" s="345">
        <f>AZ$5*'(建設)投入係数表'!AZ9</f>
        <v>0</v>
      </c>
      <c r="BA9" s="345">
        <f>BA$5*'(建設)投入係数表'!BA9</f>
        <v>0</v>
      </c>
      <c r="BB9" s="135">
        <f>BB$5*'(建設)投入係数表'!BB9</f>
        <v>1.0333227563402638</v>
      </c>
      <c r="BC9" s="135">
        <f>BC$5*'(建設)投入係数表'!BC9</f>
        <v>0</v>
      </c>
      <c r="BD9" s="345">
        <f>BD$5*'(建設)投入係数表'!BD9</f>
        <v>0</v>
      </c>
      <c r="BE9" s="345">
        <f>BE$5*'(建設)投入係数表'!BE9</f>
        <v>0</v>
      </c>
      <c r="BF9" s="345">
        <f>BF$5*'(建設)投入係数表'!BF9</f>
        <v>0</v>
      </c>
      <c r="BG9" s="345">
        <f>BG$5*'(建設)投入係数表'!BG9</f>
        <v>0</v>
      </c>
      <c r="BH9" s="345">
        <f>BH$5*'(建設)投入係数表'!BH9</f>
        <v>0</v>
      </c>
      <c r="BI9" s="345">
        <f>BI$5*'(建設)投入係数表'!BI9</f>
        <v>0</v>
      </c>
      <c r="BJ9" s="345">
        <f>BJ$5*'(建設)投入係数表'!BJ9</f>
        <v>0</v>
      </c>
      <c r="BK9" s="345">
        <f>BK$5*'(建設)投入係数表'!BK9</f>
        <v>0</v>
      </c>
      <c r="BL9" s="345">
        <f>BL$5*'(建設)投入係数表'!BL9</f>
        <v>0.14549832959532846</v>
      </c>
      <c r="BM9" s="345">
        <f>BM$5*'(建設)投入係数表'!BM9</f>
        <v>0</v>
      </c>
      <c r="BN9" s="345">
        <f>BN$5*'(建設)投入係数表'!BN9</f>
        <v>0</v>
      </c>
      <c r="BO9" s="135">
        <f>BO$5*'(建設)投入係数表'!BO9</f>
        <v>3.130445151698229</v>
      </c>
      <c r="BP9" s="345">
        <f>BP$5*'(建設)投入係数表'!BP9</f>
        <v>0</v>
      </c>
      <c r="BQ9" s="345">
        <f>BQ$5*'(建設)投入係数表'!BQ9</f>
        <v>0.1223723440159563</v>
      </c>
      <c r="BR9" s="345">
        <f>BR$5*'(建設)投入係数表'!BR9</f>
        <v>0.41678043792736841</v>
      </c>
      <c r="BS9" s="345">
        <f>BS$5*'(建設)投入係数表'!BS9</f>
        <v>0.106815029145584</v>
      </c>
      <c r="BT9" s="345">
        <f>BT$5*'(建設)投入係数表'!BT9</f>
        <v>0.23091473694115844</v>
      </c>
      <c r="BU9" s="345">
        <f>BU$5*'(建設)投入係数表'!BU9</f>
        <v>2.4409469326691773</v>
      </c>
      <c r="BV9" s="196">
        <f t="shared" si="0"/>
        <v>4.3097352404110811</v>
      </c>
      <c r="BW9" s="349">
        <f t="shared" si="1"/>
        <v>1.7238940961644326E-5</v>
      </c>
    </row>
    <row r="10" spans="1:75" ht="21.75" customHeight="1" x14ac:dyDescent="0.2">
      <c r="A10" s="3">
        <v>5</v>
      </c>
      <c r="B10" s="8" t="s">
        <v>345</v>
      </c>
      <c r="C10" s="9" t="s">
        <v>8</v>
      </c>
      <c r="D10" s="135">
        <f>D$5*'(建設)投入係数表'!D10</f>
        <v>0</v>
      </c>
      <c r="E10" s="135">
        <f>E$5*'(建設)投入係数表'!E10</f>
        <v>0</v>
      </c>
      <c r="F10" s="135">
        <f>F$5*'(建設)投入係数表'!F10</f>
        <v>0</v>
      </c>
      <c r="G10" s="135">
        <f>G$5*'(建設)投入係数表'!G10</f>
        <v>0</v>
      </c>
      <c r="H10" s="345">
        <f>H$5*'(建設)投入係数表'!H10</f>
        <v>0</v>
      </c>
      <c r="I10" s="345">
        <f>I$5*'(建設)投入係数表'!I10</f>
        <v>0</v>
      </c>
      <c r="J10" s="135">
        <f>J$5*'(建設)投入係数表'!J10</f>
        <v>0</v>
      </c>
      <c r="K10" s="345">
        <f>K$5*'(建設)投入係数表'!K10</f>
        <v>0</v>
      </c>
      <c r="L10" s="135">
        <f>L$5*'(建設)投入係数表'!L10</f>
        <v>0</v>
      </c>
      <c r="M10" s="345">
        <f>M$5*'(建設)投入係数表'!M10</f>
        <v>0</v>
      </c>
      <c r="N10" s="345">
        <f>N$5*'(建設)投入係数表'!N10</f>
        <v>0</v>
      </c>
      <c r="O10" s="135">
        <f>O$5*'(建設)投入係数表'!O10</f>
        <v>0</v>
      </c>
      <c r="P10" s="345">
        <f>P$5*'(建設)投入係数表'!P10</f>
        <v>0</v>
      </c>
      <c r="Q10" s="345">
        <f>Q$5*'(建設)投入係数表'!Q10</f>
        <v>0</v>
      </c>
      <c r="R10" s="345">
        <f>R$5*'(建設)投入係数表'!R10</f>
        <v>0</v>
      </c>
      <c r="S10" s="135">
        <f>S$5*'(建設)投入係数表'!S10</f>
        <v>0</v>
      </c>
      <c r="T10" s="135">
        <f>T$5*'(建設)投入係数表'!T10</f>
        <v>0</v>
      </c>
      <c r="U10" s="345">
        <f>U$5*'(建設)投入係数表'!U10</f>
        <v>0</v>
      </c>
      <c r="V10" s="345">
        <f>V$5*'(建設)投入係数表'!V10</f>
        <v>0</v>
      </c>
      <c r="W10" s="135">
        <f>W$5*'(建設)投入係数表'!W10</f>
        <v>0</v>
      </c>
      <c r="X10" s="345">
        <f>X$5*'(建設)投入係数表'!X10</f>
        <v>0</v>
      </c>
      <c r="Y10" s="345">
        <f>Y$5*'(建設)投入係数表'!Y10</f>
        <v>0</v>
      </c>
      <c r="Z10" s="345">
        <f>Z$5*'(建設)投入係数表'!Z10</f>
        <v>0</v>
      </c>
      <c r="AA10" s="345">
        <f>AA$5*'(建設)投入係数表'!AA10</f>
        <v>0</v>
      </c>
      <c r="AB10" s="345">
        <f>AB$5*'(建設)投入係数表'!AB10</f>
        <v>0</v>
      </c>
      <c r="AC10" s="345">
        <f>AC$5*'(建設)投入係数表'!AC10</f>
        <v>0</v>
      </c>
      <c r="AD10" s="345">
        <f>AD$5*'(建設)投入係数表'!AD10</f>
        <v>0</v>
      </c>
      <c r="AE10" s="345">
        <f>AE$5*'(建設)投入係数表'!AE10</f>
        <v>0</v>
      </c>
      <c r="AF10" s="135">
        <f>AF$5*'(建設)投入係数表'!AF10</f>
        <v>0</v>
      </c>
      <c r="AG10" s="135">
        <f>AG$5*'(建設)投入係数表'!AG10</f>
        <v>0</v>
      </c>
      <c r="AH10" s="135">
        <f>AH$5*'(建設)投入係数表'!AH10</f>
        <v>0</v>
      </c>
      <c r="AI10" s="135">
        <f>AI$5*'(建設)投入係数表'!AI10</f>
        <v>0</v>
      </c>
      <c r="AJ10" s="135">
        <f>AJ$5*'(建設)投入係数表'!AJ10</f>
        <v>0</v>
      </c>
      <c r="AK10" s="345">
        <f>AK$5*'(建設)投入係数表'!AK10</f>
        <v>0</v>
      </c>
      <c r="AL10" s="345">
        <f>AL$5*'(建設)投入係数表'!AL10</f>
        <v>0</v>
      </c>
      <c r="AM10" s="345">
        <f>AM$5*'(建設)投入係数表'!AM10</f>
        <v>0</v>
      </c>
      <c r="AN10" s="345">
        <f>AN$5*'(建設)投入係数表'!AN10</f>
        <v>0</v>
      </c>
      <c r="AO10" s="345">
        <f>AO$5*'(建設)投入係数表'!AO10</f>
        <v>0</v>
      </c>
      <c r="AP10" s="345">
        <f>AP$5*'(建設)投入係数表'!AP10</f>
        <v>0</v>
      </c>
      <c r="AQ10" s="345">
        <f>AQ$5*'(建設)投入係数表'!AQ10</f>
        <v>0</v>
      </c>
      <c r="AR10" s="135">
        <f>AR$5*'(建設)投入係数表'!AR10</f>
        <v>0</v>
      </c>
      <c r="AS10" s="135">
        <f>AS$5*'(建設)投入係数表'!AS10</f>
        <v>0</v>
      </c>
      <c r="AT10" s="345">
        <f>AT$5*'(建設)投入係数表'!AT10</f>
        <v>0</v>
      </c>
      <c r="AU10" s="345">
        <f>AU$5*'(建設)投入係数表'!AU10</f>
        <v>0</v>
      </c>
      <c r="AV10" s="345">
        <f>AV$5*'(建設)投入係数表'!AV10</f>
        <v>0</v>
      </c>
      <c r="AW10" s="345">
        <f>AW$5*'(建設)投入係数表'!AW10</f>
        <v>0</v>
      </c>
      <c r="AX10" s="135">
        <f>AX$5*'(建設)投入係数表'!AX10</f>
        <v>0</v>
      </c>
      <c r="AY10" s="345">
        <f>AY$5*'(建設)投入係数表'!AY10</f>
        <v>0</v>
      </c>
      <c r="AZ10" s="345">
        <f>AZ$5*'(建設)投入係数表'!AZ10</f>
        <v>0</v>
      </c>
      <c r="BA10" s="345">
        <f>BA$5*'(建設)投入係数表'!BA10</f>
        <v>0</v>
      </c>
      <c r="BB10" s="135">
        <f>BB$5*'(建設)投入係数表'!BB10</f>
        <v>0</v>
      </c>
      <c r="BC10" s="135">
        <f>BC$5*'(建設)投入係数表'!BC10</f>
        <v>0</v>
      </c>
      <c r="BD10" s="345">
        <f>BD$5*'(建設)投入係数表'!BD10</f>
        <v>0</v>
      </c>
      <c r="BE10" s="345">
        <f>BE$5*'(建設)投入係数表'!BE10</f>
        <v>0</v>
      </c>
      <c r="BF10" s="345">
        <f>BF$5*'(建設)投入係数表'!BF10</f>
        <v>0</v>
      </c>
      <c r="BG10" s="345">
        <f>BG$5*'(建設)投入係数表'!BG10</f>
        <v>0</v>
      </c>
      <c r="BH10" s="345">
        <f>BH$5*'(建設)投入係数表'!BH10</f>
        <v>0</v>
      </c>
      <c r="BI10" s="345">
        <f>BI$5*'(建設)投入係数表'!BI10</f>
        <v>0</v>
      </c>
      <c r="BJ10" s="345">
        <f>BJ$5*'(建設)投入係数表'!BJ10</f>
        <v>0</v>
      </c>
      <c r="BK10" s="345">
        <f>BK$5*'(建設)投入係数表'!BK10</f>
        <v>0</v>
      </c>
      <c r="BL10" s="345">
        <f>BL$5*'(建設)投入係数表'!BL10</f>
        <v>0</v>
      </c>
      <c r="BM10" s="345">
        <f>BM$5*'(建設)投入係数表'!BM10</f>
        <v>0</v>
      </c>
      <c r="BN10" s="345">
        <f>BN$5*'(建設)投入係数表'!BN10</f>
        <v>0</v>
      </c>
      <c r="BO10" s="135">
        <f>BO$5*'(建設)投入係数表'!BO10</f>
        <v>0</v>
      </c>
      <c r="BP10" s="345">
        <f>BP$5*'(建設)投入係数表'!BP10</f>
        <v>0</v>
      </c>
      <c r="BQ10" s="345">
        <f>BQ$5*'(建設)投入係数表'!BQ10</f>
        <v>0</v>
      </c>
      <c r="BR10" s="345">
        <f>BR$5*'(建設)投入係数表'!BR10</f>
        <v>0</v>
      </c>
      <c r="BS10" s="345">
        <f>BS$5*'(建設)投入係数表'!BS10</f>
        <v>0</v>
      </c>
      <c r="BT10" s="345">
        <f>BT$5*'(建設)投入係数表'!BT10</f>
        <v>0</v>
      </c>
      <c r="BU10" s="345">
        <f>BU$5*'(建設)投入係数表'!BU10</f>
        <v>0</v>
      </c>
      <c r="BV10" s="196">
        <f t="shared" si="0"/>
        <v>0</v>
      </c>
      <c r="BW10" s="349">
        <f t="shared" si="1"/>
        <v>0</v>
      </c>
    </row>
    <row r="11" spans="1:75" ht="21.75" customHeight="1" x14ac:dyDescent="0.2">
      <c r="A11" s="3">
        <v>6</v>
      </c>
      <c r="B11" s="8" t="s">
        <v>346</v>
      </c>
      <c r="C11" s="9" t="s">
        <v>267</v>
      </c>
      <c r="D11" s="135">
        <f>D$5*'(建設)投入係数表'!D11</f>
        <v>0.92321657616023078</v>
      </c>
      <c r="E11" s="135">
        <f>E$5*'(建設)投入係数表'!E11</f>
        <v>6.7275489879249722E-2</v>
      </c>
      <c r="F11" s="135">
        <f>F$5*'(建設)投入係数表'!F11</f>
        <v>0</v>
      </c>
      <c r="G11" s="135">
        <f>G$5*'(建設)投入係数表'!G11</f>
        <v>0</v>
      </c>
      <c r="H11" s="345">
        <f>H$5*'(建設)投入係数表'!H11</f>
        <v>0</v>
      </c>
      <c r="I11" s="345">
        <f>I$5*'(建設)投入係数表'!I11</f>
        <v>0</v>
      </c>
      <c r="J11" s="135">
        <f>J$5*'(建設)投入係数表'!J11</f>
        <v>0</v>
      </c>
      <c r="K11" s="345">
        <f>K$5*'(建設)投入係数表'!K11</f>
        <v>0</v>
      </c>
      <c r="L11" s="135">
        <f>L$5*'(建設)投入係数表'!L11</f>
        <v>0</v>
      </c>
      <c r="M11" s="345">
        <f>M$5*'(建設)投入係数表'!M11</f>
        <v>0</v>
      </c>
      <c r="N11" s="345">
        <f>N$5*'(建設)投入係数表'!N11</f>
        <v>0</v>
      </c>
      <c r="O11" s="135">
        <f>O$5*'(建設)投入係数表'!O11</f>
        <v>0</v>
      </c>
      <c r="P11" s="345">
        <f>P$5*'(建設)投入係数表'!P11</f>
        <v>0</v>
      </c>
      <c r="Q11" s="345">
        <f>Q$5*'(建設)投入係数表'!Q11</f>
        <v>0</v>
      </c>
      <c r="R11" s="345">
        <f>R$5*'(建設)投入係数表'!R11</f>
        <v>0</v>
      </c>
      <c r="S11" s="135">
        <f>S$5*'(建設)投入係数表'!S11</f>
        <v>6.0532355010294338E-2</v>
      </c>
      <c r="T11" s="135">
        <f>T$5*'(建設)投入係数表'!T11</f>
        <v>0</v>
      </c>
      <c r="U11" s="345">
        <f>U$5*'(建設)投入係数表'!U11</f>
        <v>0</v>
      </c>
      <c r="V11" s="345">
        <f>V$5*'(建設)投入係数表'!V11</f>
        <v>0</v>
      </c>
      <c r="W11" s="135">
        <f>W$5*'(建設)投入係数表'!W11</f>
        <v>5.6293380901999382E-2</v>
      </c>
      <c r="X11" s="345">
        <f>X$5*'(建設)投入係数表'!X11</f>
        <v>0</v>
      </c>
      <c r="Y11" s="345">
        <f>Y$5*'(建設)投入係数表'!Y11</f>
        <v>0</v>
      </c>
      <c r="Z11" s="345">
        <f>Z$5*'(建設)投入係数表'!Z11</f>
        <v>0</v>
      </c>
      <c r="AA11" s="345">
        <f>AA$5*'(建設)投入係数表'!AA11</f>
        <v>0</v>
      </c>
      <c r="AB11" s="345">
        <f>AB$5*'(建設)投入係数表'!AB11</f>
        <v>0</v>
      </c>
      <c r="AC11" s="345">
        <f>AC$5*'(建設)投入係数表'!AC11</f>
        <v>0</v>
      </c>
      <c r="AD11" s="345">
        <f>AD$5*'(建設)投入係数表'!AD11</f>
        <v>0</v>
      </c>
      <c r="AE11" s="345">
        <f>AE$5*'(建設)投入係数表'!AE11</f>
        <v>0</v>
      </c>
      <c r="AF11" s="135">
        <f>AF$5*'(建設)投入係数表'!AF11</f>
        <v>1.4054212078718269</v>
      </c>
      <c r="AG11" s="135">
        <f>AG$5*'(建設)投入係数表'!AG11</f>
        <v>0.52650615120722211</v>
      </c>
      <c r="AH11" s="135">
        <f>AH$5*'(建設)投入係数表'!AH11</f>
        <v>0</v>
      </c>
      <c r="AI11" s="135">
        <f>AI$5*'(建設)投入係数表'!AI11</f>
        <v>0</v>
      </c>
      <c r="AJ11" s="135">
        <f>AJ$5*'(建設)投入係数表'!AJ11</f>
        <v>0</v>
      </c>
      <c r="AK11" s="345">
        <f>AK$5*'(建設)投入係数表'!AK11</f>
        <v>0</v>
      </c>
      <c r="AL11" s="345">
        <f>AL$5*'(建設)投入係数表'!AL11</f>
        <v>0</v>
      </c>
      <c r="AM11" s="345">
        <f>AM$5*'(建設)投入係数表'!AM11</f>
        <v>0</v>
      </c>
      <c r="AN11" s="345">
        <f>AN$5*'(建設)投入係数表'!AN11</f>
        <v>0</v>
      </c>
      <c r="AO11" s="345">
        <f>AO$5*'(建設)投入係数表'!AO11</f>
        <v>0</v>
      </c>
      <c r="AP11" s="345">
        <f>AP$5*'(建設)投入係数表'!AP11</f>
        <v>0</v>
      </c>
      <c r="AQ11" s="345">
        <f>AQ$5*'(建設)投入係数表'!AQ11</f>
        <v>0</v>
      </c>
      <c r="AR11" s="135">
        <f>AR$5*'(建設)投入係数表'!AR11</f>
        <v>0</v>
      </c>
      <c r="AS11" s="135">
        <f>AS$5*'(建設)投入係数表'!AS11</f>
        <v>0</v>
      </c>
      <c r="AT11" s="345">
        <f>AT$5*'(建設)投入係数表'!AT11</f>
        <v>0</v>
      </c>
      <c r="AU11" s="345">
        <f>AU$5*'(建設)投入係数表'!AU11</f>
        <v>0</v>
      </c>
      <c r="AV11" s="345">
        <f>AV$5*'(建設)投入係数表'!AV11</f>
        <v>0</v>
      </c>
      <c r="AW11" s="345">
        <f>AW$5*'(建設)投入係数表'!AW11</f>
        <v>0</v>
      </c>
      <c r="AX11" s="135">
        <f>AX$5*'(建設)投入係数表'!AX11</f>
        <v>0</v>
      </c>
      <c r="AY11" s="345">
        <f>AY$5*'(建設)投入係数表'!AY11</f>
        <v>0</v>
      </c>
      <c r="AZ11" s="345">
        <f>AZ$5*'(建設)投入係数表'!AZ11</f>
        <v>0</v>
      </c>
      <c r="BA11" s="345">
        <f>BA$5*'(建設)投入係数表'!BA11</f>
        <v>0</v>
      </c>
      <c r="BB11" s="135">
        <f>BB$5*'(建設)投入係数表'!BB11</f>
        <v>0.54590636184013941</v>
      </c>
      <c r="BC11" s="135">
        <f>BC$5*'(建設)投入係数表'!BC11</f>
        <v>0</v>
      </c>
      <c r="BD11" s="345">
        <f>BD$5*'(建設)投入係数表'!BD11</f>
        <v>0</v>
      </c>
      <c r="BE11" s="345">
        <f>BE$5*'(建設)投入係数表'!BE11</f>
        <v>0</v>
      </c>
      <c r="BF11" s="345">
        <f>BF$5*'(建設)投入係数表'!BF11</f>
        <v>0</v>
      </c>
      <c r="BG11" s="345">
        <f>BG$5*'(建設)投入係数表'!BG11</f>
        <v>0</v>
      </c>
      <c r="BH11" s="345">
        <f>BH$5*'(建設)投入係数表'!BH11</f>
        <v>0</v>
      </c>
      <c r="BI11" s="345">
        <f>BI$5*'(建設)投入係数表'!BI11</f>
        <v>0</v>
      </c>
      <c r="BJ11" s="345">
        <f>BJ$5*'(建設)投入係数表'!BJ11</f>
        <v>0.8112935605085706</v>
      </c>
      <c r="BK11" s="345">
        <f>BK$5*'(建設)投入係数表'!BK11</f>
        <v>0</v>
      </c>
      <c r="BL11" s="345">
        <f>BL$5*'(建設)投入係数表'!BL11</f>
        <v>2.2384358399281306E-2</v>
      </c>
      <c r="BM11" s="345">
        <f>BM$5*'(建設)投入係数表'!BM11</f>
        <v>0</v>
      </c>
      <c r="BN11" s="345">
        <f>BN$5*'(建設)投入係数表'!BN11</f>
        <v>0</v>
      </c>
      <c r="BO11" s="135">
        <f>BO$5*'(建設)投入係数表'!BO11</f>
        <v>0.70973655261174429</v>
      </c>
      <c r="BP11" s="345">
        <f>BP$5*'(建設)投入係数表'!BP11</f>
        <v>0</v>
      </c>
      <c r="BQ11" s="345">
        <f>BQ$5*'(建設)投入係数表'!BQ11</f>
        <v>0</v>
      </c>
      <c r="BR11" s="345">
        <f>BR$5*'(建設)投入係数表'!BR11</f>
        <v>0</v>
      </c>
      <c r="BS11" s="345">
        <f>BS$5*'(建設)投入係数表'!BS11</f>
        <v>0.16615671200424176</v>
      </c>
      <c r="BT11" s="345">
        <f>BT$5*'(建設)投入係数表'!BT11</f>
        <v>2.8084224763113865E-2</v>
      </c>
      <c r="BU11" s="345">
        <f>BU$5*'(建設)投入係数表'!BU11</f>
        <v>0.62930663107877227</v>
      </c>
      <c r="BV11" s="196">
        <f t="shared" si="0"/>
        <v>1.6572254867539797</v>
      </c>
      <c r="BW11" s="349">
        <f t="shared" si="1"/>
        <v>6.6289019470159189E-6</v>
      </c>
    </row>
    <row r="12" spans="1:75" ht="21.75" customHeight="1" x14ac:dyDescent="0.2">
      <c r="A12" s="3">
        <v>7</v>
      </c>
      <c r="B12" s="8" t="s">
        <v>347</v>
      </c>
      <c r="C12" s="9" t="s">
        <v>348</v>
      </c>
      <c r="D12" s="135">
        <f>D$5*'(建設)投入係数表'!D12</f>
        <v>1654.780391804014</v>
      </c>
      <c r="E12" s="135">
        <f>E$5*'(建設)投入係数表'!E12</f>
        <v>214.39689492168696</v>
      </c>
      <c r="F12" s="135">
        <f>F$5*'(建設)投入係数表'!F12</f>
        <v>0</v>
      </c>
      <c r="G12" s="135">
        <f>G$5*'(建設)投入係数表'!G12</f>
        <v>0</v>
      </c>
      <c r="H12" s="345">
        <f>H$5*'(建設)投入係数表'!H12</f>
        <v>0</v>
      </c>
      <c r="I12" s="345">
        <f>I$5*'(建設)投入係数表'!I12</f>
        <v>0</v>
      </c>
      <c r="J12" s="135">
        <f>J$5*'(建設)投入係数表'!J12</f>
        <v>0</v>
      </c>
      <c r="K12" s="345">
        <f>K$5*'(建設)投入係数表'!K12</f>
        <v>0</v>
      </c>
      <c r="L12" s="135">
        <f>L$5*'(建設)投入係数表'!L12</f>
        <v>0</v>
      </c>
      <c r="M12" s="345">
        <f>M$5*'(建設)投入係数表'!M12</f>
        <v>0</v>
      </c>
      <c r="N12" s="345">
        <f>N$5*'(建設)投入係数表'!N12</f>
        <v>0</v>
      </c>
      <c r="O12" s="135">
        <f>O$5*'(建設)投入係数表'!O12</f>
        <v>0</v>
      </c>
      <c r="P12" s="345">
        <f>P$5*'(建設)投入係数表'!P12</f>
        <v>0</v>
      </c>
      <c r="Q12" s="345">
        <f>Q$5*'(建設)投入係数表'!Q12</f>
        <v>0</v>
      </c>
      <c r="R12" s="345">
        <f>R$5*'(建設)投入係数表'!R12</f>
        <v>0</v>
      </c>
      <c r="S12" s="135">
        <f>S$5*'(建設)投入係数表'!S12</f>
        <v>249.74893022809815</v>
      </c>
      <c r="T12" s="135">
        <f>T$5*'(建設)投入係数表'!T12</f>
        <v>0</v>
      </c>
      <c r="U12" s="345">
        <f>U$5*'(建設)投入係数表'!U12</f>
        <v>0</v>
      </c>
      <c r="V12" s="345">
        <f>V$5*'(建設)投入係数表'!V12</f>
        <v>0</v>
      </c>
      <c r="W12" s="135">
        <f>W$5*'(建設)投入係数表'!W12</f>
        <v>245.42305690960245</v>
      </c>
      <c r="X12" s="345">
        <f>X$5*'(建設)投入係数表'!X12</f>
        <v>148.28194968499403</v>
      </c>
      <c r="Y12" s="345">
        <f>Y$5*'(建設)投入係数表'!Y12</f>
        <v>37.709947773475776</v>
      </c>
      <c r="Z12" s="345">
        <f>Z$5*'(建設)投入係数表'!Z12</f>
        <v>46.720335971571636</v>
      </c>
      <c r="AA12" s="345">
        <f>AA$5*'(建設)投入係数表'!AA12</f>
        <v>4.4589037635766609</v>
      </c>
      <c r="AB12" s="345">
        <f>AB$5*'(建設)投入係数表'!AB12</f>
        <v>0</v>
      </c>
      <c r="AC12" s="345">
        <f>AC$5*'(建設)投入係数表'!AC12</f>
        <v>0</v>
      </c>
      <c r="AD12" s="345">
        <f>AD$5*'(建設)投入係数表'!AD12</f>
        <v>0</v>
      </c>
      <c r="AE12" s="345">
        <f>AE$5*'(建設)投入係数表'!AE12</f>
        <v>0</v>
      </c>
      <c r="AF12" s="135">
        <f>AF$5*'(建設)投入係数表'!AF12</f>
        <v>2331.2814680353895</v>
      </c>
      <c r="AG12" s="135">
        <f>AG$5*'(建設)投入係数表'!AG12</f>
        <v>759.18228311215205</v>
      </c>
      <c r="AH12" s="135">
        <f>AH$5*'(建設)投入係数表'!AH12</f>
        <v>0</v>
      </c>
      <c r="AI12" s="135">
        <f>AI$5*'(建設)投入係数表'!AI12</f>
        <v>0</v>
      </c>
      <c r="AJ12" s="135">
        <f>AJ$5*'(建設)投入係数表'!AJ12</f>
        <v>0</v>
      </c>
      <c r="AK12" s="345">
        <f>AK$5*'(建設)投入係数表'!AK12</f>
        <v>0</v>
      </c>
      <c r="AL12" s="345">
        <f>AL$5*'(建設)投入係数表'!AL12</f>
        <v>0</v>
      </c>
      <c r="AM12" s="345">
        <f>AM$5*'(建設)投入係数表'!AM12</f>
        <v>0</v>
      </c>
      <c r="AN12" s="345">
        <f>AN$5*'(建設)投入係数表'!AN12</f>
        <v>0</v>
      </c>
      <c r="AO12" s="345">
        <f>AO$5*'(建設)投入係数表'!AO12</f>
        <v>0</v>
      </c>
      <c r="AP12" s="345">
        <f>AP$5*'(建設)投入係数表'!AP12</f>
        <v>0</v>
      </c>
      <c r="AQ12" s="345">
        <f>AQ$5*'(建設)投入係数表'!AQ12</f>
        <v>0</v>
      </c>
      <c r="AR12" s="135">
        <f>AR$5*'(建設)投入係数表'!AR12</f>
        <v>0</v>
      </c>
      <c r="AS12" s="135">
        <f>AS$5*'(建設)投入係数表'!AS12</f>
        <v>0</v>
      </c>
      <c r="AT12" s="345">
        <f>AT$5*'(建設)投入係数表'!AT12</f>
        <v>0</v>
      </c>
      <c r="AU12" s="345">
        <f>AU$5*'(建設)投入係数表'!AU12</f>
        <v>0</v>
      </c>
      <c r="AV12" s="345">
        <f>AV$5*'(建設)投入係数表'!AV12</f>
        <v>0</v>
      </c>
      <c r="AW12" s="345">
        <f>AW$5*'(建設)投入係数表'!AW12</f>
        <v>0</v>
      </c>
      <c r="AX12" s="135">
        <f>AX$5*'(建設)投入係数表'!AX12</f>
        <v>0</v>
      </c>
      <c r="AY12" s="345">
        <f>AY$5*'(建設)投入係数表'!AY12</f>
        <v>0</v>
      </c>
      <c r="AZ12" s="345">
        <f>AZ$5*'(建設)投入係数表'!AZ12</f>
        <v>0</v>
      </c>
      <c r="BA12" s="345">
        <f>BA$5*'(建設)投入係数表'!BA12</f>
        <v>0</v>
      </c>
      <c r="BB12" s="135">
        <f>BB$5*'(建設)投入係数表'!BB12</f>
        <v>746.59518811162059</v>
      </c>
      <c r="BC12" s="135">
        <f>BC$5*'(建設)投入係数表'!BC12</f>
        <v>0</v>
      </c>
      <c r="BD12" s="345">
        <f>BD$5*'(建設)投入係数表'!BD12</f>
        <v>0</v>
      </c>
      <c r="BE12" s="345">
        <f>BE$5*'(建設)投入係数表'!BE12</f>
        <v>0</v>
      </c>
      <c r="BF12" s="345">
        <f>BF$5*'(建設)投入係数表'!BF12</f>
        <v>0</v>
      </c>
      <c r="BG12" s="345">
        <f>BG$5*'(建設)投入係数表'!BG12</f>
        <v>0</v>
      </c>
      <c r="BH12" s="345">
        <f>BH$5*'(建設)投入係数表'!BH12</f>
        <v>0</v>
      </c>
      <c r="BI12" s="345">
        <f>BI$5*'(建設)投入係数表'!BI12</f>
        <v>0</v>
      </c>
      <c r="BJ12" s="345">
        <f>BJ$5*'(建設)投入係数表'!BJ12</f>
        <v>5536.2672569104852</v>
      </c>
      <c r="BK12" s="345">
        <f>BK$5*'(建設)投入係数表'!BK12</f>
        <v>0</v>
      </c>
      <c r="BL12" s="345">
        <f>BL$5*'(建設)投入係数表'!BL12</f>
        <v>12.19201387480855</v>
      </c>
      <c r="BM12" s="345">
        <f>BM$5*'(建設)投入係数表'!BM12</f>
        <v>0</v>
      </c>
      <c r="BN12" s="345">
        <f>BN$5*'(建設)投入係数表'!BN12</f>
        <v>0</v>
      </c>
      <c r="BO12" s="135">
        <f>BO$5*'(建設)投入係数表'!BO12</f>
        <v>1542.8278528408118</v>
      </c>
      <c r="BP12" s="345">
        <f>BP$5*'(建設)投入係数表'!BP12</f>
        <v>0</v>
      </c>
      <c r="BQ12" s="345">
        <f>BQ$5*'(建設)投入係数表'!BQ12</f>
        <v>51.588683884441011</v>
      </c>
      <c r="BR12" s="345">
        <f>BR$5*'(建設)投入係数表'!BR12</f>
        <v>17.671490568120422</v>
      </c>
      <c r="BS12" s="345">
        <f>BS$5*'(建設)投入係数表'!BS12</f>
        <v>220.71545522449171</v>
      </c>
      <c r="BT12" s="345">
        <f>BT$5*'(建設)投入係数表'!BT12</f>
        <v>98.151245077664839</v>
      </c>
      <c r="BU12" s="345">
        <f>BU$5*'(建設)投入係数表'!BU12</f>
        <v>992.64539598616159</v>
      </c>
      <c r="BV12" s="196">
        <f t="shared" si="0"/>
        <v>7166.4026787197909</v>
      </c>
      <c r="BW12" s="349">
        <f t="shared" si="1"/>
        <v>2.8665610714879164E-2</v>
      </c>
    </row>
    <row r="13" spans="1:75" ht="21.75" customHeight="1" x14ac:dyDescent="0.2">
      <c r="A13" s="3">
        <v>8</v>
      </c>
      <c r="B13" s="8" t="s">
        <v>349</v>
      </c>
      <c r="C13" s="9" t="s">
        <v>268</v>
      </c>
      <c r="D13" s="135">
        <f>D$5*'(建設)投入係数表'!D13</f>
        <v>0</v>
      </c>
      <c r="E13" s="135">
        <f>E$5*'(建設)投入係数表'!E13</f>
        <v>0</v>
      </c>
      <c r="F13" s="135">
        <f>F$5*'(建設)投入係数表'!F13</f>
        <v>0</v>
      </c>
      <c r="G13" s="135">
        <f>G$5*'(建設)投入係数表'!G13</f>
        <v>0</v>
      </c>
      <c r="H13" s="345">
        <f>H$5*'(建設)投入係数表'!H13</f>
        <v>0</v>
      </c>
      <c r="I13" s="345">
        <f>I$5*'(建設)投入係数表'!I13</f>
        <v>0</v>
      </c>
      <c r="J13" s="135">
        <f>J$5*'(建設)投入係数表'!J13</f>
        <v>0</v>
      </c>
      <c r="K13" s="345">
        <f>K$5*'(建設)投入係数表'!K13</f>
        <v>0</v>
      </c>
      <c r="L13" s="135">
        <f>L$5*'(建設)投入係数表'!L13</f>
        <v>0</v>
      </c>
      <c r="M13" s="345">
        <f>M$5*'(建設)投入係数表'!M13</f>
        <v>0</v>
      </c>
      <c r="N13" s="345">
        <f>N$5*'(建設)投入係数表'!N13</f>
        <v>0</v>
      </c>
      <c r="O13" s="135">
        <f>O$5*'(建設)投入係数表'!O13</f>
        <v>0</v>
      </c>
      <c r="P13" s="345">
        <f>P$5*'(建設)投入係数表'!P13</f>
        <v>0</v>
      </c>
      <c r="Q13" s="345">
        <f>Q$5*'(建設)投入係数表'!Q13</f>
        <v>0</v>
      </c>
      <c r="R13" s="345">
        <f>R$5*'(建設)投入係数表'!R13</f>
        <v>0</v>
      </c>
      <c r="S13" s="135">
        <f>S$5*'(建設)投入係数表'!S13</f>
        <v>0</v>
      </c>
      <c r="T13" s="135">
        <f>T$5*'(建設)投入係数表'!T13</f>
        <v>0</v>
      </c>
      <c r="U13" s="345">
        <f>U$5*'(建設)投入係数表'!U13</f>
        <v>0</v>
      </c>
      <c r="V13" s="345">
        <f>V$5*'(建設)投入係数表'!V13</f>
        <v>0</v>
      </c>
      <c r="W13" s="135">
        <f>W$5*'(建設)投入係数表'!W13</f>
        <v>0</v>
      </c>
      <c r="X13" s="345">
        <f>X$5*'(建設)投入係数表'!X13</f>
        <v>0</v>
      </c>
      <c r="Y13" s="345">
        <f>Y$5*'(建設)投入係数表'!Y13</f>
        <v>0</v>
      </c>
      <c r="Z13" s="345">
        <f>Z$5*'(建設)投入係数表'!Z13</f>
        <v>0</v>
      </c>
      <c r="AA13" s="345">
        <f>AA$5*'(建設)投入係数表'!AA13</f>
        <v>0</v>
      </c>
      <c r="AB13" s="345">
        <f>AB$5*'(建設)投入係数表'!AB13</f>
        <v>0</v>
      </c>
      <c r="AC13" s="345">
        <f>AC$5*'(建設)投入係数表'!AC13</f>
        <v>0</v>
      </c>
      <c r="AD13" s="345">
        <f>AD$5*'(建設)投入係数表'!AD13</f>
        <v>0</v>
      </c>
      <c r="AE13" s="345">
        <f>AE$5*'(建設)投入係数表'!AE13</f>
        <v>0</v>
      </c>
      <c r="AF13" s="135">
        <f>AF$5*'(建設)投入係数表'!AF13</f>
        <v>0</v>
      </c>
      <c r="AG13" s="135">
        <f>AG$5*'(建設)投入係数表'!AG13</f>
        <v>0</v>
      </c>
      <c r="AH13" s="135">
        <f>AH$5*'(建設)投入係数表'!AH13</f>
        <v>0</v>
      </c>
      <c r="AI13" s="135">
        <f>AI$5*'(建設)投入係数表'!AI13</f>
        <v>0</v>
      </c>
      <c r="AJ13" s="135">
        <f>AJ$5*'(建設)投入係数表'!AJ13</f>
        <v>0</v>
      </c>
      <c r="AK13" s="345">
        <f>AK$5*'(建設)投入係数表'!AK13</f>
        <v>0</v>
      </c>
      <c r="AL13" s="345">
        <f>AL$5*'(建設)投入係数表'!AL13</f>
        <v>0</v>
      </c>
      <c r="AM13" s="345">
        <f>AM$5*'(建設)投入係数表'!AM13</f>
        <v>0</v>
      </c>
      <c r="AN13" s="345">
        <f>AN$5*'(建設)投入係数表'!AN13</f>
        <v>0</v>
      </c>
      <c r="AO13" s="345">
        <f>AO$5*'(建設)投入係数表'!AO13</f>
        <v>0</v>
      </c>
      <c r="AP13" s="345">
        <f>AP$5*'(建設)投入係数表'!AP13</f>
        <v>0</v>
      </c>
      <c r="AQ13" s="345">
        <f>AQ$5*'(建設)投入係数表'!AQ13</f>
        <v>0</v>
      </c>
      <c r="AR13" s="135">
        <f>AR$5*'(建設)投入係数表'!AR13</f>
        <v>0</v>
      </c>
      <c r="AS13" s="135">
        <f>AS$5*'(建設)投入係数表'!AS13</f>
        <v>0</v>
      </c>
      <c r="AT13" s="345">
        <f>AT$5*'(建設)投入係数表'!AT13</f>
        <v>0</v>
      </c>
      <c r="AU13" s="345">
        <f>AU$5*'(建設)投入係数表'!AU13</f>
        <v>0</v>
      </c>
      <c r="AV13" s="345">
        <f>AV$5*'(建設)投入係数表'!AV13</f>
        <v>0</v>
      </c>
      <c r="AW13" s="345">
        <f>AW$5*'(建設)投入係数表'!AW13</f>
        <v>0</v>
      </c>
      <c r="AX13" s="135">
        <f>AX$5*'(建設)投入係数表'!AX13</f>
        <v>0</v>
      </c>
      <c r="AY13" s="345">
        <f>AY$5*'(建設)投入係数表'!AY13</f>
        <v>0</v>
      </c>
      <c r="AZ13" s="345">
        <f>AZ$5*'(建設)投入係数表'!AZ13</f>
        <v>0</v>
      </c>
      <c r="BA13" s="345">
        <f>BA$5*'(建設)投入係数表'!BA13</f>
        <v>0</v>
      </c>
      <c r="BB13" s="135">
        <f>BB$5*'(建設)投入係数表'!BB13</f>
        <v>0</v>
      </c>
      <c r="BC13" s="135">
        <f>BC$5*'(建設)投入係数表'!BC13</f>
        <v>0</v>
      </c>
      <c r="BD13" s="345">
        <f>BD$5*'(建設)投入係数表'!BD13</f>
        <v>0</v>
      </c>
      <c r="BE13" s="345">
        <f>BE$5*'(建設)投入係数表'!BE13</f>
        <v>0</v>
      </c>
      <c r="BF13" s="345">
        <f>BF$5*'(建設)投入係数表'!BF13</f>
        <v>0</v>
      </c>
      <c r="BG13" s="345">
        <f>BG$5*'(建設)投入係数表'!BG13</f>
        <v>0</v>
      </c>
      <c r="BH13" s="345">
        <f>BH$5*'(建設)投入係数表'!BH13</f>
        <v>0</v>
      </c>
      <c r="BI13" s="345">
        <f>BI$5*'(建設)投入係数表'!BI13</f>
        <v>0</v>
      </c>
      <c r="BJ13" s="345">
        <f>BJ$5*'(建設)投入係数表'!BJ13</f>
        <v>0</v>
      </c>
      <c r="BK13" s="345">
        <f>BK$5*'(建設)投入係数表'!BK13</f>
        <v>0</v>
      </c>
      <c r="BL13" s="345">
        <f>BL$5*'(建設)投入係数表'!BL13</f>
        <v>0</v>
      </c>
      <c r="BM13" s="345">
        <f>BM$5*'(建設)投入係数表'!BM13</f>
        <v>0</v>
      </c>
      <c r="BN13" s="345">
        <f>BN$5*'(建設)投入係数表'!BN13</f>
        <v>0</v>
      </c>
      <c r="BO13" s="135">
        <f>BO$5*'(建設)投入係数表'!BO13</f>
        <v>0</v>
      </c>
      <c r="BP13" s="345">
        <f>BP$5*'(建設)投入係数表'!BP13</f>
        <v>0</v>
      </c>
      <c r="BQ13" s="345">
        <f>BQ$5*'(建設)投入係数表'!BQ13</f>
        <v>0</v>
      </c>
      <c r="BR13" s="345">
        <f>BR$5*'(建設)投入係数表'!BR13</f>
        <v>0</v>
      </c>
      <c r="BS13" s="345">
        <f>BS$5*'(建設)投入係数表'!BS13</f>
        <v>0</v>
      </c>
      <c r="BT13" s="345">
        <f>BT$5*'(建設)投入係数表'!BT13</f>
        <v>0</v>
      </c>
      <c r="BU13" s="345">
        <f>BU$5*'(建設)投入係数表'!BU13</f>
        <v>0</v>
      </c>
      <c r="BV13" s="196">
        <f t="shared" si="0"/>
        <v>0</v>
      </c>
      <c r="BW13" s="349">
        <f t="shared" si="1"/>
        <v>0</v>
      </c>
    </row>
    <row r="14" spans="1:75" ht="21.75" customHeight="1" x14ac:dyDescent="0.2">
      <c r="A14" s="3">
        <v>9</v>
      </c>
      <c r="B14" s="8" t="s">
        <v>350</v>
      </c>
      <c r="C14" s="9" t="s">
        <v>351</v>
      </c>
      <c r="D14" s="135">
        <f>D$5*'(建設)投入係数表'!D14</f>
        <v>0</v>
      </c>
      <c r="E14" s="135">
        <f>E$5*'(建設)投入係数表'!E14</f>
        <v>0</v>
      </c>
      <c r="F14" s="135">
        <f>F$5*'(建設)投入係数表'!F14</f>
        <v>0</v>
      </c>
      <c r="G14" s="135">
        <f>G$5*'(建設)投入係数表'!G14</f>
        <v>0</v>
      </c>
      <c r="H14" s="345">
        <f>H$5*'(建設)投入係数表'!H14</f>
        <v>0</v>
      </c>
      <c r="I14" s="345">
        <f>I$5*'(建設)投入係数表'!I14</f>
        <v>0</v>
      </c>
      <c r="J14" s="135">
        <f>J$5*'(建設)投入係数表'!J14</f>
        <v>0</v>
      </c>
      <c r="K14" s="345">
        <f>K$5*'(建設)投入係数表'!K14</f>
        <v>0</v>
      </c>
      <c r="L14" s="135">
        <f>L$5*'(建設)投入係数表'!L14</f>
        <v>0</v>
      </c>
      <c r="M14" s="345">
        <f>M$5*'(建設)投入係数表'!M14</f>
        <v>0</v>
      </c>
      <c r="N14" s="345">
        <f>N$5*'(建設)投入係数表'!N14</f>
        <v>0</v>
      </c>
      <c r="O14" s="135">
        <f>O$5*'(建設)投入係数表'!O14</f>
        <v>0</v>
      </c>
      <c r="P14" s="345">
        <f>P$5*'(建設)投入係数表'!P14</f>
        <v>0</v>
      </c>
      <c r="Q14" s="345">
        <f>Q$5*'(建設)投入係数表'!Q14</f>
        <v>0</v>
      </c>
      <c r="R14" s="345">
        <f>R$5*'(建設)投入係数表'!R14</f>
        <v>0</v>
      </c>
      <c r="S14" s="135">
        <f>S$5*'(建設)投入係数表'!S14</f>
        <v>0</v>
      </c>
      <c r="T14" s="135">
        <f>T$5*'(建設)投入係数表'!T14</f>
        <v>0</v>
      </c>
      <c r="U14" s="345">
        <f>U$5*'(建設)投入係数表'!U14</f>
        <v>0</v>
      </c>
      <c r="V14" s="345">
        <f>V$5*'(建設)投入係数表'!V14</f>
        <v>0</v>
      </c>
      <c r="W14" s="135">
        <f>W$5*'(建設)投入係数表'!W14</f>
        <v>0</v>
      </c>
      <c r="X14" s="345">
        <f>X$5*'(建設)投入係数表'!X14</f>
        <v>0</v>
      </c>
      <c r="Y14" s="345">
        <f>Y$5*'(建設)投入係数表'!Y14</f>
        <v>0</v>
      </c>
      <c r="Z14" s="345">
        <f>Z$5*'(建設)投入係数表'!Z14</f>
        <v>0</v>
      </c>
      <c r="AA14" s="345">
        <f>AA$5*'(建設)投入係数表'!AA14</f>
        <v>0</v>
      </c>
      <c r="AB14" s="345">
        <f>AB$5*'(建設)投入係数表'!AB14</f>
        <v>0</v>
      </c>
      <c r="AC14" s="345">
        <f>AC$5*'(建設)投入係数表'!AC14</f>
        <v>0</v>
      </c>
      <c r="AD14" s="345">
        <f>AD$5*'(建設)投入係数表'!AD14</f>
        <v>0</v>
      </c>
      <c r="AE14" s="345">
        <f>AE$5*'(建設)投入係数表'!AE14</f>
        <v>0</v>
      </c>
      <c r="AF14" s="135">
        <f>AF$5*'(建設)投入係数表'!AF14</f>
        <v>0</v>
      </c>
      <c r="AG14" s="135">
        <f>AG$5*'(建設)投入係数表'!AG14</f>
        <v>0</v>
      </c>
      <c r="AH14" s="135">
        <f>AH$5*'(建設)投入係数表'!AH14</f>
        <v>0</v>
      </c>
      <c r="AI14" s="135">
        <f>AI$5*'(建設)投入係数表'!AI14</f>
        <v>0</v>
      </c>
      <c r="AJ14" s="135">
        <f>AJ$5*'(建設)投入係数表'!AJ14</f>
        <v>0</v>
      </c>
      <c r="AK14" s="345">
        <f>AK$5*'(建設)投入係数表'!AK14</f>
        <v>0</v>
      </c>
      <c r="AL14" s="345">
        <f>AL$5*'(建設)投入係数表'!AL14</f>
        <v>0</v>
      </c>
      <c r="AM14" s="345">
        <f>AM$5*'(建設)投入係数表'!AM14</f>
        <v>0</v>
      </c>
      <c r="AN14" s="345">
        <f>AN$5*'(建設)投入係数表'!AN14</f>
        <v>0</v>
      </c>
      <c r="AO14" s="345">
        <f>AO$5*'(建設)投入係数表'!AO14</f>
        <v>0</v>
      </c>
      <c r="AP14" s="345">
        <f>AP$5*'(建設)投入係数表'!AP14</f>
        <v>0</v>
      </c>
      <c r="AQ14" s="345">
        <f>AQ$5*'(建設)投入係数表'!AQ14</f>
        <v>0</v>
      </c>
      <c r="AR14" s="135">
        <f>AR$5*'(建設)投入係数表'!AR14</f>
        <v>0</v>
      </c>
      <c r="AS14" s="135">
        <f>AS$5*'(建設)投入係数表'!AS14</f>
        <v>0</v>
      </c>
      <c r="AT14" s="345">
        <f>AT$5*'(建設)投入係数表'!AT14</f>
        <v>0</v>
      </c>
      <c r="AU14" s="345">
        <f>AU$5*'(建設)投入係数表'!AU14</f>
        <v>0</v>
      </c>
      <c r="AV14" s="345">
        <f>AV$5*'(建設)投入係数表'!AV14</f>
        <v>0</v>
      </c>
      <c r="AW14" s="345">
        <f>AW$5*'(建設)投入係数表'!AW14</f>
        <v>0</v>
      </c>
      <c r="AX14" s="135">
        <f>AX$5*'(建設)投入係数表'!AX14</f>
        <v>0</v>
      </c>
      <c r="AY14" s="345">
        <f>AY$5*'(建設)投入係数表'!AY14</f>
        <v>0</v>
      </c>
      <c r="AZ14" s="345">
        <f>AZ$5*'(建設)投入係数表'!AZ14</f>
        <v>0</v>
      </c>
      <c r="BA14" s="345">
        <f>BA$5*'(建設)投入係数表'!BA14</f>
        <v>0</v>
      </c>
      <c r="BB14" s="135">
        <f>BB$5*'(建設)投入係数表'!BB14</f>
        <v>0</v>
      </c>
      <c r="BC14" s="135">
        <f>BC$5*'(建設)投入係数表'!BC14</f>
        <v>0</v>
      </c>
      <c r="BD14" s="345">
        <f>BD$5*'(建設)投入係数表'!BD14</f>
        <v>0</v>
      </c>
      <c r="BE14" s="345">
        <f>BE$5*'(建設)投入係数表'!BE14</f>
        <v>0</v>
      </c>
      <c r="BF14" s="345">
        <f>BF$5*'(建設)投入係数表'!BF14</f>
        <v>0</v>
      </c>
      <c r="BG14" s="345">
        <f>BG$5*'(建設)投入係数表'!BG14</f>
        <v>0</v>
      </c>
      <c r="BH14" s="345">
        <f>BH$5*'(建設)投入係数表'!BH14</f>
        <v>0</v>
      </c>
      <c r="BI14" s="345">
        <f>BI$5*'(建設)投入係数表'!BI14</f>
        <v>0</v>
      </c>
      <c r="BJ14" s="345">
        <f>BJ$5*'(建設)投入係数表'!BJ14</f>
        <v>0</v>
      </c>
      <c r="BK14" s="345">
        <f>BK$5*'(建設)投入係数表'!BK14</f>
        <v>0</v>
      </c>
      <c r="BL14" s="345">
        <f>BL$5*'(建設)投入係数表'!BL14</f>
        <v>0</v>
      </c>
      <c r="BM14" s="345">
        <f>BM$5*'(建設)投入係数表'!BM14</f>
        <v>0</v>
      </c>
      <c r="BN14" s="345">
        <f>BN$5*'(建設)投入係数表'!BN14</f>
        <v>0</v>
      </c>
      <c r="BO14" s="135">
        <f>BO$5*'(建設)投入係数表'!BO14</f>
        <v>0</v>
      </c>
      <c r="BP14" s="345">
        <f>BP$5*'(建設)投入係数表'!BP14</f>
        <v>0</v>
      </c>
      <c r="BQ14" s="345">
        <f>BQ$5*'(建設)投入係数表'!BQ14</f>
        <v>0</v>
      </c>
      <c r="BR14" s="345">
        <f>BR$5*'(建設)投入係数表'!BR14</f>
        <v>0</v>
      </c>
      <c r="BS14" s="345">
        <f>BS$5*'(建設)投入係数表'!BS14</f>
        <v>0</v>
      </c>
      <c r="BT14" s="345">
        <f>BT$5*'(建設)投入係数表'!BT14</f>
        <v>0</v>
      </c>
      <c r="BU14" s="345">
        <f>BU$5*'(建設)投入係数表'!BU14</f>
        <v>0</v>
      </c>
      <c r="BV14" s="196">
        <f t="shared" si="0"/>
        <v>0</v>
      </c>
      <c r="BW14" s="349">
        <f t="shared" si="1"/>
        <v>0</v>
      </c>
    </row>
    <row r="15" spans="1:75" ht="21.75" customHeight="1" x14ac:dyDescent="0.2">
      <c r="A15" s="3">
        <v>10</v>
      </c>
      <c r="B15" s="8" t="s">
        <v>352</v>
      </c>
      <c r="C15" s="9" t="s">
        <v>269</v>
      </c>
      <c r="D15" s="135">
        <f>D$5*'(建設)投入係数表'!D15</f>
        <v>6.6200316574901859</v>
      </c>
      <c r="E15" s="135">
        <f>E$5*'(建設)投入係数表'!E15</f>
        <v>0</v>
      </c>
      <c r="F15" s="135">
        <f>F$5*'(建設)投入係数表'!F15</f>
        <v>0</v>
      </c>
      <c r="G15" s="135">
        <f>G$5*'(建設)投入係数表'!G15</f>
        <v>0</v>
      </c>
      <c r="H15" s="345">
        <f>H$5*'(建設)投入係数表'!H15</f>
        <v>0</v>
      </c>
      <c r="I15" s="345">
        <f>I$5*'(建設)投入係数表'!I15</f>
        <v>0</v>
      </c>
      <c r="J15" s="135">
        <f>J$5*'(建設)投入係数表'!J15</f>
        <v>0</v>
      </c>
      <c r="K15" s="345">
        <f>K$5*'(建設)投入係数表'!K15</f>
        <v>0</v>
      </c>
      <c r="L15" s="135">
        <f>L$5*'(建設)投入係数表'!L15</f>
        <v>0</v>
      </c>
      <c r="M15" s="345">
        <f>M$5*'(建設)投入係数表'!M15</f>
        <v>0</v>
      </c>
      <c r="N15" s="345">
        <f>N$5*'(建設)投入係数表'!N15</f>
        <v>0</v>
      </c>
      <c r="O15" s="135">
        <f>O$5*'(建設)投入係数表'!O15</f>
        <v>0</v>
      </c>
      <c r="P15" s="345">
        <f>P$5*'(建設)投入係数表'!P15</f>
        <v>0</v>
      </c>
      <c r="Q15" s="345">
        <f>Q$5*'(建設)投入係数表'!Q15</f>
        <v>0</v>
      </c>
      <c r="R15" s="345">
        <f>R$5*'(建設)投入係数表'!R15</f>
        <v>0</v>
      </c>
      <c r="S15" s="135">
        <f>S$5*'(建設)投入係数表'!S15</f>
        <v>0</v>
      </c>
      <c r="T15" s="135">
        <f>T$5*'(建設)投入係数表'!T15</f>
        <v>0</v>
      </c>
      <c r="U15" s="345">
        <f>U$5*'(建設)投入係数表'!U15</f>
        <v>0</v>
      </c>
      <c r="V15" s="345">
        <f>V$5*'(建設)投入係数表'!V15</f>
        <v>0</v>
      </c>
      <c r="W15" s="135">
        <f>W$5*'(建設)投入係数表'!W15</f>
        <v>0</v>
      </c>
      <c r="X15" s="345">
        <f>X$5*'(建設)投入係数表'!X15</f>
        <v>0</v>
      </c>
      <c r="Y15" s="345">
        <f>Y$5*'(建設)投入係数表'!Y15</f>
        <v>0</v>
      </c>
      <c r="Z15" s="345">
        <f>Z$5*'(建設)投入係数表'!Z15</f>
        <v>0</v>
      </c>
      <c r="AA15" s="345">
        <f>AA$5*'(建設)投入係数表'!AA15</f>
        <v>0</v>
      </c>
      <c r="AB15" s="345">
        <f>AB$5*'(建設)投入係数表'!AB15</f>
        <v>0</v>
      </c>
      <c r="AC15" s="345">
        <f>AC$5*'(建設)投入係数表'!AC15</f>
        <v>0</v>
      </c>
      <c r="AD15" s="345">
        <f>AD$5*'(建設)投入係数表'!AD15</f>
        <v>0</v>
      </c>
      <c r="AE15" s="345">
        <f>AE$5*'(建設)投入係数表'!AE15</f>
        <v>0</v>
      </c>
      <c r="AF15" s="135">
        <f>AF$5*'(建設)投入係数表'!AF15</f>
        <v>11.250805754021556</v>
      </c>
      <c r="AG15" s="135">
        <f>AG$5*'(建設)投入係数表'!AG15</f>
        <v>5.9895023065904294</v>
      </c>
      <c r="AH15" s="135">
        <f>AH$5*'(建設)投入係数表'!AH15</f>
        <v>0</v>
      </c>
      <c r="AI15" s="135">
        <f>AI$5*'(建設)投入係数表'!AI15</f>
        <v>0</v>
      </c>
      <c r="AJ15" s="135">
        <f>AJ$5*'(建設)投入係数表'!AJ15</f>
        <v>0</v>
      </c>
      <c r="AK15" s="345">
        <f>AK$5*'(建設)投入係数表'!AK15</f>
        <v>0</v>
      </c>
      <c r="AL15" s="345">
        <f>AL$5*'(建設)投入係数表'!AL15</f>
        <v>0</v>
      </c>
      <c r="AM15" s="345">
        <f>AM$5*'(建設)投入係数表'!AM15</f>
        <v>0</v>
      </c>
      <c r="AN15" s="345">
        <f>AN$5*'(建設)投入係数表'!AN15</f>
        <v>0</v>
      </c>
      <c r="AO15" s="345">
        <f>AO$5*'(建設)投入係数表'!AO15</f>
        <v>0</v>
      </c>
      <c r="AP15" s="345">
        <f>AP$5*'(建設)投入係数表'!AP15</f>
        <v>0</v>
      </c>
      <c r="AQ15" s="345">
        <f>AQ$5*'(建設)投入係数表'!AQ15</f>
        <v>0</v>
      </c>
      <c r="AR15" s="135">
        <f>AR$5*'(建設)投入係数表'!AR15</f>
        <v>0</v>
      </c>
      <c r="AS15" s="135">
        <f>AS$5*'(建設)投入係数表'!AS15</f>
        <v>0</v>
      </c>
      <c r="AT15" s="345">
        <f>AT$5*'(建設)投入係数表'!AT15</f>
        <v>0</v>
      </c>
      <c r="AU15" s="345">
        <f>AU$5*'(建設)投入係数表'!AU15</f>
        <v>0</v>
      </c>
      <c r="AV15" s="345">
        <f>AV$5*'(建設)投入係数表'!AV15</f>
        <v>0</v>
      </c>
      <c r="AW15" s="345">
        <f>AW$5*'(建設)投入係数表'!AW15</f>
        <v>0</v>
      </c>
      <c r="AX15" s="135">
        <f>AX$5*'(建設)投入係数表'!AX15</f>
        <v>0</v>
      </c>
      <c r="AY15" s="345">
        <f>AY$5*'(建設)投入係数表'!AY15</f>
        <v>0</v>
      </c>
      <c r="AZ15" s="345">
        <f>AZ$5*'(建設)投入係数表'!AZ15</f>
        <v>0</v>
      </c>
      <c r="BA15" s="345">
        <f>BA$5*'(建設)投入係数表'!BA15</f>
        <v>0</v>
      </c>
      <c r="BB15" s="135">
        <f>BB$5*'(建設)投入係数表'!BB15</f>
        <v>0</v>
      </c>
      <c r="BC15" s="135">
        <f>BC$5*'(建設)投入係数表'!BC15</f>
        <v>0</v>
      </c>
      <c r="BD15" s="345">
        <f>BD$5*'(建設)投入係数表'!BD15</f>
        <v>0</v>
      </c>
      <c r="BE15" s="345">
        <f>BE$5*'(建設)投入係数表'!BE15</f>
        <v>0</v>
      </c>
      <c r="BF15" s="345">
        <f>BF$5*'(建設)投入係数表'!BF15</f>
        <v>0</v>
      </c>
      <c r="BG15" s="345">
        <f>BG$5*'(建設)投入係数表'!BG15</f>
        <v>0</v>
      </c>
      <c r="BH15" s="345">
        <f>BH$5*'(建設)投入係数表'!BH15</f>
        <v>0</v>
      </c>
      <c r="BI15" s="345">
        <f>BI$5*'(建設)投入係数表'!BI15</f>
        <v>0</v>
      </c>
      <c r="BJ15" s="345">
        <f>BJ$5*'(建設)投入係数表'!BJ15</f>
        <v>0</v>
      </c>
      <c r="BK15" s="345">
        <f>BK$5*'(建設)投入係数表'!BK15</f>
        <v>0</v>
      </c>
      <c r="BL15" s="345">
        <f>BL$5*'(建設)投入係数表'!BL15</f>
        <v>0</v>
      </c>
      <c r="BM15" s="345">
        <f>BM$5*'(建設)投入係数表'!BM15</f>
        <v>0</v>
      </c>
      <c r="BN15" s="345">
        <f>BN$5*'(建設)投入係数表'!BN15</f>
        <v>0</v>
      </c>
      <c r="BO15" s="135">
        <f>BO$5*'(建設)投入係数表'!BO15</f>
        <v>0</v>
      </c>
      <c r="BP15" s="345">
        <f>BP$5*'(建設)投入係数表'!BP15</f>
        <v>0</v>
      </c>
      <c r="BQ15" s="345">
        <f>BQ$5*'(建設)投入係数表'!BQ15</f>
        <v>0</v>
      </c>
      <c r="BR15" s="345">
        <f>BR$5*'(建設)投入係数表'!BR15</f>
        <v>0</v>
      </c>
      <c r="BS15" s="345">
        <f>BS$5*'(建設)投入係数表'!BS15</f>
        <v>0</v>
      </c>
      <c r="BT15" s="345">
        <f>BT$5*'(建設)投入係数表'!BT15</f>
        <v>0</v>
      </c>
      <c r="BU15" s="345">
        <f>BU$5*'(建設)投入係数表'!BU15</f>
        <v>0</v>
      </c>
      <c r="BV15" s="196">
        <f t="shared" si="0"/>
        <v>0</v>
      </c>
      <c r="BW15" s="349">
        <f t="shared" si="1"/>
        <v>0</v>
      </c>
    </row>
    <row r="16" spans="1:75" ht="21.75" customHeight="1" x14ac:dyDescent="0.2">
      <c r="A16" s="3">
        <v>11</v>
      </c>
      <c r="B16" s="8" t="s">
        <v>353</v>
      </c>
      <c r="C16" s="9" t="s">
        <v>270</v>
      </c>
      <c r="D16" s="135">
        <f>D$5*'(建設)投入係数表'!D16</f>
        <v>0</v>
      </c>
      <c r="E16" s="135">
        <f>E$5*'(建設)投入係数表'!E16</f>
        <v>0</v>
      </c>
      <c r="F16" s="135">
        <f>F$5*'(建設)投入係数表'!F16</f>
        <v>0</v>
      </c>
      <c r="G16" s="135">
        <f>G$5*'(建設)投入係数表'!G16</f>
        <v>0</v>
      </c>
      <c r="H16" s="345">
        <f>H$5*'(建設)投入係数表'!H16</f>
        <v>0</v>
      </c>
      <c r="I16" s="345">
        <f>I$5*'(建設)投入係数表'!I16</f>
        <v>0</v>
      </c>
      <c r="J16" s="135">
        <f>J$5*'(建設)投入係数表'!J16</f>
        <v>0</v>
      </c>
      <c r="K16" s="345">
        <f>K$5*'(建設)投入係数表'!K16</f>
        <v>0</v>
      </c>
      <c r="L16" s="135">
        <f>L$5*'(建設)投入係数表'!L16</f>
        <v>0</v>
      </c>
      <c r="M16" s="345">
        <f>M$5*'(建設)投入係数表'!M16</f>
        <v>0</v>
      </c>
      <c r="N16" s="345">
        <f>N$5*'(建設)投入係数表'!N16</f>
        <v>0</v>
      </c>
      <c r="O16" s="135">
        <f>O$5*'(建設)投入係数表'!O16</f>
        <v>0</v>
      </c>
      <c r="P16" s="345">
        <f>P$5*'(建設)投入係数表'!P16</f>
        <v>0</v>
      </c>
      <c r="Q16" s="345">
        <f>Q$5*'(建設)投入係数表'!Q16</f>
        <v>0</v>
      </c>
      <c r="R16" s="345">
        <f>R$5*'(建設)投入係数表'!R16</f>
        <v>0</v>
      </c>
      <c r="S16" s="135">
        <f>S$5*'(建設)投入係数表'!S16</f>
        <v>0</v>
      </c>
      <c r="T16" s="135">
        <f>T$5*'(建設)投入係数表'!T16</f>
        <v>0</v>
      </c>
      <c r="U16" s="345">
        <f>U$5*'(建設)投入係数表'!U16</f>
        <v>0</v>
      </c>
      <c r="V16" s="345">
        <f>V$5*'(建設)投入係数表'!V16</f>
        <v>0</v>
      </c>
      <c r="W16" s="135">
        <f>W$5*'(建設)投入係数表'!W16</f>
        <v>0</v>
      </c>
      <c r="X16" s="345">
        <f>X$5*'(建設)投入係数表'!X16</f>
        <v>0</v>
      </c>
      <c r="Y16" s="345">
        <f>Y$5*'(建設)投入係数表'!Y16</f>
        <v>0</v>
      </c>
      <c r="Z16" s="345">
        <f>Z$5*'(建設)投入係数表'!Z16</f>
        <v>0</v>
      </c>
      <c r="AA16" s="345">
        <f>AA$5*'(建設)投入係数表'!AA16</f>
        <v>0</v>
      </c>
      <c r="AB16" s="345">
        <f>AB$5*'(建設)投入係数表'!AB16</f>
        <v>0</v>
      </c>
      <c r="AC16" s="345">
        <f>AC$5*'(建設)投入係数表'!AC16</f>
        <v>0</v>
      </c>
      <c r="AD16" s="345">
        <f>AD$5*'(建設)投入係数表'!AD16</f>
        <v>0</v>
      </c>
      <c r="AE16" s="345">
        <f>AE$5*'(建設)投入係数表'!AE16</f>
        <v>0</v>
      </c>
      <c r="AF16" s="135">
        <f>AF$5*'(建設)投入係数表'!AF16</f>
        <v>0</v>
      </c>
      <c r="AG16" s="135">
        <f>AG$5*'(建設)投入係数表'!AG16</f>
        <v>0</v>
      </c>
      <c r="AH16" s="135">
        <f>AH$5*'(建設)投入係数表'!AH16</f>
        <v>0</v>
      </c>
      <c r="AI16" s="135">
        <f>AI$5*'(建設)投入係数表'!AI16</f>
        <v>0</v>
      </c>
      <c r="AJ16" s="135">
        <f>AJ$5*'(建設)投入係数表'!AJ16</f>
        <v>0</v>
      </c>
      <c r="AK16" s="345">
        <f>AK$5*'(建設)投入係数表'!AK16</f>
        <v>0</v>
      </c>
      <c r="AL16" s="345">
        <f>AL$5*'(建設)投入係数表'!AL16</f>
        <v>0</v>
      </c>
      <c r="AM16" s="345">
        <f>AM$5*'(建設)投入係数表'!AM16</f>
        <v>0</v>
      </c>
      <c r="AN16" s="345">
        <f>AN$5*'(建設)投入係数表'!AN16</f>
        <v>0</v>
      </c>
      <c r="AO16" s="345">
        <f>AO$5*'(建設)投入係数表'!AO16</f>
        <v>0</v>
      </c>
      <c r="AP16" s="345">
        <f>AP$5*'(建設)投入係数表'!AP16</f>
        <v>0</v>
      </c>
      <c r="AQ16" s="345">
        <f>AQ$5*'(建設)投入係数表'!AQ16</f>
        <v>0</v>
      </c>
      <c r="AR16" s="135">
        <f>AR$5*'(建設)投入係数表'!AR16</f>
        <v>0</v>
      </c>
      <c r="AS16" s="135">
        <f>AS$5*'(建設)投入係数表'!AS16</f>
        <v>0</v>
      </c>
      <c r="AT16" s="345">
        <f>AT$5*'(建設)投入係数表'!AT16</f>
        <v>0</v>
      </c>
      <c r="AU16" s="345">
        <f>AU$5*'(建設)投入係数表'!AU16</f>
        <v>0</v>
      </c>
      <c r="AV16" s="345">
        <f>AV$5*'(建設)投入係数表'!AV16</f>
        <v>0</v>
      </c>
      <c r="AW16" s="345">
        <f>AW$5*'(建設)投入係数表'!AW16</f>
        <v>0</v>
      </c>
      <c r="AX16" s="135">
        <f>AX$5*'(建設)投入係数表'!AX16</f>
        <v>0</v>
      </c>
      <c r="AY16" s="345">
        <f>AY$5*'(建設)投入係数表'!AY16</f>
        <v>0</v>
      </c>
      <c r="AZ16" s="345">
        <f>AZ$5*'(建設)投入係数表'!AZ16</f>
        <v>0</v>
      </c>
      <c r="BA16" s="345">
        <f>BA$5*'(建設)投入係数表'!BA16</f>
        <v>0</v>
      </c>
      <c r="BB16" s="135">
        <f>BB$5*'(建設)投入係数表'!BB16</f>
        <v>0</v>
      </c>
      <c r="BC16" s="135">
        <f>BC$5*'(建設)投入係数表'!BC16</f>
        <v>0</v>
      </c>
      <c r="BD16" s="345">
        <f>BD$5*'(建設)投入係数表'!BD16</f>
        <v>0</v>
      </c>
      <c r="BE16" s="345">
        <f>BE$5*'(建設)投入係数表'!BE16</f>
        <v>0</v>
      </c>
      <c r="BF16" s="345">
        <f>BF$5*'(建設)投入係数表'!BF16</f>
        <v>0</v>
      </c>
      <c r="BG16" s="345">
        <f>BG$5*'(建設)投入係数表'!BG16</f>
        <v>0</v>
      </c>
      <c r="BH16" s="345">
        <f>BH$5*'(建設)投入係数表'!BH16</f>
        <v>0</v>
      </c>
      <c r="BI16" s="345">
        <f>BI$5*'(建設)投入係数表'!BI16</f>
        <v>0</v>
      </c>
      <c r="BJ16" s="345">
        <f>BJ$5*'(建設)投入係数表'!BJ16</f>
        <v>0</v>
      </c>
      <c r="BK16" s="345">
        <f>BK$5*'(建設)投入係数表'!BK16</f>
        <v>0</v>
      </c>
      <c r="BL16" s="345">
        <f>BL$5*'(建設)投入係数表'!BL16</f>
        <v>0</v>
      </c>
      <c r="BM16" s="345">
        <f>BM$5*'(建設)投入係数表'!BM16</f>
        <v>0</v>
      </c>
      <c r="BN16" s="345">
        <f>BN$5*'(建設)投入係数表'!BN16</f>
        <v>0</v>
      </c>
      <c r="BO16" s="135">
        <f>BO$5*'(建設)投入係数表'!BO16</f>
        <v>0</v>
      </c>
      <c r="BP16" s="345">
        <f>BP$5*'(建設)投入係数表'!BP16</f>
        <v>0</v>
      </c>
      <c r="BQ16" s="345">
        <f>BQ$5*'(建設)投入係数表'!BQ16</f>
        <v>0</v>
      </c>
      <c r="BR16" s="345">
        <f>BR$5*'(建設)投入係数表'!BR16</f>
        <v>0</v>
      </c>
      <c r="BS16" s="345">
        <f>BS$5*'(建設)投入係数表'!BS16</f>
        <v>0</v>
      </c>
      <c r="BT16" s="345">
        <f>BT$5*'(建設)投入係数表'!BT16</f>
        <v>0</v>
      </c>
      <c r="BU16" s="345">
        <f>BU$5*'(建設)投入係数表'!BU16</f>
        <v>0</v>
      </c>
      <c r="BV16" s="196">
        <f t="shared" si="0"/>
        <v>0</v>
      </c>
      <c r="BW16" s="349">
        <f t="shared" si="1"/>
        <v>0</v>
      </c>
    </row>
    <row r="17" spans="1:75" ht="21.75" customHeight="1" x14ac:dyDescent="0.2">
      <c r="A17" s="3">
        <v>12</v>
      </c>
      <c r="B17" s="8" t="s">
        <v>354</v>
      </c>
      <c r="C17" s="9" t="s">
        <v>271</v>
      </c>
      <c r="D17" s="135">
        <f>D$5*'(建設)投入係数表'!D17</f>
        <v>170.51941424699771</v>
      </c>
      <c r="E17" s="135">
        <f>E$5*'(建設)投入係数表'!E17</f>
        <v>42.548383574131492</v>
      </c>
      <c r="F17" s="135">
        <f>F$5*'(建設)投入係数表'!F17</f>
        <v>0</v>
      </c>
      <c r="G17" s="135">
        <f>G$5*'(建設)投入係数表'!G17</f>
        <v>0</v>
      </c>
      <c r="H17" s="345">
        <f>H$5*'(建設)投入係数表'!H17</f>
        <v>0</v>
      </c>
      <c r="I17" s="345">
        <f>I$5*'(建設)投入係数表'!I17</f>
        <v>0</v>
      </c>
      <c r="J17" s="135">
        <f>J$5*'(建設)投入係数表'!J17</f>
        <v>0</v>
      </c>
      <c r="K17" s="345">
        <f>K$5*'(建設)投入係数表'!K17</f>
        <v>0</v>
      </c>
      <c r="L17" s="135">
        <f>L$5*'(建設)投入係数表'!L17</f>
        <v>0</v>
      </c>
      <c r="M17" s="345">
        <f>M$5*'(建設)投入係数表'!M17</f>
        <v>0</v>
      </c>
      <c r="N17" s="345">
        <f>N$5*'(建設)投入係数表'!N17</f>
        <v>0</v>
      </c>
      <c r="O17" s="135">
        <f>O$5*'(建設)投入係数表'!O17</f>
        <v>0</v>
      </c>
      <c r="P17" s="345">
        <f>P$5*'(建設)投入係数表'!P17</f>
        <v>0</v>
      </c>
      <c r="Q17" s="345">
        <f>Q$5*'(建設)投入係数表'!Q17</f>
        <v>0</v>
      </c>
      <c r="R17" s="345">
        <f>R$5*'(建設)投入係数表'!R17</f>
        <v>0</v>
      </c>
      <c r="S17" s="135">
        <f>S$5*'(建設)投入係数表'!S17</f>
        <v>36.871770745645541</v>
      </c>
      <c r="T17" s="135">
        <f>T$5*'(建設)投入係数表'!T17</f>
        <v>0</v>
      </c>
      <c r="U17" s="345">
        <f>U$5*'(建設)投入係数表'!U17</f>
        <v>0</v>
      </c>
      <c r="V17" s="345">
        <f>V$5*'(建設)投入係数表'!V17</f>
        <v>0</v>
      </c>
      <c r="W17" s="135">
        <f>W$5*'(建設)投入係数表'!W17</f>
        <v>36.622865232529314</v>
      </c>
      <c r="X17" s="345">
        <f>X$5*'(建設)投入係数表'!X17</f>
        <v>6.4873352987184889</v>
      </c>
      <c r="Y17" s="345">
        <f>Y$5*'(建設)投入係数表'!Y17</f>
        <v>9.821706827500261</v>
      </c>
      <c r="Z17" s="345">
        <f>Z$5*'(建設)投入係数表'!Z17</f>
        <v>1.3904861896301082</v>
      </c>
      <c r="AA17" s="345">
        <f>AA$5*'(建設)投入係数表'!AA17</f>
        <v>0.56236423339227082</v>
      </c>
      <c r="AB17" s="345">
        <f>AB$5*'(建設)投入係数表'!AB17</f>
        <v>0</v>
      </c>
      <c r="AC17" s="345">
        <f>AC$5*'(建設)投入係数表'!AC17</f>
        <v>0</v>
      </c>
      <c r="AD17" s="345">
        <f>AD$5*'(建設)投入係数表'!AD17</f>
        <v>0</v>
      </c>
      <c r="AE17" s="345">
        <f>AE$5*'(建設)投入係数表'!AE17</f>
        <v>0</v>
      </c>
      <c r="AF17" s="135">
        <f>AF$5*'(建設)投入係数表'!AF17</f>
        <v>12.916490148536313</v>
      </c>
      <c r="AG17" s="135">
        <f>AG$5*'(建設)投入係数表'!AG17</f>
        <v>5.6767655701590707</v>
      </c>
      <c r="AH17" s="135">
        <f>AH$5*'(建設)投入係数表'!AH17</f>
        <v>0</v>
      </c>
      <c r="AI17" s="135">
        <f>AI$5*'(建設)投入係数表'!AI17</f>
        <v>0</v>
      </c>
      <c r="AJ17" s="135">
        <f>AJ$5*'(建設)投入係数表'!AJ17</f>
        <v>0</v>
      </c>
      <c r="AK17" s="345">
        <f>AK$5*'(建設)投入係数表'!AK17</f>
        <v>0</v>
      </c>
      <c r="AL17" s="345">
        <f>AL$5*'(建設)投入係数表'!AL17</f>
        <v>0</v>
      </c>
      <c r="AM17" s="345">
        <f>AM$5*'(建設)投入係数表'!AM17</f>
        <v>0</v>
      </c>
      <c r="AN17" s="345">
        <f>AN$5*'(建設)投入係数表'!AN17</f>
        <v>0</v>
      </c>
      <c r="AO17" s="345">
        <f>AO$5*'(建設)投入係数表'!AO17</f>
        <v>0</v>
      </c>
      <c r="AP17" s="345">
        <f>AP$5*'(建設)投入係数表'!AP17</f>
        <v>0</v>
      </c>
      <c r="AQ17" s="345">
        <f>AQ$5*'(建設)投入係数表'!AQ17</f>
        <v>0</v>
      </c>
      <c r="AR17" s="135">
        <f>AR$5*'(建設)投入係数表'!AR17</f>
        <v>0</v>
      </c>
      <c r="AS17" s="135">
        <f>AS$5*'(建設)投入係数表'!AS17</f>
        <v>0</v>
      </c>
      <c r="AT17" s="345">
        <f>AT$5*'(建設)投入係数表'!AT17</f>
        <v>0</v>
      </c>
      <c r="AU17" s="345">
        <f>AU$5*'(建設)投入係数表'!AU17</f>
        <v>0</v>
      </c>
      <c r="AV17" s="345">
        <f>AV$5*'(建設)投入係数表'!AV17</f>
        <v>0</v>
      </c>
      <c r="AW17" s="345">
        <f>AW$5*'(建設)投入係数表'!AW17</f>
        <v>0</v>
      </c>
      <c r="AX17" s="135">
        <f>AX$5*'(建設)投入係数表'!AX17</f>
        <v>0</v>
      </c>
      <c r="AY17" s="345">
        <f>AY$5*'(建設)投入係数表'!AY17</f>
        <v>0</v>
      </c>
      <c r="AZ17" s="345">
        <f>AZ$5*'(建設)投入係数表'!AZ17</f>
        <v>0</v>
      </c>
      <c r="BA17" s="345">
        <f>BA$5*'(建設)投入係数表'!BA17</f>
        <v>0</v>
      </c>
      <c r="BB17" s="135">
        <f>BB$5*'(建設)投入係数表'!BB17</f>
        <v>11.20082874561286</v>
      </c>
      <c r="BC17" s="135">
        <f>BC$5*'(建設)投入係数表'!BC17</f>
        <v>0</v>
      </c>
      <c r="BD17" s="345">
        <f>BD$5*'(建設)投入係数表'!BD17</f>
        <v>0</v>
      </c>
      <c r="BE17" s="345">
        <f>BE$5*'(建設)投入係数表'!BE17</f>
        <v>0</v>
      </c>
      <c r="BF17" s="345">
        <f>BF$5*'(建設)投入係数表'!BF17</f>
        <v>0</v>
      </c>
      <c r="BG17" s="345">
        <f>BG$5*'(建設)投入係数表'!BG17</f>
        <v>0</v>
      </c>
      <c r="BH17" s="345">
        <f>BH$5*'(建設)投入係数表'!BH17</f>
        <v>0</v>
      </c>
      <c r="BI17" s="345">
        <f>BI$5*'(建設)投入係数表'!BI17</f>
        <v>0</v>
      </c>
      <c r="BJ17" s="345">
        <f>BJ$5*'(建設)投入係数表'!BJ17</f>
        <v>0.4056467802542853</v>
      </c>
      <c r="BK17" s="345">
        <f>BK$5*'(建設)投入係数表'!BK17</f>
        <v>0</v>
      </c>
      <c r="BL17" s="345">
        <f>BL$5*'(建設)投入係数表'!BL17</f>
        <v>2.9845811199041741E-2</v>
      </c>
      <c r="BM17" s="345">
        <f>BM$5*'(建設)投入係数表'!BM17</f>
        <v>0</v>
      </c>
      <c r="BN17" s="345">
        <f>BN$5*'(建設)投入係数表'!BN17</f>
        <v>0</v>
      </c>
      <c r="BO17" s="135">
        <f>BO$5*'(建設)投入係数表'!BO17</f>
        <v>3.8401817043099733</v>
      </c>
      <c r="BP17" s="345">
        <f>BP$5*'(建設)投入係数表'!BP17</f>
        <v>0</v>
      </c>
      <c r="BQ17" s="345">
        <f>BQ$5*'(建設)投入係数表'!BQ17</f>
        <v>0.57689819321807978</v>
      </c>
      <c r="BR17" s="345">
        <f>BR$5*'(建設)投入係数表'!BR17</f>
        <v>0.83356087585473682</v>
      </c>
      <c r="BS17" s="345">
        <f>BS$5*'(建設)投入係数表'!BS17</f>
        <v>0.7595735405908195</v>
      </c>
      <c r="BT17" s="345">
        <f>BT$5*'(建設)投入係数表'!BT17</f>
        <v>0.10297549079808418</v>
      </c>
      <c r="BU17" s="345">
        <f>BU$5*'(建設)投入係数表'!BU17</f>
        <v>0.95349489557389722</v>
      </c>
      <c r="BV17" s="196">
        <f t="shared" si="0"/>
        <v>21.923888136730074</v>
      </c>
      <c r="BW17" s="349">
        <f t="shared" si="1"/>
        <v>8.7695552546920294E-5</v>
      </c>
    </row>
    <row r="18" spans="1:75" ht="21.75" customHeight="1" x14ac:dyDescent="0.2">
      <c r="A18" s="3">
        <v>13</v>
      </c>
      <c r="B18" s="8" t="s">
        <v>355</v>
      </c>
      <c r="C18" s="9" t="s">
        <v>356</v>
      </c>
      <c r="D18" s="135">
        <f>D$5*'(建設)投入係数表'!D18</f>
        <v>609.5198347962131</v>
      </c>
      <c r="E18" s="135">
        <f>E$5*'(建設)投入係数表'!E18</f>
        <v>332.22991544519289</v>
      </c>
      <c r="F18" s="135">
        <f>F$5*'(建設)投入係数表'!F18</f>
        <v>0</v>
      </c>
      <c r="G18" s="135">
        <f>G$5*'(建設)投入係数表'!G18</f>
        <v>0</v>
      </c>
      <c r="H18" s="345">
        <f>H$5*'(建設)投入係数表'!H18</f>
        <v>0</v>
      </c>
      <c r="I18" s="345">
        <f>I$5*'(建設)投入係数表'!I18</f>
        <v>0</v>
      </c>
      <c r="J18" s="135">
        <f>J$5*'(建設)投入係数表'!J18</f>
        <v>0</v>
      </c>
      <c r="K18" s="345">
        <f>K$5*'(建設)投入係数表'!K18</f>
        <v>0</v>
      </c>
      <c r="L18" s="135">
        <f>L$5*'(建設)投入係数表'!L18</f>
        <v>0</v>
      </c>
      <c r="M18" s="345">
        <f>M$5*'(建設)投入係数表'!M18</f>
        <v>0</v>
      </c>
      <c r="N18" s="345">
        <f>N$5*'(建設)投入係数表'!N18</f>
        <v>0</v>
      </c>
      <c r="O18" s="135">
        <f>O$5*'(建設)投入係数表'!O18</f>
        <v>0</v>
      </c>
      <c r="P18" s="345">
        <f>P$5*'(建設)投入係数表'!P18</f>
        <v>0</v>
      </c>
      <c r="Q18" s="345">
        <f>Q$5*'(建設)投入係数表'!Q18</f>
        <v>0</v>
      </c>
      <c r="R18" s="345">
        <f>R$5*'(建設)投入係数表'!R18</f>
        <v>0</v>
      </c>
      <c r="S18" s="135">
        <f>S$5*'(建設)投入係数表'!S18</f>
        <v>415.92537782010862</v>
      </c>
      <c r="T18" s="135">
        <f>T$5*'(建設)投入係数表'!T18</f>
        <v>0</v>
      </c>
      <c r="U18" s="345">
        <f>U$5*'(建設)投入係数表'!U18</f>
        <v>0</v>
      </c>
      <c r="V18" s="345">
        <f>V$5*'(建設)投入係数表'!V18</f>
        <v>0</v>
      </c>
      <c r="W18" s="135">
        <f>W$5*'(建設)投入係数表'!W18</f>
        <v>422.17623103032309</v>
      </c>
      <c r="X18" s="345">
        <f>X$5*'(建設)投入係数表'!X18</f>
        <v>145.50166312840039</v>
      </c>
      <c r="Y18" s="345">
        <f>Y$5*'(建設)投入係数表'!Y18</f>
        <v>151.2452744032953</v>
      </c>
      <c r="Z18" s="345">
        <f>Z$5*'(建設)投入係数表'!Z18</f>
        <v>16.840332741075756</v>
      </c>
      <c r="AA18" s="345">
        <f>AA$5*'(建設)投入係数表'!AA18</f>
        <v>8.5265976256630474</v>
      </c>
      <c r="AB18" s="345">
        <f>AB$5*'(建設)投入係数表'!AB18</f>
        <v>0</v>
      </c>
      <c r="AC18" s="345">
        <f>AC$5*'(建設)投入係数表'!AC18</f>
        <v>0</v>
      </c>
      <c r="AD18" s="345">
        <f>AD$5*'(建設)投入係数表'!AD18</f>
        <v>0</v>
      </c>
      <c r="AE18" s="345">
        <f>AE$5*'(建設)投入係数表'!AE18</f>
        <v>0</v>
      </c>
      <c r="AF18" s="135">
        <f>AF$5*'(建設)投入係数表'!AF18</f>
        <v>201.83038319606945</v>
      </c>
      <c r="AG18" s="135">
        <f>AG$5*'(建設)投入係数表'!AG18</f>
        <v>59.582286329472922</v>
      </c>
      <c r="AH18" s="135">
        <f>AH$5*'(建設)投入係数表'!AH18</f>
        <v>0</v>
      </c>
      <c r="AI18" s="135">
        <f>AI$5*'(建設)投入係数表'!AI18</f>
        <v>0</v>
      </c>
      <c r="AJ18" s="135">
        <f>AJ$5*'(建設)投入係数表'!AJ18</f>
        <v>0</v>
      </c>
      <c r="AK18" s="345">
        <f>AK$5*'(建設)投入係数表'!AK18</f>
        <v>0</v>
      </c>
      <c r="AL18" s="345">
        <f>AL$5*'(建設)投入係数表'!AL18</f>
        <v>0</v>
      </c>
      <c r="AM18" s="345">
        <f>AM$5*'(建設)投入係数表'!AM18</f>
        <v>0</v>
      </c>
      <c r="AN18" s="345">
        <f>AN$5*'(建設)投入係数表'!AN18</f>
        <v>0</v>
      </c>
      <c r="AO18" s="345">
        <f>AO$5*'(建設)投入係数表'!AO18</f>
        <v>0</v>
      </c>
      <c r="AP18" s="345">
        <f>AP$5*'(建設)投入係数表'!AP18</f>
        <v>0</v>
      </c>
      <c r="AQ18" s="345">
        <f>AQ$5*'(建設)投入係数表'!AQ18</f>
        <v>0</v>
      </c>
      <c r="AR18" s="135">
        <f>AR$5*'(建設)投入係数表'!AR18</f>
        <v>0</v>
      </c>
      <c r="AS18" s="135">
        <f>AS$5*'(建設)投入係数表'!AS18</f>
        <v>0</v>
      </c>
      <c r="AT18" s="345">
        <f>AT$5*'(建設)投入係数表'!AT18</f>
        <v>0</v>
      </c>
      <c r="AU18" s="345">
        <f>AU$5*'(建設)投入係数表'!AU18</f>
        <v>0</v>
      </c>
      <c r="AV18" s="345">
        <f>AV$5*'(建設)投入係数表'!AV18</f>
        <v>0</v>
      </c>
      <c r="AW18" s="345">
        <f>AW$5*'(建設)投入係数表'!AW18</f>
        <v>0</v>
      </c>
      <c r="AX18" s="135">
        <f>AX$5*'(建設)投入係数表'!AX18</f>
        <v>0</v>
      </c>
      <c r="AY18" s="345">
        <f>AY$5*'(建設)投入係数表'!AY18</f>
        <v>0</v>
      </c>
      <c r="AZ18" s="345">
        <f>AZ$5*'(建設)投入係数表'!AZ18</f>
        <v>0</v>
      </c>
      <c r="BA18" s="345">
        <f>BA$5*'(建設)投入係数表'!BA18</f>
        <v>0</v>
      </c>
      <c r="BB18" s="135">
        <f>BB$5*'(建設)投入係数表'!BB18</f>
        <v>66.005928143206859</v>
      </c>
      <c r="BC18" s="135">
        <f>BC$5*'(建設)投入係数表'!BC18</f>
        <v>0</v>
      </c>
      <c r="BD18" s="345">
        <f>BD$5*'(建設)投入係数表'!BD18</f>
        <v>0</v>
      </c>
      <c r="BE18" s="345">
        <f>BE$5*'(建設)投入係数表'!BE18</f>
        <v>0</v>
      </c>
      <c r="BF18" s="345">
        <f>BF$5*'(建設)投入係数表'!BF18</f>
        <v>0</v>
      </c>
      <c r="BG18" s="345">
        <f>BG$5*'(建設)投入係数表'!BG18</f>
        <v>0</v>
      </c>
      <c r="BH18" s="345">
        <f>BH$5*'(建設)投入係数表'!BH18</f>
        <v>0</v>
      </c>
      <c r="BI18" s="345">
        <f>BI$5*'(建設)投入係数表'!BI18</f>
        <v>0</v>
      </c>
      <c r="BJ18" s="345">
        <f>BJ$5*'(建設)投入係数表'!BJ18</f>
        <v>63.686544499922782</v>
      </c>
      <c r="BK18" s="345">
        <f>BK$5*'(建設)投入係数表'!BK18</f>
        <v>0</v>
      </c>
      <c r="BL18" s="345">
        <f>BL$5*'(建設)投入係数表'!BL18</f>
        <v>1.6191352575480145</v>
      </c>
      <c r="BM18" s="345">
        <f>BM$5*'(建設)投入係数表'!BM18</f>
        <v>0</v>
      </c>
      <c r="BN18" s="345">
        <f>BN$5*'(建設)投入係数表'!BN18</f>
        <v>0</v>
      </c>
      <c r="BO18" s="135">
        <f>BO$5*'(建設)投入係数表'!BO18</f>
        <v>153.23972602908214</v>
      </c>
      <c r="BP18" s="345">
        <f>BP$5*'(建設)投入係数表'!BP18</f>
        <v>0</v>
      </c>
      <c r="BQ18" s="345">
        <f>BQ$5*'(建設)投入係数表'!BQ18</f>
        <v>21.659904890824269</v>
      </c>
      <c r="BR18" s="345">
        <f>BR$5*'(建設)投入係数表'!BR18</f>
        <v>25.506962801154948</v>
      </c>
      <c r="BS18" s="345">
        <f>BS$5*'(建設)投入係数表'!BS18</f>
        <v>24.959111810351459</v>
      </c>
      <c r="BT18" s="345">
        <f>BT$5*'(建設)投入係数表'!BT18</f>
        <v>5.2018225200123123</v>
      </c>
      <c r="BU18" s="345">
        <f>BU$5*'(建設)投入係数表'!BU18</f>
        <v>91.974117627058135</v>
      </c>
      <c r="BV18" s="196">
        <f t="shared" si="0"/>
        <v>556.72146730530642</v>
      </c>
      <c r="BW18" s="349">
        <f t="shared" si="1"/>
        <v>2.2268858692212259E-3</v>
      </c>
    </row>
    <row r="19" spans="1:75" ht="21.75" customHeight="1" x14ac:dyDescent="0.2">
      <c r="A19" s="3">
        <v>14</v>
      </c>
      <c r="B19" s="8" t="s">
        <v>357</v>
      </c>
      <c r="C19" s="9" t="s">
        <v>358</v>
      </c>
      <c r="D19" s="135">
        <f>D$5*'(建設)投入係数表'!D19</f>
        <v>9052.4229324617281</v>
      </c>
      <c r="E19" s="135">
        <f>E$5*'(建設)投入係数表'!E19</f>
        <v>6314.1747403619229</v>
      </c>
      <c r="F19" s="135">
        <f>F$5*'(建設)投入係数表'!F19</f>
        <v>0</v>
      </c>
      <c r="G19" s="135">
        <f>G$5*'(建設)投入係数表'!G19</f>
        <v>0</v>
      </c>
      <c r="H19" s="345">
        <f>H$5*'(建設)投入係数表'!H19</f>
        <v>0</v>
      </c>
      <c r="I19" s="345">
        <f>I$5*'(建設)投入係数表'!I19</f>
        <v>0</v>
      </c>
      <c r="J19" s="135">
        <f>J$5*'(建設)投入係数表'!J19</f>
        <v>0</v>
      </c>
      <c r="K19" s="345">
        <f>K$5*'(建設)投入係数表'!K19</f>
        <v>0</v>
      </c>
      <c r="L19" s="135">
        <f>L$5*'(建設)投入係数表'!L19</f>
        <v>0</v>
      </c>
      <c r="M19" s="345">
        <f>M$5*'(建設)投入係数表'!M19</f>
        <v>0</v>
      </c>
      <c r="N19" s="345">
        <f>N$5*'(建設)投入係数表'!N19</f>
        <v>0</v>
      </c>
      <c r="O19" s="135">
        <f>O$5*'(建設)投入係数表'!O19</f>
        <v>0</v>
      </c>
      <c r="P19" s="345">
        <f>P$5*'(建設)投入係数表'!P19</f>
        <v>0</v>
      </c>
      <c r="Q19" s="345">
        <f>Q$5*'(建設)投入係数表'!Q19</f>
        <v>0</v>
      </c>
      <c r="R19" s="345">
        <f>R$5*'(建設)投入係数表'!R19</f>
        <v>0</v>
      </c>
      <c r="S19" s="135">
        <f>S$5*'(建設)投入係数表'!S19</f>
        <v>1725.3915475803008</v>
      </c>
      <c r="T19" s="135">
        <f>T$5*'(建設)投入係数表'!T19</f>
        <v>0</v>
      </c>
      <c r="U19" s="345">
        <f>U$5*'(建設)投入係数表'!U19</f>
        <v>0</v>
      </c>
      <c r="V19" s="345">
        <f>V$5*'(建設)投入係数表'!V19</f>
        <v>0</v>
      </c>
      <c r="W19" s="135">
        <f>W$5*'(建設)投入係数表'!W19</f>
        <v>1399.7831675975592</v>
      </c>
      <c r="X19" s="345">
        <f>X$5*'(建設)投入係数表'!X19</f>
        <v>335.95129225506457</v>
      </c>
      <c r="Y19" s="345">
        <f>Y$5*'(建設)投入係数表'!Y19</f>
        <v>350.51779411904602</v>
      </c>
      <c r="Z19" s="345">
        <f>Z$5*'(建設)投入係数表'!Z19</f>
        <v>113.9580681634631</v>
      </c>
      <c r="AA19" s="345">
        <f>AA$5*'(建設)投入係数表'!AA19</f>
        <v>70.168830512755747</v>
      </c>
      <c r="AB19" s="345">
        <f>AB$5*'(建設)投入係数表'!AB19</f>
        <v>0</v>
      </c>
      <c r="AC19" s="345">
        <f>AC$5*'(建設)投入係数表'!AC19</f>
        <v>0</v>
      </c>
      <c r="AD19" s="345">
        <f>AD$5*'(建設)投入係数表'!AD19</f>
        <v>0</v>
      </c>
      <c r="AE19" s="345">
        <f>AE$5*'(建設)投入係数表'!AE19</f>
        <v>0</v>
      </c>
      <c r="AF19" s="135">
        <f>AF$5*'(建設)投入係数表'!AF19</f>
        <v>439.71093578770825</v>
      </c>
      <c r="AG19" s="135">
        <f>AG$5*'(建設)投入係数表'!AG19</f>
        <v>88.338231309692944</v>
      </c>
      <c r="AH19" s="135">
        <f>AH$5*'(建設)投入係数表'!AH19</f>
        <v>0</v>
      </c>
      <c r="AI19" s="135">
        <f>AI$5*'(建設)投入係数表'!AI19</f>
        <v>0</v>
      </c>
      <c r="AJ19" s="135">
        <f>AJ$5*'(建設)投入係数表'!AJ19</f>
        <v>0</v>
      </c>
      <c r="AK19" s="345">
        <f>AK$5*'(建設)投入係数表'!AK19</f>
        <v>0</v>
      </c>
      <c r="AL19" s="345">
        <f>AL$5*'(建設)投入係数表'!AL19</f>
        <v>0</v>
      </c>
      <c r="AM19" s="345">
        <f>AM$5*'(建設)投入係数表'!AM19</f>
        <v>0</v>
      </c>
      <c r="AN19" s="345">
        <f>AN$5*'(建設)投入係数表'!AN19</f>
        <v>0</v>
      </c>
      <c r="AO19" s="345">
        <f>AO$5*'(建設)投入係数表'!AO19</f>
        <v>0</v>
      </c>
      <c r="AP19" s="345">
        <f>AP$5*'(建設)投入係数表'!AP19</f>
        <v>0</v>
      </c>
      <c r="AQ19" s="345">
        <f>AQ$5*'(建設)投入係数表'!AQ19</f>
        <v>0</v>
      </c>
      <c r="AR19" s="135">
        <f>AR$5*'(建設)投入係数表'!AR19</f>
        <v>0</v>
      </c>
      <c r="AS19" s="135">
        <f>AS$5*'(建設)投入係数表'!AS19</f>
        <v>0</v>
      </c>
      <c r="AT19" s="345">
        <f>AT$5*'(建設)投入係数表'!AT19</f>
        <v>0</v>
      </c>
      <c r="AU19" s="345">
        <f>AU$5*'(建設)投入係数表'!AU19</f>
        <v>0</v>
      </c>
      <c r="AV19" s="345">
        <f>AV$5*'(建設)投入係数表'!AV19</f>
        <v>0</v>
      </c>
      <c r="AW19" s="345">
        <f>AW$5*'(建設)投入係数表'!AW19</f>
        <v>0</v>
      </c>
      <c r="AX19" s="135">
        <f>AX$5*'(建設)投入係数表'!AX19</f>
        <v>0</v>
      </c>
      <c r="AY19" s="345">
        <f>AY$5*'(建設)投入係数表'!AY19</f>
        <v>0</v>
      </c>
      <c r="AZ19" s="345">
        <f>AZ$5*'(建設)投入係数表'!AZ19</f>
        <v>0</v>
      </c>
      <c r="BA19" s="345">
        <f>BA$5*'(建設)投入係数表'!BA19</f>
        <v>0</v>
      </c>
      <c r="BB19" s="135">
        <f>BB$5*'(建設)投入係数表'!BB19</f>
        <v>61.619180592705739</v>
      </c>
      <c r="BC19" s="135">
        <f>BC$5*'(建設)投入係数表'!BC19</f>
        <v>0</v>
      </c>
      <c r="BD19" s="345">
        <f>BD$5*'(建設)投入係数表'!BD19</f>
        <v>0</v>
      </c>
      <c r="BE19" s="345">
        <f>BE$5*'(建設)投入係数表'!BE19</f>
        <v>0</v>
      </c>
      <c r="BF19" s="345">
        <f>BF$5*'(建設)投入係数表'!BF19</f>
        <v>0</v>
      </c>
      <c r="BG19" s="345">
        <f>BG$5*'(建設)投入係数表'!BG19</f>
        <v>0</v>
      </c>
      <c r="BH19" s="345">
        <f>BH$5*'(建設)投入係数表'!BH19</f>
        <v>0</v>
      </c>
      <c r="BI19" s="345">
        <f>BI$5*'(建設)投入係数表'!BI19</f>
        <v>0</v>
      </c>
      <c r="BJ19" s="345">
        <f>BJ$5*'(建設)投入係数表'!BJ19</f>
        <v>263.26476038503114</v>
      </c>
      <c r="BK19" s="345">
        <f>BK$5*'(建設)投入係数表'!BK19</f>
        <v>0</v>
      </c>
      <c r="BL19" s="345">
        <f>BL$5*'(建設)投入係数表'!BL19</f>
        <v>7.5994896765560025</v>
      </c>
      <c r="BM19" s="345">
        <f>BM$5*'(建設)投入係数表'!BM19</f>
        <v>0</v>
      </c>
      <c r="BN19" s="345">
        <f>BN$5*'(建設)投入係数表'!BN19</f>
        <v>0</v>
      </c>
      <c r="BO19" s="135">
        <f>BO$5*'(建設)投入係数表'!BO19</f>
        <v>466.61376174118902</v>
      </c>
      <c r="BP19" s="345">
        <f>BP$5*'(建設)投入係数表'!BP19</f>
        <v>0</v>
      </c>
      <c r="BQ19" s="345">
        <f>BQ$5*'(建設)投入係数表'!BQ19</f>
        <v>33.582467550664582</v>
      </c>
      <c r="BR19" s="345">
        <f>BR$5*'(建設)投入係数表'!BR19</f>
        <v>27.09072846527895</v>
      </c>
      <c r="BS19" s="345">
        <f>BS$5*'(建設)投入係数表'!BS19</f>
        <v>47.224111218919852</v>
      </c>
      <c r="BT19" s="345">
        <f>BT$5*'(建設)投入係数表'!BT19</f>
        <v>20.801049141213003</v>
      </c>
      <c r="BU19" s="345">
        <f>BU$5*'(建設)投入係数表'!BU19</f>
        <v>225.7494514760759</v>
      </c>
      <c r="BV19" s="196">
        <f t="shared" si="0"/>
        <v>1495.908042964069</v>
      </c>
      <c r="BW19" s="349">
        <f t="shared" si="1"/>
        <v>5.9836321718562758E-3</v>
      </c>
    </row>
    <row r="20" spans="1:75" ht="21.75" customHeight="1" x14ac:dyDescent="0.2">
      <c r="A20" s="3">
        <v>15</v>
      </c>
      <c r="B20" s="8" t="s">
        <v>359</v>
      </c>
      <c r="C20" s="9" t="s">
        <v>272</v>
      </c>
      <c r="D20" s="135">
        <f>D$5*'(建設)投入係数表'!D20</f>
        <v>2303.0490701948952</v>
      </c>
      <c r="E20" s="135">
        <f>E$5*'(建設)投入係数表'!E20</f>
        <v>1039.9310674554665</v>
      </c>
      <c r="F20" s="135">
        <f>F$5*'(建設)投入係数表'!F20</f>
        <v>0</v>
      </c>
      <c r="G20" s="135">
        <f>G$5*'(建設)投入係数表'!G20</f>
        <v>0</v>
      </c>
      <c r="H20" s="345">
        <f>H$5*'(建設)投入係数表'!H20</f>
        <v>0</v>
      </c>
      <c r="I20" s="345">
        <f>I$5*'(建設)投入係数表'!I20</f>
        <v>0</v>
      </c>
      <c r="J20" s="135">
        <f>J$5*'(建設)投入係数表'!J20</f>
        <v>0</v>
      </c>
      <c r="K20" s="345">
        <f>K$5*'(建設)投入係数表'!K20</f>
        <v>0</v>
      </c>
      <c r="L20" s="135">
        <f>L$5*'(建設)投入係数表'!L20</f>
        <v>0</v>
      </c>
      <c r="M20" s="345">
        <f>M$5*'(建設)投入係数表'!M20</f>
        <v>0</v>
      </c>
      <c r="N20" s="345">
        <f>N$5*'(建設)投入係数表'!N20</f>
        <v>0</v>
      </c>
      <c r="O20" s="135">
        <f>O$5*'(建設)投入係数表'!O20</f>
        <v>0</v>
      </c>
      <c r="P20" s="345">
        <f>P$5*'(建設)投入係数表'!P20</f>
        <v>0</v>
      </c>
      <c r="Q20" s="345">
        <f>Q$5*'(建設)投入係数表'!Q20</f>
        <v>0</v>
      </c>
      <c r="R20" s="345">
        <f>R$5*'(建設)投入係数表'!R20</f>
        <v>0</v>
      </c>
      <c r="S20" s="135">
        <f>S$5*'(建設)投入係数表'!S20</f>
        <v>457.934832197253</v>
      </c>
      <c r="T20" s="135">
        <f>T$5*'(建設)投入係数表'!T20</f>
        <v>0</v>
      </c>
      <c r="U20" s="345">
        <f>U$5*'(建設)投入係数表'!U20</f>
        <v>0</v>
      </c>
      <c r="V20" s="345">
        <f>V$5*'(建設)投入係数表'!V20</f>
        <v>0</v>
      </c>
      <c r="W20" s="135">
        <f>W$5*'(建設)投入係数表'!W20</f>
        <v>392.42115826783771</v>
      </c>
      <c r="X20" s="345">
        <f>X$5*'(建設)投入係数表'!X20</f>
        <v>64.409971894419272</v>
      </c>
      <c r="Y20" s="345">
        <f>Y$5*'(建設)投入係数表'!Y20</f>
        <v>126.91627583976256</v>
      </c>
      <c r="Z20" s="345">
        <f>Z$5*'(建設)投入係数表'!Z20</f>
        <v>9.7643030205136494</v>
      </c>
      <c r="AA20" s="345">
        <f>AA$5*'(建設)投入係数表'!AA20</f>
        <v>10.753826723920181</v>
      </c>
      <c r="AB20" s="345">
        <f>AB$5*'(建設)投入係数表'!AB20</f>
        <v>0</v>
      </c>
      <c r="AC20" s="345">
        <f>AC$5*'(建設)投入係数表'!AC20</f>
        <v>0</v>
      </c>
      <c r="AD20" s="345">
        <f>AD$5*'(建設)投入係数表'!AD20</f>
        <v>0</v>
      </c>
      <c r="AE20" s="345">
        <f>AE$5*'(建設)投入係数表'!AE20</f>
        <v>0</v>
      </c>
      <c r="AF20" s="135">
        <f>AF$5*'(建設)投入係数表'!AF20</f>
        <v>13.667535344277344</v>
      </c>
      <c r="AG20" s="135">
        <f>AG$5*'(建設)投入係数表'!AG20</f>
        <v>3.2659216146312651</v>
      </c>
      <c r="AH20" s="135">
        <f>AH$5*'(建設)投入係数表'!AH20</f>
        <v>0</v>
      </c>
      <c r="AI20" s="135">
        <f>AI$5*'(建設)投入係数表'!AI20</f>
        <v>0</v>
      </c>
      <c r="AJ20" s="135">
        <f>AJ$5*'(建設)投入係数表'!AJ20</f>
        <v>0</v>
      </c>
      <c r="AK20" s="345">
        <f>AK$5*'(建設)投入係数表'!AK20</f>
        <v>0</v>
      </c>
      <c r="AL20" s="345">
        <f>AL$5*'(建設)投入係数表'!AL20</f>
        <v>0</v>
      </c>
      <c r="AM20" s="345">
        <f>AM$5*'(建設)投入係数表'!AM20</f>
        <v>0</v>
      </c>
      <c r="AN20" s="345">
        <f>AN$5*'(建設)投入係数表'!AN20</f>
        <v>0</v>
      </c>
      <c r="AO20" s="345">
        <f>AO$5*'(建設)投入係数表'!AO20</f>
        <v>0</v>
      </c>
      <c r="AP20" s="345">
        <f>AP$5*'(建設)投入係数表'!AP20</f>
        <v>0</v>
      </c>
      <c r="AQ20" s="345">
        <f>AQ$5*'(建設)投入係数表'!AQ20</f>
        <v>0</v>
      </c>
      <c r="AR20" s="135">
        <f>AR$5*'(建設)投入係数表'!AR20</f>
        <v>0</v>
      </c>
      <c r="AS20" s="135">
        <f>AS$5*'(建設)投入係数表'!AS20</f>
        <v>0</v>
      </c>
      <c r="AT20" s="345">
        <f>AT$5*'(建設)投入係数表'!AT20</f>
        <v>0</v>
      </c>
      <c r="AU20" s="345">
        <f>AU$5*'(建設)投入係数表'!AU20</f>
        <v>0</v>
      </c>
      <c r="AV20" s="345">
        <f>AV$5*'(建設)投入係数表'!AV20</f>
        <v>0</v>
      </c>
      <c r="AW20" s="345">
        <f>AW$5*'(建設)投入係数表'!AW20</f>
        <v>0</v>
      </c>
      <c r="AX20" s="135">
        <f>AX$5*'(建設)投入係数表'!AX20</f>
        <v>0</v>
      </c>
      <c r="AY20" s="345">
        <f>AY$5*'(建設)投入係数表'!AY20</f>
        <v>0</v>
      </c>
      <c r="AZ20" s="345">
        <f>AZ$5*'(建設)投入係数表'!AZ20</f>
        <v>0</v>
      </c>
      <c r="BA20" s="345">
        <f>BA$5*'(建設)投入係数表'!BA20</f>
        <v>0</v>
      </c>
      <c r="BB20" s="135">
        <f>BB$5*'(建設)投入係数表'!BB20</f>
        <v>2.749028464980702</v>
      </c>
      <c r="BC20" s="135">
        <f>BC$5*'(建設)投入係数表'!BC20</f>
        <v>0</v>
      </c>
      <c r="BD20" s="345">
        <f>BD$5*'(建設)投入係数表'!BD20</f>
        <v>0</v>
      </c>
      <c r="BE20" s="345">
        <f>BE$5*'(建設)投入係数表'!BE20</f>
        <v>0</v>
      </c>
      <c r="BF20" s="345">
        <f>BF$5*'(建設)投入係数表'!BF20</f>
        <v>0</v>
      </c>
      <c r="BG20" s="345">
        <f>BG$5*'(建設)投入係数表'!BG20</f>
        <v>0</v>
      </c>
      <c r="BH20" s="345">
        <f>BH$5*'(建設)投入係数表'!BH20</f>
        <v>0</v>
      </c>
      <c r="BI20" s="345">
        <f>BI$5*'(建設)投入係数表'!BI20</f>
        <v>0</v>
      </c>
      <c r="BJ20" s="345">
        <f>BJ$5*'(建設)投入係数表'!BJ20</f>
        <v>2.8395274617799968</v>
      </c>
      <c r="BK20" s="345">
        <f>BK$5*'(建設)投入係数表'!BK20</f>
        <v>0</v>
      </c>
      <c r="BL20" s="345">
        <f>BL$5*'(建設)投入係数表'!BL20</f>
        <v>0.10446033919664609</v>
      </c>
      <c r="BM20" s="345">
        <f>BM$5*'(建設)投入係数表'!BM20</f>
        <v>0</v>
      </c>
      <c r="BN20" s="345">
        <f>BN$5*'(建設)投入係数表'!BN20</f>
        <v>0</v>
      </c>
      <c r="BO20" s="135">
        <f>BO$5*'(建設)投入係数表'!BO20</f>
        <v>12.838627282066016</v>
      </c>
      <c r="BP20" s="345">
        <f>BP$5*'(建設)投入係数表'!BP20</f>
        <v>0</v>
      </c>
      <c r="BQ20" s="345">
        <f>BQ$5*'(建設)投入係数表'!BQ20</f>
        <v>1.8181033968084936</v>
      </c>
      <c r="BR20" s="345">
        <f>BR$5*'(建設)投入係数表'!BR20</f>
        <v>3.6676678537608423</v>
      </c>
      <c r="BS20" s="345">
        <f>BS$5*'(建設)投入係数表'!BS20</f>
        <v>1.6971721297576123</v>
      </c>
      <c r="BT20" s="345">
        <f>BT$5*'(建設)投入係数表'!BT20</f>
        <v>0.29644459472175749</v>
      </c>
      <c r="BU20" s="345">
        <f>BU$5*'(建設)投入係数表'!BU20</f>
        <v>5.9879479442040751</v>
      </c>
      <c r="BV20" s="196">
        <f t="shared" si="0"/>
        <v>228.25570119884503</v>
      </c>
      <c r="BW20" s="349">
        <f t="shared" si="1"/>
        <v>9.1302280479538017E-4</v>
      </c>
    </row>
    <row r="21" spans="1:75" ht="21.75" customHeight="1" x14ac:dyDescent="0.2">
      <c r="A21" s="3">
        <v>16</v>
      </c>
      <c r="B21" s="8" t="s">
        <v>360</v>
      </c>
      <c r="C21" s="9" t="s">
        <v>273</v>
      </c>
      <c r="D21" s="135">
        <f>D$5*'(建設)投入係数表'!D21</f>
        <v>613.95214944858424</v>
      </c>
      <c r="E21" s="135">
        <f>E$5*'(建設)投入係数表'!E21</f>
        <v>391.23388384378882</v>
      </c>
      <c r="F21" s="135">
        <f>F$5*'(建設)投入係数表'!F21</f>
        <v>0</v>
      </c>
      <c r="G21" s="135">
        <f>G$5*'(建設)投入係数表'!G21</f>
        <v>0</v>
      </c>
      <c r="H21" s="345">
        <f>H$5*'(建設)投入係数表'!H21</f>
        <v>0</v>
      </c>
      <c r="I21" s="345">
        <f>I$5*'(建設)投入係数表'!I21</f>
        <v>0</v>
      </c>
      <c r="J21" s="135">
        <f>J$5*'(建設)投入係数表'!J21</f>
        <v>0</v>
      </c>
      <c r="K21" s="345">
        <f>K$5*'(建設)投入係数表'!K21</f>
        <v>0</v>
      </c>
      <c r="L21" s="135">
        <f>L$5*'(建設)投入係数表'!L21</f>
        <v>0</v>
      </c>
      <c r="M21" s="345">
        <f>M$5*'(建設)投入係数表'!M21</f>
        <v>0</v>
      </c>
      <c r="N21" s="345">
        <f>N$5*'(建設)投入係数表'!N21</f>
        <v>0</v>
      </c>
      <c r="O21" s="135">
        <f>O$5*'(建設)投入係数表'!O21</f>
        <v>0</v>
      </c>
      <c r="P21" s="345">
        <f>P$5*'(建設)投入係数表'!P21</f>
        <v>0</v>
      </c>
      <c r="Q21" s="345">
        <f>Q$5*'(建設)投入係数表'!Q21</f>
        <v>0</v>
      </c>
      <c r="R21" s="345">
        <f>R$5*'(建設)投入係数表'!R21</f>
        <v>0</v>
      </c>
      <c r="S21" s="135">
        <f>S$5*'(建設)投入係数表'!S21</f>
        <v>111.2509019645447</v>
      </c>
      <c r="T21" s="135">
        <f>T$5*'(建設)投入係数表'!T21</f>
        <v>0</v>
      </c>
      <c r="U21" s="345">
        <f>U$5*'(建設)投入係数表'!U21</f>
        <v>0</v>
      </c>
      <c r="V21" s="345">
        <f>V$5*'(建設)投入係数表'!V21</f>
        <v>0</v>
      </c>
      <c r="W21" s="135">
        <f>W$5*'(建設)投入係数表'!W21</f>
        <v>97.250836463982637</v>
      </c>
      <c r="X21" s="345">
        <f>X$5*'(建設)投入係数表'!X21</f>
        <v>15.29157606126501</v>
      </c>
      <c r="Y21" s="345">
        <f>Y$5*'(建設)投入係数表'!Y21</f>
        <v>27.708026141801199</v>
      </c>
      <c r="Z21" s="345">
        <f>Z$5*'(建設)投入係数表'!Z21</f>
        <v>1.6376837344532387</v>
      </c>
      <c r="AA21" s="345">
        <f>AA$5*'(建設)投入係数表'!AA21</f>
        <v>1.6226319777721647</v>
      </c>
      <c r="AB21" s="345">
        <f>AB$5*'(建設)投入係数表'!AB21</f>
        <v>0</v>
      </c>
      <c r="AC21" s="345">
        <f>AC$5*'(建設)投入係数表'!AC21</f>
        <v>0</v>
      </c>
      <c r="AD21" s="345">
        <f>AD$5*'(建設)投入係数表'!AD21</f>
        <v>0</v>
      </c>
      <c r="AE21" s="345">
        <f>AE$5*'(建設)投入係数表'!AE21</f>
        <v>0</v>
      </c>
      <c r="AF21" s="135">
        <f>AF$5*'(建設)投入係数表'!AF21</f>
        <v>0.12641354779799502</v>
      </c>
      <c r="AG21" s="135">
        <f>AG$5*'(建設)投入係数表'!AG21</f>
        <v>4.3545621528416865E-2</v>
      </c>
      <c r="AH21" s="135">
        <f>AH$5*'(建設)投入係数表'!AH21</f>
        <v>0</v>
      </c>
      <c r="AI21" s="135">
        <f>AI$5*'(建設)投入係数表'!AI21</f>
        <v>0</v>
      </c>
      <c r="AJ21" s="135">
        <f>AJ$5*'(建設)投入係数表'!AJ21</f>
        <v>0</v>
      </c>
      <c r="AK21" s="345">
        <f>AK$5*'(建設)投入係数表'!AK21</f>
        <v>0</v>
      </c>
      <c r="AL21" s="345">
        <f>AL$5*'(建設)投入係数表'!AL21</f>
        <v>0</v>
      </c>
      <c r="AM21" s="345">
        <f>AM$5*'(建設)投入係数表'!AM21</f>
        <v>0</v>
      </c>
      <c r="AN21" s="345">
        <f>AN$5*'(建設)投入係数表'!AN21</f>
        <v>0</v>
      </c>
      <c r="AO21" s="345">
        <f>AO$5*'(建設)投入係数表'!AO21</f>
        <v>0</v>
      </c>
      <c r="AP21" s="345">
        <f>AP$5*'(建設)投入係数表'!AP21</f>
        <v>0</v>
      </c>
      <c r="AQ21" s="345">
        <f>AQ$5*'(建設)投入係数表'!AQ21</f>
        <v>0</v>
      </c>
      <c r="AR21" s="135">
        <f>AR$5*'(建設)投入係数表'!AR21</f>
        <v>0</v>
      </c>
      <c r="AS21" s="135">
        <f>AS$5*'(建設)投入係数表'!AS21</f>
        <v>0</v>
      </c>
      <c r="AT21" s="345">
        <f>AT$5*'(建設)投入係数表'!AT21</f>
        <v>0</v>
      </c>
      <c r="AU21" s="345">
        <f>AU$5*'(建設)投入係数表'!AU21</f>
        <v>0</v>
      </c>
      <c r="AV21" s="345">
        <f>AV$5*'(建設)投入係数表'!AV21</f>
        <v>0</v>
      </c>
      <c r="AW21" s="345">
        <f>AW$5*'(建設)投入係数表'!AW21</f>
        <v>0</v>
      </c>
      <c r="AX21" s="135">
        <f>AX$5*'(建設)投入係数表'!AX21</f>
        <v>0</v>
      </c>
      <c r="AY21" s="345">
        <f>AY$5*'(建設)投入係数表'!AY21</f>
        <v>0</v>
      </c>
      <c r="AZ21" s="345">
        <f>AZ$5*'(建設)投入係数表'!AZ21</f>
        <v>0</v>
      </c>
      <c r="BA21" s="345">
        <f>BA$5*'(建設)投入係数表'!BA21</f>
        <v>0</v>
      </c>
      <c r="BB21" s="135">
        <f>BB$5*'(建設)投入係数表'!BB21</f>
        <v>8.7734951010022405E-2</v>
      </c>
      <c r="BC21" s="135">
        <f>BC$5*'(建設)投入係数表'!BC21</f>
        <v>0</v>
      </c>
      <c r="BD21" s="345">
        <f>BD$5*'(建設)投入係数表'!BD21</f>
        <v>0</v>
      </c>
      <c r="BE21" s="345">
        <f>BE$5*'(建設)投入係数表'!BE21</f>
        <v>0</v>
      </c>
      <c r="BF21" s="345">
        <f>BF$5*'(建設)投入係数表'!BF21</f>
        <v>0</v>
      </c>
      <c r="BG21" s="345">
        <f>BG$5*'(建設)投入係数表'!BG21</f>
        <v>0</v>
      </c>
      <c r="BH21" s="345">
        <f>BH$5*'(建設)投入係数表'!BH21</f>
        <v>0</v>
      </c>
      <c r="BI21" s="345">
        <f>BI$5*'(建設)投入係数表'!BI21</f>
        <v>0</v>
      </c>
      <c r="BJ21" s="345">
        <f>BJ$5*'(建設)投入係数表'!BJ21</f>
        <v>0</v>
      </c>
      <c r="BK21" s="345">
        <f>BK$5*'(建設)投入係数表'!BK21</f>
        <v>0</v>
      </c>
      <c r="BL21" s="345">
        <f>BL$5*'(建設)投入係数表'!BL21</f>
        <v>3.7307263998802177E-3</v>
      </c>
      <c r="BM21" s="345">
        <f>BM$5*'(建設)投入係数表'!BM21</f>
        <v>0</v>
      </c>
      <c r="BN21" s="345">
        <f>BN$5*'(建設)投入係数表'!BN21</f>
        <v>0</v>
      </c>
      <c r="BO21" s="135">
        <f>BO$5*'(建設)投入係数表'!BO21</f>
        <v>7.6043202065544019E-2</v>
      </c>
      <c r="BP21" s="345">
        <f>BP$5*'(建設)投入係数表'!BP21</f>
        <v>0</v>
      </c>
      <c r="BQ21" s="345">
        <f>BQ$5*'(建設)投入係数表'!BQ21</f>
        <v>1.7481763430850904E-2</v>
      </c>
      <c r="BR21" s="345">
        <f>BR$5*'(建設)投入係数表'!BR21</f>
        <v>0.16671217517094736</v>
      </c>
      <c r="BS21" s="345">
        <f>BS$5*'(建設)投入係数表'!BS21</f>
        <v>0</v>
      </c>
      <c r="BT21" s="345">
        <f>BT$5*'(建設)投入係数表'!BT21</f>
        <v>0</v>
      </c>
      <c r="BU21" s="345">
        <f>BU$5*'(建設)投入係数表'!BU21</f>
        <v>0</v>
      </c>
      <c r="BV21" s="196">
        <f t="shared" si="0"/>
        <v>46.447842580293297</v>
      </c>
      <c r="BW21" s="349">
        <f t="shared" si="1"/>
        <v>1.8579137032117318E-4</v>
      </c>
    </row>
    <row r="22" spans="1:75" ht="21.75" customHeight="1" x14ac:dyDescent="0.2">
      <c r="A22" s="3">
        <v>17</v>
      </c>
      <c r="B22" s="8" t="s">
        <v>361</v>
      </c>
      <c r="C22" s="9" t="s">
        <v>274</v>
      </c>
      <c r="D22" s="135">
        <f>D$5*'(建設)投入係数表'!D22</f>
        <v>90.015803892627616</v>
      </c>
      <c r="E22" s="135">
        <f>E$5*'(建設)投入係数表'!E22</f>
        <v>1.957716755486167</v>
      </c>
      <c r="F22" s="135">
        <f>F$5*'(建設)投入係数表'!F22</f>
        <v>0</v>
      </c>
      <c r="G22" s="135">
        <f>G$5*'(建設)投入係数表'!G22</f>
        <v>0</v>
      </c>
      <c r="H22" s="345">
        <f>H$5*'(建設)投入係数表'!H22</f>
        <v>0</v>
      </c>
      <c r="I22" s="345">
        <f>I$5*'(建設)投入係数表'!I22</f>
        <v>0</v>
      </c>
      <c r="J22" s="135">
        <f>J$5*'(建設)投入係数表'!J22</f>
        <v>0</v>
      </c>
      <c r="K22" s="345">
        <f>K$5*'(建設)投入係数表'!K22</f>
        <v>0</v>
      </c>
      <c r="L22" s="135">
        <f>L$5*'(建設)投入係数表'!L22</f>
        <v>0</v>
      </c>
      <c r="M22" s="345">
        <f>M$5*'(建設)投入係数表'!M22</f>
        <v>0</v>
      </c>
      <c r="N22" s="345">
        <f>N$5*'(建設)投入係数表'!N22</f>
        <v>0</v>
      </c>
      <c r="O22" s="135">
        <f>O$5*'(建設)投入係数表'!O22</f>
        <v>0</v>
      </c>
      <c r="P22" s="345">
        <f>P$5*'(建設)投入係数表'!P22</f>
        <v>0</v>
      </c>
      <c r="Q22" s="345">
        <f>Q$5*'(建設)投入係数表'!Q22</f>
        <v>0</v>
      </c>
      <c r="R22" s="345">
        <f>R$5*'(建設)投入係数表'!R22</f>
        <v>0</v>
      </c>
      <c r="S22" s="135">
        <f>S$5*'(建設)投入係数表'!S22</f>
        <v>2.7088228867106716</v>
      </c>
      <c r="T22" s="135">
        <f>T$5*'(建設)投入係数表'!T22</f>
        <v>0</v>
      </c>
      <c r="U22" s="345">
        <f>U$5*'(建設)投入係数表'!U22</f>
        <v>0</v>
      </c>
      <c r="V22" s="345">
        <f>V$5*'(建設)投入係数表'!V22</f>
        <v>0</v>
      </c>
      <c r="W22" s="135">
        <f>W$5*'(建設)投入係数表'!W22</f>
        <v>2.6136212561642571</v>
      </c>
      <c r="X22" s="345">
        <f>X$5*'(建設)投入係数表'!X22</f>
        <v>2.7802865565936381</v>
      </c>
      <c r="Y22" s="345">
        <f>Y$5*'(建設)投入係数表'!Y22</f>
        <v>0.58569811356652934</v>
      </c>
      <c r="Z22" s="345">
        <f>Z$5*'(建設)投入係数表'!Z22</f>
        <v>9.2699079308673882E-2</v>
      </c>
      <c r="AA22" s="345">
        <f>AA$5*'(建設)投入係数表'!AA22</f>
        <v>9.1134124778984596E-2</v>
      </c>
      <c r="AB22" s="345">
        <f>AB$5*'(建設)投入係数表'!AB22</f>
        <v>0</v>
      </c>
      <c r="AC22" s="345">
        <f>AC$5*'(建設)投入係数表'!AC22</f>
        <v>0</v>
      </c>
      <c r="AD22" s="345">
        <f>AD$5*'(建設)投入係数表'!AD22</f>
        <v>0</v>
      </c>
      <c r="AE22" s="345">
        <f>AE$5*'(建設)投入係数表'!AE22</f>
        <v>0</v>
      </c>
      <c r="AF22" s="135">
        <f>AF$5*'(建設)投入係数表'!AF22</f>
        <v>7.4360910469408832E-3</v>
      </c>
      <c r="AG22" s="135">
        <f>AG$5*'(建設)投入係数表'!AG22</f>
        <v>3.9586928662197146E-3</v>
      </c>
      <c r="AH22" s="135">
        <f>AH$5*'(建設)投入係数表'!AH22</f>
        <v>0</v>
      </c>
      <c r="AI22" s="135">
        <f>AI$5*'(建設)投入係数表'!AI22</f>
        <v>0</v>
      </c>
      <c r="AJ22" s="135">
        <f>AJ$5*'(建設)投入係数表'!AJ22</f>
        <v>0</v>
      </c>
      <c r="AK22" s="345">
        <f>AK$5*'(建設)投入係数表'!AK22</f>
        <v>0</v>
      </c>
      <c r="AL22" s="345">
        <f>AL$5*'(建設)投入係数表'!AL22</f>
        <v>0</v>
      </c>
      <c r="AM22" s="345">
        <f>AM$5*'(建設)投入係数表'!AM22</f>
        <v>0</v>
      </c>
      <c r="AN22" s="345">
        <f>AN$5*'(建設)投入係数表'!AN22</f>
        <v>0</v>
      </c>
      <c r="AO22" s="345">
        <f>AO$5*'(建設)投入係数表'!AO22</f>
        <v>0</v>
      </c>
      <c r="AP22" s="345">
        <f>AP$5*'(建設)投入係数表'!AP22</f>
        <v>0</v>
      </c>
      <c r="AQ22" s="345">
        <f>AQ$5*'(建設)投入係数表'!AQ22</f>
        <v>0</v>
      </c>
      <c r="AR22" s="135">
        <f>AR$5*'(建設)投入係数表'!AR22</f>
        <v>0</v>
      </c>
      <c r="AS22" s="135">
        <f>AS$5*'(建設)投入係数表'!AS22</f>
        <v>0</v>
      </c>
      <c r="AT22" s="345">
        <f>AT$5*'(建設)投入係数表'!AT22</f>
        <v>0</v>
      </c>
      <c r="AU22" s="345">
        <f>AU$5*'(建設)投入係数表'!AU22</f>
        <v>0</v>
      </c>
      <c r="AV22" s="345">
        <f>AV$5*'(建設)投入係数表'!AV22</f>
        <v>0</v>
      </c>
      <c r="AW22" s="345">
        <f>AW$5*'(建設)投入係数表'!AW22</f>
        <v>0</v>
      </c>
      <c r="AX22" s="135">
        <f>AX$5*'(建設)投入係数表'!AX22</f>
        <v>0</v>
      </c>
      <c r="AY22" s="345">
        <f>AY$5*'(建設)投入係数表'!AY22</f>
        <v>0</v>
      </c>
      <c r="AZ22" s="345">
        <f>AZ$5*'(建設)投入係数表'!AZ22</f>
        <v>0</v>
      </c>
      <c r="BA22" s="345">
        <f>BA$5*'(建設)投入係数表'!BA22</f>
        <v>0</v>
      </c>
      <c r="BB22" s="135">
        <f>BB$5*'(建設)投入係数表'!BB22</f>
        <v>0</v>
      </c>
      <c r="BC22" s="135">
        <f>BC$5*'(建設)投入係数表'!BC22</f>
        <v>0</v>
      </c>
      <c r="BD22" s="345">
        <f>BD$5*'(建設)投入係数表'!BD22</f>
        <v>0</v>
      </c>
      <c r="BE22" s="345">
        <f>BE$5*'(建設)投入係数表'!BE22</f>
        <v>0</v>
      </c>
      <c r="BF22" s="345">
        <f>BF$5*'(建設)投入係数表'!BF22</f>
        <v>0</v>
      </c>
      <c r="BG22" s="345">
        <f>BG$5*'(建設)投入係数表'!BG22</f>
        <v>0</v>
      </c>
      <c r="BH22" s="345">
        <f>BH$5*'(建設)投入係数表'!BH22</f>
        <v>0</v>
      </c>
      <c r="BI22" s="345">
        <f>BI$5*'(建設)投入係数表'!BI22</f>
        <v>0</v>
      </c>
      <c r="BJ22" s="345">
        <f>BJ$5*'(建設)投入係数表'!BJ22</f>
        <v>0</v>
      </c>
      <c r="BK22" s="345">
        <f>BK$5*'(建設)投入係数表'!BK22</f>
        <v>0</v>
      </c>
      <c r="BL22" s="345">
        <f>BL$5*'(建設)投入係数表'!BL22</f>
        <v>0</v>
      </c>
      <c r="BM22" s="345">
        <f>BM$5*'(建設)投入係数表'!BM22</f>
        <v>0</v>
      </c>
      <c r="BN22" s="345">
        <f>BN$5*'(建設)投入係数表'!BN22</f>
        <v>0</v>
      </c>
      <c r="BO22" s="135">
        <f>BO$5*'(建設)投入係数表'!BO22</f>
        <v>0</v>
      </c>
      <c r="BP22" s="345">
        <f>BP$5*'(建設)投入係数表'!BP22</f>
        <v>0</v>
      </c>
      <c r="BQ22" s="345">
        <f>BQ$5*'(建設)投入係数表'!BQ22</f>
        <v>0</v>
      </c>
      <c r="BR22" s="345">
        <f>BR$5*'(建設)投入係数表'!BR22</f>
        <v>0</v>
      </c>
      <c r="BS22" s="345">
        <f>BS$5*'(建設)投入係数表'!BS22</f>
        <v>0</v>
      </c>
      <c r="BT22" s="345">
        <f>BT$5*'(建設)投入係数表'!BT22</f>
        <v>0</v>
      </c>
      <c r="BU22" s="345">
        <f>BU$5*'(建設)投入係数表'!BU22</f>
        <v>0</v>
      </c>
      <c r="BV22" s="196">
        <f t="shared" si="0"/>
        <v>3.5498178742478261</v>
      </c>
      <c r="BW22" s="349">
        <f t="shared" si="1"/>
        <v>1.4199271496991305E-5</v>
      </c>
    </row>
    <row r="23" spans="1:75" ht="21.75" customHeight="1" x14ac:dyDescent="0.2">
      <c r="A23" s="3">
        <v>18</v>
      </c>
      <c r="B23" s="8" t="s">
        <v>362</v>
      </c>
      <c r="C23" s="9" t="s">
        <v>363</v>
      </c>
      <c r="D23" s="135">
        <f>D$5*'(建設)投入係数表'!D23</f>
        <v>152.12946510196713</v>
      </c>
      <c r="E23" s="135">
        <f>E$5*'(建設)投入係数表'!E23</f>
        <v>63.363420142771346</v>
      </c>
      <c r="F23" s="135">
        <f>F$5*'(建設)投入係数表'!F23</f>
        <v>0</v>
      </c>
      <c r="G23" s="135">
        <f>G$5*'(建設)投入係数表'!G23</f>
        <v>0</v>
      </c>
      <c r="H23" s="345">
        <f>H$5*'(建設)投入係数表'!H23</f>
        <v>0</v>
      </c>
      <c r="I23" s="345">
        <f>I$5*'(建設)投入係数表'!I23</f>
        <v>0</v>
      </c>
      <c r="J23" s="135">
        <f>J$5*'(建設)投入係数表'!J23</f>
        <v>0</v>
      </c>
      <c r="K23" s="345">
        <f>K$5*'(建設)投入係数表'!K23</f>
        <v>0</v>
      </c>
      <c r="L23" s="135">
        <f>L$5*'(建設)投入係数表'!L23</f>
        <v>0</v>
      </c>
      <c r="M23" s="345">
        <f>M$5*'(建設)投入係数表'!M23</f>
        <v>0</v>
      </c>
      <c r="N23" s="345">
        <f>N$5*'(建設)投入係数表'!N23</f>
        <v>0</v>
      </c>
      <c r="O23" s="135">
        <f>O$5*'(建設)投入係数表'!O23</f>
        <v>0</v>
      </c>
      <c r="P23" s="345">
        <f>P$5*'(建設)投入係数表'!P23</f>
        <v>0</v>
      </c>
      <c r="Q23" s="345">
        <f>Q$5*'(建設)投入係数表'!Q23</f>
        <v>0</v>
      </c>
      <c r="R23" s="345">
        <f>R$5*'(建設)投入係数表'!R23</f>
        <v>0</v>
      </c>
      <c r="S23" s="135">
        <f>S$5*'(建設)投入係数表'!S23</f>
        <v>85.653282339566488</v>
      </c>
      <c r="T23" s="135">
        <f>T$5*'(建設)投入係数表'!T23</f>
        <v>0</v>
      </c>
      <c r="U23" s="345">
        <f>U$5*'(建設)投入係数表'!U23</f>
        <v>0</v>
      </c>
      <c r="V23" s="345">
        <f>V$5*'(建設)投入係数表'!V23</f>
        <v>0</v>
      </c>
      <c r="W23" s="135">
        <f>W$5*'(建設)投入係数表'!W23</f>
        <v>89.602978572868153</v>
      </c>
      <c r="X23" s="345">
        <f>X$5*'(建設)投入係数表'!X23</f>
        <v>54.678968946341548</v>
      </c>
      <c r="Y23" s="345">
        <f>Y$5*'(建設)投入係数表'!Y23</f>
        <v>22.752119027007488</v>
      </c>
      <c r="Z23" s="345">
        <f>Z$5*'(建設)投入係数表'!Z23</f>
        <v>8.8682119205298005</v>
      </c>
      <c r="AA23" s="345">
        <f>AA$5*'(建設)投入係数表'!AA23</f>
        <v>1.6537509472088912</v>
      </c>
      <c r="AB23" s="345">
        <f>AB$5*'(建設)投入係数表'!AB23</f>
        <v>0</v>
      </c>
      <c r="AC23" s="345">
        <f>AC$5*'(建設)投入係数表'!AC23</f>
        <v>0</v>
      </c>
      <c r="AD23" s="345">
        <f>AD$5*'(建設)投入係数表'!AD23</f>
        <v>0</v>
      </c>
      <c r="AE23" s="345">
        <f>AE$5*'(建設)投入係数表'!AE23</f>
        <v>0</v>
      </c>
      <c r="AF23" s="135">
        <f>AF$5*'(建設)投入係数表'!AF23</f>
        <v>64.671683835244863</v>
      </c>
      <c r="AG23" s="135">
        <f>AG$5*'(建設)投入係数表'!AG23</f>
        <v>23.522553011077544</v>
      </c>
      <c r="AH23" s="135">
        <f>AH$5*'(建設)投入係数表'!AH23</f>
        <v>0</v>
      </c>
      <c r="AI23" s="135">
        <f>AI$5*'(建設)投入係数表'!AI23</f>
        <v>0</v>
      </c>
      <c r="AJ23" s="135">
        <f>AJ$5*'(建設)投入係数表'!AJ23</f>
        <v>0</v>
      </c>
      <c r="AK23" s="345">
        <f>AK$5*'(建設)投入係数表'!AK23</f>
        <v>0</v>
      </c>
      <c r="AL23" s="345">
        <f>AL$5*'(建設)投入係数表'!AL23</f>
        <v>0</v>
      </c>
      <c r="AM23" s="345">
        <f>AM$5*'(建設)投入係数表'!AM23</f>
        <v>0</v>
      </c>
      <c r="AN23" s="345">
        <f>AN$5*'(建設)投入係数表'!AN23</f>
        <v>0</v>
      </c>
      <c r="AO23" s="345">
        <f>AO$5*'(建設)投入係数表'!AO23</f>
        <v>0</v>
      </c>
      <c r="AP23" s="345">
        <f>AP$5*'(建設)投入係数表'!AP23</f>
        <v>0</v>
      </c>
      <c r="AQ23" s="345">
        <f>AQ$5*'(建設)投入係数表'!AQ23</f>
        <v>0</v>
      </c>
      <c r="AR23" s="135">
        <f>AR$5*'(建設)投入係数表'!AR23</f>
        <v>0</v>
      </c>
      <c r="AS23" s="135">
        <f>AS$5*'(建設)投入係数表'!AS23</f>
        <v>0</v>
      </c>
      <c r="AT23" s="345">
        <f>AT$5*'(建設)投入係数表'!AT23</f>
        <v>0</v>
      </c>
      <c r="AU23" s="345">
        <f>AU$5*'(建設)投入係数表'!AU23</f>
        <v>0</v>
      </c>
      <c r="AV23" s="345">
        <f>AV$5*'(建設)投入係数表'!AV23</f>
        <v>0</v>
      </c>
      <c r="AW23" s="345">
        <f>AW$5*'(建設)投入係数表'!AW23</f>
        <v>0</v>
      </c>
      <c r="AX23" s="135">
        <f>AX$5*'(建設)投入係数表'!AX23</f>
        <v>0</v>
      </c>
      <c r="AY23" s="345">
        <f>AY$5*'(建設)投入係数表'!AY23</f>
        <v>0</v>
      </c>
      <c r="AZ23" s="345">
        <f>AZ$5*'(建設)投入係数表'!AZ23</f>
        <v>0</v>
      </c>
      <c r="BA23" s="345">
        <f>BA$5*'(建設)投入係数表'!BA23</f>
        <v>0</v>
      </c>
      <c r="BB23" s="135">
        <f>BB$5*'(建設)投入係数表'!BB23</f>
        <v>26.037783794196649</v>
      </c>
      <c r="BC23" s="135">
        <f>BC$5*'(建設)投入係数表'!BC23</f>
        <v>0</v>
      </c>
      <c r="BD23" s="345">
        <f>BD$5*'(建設)投入係数表'!BD23</f>
        <v>0</v>
      </c>
      <c r="BE23" s="345">
        <f>BE$5*'(建設)投入係数表'!BE23</f>
        <v>0</v>
      </c>
      <c r="BF23" s="345">
        <f>BF$5*'(建設)投入係数表'!BF23</f>
        <v>0</v>
      </c>
      <c r="BG23" s="345">
        <f>BG$5*'(建設)投入係数表'!BG23</f>
        <v>0</v>
      </c>
      <c r="BH23" s="345">
        <f>BH$5*'(建設)投入係数表'!BH23</f>
        <v>0</v>
      </c>
      <c r="BI23" s="345">
        <f>BI$5*'(建設)投入係数表'!BI23</f>
        <v>0</v>
      </c>
      <c r="BJ23" s="345">
        <f>BJ$5*'(建設)投入係数表'!BJ23</f>
        <v>1.6225871210171412</v>
      </c>
      <c r="BK23" s="345">
        <f>BK$5*'(建設)投入係数表'!BK23</f>
        <v>0</v>
      </c>
      <c r="BL23" s="345">
        <f>BL$5*'(建設)投入係数表'!BL23</f>
        <v>0.11192179199640653</v>
      </c>
      <c r="BM23" s="345">
        <f>BM$5*'(建設)投入係数表'!BM23</f>
        <v>0</v>
      </c>
      <c r="BN23" s="345">
        <f>BN$5*'(建設)投入係数表'!BN23</f>
        <v>0</v>
      </c>
      <c r="BO23" s="135">
        <f>BO$5*'(建設)投入係数表'!BO23</f>
        <v>34.916503615095635</v>
      </c>
      <c r="BP23" s="345">
        <f>BP$5*'(建設)投入係数表'!BP23</f>
        <v>0</v>
      </c>
      <c r="BQ23" s="345">
        <f>BQ$5*'(建設)投入係数表'!BQ23</f>
        <v>4.335477330851023</v>
      </c>
      <c r="BR23" s="345">
        <f>BR$5*'(建設)投入係数表'!BR23</f>
        <v>6.7518430944233678</v>
      </c>
      <c r="BS23" s="345">
        <f>BS$5*'(建設)投入係数表'!BS23</f>
        <v>5.4950398327117096</v>
      </c>
      <c r="BT23" s="345">
        <f>BT$5*'(建設)投入係数表'!BT23</f>
        <v>0.96110458078211891</v>
      </c>
      <c r="BU23" s="345">
        <f>BU$5*'(建設)投入係数表'!BU23</f>
        <v>19.527575461353418</v>
      </c>
      <c r="BV23" s="196">
        <f t="shared" si="0"/>
        <v>126.75860005422292</v>
      </c>
      <c r="BW23" s="349">
        <f t="shared" si="1"/>
        <v>5.070344002168917E-4</v>
      </c>
    </row>
    <row r="24" spans="1:75" ht="21.75" customHeight="1" x14ac:dyDescent="0.2">
      <c r="A24" s="3">
        <v>19</v>
      </c>
      <c r="B24" s="8" t="s">
        <v>364</v>
      </c>
      <c r="C24" s="9" t="s">
        <v>275</v>
      </c>
      <c r="D24" s="135">
        <f>D$5*'(建設)投入係数表'!D24</f>
        <v>29.254151792451673</v>
      </c>
      <c r="E24" s="135">
        <f>E$5*'(建設)投入係数表'!E24</f>
        <v>0</v>
      </c>
      <c r="F24" s="135">
        <f>F$5*'(建設)投入係数表'!F24</f>
        <v>0</v>
      </c>
      <c r="G24" s="135">
        <f>G$5*'(建設)投入係数表'!G24</f>
        <v>0</v>
      </c>
      <c r="H24" s="345">
        <f>H$5*'(建設)投入係数表'!H24</f>
        <v>0</v>
      </c>
      <c r="I24" s="345">
        <f>I$5*'(建設)投入係数表'!I24</f>
        <v>0</v>
      </c>
      <c r="J24" s="135">
        <f>J$5*'(建設)投入係数表'!J24</f>
        <v>0</v>
      </c>
      <c r="K24" s="345">
        <f>K$5*'(建設)投入係数表'!K24</f>
        <v>0</v>
      </c>
      <c r="L24" s="135">
        <f>L$5*'(建設)投入係数表'!L24</f>
        <v>0</v>
      </c>
      <c r="M24" s="345">
        <f>M$5*'(建設)投入係数表'!M24</f>
        <v>0</v>
      </c>
      <c r="N24" s="345">
        <f>N$5*'(建設)投入係数表'!N24</f>
        <v>0</v>
      </c>
      <c r="O24" s="135">
        <f>O$5*'(建設)投入係数表'!O24</f>
        <v>0</v>
      </c>
      <c r="P24" s="345">
        <f>P$5*'(建設)投入係数表'!P24</f>
        <v>0</v>
      </c>
      <c r="Q24" s="345">
        <f>Q$5*'(建設)投入係数表'!Q24</f>
        <v>0</v>
      </c>
      <c r="R24" s="345">
        <f>R$5*'(建設)投入係数表'!R24</f>
        <v>0</v>
      </c>
      <c r="S24" s="135">
        <f>S$5*'(建設)投入係数表'!S24</f>
        <v>0</v>
      </c>
      <c r="T24" s="135">
        <f>T$5*'(建設)投入係数表'!T24</f>
        <v>0</v>
      </c>
      <c r="U24" s="345">
        <f>U$5*'(建設)投入係数表'!U24</f>
        <v>0</v>
      </c>
      <c r="V24" s="345">
        <f>V$5*'(建設)投入係数表'!V24</f>
        <v>0</v>
      </c>
      <c r="W24" s="135">
        <f>W$5*'(建設)投入係数表'!W24</f>
        <v>0</v>
      </c>
      <c r="X24" s="345">
        <f>X$5*'(建設)投入係数表'!X24</f>
        <v>0</v>
      </c>
      <c r="Y24" s="345">
        <f>Y$5*'(建設)投入係数表'!Y24</f>
        <v>0</v>
      </c>
      <c r="Z24" s="345">
        <f>Z$5*'(建設)投入係数表'!Z24</f>
        <v>0</v>
      </c>
      <c r="AA24" s="345">
        <f>AA$5*'(建設)投入係数表'!AA24</f>
        <v>0</v>
      </c>
      <c r="AB24" s="345">
        <f>AB$5*'(建設)投入係数表'!AB24</f>
        <v>0</v>
      </c>
      <c r="AC24" s="345">
        <f>AC$5*'(建設)投入係数表'!AC24</f>
        <v>0</v>
      </c>
      <c r="AD24" s="345">
        <f>AD$5*'(建設)投入係数表'!AD24</f>
        <v>0</v>
      </c>
      <c r="AE24" s="345">
        <f>AE$5*'(建設)投入係数表'!AE24</f>
        <v>0</v>
      </c>
      <c r="AF24" s="135">
        <f>AF$5*'(建設)投入係数表'!AF24</f>
        <v>49.717704739846738</v>
      </c>
      <c r="AG24" s="135">
        <f>AG$5*'(建設)投入係数表'!AG24</f>
        <v>19.833051259760772</v>
      </c>
      <c r="AH24" s="135">
        <f>AH$5*'(建設)投入係数表'!AH24</f>
        <v>0</v>
      </c>
      <c r="AI24" s="135">
        <f>AI$5*'(建設)投入係数表'!AI24</f>
        <v>0</v>
      </c>
      <c r="AJ24" s="135">
        <f>AJ$5*'(建設)投入係数表'!AJ24</f>
        <v>0</v>
      </c>
      <c r="AK24" s="345">
        <f>AK$5*'(建設)投入係数表'!AK24</f>
        <v>0</v>
      </c>
      <c r="AL24" s="345">
        <f>AL$5*'(建設)投入係数表'!AL24</f>
        <v>0</v>
      </c>
      <c r="AM24" s="345">
        <f>AM$5*'(建設)投入係数表'!AM24</f>
        <v>0</v>
      </c>
      <c r="AN24" s="345">
        <f>AN$5*'(建設)投入係数表'!AN24</f>
        <v>0</v>
      </c>
      <c r="AO24" s="345">
        <f>AO$5*'(建設)投入係数表'!AO24</f>
        <v>0</v>
      </c>
      <c r="AP24" s="345">
        <f>AP$5*'(建設)投入係数表'!AP24</f>
        <v>0</v>
      </c>
      <c r="AQ24" s="345">
        <f>AQ$5*'(建設)投入係数表'!AQ24</f>
        <v>0</v>
      </c>
      <c r="AR24" s="135">
        <f>AR$5*'(建設)投入係数表'!AR24</f>
        <v>0</v>
      </c>
      <c r="AS24" s="135">
        <f>AS$5*'(建設)投入係数表'!AS24</f>
        <v>0</v>
      </c>
      <c r="AT24" s="345">
        <f>AT$5*'(建設)投入係数表'!AT24</f>
        <v>0</v>
      </c>
      <c r="AU24" s="345">
        <f>AU$5*'(建設)投入係数表'!AU24</f>
        <v>0</v>
      </c>
      <c r="AV24" s="345">
        <f>AV$5*'(建設)投入係数表'!AV24</f>
        <v>0</v>
      </c>
      <c r="AW24" s="345">
        <f>AW$5*'(建設)投入係数表'!AW24</f>
        <v>0</v>
      </c>
      <c r="AX24" s="135">
        <f>AX$5*'(建設)投入係数表'!AX24</f>
        <v>0</v>
      </c>
      <c r="AY24" s="345">
        <f>AY$5*'(建設)投入係数表'!AY24</f>
        <v>0</v>
      </c>
      <c r="AZ24" s="345">
        <f>AZ$5*'(建設)投入係数表'!AZ24</f>
        <v>0</v>
      </c>
      <c r="BA24" s="345">
        <f>BA$5*'(建設)投入係数表'!BA24</f>
        <v>0</v>
      </c>
      <c r="BB24" s="135">
        <f>BB$5*'(建設)投入係数表'!BB24</f>
        <v>11.522523565982942</v>
      </c>
      <c r="BC24" s="135">
        <f>BC$5*'(建設)投入係数表'!BC24</f>
        <v>0</v>
      </c>
      <c r="BD24" s="345">
        <f>BD$5*'(建設)投入係数表'!BD24</f>
        <v>0</v>
      </c>
      <c r="BE24" s="345">
        <f>BE$5*'(建設)投入係数表'!BE24</f>
        <v>0</v>
      </c>
      <c r="BF24" s="345">
        <f>BF$5*'(建設)投入係数表'!BF24</f>
        <v>0</v>
      </c>
      <c r="BG24" s="345">
        <f>BG$5*'(建設)投入係数表'!BG24</f>
        <v>0</v>
      </c>
      <c r="BH24" s="345">
        <f>BH$5*'(建設)投入係数表'!BH24</f>
        <v>0</v>
      </c>
      <c r="BI24" s="345">
        <f>BI$5*'(建設)投入係数表'!BI24</f>
        <v>0</v>
      </c>
      <c r="BJ24" s="345">
        <f>BJ$5*'(建設)投入係数表'!BJ24</f>
        <v>6.8959952643228499</v>
      </c>
      <c r="BK24" s="345">
        <f>BK$5*'(建設)投入係数表'!BK24</f>
        <v>0</v>
      </c>
      <c r="BL24" s="345">
        <f>BL$5*'(建設)投入係数表'!BL24</f>
        <v>0.33949610238909983</v>
      </c>
      <c r="BM24" s="345">
        <f>BM$5*'(建設)投入係数表'!BM24</f>
        <v>0</v>
      </c>
      <c r="BN24" s="345">
        <f>BN$5*'(建設)投入係数表'!BN24</f>
        <v>0</v>
      </c>
      <c r="BO24" s="135">
        <f>BO$5*'(建設)投入係数表'!BO24</f>
        <v>21.241401110308633</v>
      </c>
      <c r="BP24" s="345">
        <f>BP$5*'(建設)投入係数表'!BP24</f>
        <v>0</v>
      </c>
      <c r="BQ24" s="345">
        <f>BQ$5*'(建設)投入係数表'!BQ24</f>
        <v>1.2062416767287123</v>
      </c>
      <c r="BR24" s="345">
        <f>BR$5*'(建設)投入係数表'!BR24</f>
        <v>2.8341069779061052</v>
      </c>
      <c r="BS24" s="345">
        <f>BS$5*'(建設)投入係数表'!BS24</f>
        <v>1.4716737348947129</v>
      </c>
      <c r="BT24" s="345">
        <f>BT$5*'(建設)投入係数表'!BT24</f>
        <v>0.14666206265181686</v>
      </c>
      <c r="BU24" s="345">
        <f>BU$5*'(建設)投入係数表'!BU24</f>
        <v>4.7102647841350525</v>
      </c>
      <c r="BV24" s="196">
        <f t="shared" si="0"/>
        <v>17.604440603028351</v>
      </c>
      <c r="BW24" s="349">
        <f t="shared" si="1"/>
        <v>7.0417762412113409E-5</v>
      </c>
    </row>
    <row r="25" spans="1:75" ht="21.75" customHeight="1" x14ac:dyDescent="0.2">
      <c r="A25" s="3">
        <v>20</v>
      </c>
      <c r="B25" s="8" t="s">
        <v>365</v>
      </c>
      <c r="C25" s="9" t="s">
        <v>366</v>
      </c>
      <c r="D25" s="135">
        <f>D$5*'(建設)投入係数表'!D25</f>
        <v>91.477198852047124</v>
      </c>
      <c r="E25" s="135">
        <f>E$5*'(建設)投入係数表'!E25</f>
        <v>16.307578746730133</v>
      </c>
      <c r="F25" s="135">
        <f>F$5*'(建設)投入係数表'!F25</f>
        <v>0</v>
      </c>
      <c r="G25" s="135">
        <f>G$5*'(建設)投入係数表'!G25</f>
        <v>0</v>
      </c>
      <c r="H25" s="345">
        <f>H$5*'(建設)投入係数表'!H25</f>
        <v>0</v>
      </c>
      <c r="I25" s="345">
        <f>I$5*'(建設)投入係数表'!I25</f>
        <v>0</v>
      </c>
      <c r="J25" s="135">
        <f>J$5*'(建設)投入係数表'!J25</f>
        <v>0</v>
      </c>
      <c r="K25" s="345">
        <f>K$5*'(建設)投入係数表'!K25</f>
        <v>0</v>
      </c>
      <c r="L25" s="135">
        <f>L$5*'(建設)投入係数表'!L25</f>
        <v>0</v>
      </c>
      <c r="M25" s="345">
        <f>M$5*'(建設)投入係数表'!M25</f>
        <v>0</v>
      </c>
      <c r="N25" s="345">
        <f>N$5*'(建設)投入係数表'!N25</f>
        <v>0</v>
      </c>
      <c r="O25" s="135">
        <f>O$5*'(建設)投入係数表'!O25</f>
        <v>0</v>
      </c>
      <c r="P25" s="345">
        <f>P$5*'(建設)投入係数表'!P25</f>
        <v>0</v>
      </c>
      <c r="Q25" s="345">
        <f>Q$5*'(建設)投入係数表'!Q25</f>
        <v>0</v>
      </c>
      <c r="R25" s="345">
        <f>R$5*'(建設)投入係数表'!R25</f>
        <v>0</v>
      </c>
      <c r="S25" s="135">
        <f>S$5*'(建設)投入係数表'!S25</f>
        <v>19.423319413928194</v>
      </c>
      <c r="T25" s="135">
        <f>T$5*'(建設)投入係数表'!T25</f>
        <v>0</v>
      </c>
      <c r="U25" s="345">
        <f>U$5*'(建設)投入係数表'!U25</f>
        <v>0</v>
      </c>
      <c r="V25" s="345">
        <f>V$5*'(建設)投入係数表'!V25</f>
        <v>0</v>
      </c>
      <c r="W25" s="135">
        <f>W$5*'(建設)投入係数表'!W25</f>
        <v>20.032401689554352</v>
      </c>
      <c r="X25" s="345">
        <f>X$5*'(建設)投入係数表'!X25</f>
        <v>14.364813875733796</v>
      </c>
      <c r="Y25" s="345">
        <f>Y$5*'(建設)投入係数表'!Y25</f>
        <v>7.2536458680162479</v>
      </c>
      <c r="Z25" s="345">
        <f>Z$5*'(建設)投入係数表'!Z25</f>
        <v>4.1714585688903245</v>
      </c>
      <c r="AA25" s="345">
        <f>AA$5*'(建設)投入係数表'!AA25</f>
        <v>0.44900227330133874</v>
      </c>
      <c r="AB25" s="345">
        <f>AB$5*'(建設)投入係数表'!AB25</f>
        <v>0</v>
      </c>
      <c r="AC25" s="345">
        <f>AC$5*'(建設)投入係数表'!AC25</f>
        <v>0</v>
      </c>
      <c r="AD25" s="345">
        <f>AD$5*'(建設)投入係数表'!AD25</f>
        <v>0</v>
      </c>
      <c r="AE25" s="345">
        <f>AE$5*'(建設)投入係数表'!AE25</f>
        <v>0</v>
      </c>
      <c r="AF25" s="135">
        <f>AF$5*'(建設)投入係数表'!AF25</f>
        <v>112.64934327010744</v>
      </c>
      <c r="AG25" s="135">
        <f>AG$5*'(建設)投入係数表'!AG25</f>
        <v>31.412227893453437</v>
      </c>
      <c r="AH25" s="135">
        <f>AH$5*'(建設)投入係数表'!AH25</f>
        <v>0</v>
      </c>
      <c r="AI25" s="135">
        <f>AI$5*'(建設)投入係数表'!AI25</f>
        <v>0</v>
      </c>
      <c r="AJ25" s="135">
        <f>AJ$5*'(建設)投入係数表'!AJ25</f>
        <v>0</v>
      </c>
      <c r="AK25" s="345">
        <f>AK$5*'(建設)投入係数表'!AK25</f>
        <v>0</v>
      </c>
      <c r="AL25" s="345">
        <f>AL$5*'(建設)投入係数表'!AL25</f>
        <v>0</v>
      </c>
      <c r="AM25" s="345">
        <f>AM$5*'(建設)投入係数表'!AM25</f>
        <v>0</v>
      </c>
      <c r="AN25" s="345">
        <f>AN$5*'(建設)投入係数表'!AN25</f>
        <v>0</v>
      </c>
      <c r="AO25" s="345">
        <f>AO$5*'(建設)投入係数表'!AO25</f>
        <v>0</v>
      </c>
      <c r="AP25" s="345">
        <f>AP$5*'(建設)投入係数表'!AP25</f>
        <v>0</v>
      </c>
      <c r="AQ25" s="345">
        <f>AQ$5*'(建設)投入係数表'!AQ25</f>
        <v>0</v>
      </c>
      <c r="AR25" s="135">
        <f>AR$5*'(建設)投入係数表'!AR25</f>
        <v>0</v>
      </c>
      <c r="AS25" s="135">
        <f>AS$5*'(建設)投入係数表'!AS25</f>
        <v>0</v>
      </c>
      <c r="AT25" s="345">
        <f>AT$5*'(建設)投入係数表'!AT25</f>
        <v>0</v>
      </c>
      <c r="AU25" s="345">
        <f>AU$5*'(建設)投入係数表'!AU25</f>
        <v>0</v>
      </c>
      <c r="AV25" s="345">
        <f>AV$5*'(建設)投入係数表'!AV25</f>
        <v>0</v>
      </c>
      <c r="AW25" s="345">
        <f>AW$5*'(建設)投入係数表'!AW25</f>
        <v>0</v>
      </c>
      <c r="AX25" s="135">
        <f>AX$5*'(建設)投入係数表'!AX25</f>
        <v>0</v>
      </c>
      <c r="AY25" s="345">
        <f>AY$5*'(建設)投入係数表'!AY25</f>
        <v>0</v>
      </c>
      <c r="AZ25" s="345">
        <f>AZ$5*'(建設)投入係数表'!AZ25</f>
        <v>0</v>
      </c>
      <c r="BA25" s="345">
        <f>BA$5*'(建設)投入係数表'!BA25</f>
        <v>0</v>
      </c>
      <c r="BB25" s="135">
        <f>BB$5*'(建設)投入係数表'!BB25</f>
        <v>30.366041377357753</v>
      </c>
      <c r="BC25" s="135">
        <f>BC$5*'(建設)投入係数表'!BC25</f>
        <v>0</v>
      </c>
      <c r="BD25" s="345">
        <f>BD$5*'(建設)投入係数表'!BD25</f>
        <v>0</v>
      </c>
      <c r="BE25" s="345">
        <f>BE$5*'(建設)投入係数表'!BE25</f>
        <v>0</v>
      </c>
      <c r="BF25" s="345">
        <f>BF$5*'(建設)投入係数表'!BF25</f>
        <v>0</v>
      </c>
      <c r="BG25" s="345">
        <f>BG$5*'(建設)投入係数表'!BG25</f>
        <v>0</v>
      </c>
      <c r="BH25" s="345">
        <f>BH$5*'(建設)投入係数表'!BH25</f>
        <v>0</v>
      </c>
      <c r="BI25" s="345">
        <f>BI$5*'(建設)投入係数表'!BI25</f>
        <v>0</v>
      </c>
      <c r="BJ25" s="345">
        <f>BJ$5*'(建設)投入係数表'!BJ25</f>
        <v>23.527513254748545</v>
      </c>
      <c r="BK25" s="345">
        <f>BK$5*'(建設)投入係数表'!BK25</f>
        <v>0</v>
      </c>
      <c r="BL25" s="345">
        <f>BL$5*'(建設)投入係数表'!BL25</f>
        <v>0.9886424959682576</v>
      </c>
      <c r="BM25" s="345">
        <f>BM$5*'(建設)投入係数表'!BM25</f>
        <v>0</v>
      </c>
      <c r="BN25" s="345">
        <f>BN$5*'(建設)投入係数表'!BN25</f>
        <v>0</v>
      </c>
      <c r="BO25" s="135">
        <f>BO$5*'(建設)投入係数表'!BO25</f>
        <v>91.429276616805765</v>
      </c>
      <c r="BP25" s="345">
        <f>BP$5*'(建設)投入係数表'!BP25</f>
        <v>0</v>
      </c>
      <c r="BQ25" s="345">
        <f>BQ$5*'(建設)投入係数表'!BQ25</f>
        <v>7.3073771140956767</v>
      </c>
      <c r="BR25" s="345">
        <f>BR$5*'(建設)投入係数表'!BR25</f>
        <v>14.503959239872421</v>
      </c>
      <c r="BS25" s="345">
        <f>BS$5*'(建設)投入係数表'!BS25</f>
        <v>9.9575343836827752</v>
      </c>
      <c r="BT25" s="345">
        <f>BT$5*'(建設)投入係数表'!BT25</f>
        <v>1.0796824186708218</v>
      </c>
      <c r="BU25" s="345">
        <f>BU$5*'(建設)投入係数表'!BU25</f>
        <v>32.495106041158422</v>
      </c>
      <c r="BV25" s="196">
        <f t="shared" si="0"/>
        <v>116.09873553413863</v>
      </c>
      <c r="BW25" s="349">
        <f t="shared" si="1"/>
        <v>4.6439494213655451E-4</v>
      </c>
    </row>
    <row r="26" spans="1:75" ht="21.75" customHeight="1" x14ac:dyDescent="0.2">
      <c r="A26" s="3">
        <v>21</v>
      </c>
      <c r="B26" s="8" t="s">
        <v>367</v>
      </c>
      <c r="C26" s="9" t="s">
        <v>368</v>
      </c>
      <c r="D26" s="135">
        <f>D$5*'(建設)投入係数表'!D26</f>
        <v>0</v>
      </c>
      <c r="E26" s="135">
        <f>E$5*'(建設)投入係数表'!E26</f>
        <v>0</v>
      </c>
      <c r="F26" s="135">
        <f>F$5*'(建設)投入係数表'!F26</f>
        <v>0</v>
      </c>
      <c r="G26" s="135">
        <f>G$5*'(建設)投入係数表'!G26</f>
        <v>0</v>
      </c>
      <c r="H26" s="345">
        <f>H$5*'(建設)投入係数表'!H26</f>
        <v>0</v>
      </c>
      <c r="I26" s="345">
        <f>I$5*'(建設)投入係数表'!I26</f>
        <v>0</v>
      </c>
      <c r="J26" s="135">
        <f>J$5*'(建設)投入係数表'!J26</f>
        <v>0</v>
      </c>
      <c r="K26" s="345">
        <f>K$5*'(建設)投入係数表'!K26</f>
        <v>0</v>
      </c>
      <c r="L26" s="135">
        <f>L$5*'(建設)投入係数表'!L26</f>
        <v>0</v>
      </c>
      <c r="M26" s="345">
        <f>M$5*'(建設)投入係数表'!M26</f>
        <v>0</v>
      </c>
      <c r="N26" s="345">
        <f>N$5*'(建設)投入係数表'!N26</f>
        <v>0</v>
      </c>
      <c r="O26" s="135">
        <f>O$5*'(建設)投入係数表'!O26</f>
        <v>0</v>
      </c>
      <c r="P26" s="345">
        <f>P$5*'(建設)投入係数表'!P26</f>
        <v>0</v>
      </c>
      <c r="Q26" s="345">
        <f>Q$5*'(建設)投入係数表'!Q26</f>
        <v>0</v>
      </c>
      <c r="R26" s="345">
        <f>R$5*'(建設)投入係数表'!R26</f>
        <v>0</v>
      </c>
      <c r="S26" s="135">
        <f>S$5*'(建設)投入係数表'!S26</f>
        <v>0</v>
      </c>
      <c r="T26" s="135">
        <f>T$5*'(建設)投入係数表'!T26</f>
        <v>0</v>
      </c>
      <c r="U26" s="345">
        <f>U$5*'(建設)投入係数表'!U26</f>
        <v>0</v>
      </c>
      <c r="V26" s="345">
        <f>V$5*'(建設)投入係数表'!V26</f>
        <v>0</v>
      </c>
      <c r="W26" s="135">
        <f>W$5*'(建設)投入係数表'!W26</f>
        <v>0</v>
      </c>
      <c r="X26" s="345">
        <f>X$5*'(建設)投入係数表'!X26</f>
        <v>0</v>
      </c>
      <c r="Y26" s="345">
        <f>Y$5*'(建設)投入係数表'!Y26</f>
        <v>0</v>
      </c>
      <c r="Z26" s="345">
        <f>Z$5*'(建設)投入係数表'!Z26</f>
        <v>0</v>
      </c>
      <c r="AA26" s="345">
        <f>AA$5*'(建設)投入係数表'!AA26</f>
        <v>0</v>
      </c>
      <c r="AB26" s="345">
        <f>AB$5*'(建設)投入係数表'!AB26</f>
        <v>0</v>
      </c>
      <c r="AC26" s="345">
        <f>AC$5*'(建設)投入係数表'!AC26</f>
        <v>0</v>
      </c>
      <c r="AD26" s="345">
        <f>AD$5*'(建設)投入係数表'!AD26</f>
        <v>0</v>
      </c>
      <c r="AE26" s="345">
        <f>AE$5*'(建設)投入係数表'!AE26</f>
        <v>0</v>
      </c>
      <c r="AF26" s="135">
        <f>AF$5*'(建設)投入係数表'!AF26</f>
        <v>0</v>
      </c>
      <c r="AG26" s="135">
        <f>AG$5*'(建設)投入係数表'!AG26</f>
        <v>0</v>
      </c>
      <c r="AH26" s="135">
        <f>AH$5*'(建設)投入係数表'!AH26</f>
        <v>0</v>
      </c>
      <c r="AI26" s="135">
        <f>AI$5*'(建設)投入係数表'!AI26</f>
        <v>0</v>
      </c>
      <c r="AJ26" s="135">
        <f>AJ$5*'(建設)投入係数表'!AJ26</f>
        <v>0</v>
      </c>
      <c r="AK26" s="345">
        <f>AK$5*'(建設)投入係数表'!AK26</f>
        <v>0</v>
      </c>
      <c r="AL26" s="345">
        <f>AL$5*'(建設)投入係数表'!AL26</f>
        <v>0</v>
      </c>
      <c r="AM26" s="345">
        <f>AM$5*'(建設)投入係数表'!AM26</f>
        <v>0</v>
      </c>
      <c r="AN26" s="345">
        <f>AN$5*'(建設)投入係数表'!AN26</f>
        <v>0</v>
      </c>
      <c r="AO26" s="345">
        <f>AO$5*'(建設)投入係数表'!AO26</f>
        <v>0</v>
      </c>
      <c r="AP26" s="345">
        <f>AP$5*'(建設)投入係数表'!AP26</f>
        <v>0</v>
      </c>
      <c r="AQ26" s="345">
        <f>AQ$5*'(建設)投入係数表'!AQ26</f>
        <v>0</v>
      </c>
      <c r="AR26" s="135">
        <f>AR$5*'(建設)投入係数表'!AR26</f>
        <v>0</v>
      </c>
      <c r="AS26" s="135">
        <f>AS$5*'(建設)投入係数表'!AS26</f>
        <v>0</v>
      </c>
      <c r="AT26" s="345">
        <f>AT$5*'(建設)投入係数表'!AT26</f>
        <v>0</v>
      </c>
      <c r="AU26" s="345">
        <f>AU$5*'(建設)投入係数表'!AU26</f>
        <v>0</v>
      </c>
      <c r="AV26" s="345">
        <f>AV$5*'(建設)投入係数表'!AV26</f>
        <v>0</v>
      </c>
      <c r="AW26" s="345">
        <f>AW$5*'(建設)投入係数表'!AW26</f>
        <v>0</v>
      </c>
      <c r="AX26" s="135">
        <f>AX$5*'(建設)投入係数表'!AX26</f>
        <v>0</v>
      </c>
      <c r="AY26" s="345">
        <f>AY$5*'(建設)投入係数表'!AY26</f>
        <v>0</v>
      </c>
      <c r="AZ26" s="345">
        <f>AZ$5*'(建設)投入係数表'!AZ26</f>
        <v>0</v>
      </c>
      <c r="BA26" s="345">
        <f>BA$5*'(建設)投入係数表'!BA26</f>
        <v>0</v>
      </c>
      <c r="BB26" s="135">
        <f>BB$5*'(建設)投入係数表'!BB26</f>
        <v>0</v>
      </c>
      <c r="BC26" s="135">
        <f>BC$5*'(建設)投入係数表'!BC26</f>
        <v>0</v>
      </c>
      <c r="BD26" s="345">
        <f>BD$5*'(建設)投入係数表'!BD26</f>
        <v>0</v>
      </c>
      <c r="BE26" s="345">
        <f>BE$5*'(建設)投入係数表'!BE26</f>
        <v>0</v>
      </c>
      <c r="BF26" s="345">
        <f>BF$5*'(建設)投入係数表'!BF26</f>
        <v>0</v>
      </c>
      <c r="BG26" s="345">
        <f>BG$5*'(建設)投入係数表'!BG26</f>
        <v>0</v>
      </c>
      <c r="BH26" s="345">
        <f>BH$5*'(建設)投入係数表'!BH26</f>
        <v>0</v>
      </c>
      <c r="BI26" s="345">
        <f>BI$5*'(建設)投入係数表'!BI26</f>
        <v>0</v>
      </c>
      <c r="BJ26" s="345">
        <f>BJ$5*'(建設)投入係数表'!BJ26</f>
        <v>0</v>
      </c>
      <c r="BK26" s="345">
        <f>BK$5*'(建設)投入係数表'!BK26</f>
        <v>0</v>
      </c>
      <c r="BL26" s="345">
        <f>BL$5*'(建設)投入係数表'!BL26</f>
        <v>0</v>
      </c>
      <c r="BM26" s="345">
        <f>BM$5*'(建設)投入係数表'!BM26</f>
        <v>0</v>
      </c>
      <c r="BN26" s="345">
        <f>BN$5*'(建設)投入係数表'!BN26</f>
        <v>0</v>
      </c>
      <c r="BO26" s="135">
        <f>BO$5*'(建設)投入係数表'!BO26</f>
        <v>0</v>
      </c>
      <c r="BP26" s="345">
        <f>BP$5*'(建設)投入係数表'!BP26</f>
        <v>0</v>
      </c>
      <c r="BQ26" s="345">
        <f>BQ$5*'(建設)投入係数表'!BQ26</f>
        <v>0</v>
      </c>
      <c r="BR26" s="345">
        <f>BR$5*'(建設)投入係数表'!BR26</f>
        <v>0</v>
      </c>
      <c r="BS26" s="345">
        <f>BS$5*'(建設)投入係数表'!BS26</f>
        <v>0</v>
      </c>
      <c r="BT26" s="345">
        <f>BT$5*'(建設)投入係数表'!BT26</f>
        <v>0</v>
      </c>
      <c r="BU26" s="345">
        <f>BU$5*'(建設)投入係数表'!BU26</f>
        <v>0</v>
      </c>
      <c r="BV26" s="196">
        <f t="shared" si="0"/>
        <v>0</v>
      </c>
      <c r="BW26" s="349">
        <f t="shared" si="1"/>
        <v>0</v>
      </c>
    </row>
    <row r="27" spans="1:75" ht="21.75" customHeight="1" x14ac:dyDescent="0.2">
      <c r="A27" s="3">
        <v>22</v>
      </c>
      <c r="B27" s="8" t="s">
        <v>369</v>
      </c>
      <c r="C27" s="9" t="s">
        <v>370</v>
      </c>
      <c r="D27" s="135">
        <f>D$5*'(建設)投入係数表'!D27</f>
        <v>15.865323721123209</v>
      </c>
      <c r="E27" s="135">
        <f>E$5*'(建設)投入係数表'!E27</f>
        <v>5.6578686988449016</v>
      </c>
      <c r="F27" s="135">
        <f>F$5*'(建設)投入係数表'!F27</f>
        <v>0</v>
      </c>
      <c r="G27" s="135">
        <f>G$5*'(建設)投入係数表'!G27</f>
        <v>0</v>
      </c>
      <c r="H27" s="345">
        <f>H$5*'(建設)投入係数表'!H27</f>
        <v>0</v>
      </c>
      <c r="I27" s="345">
        <f>I$5*'(建設)投入係数表'!I27</f>
        <v>0</v>
      </c>
      <c r="J27" s="135">
        <f>J$5*'(建設)投入係数表'!J27</f>
        <v>0</v>
      </c>
      <c r="K27" s="345">
        <f>K$5*'(建設)投入係数表'!K27</f>
        <v>0</v>
      </c>
      <c r="L27" s="135">
        <f>L$5*'(建設)投入係数表'!L27</f>
        <v>0</v>
      </c>
      <c r="M27" s="345">
        <f>M$5*'(建設)投入係数表'!M27</f>
        <v>0</v>
      </c>
      <c r="N27" s="345">
        <f>N$5*'(建設)投入係数表'!N27</f>
        <v>0</v>
      </c>
      <c r="O27" s="135">
        <f>O$5*'(建設)投入係数表'!O27</f>
        <v>0</v>
      </c>
      <c r="P27" s="345">
        <f>P$5*'(建設)投入係数表'!P27</f>
        <v>0</v>
      </c>
      <c r="Q27" s="345">
        <f>Q$5*'(建設)投入係数表'!Q27</f>
        <v>0</v>
      </c>
      <c r="R27" s="345">
        <f>R$5*'(建設)投入係数表'!R27</f>
        <v>0</v>
      </c>
      <c r="S27" s="135">
        <f>S$5*'(建設)投入係数表'!S27</f>
        <v>0.9004187807781282</v>
      </c>
      <c r="T27" s="135">
        <f>T$5*'(建設)投入係数表'!T27</f>
        <v>0</v>
      </c>
      <c r="U27" s="345">
        <f>U$5*'(建設)投入係数表'!U27</f>
        <v>0</v>
      </c>
      <c r="V27" s="345">
        <f>V$5*'(建設)投入係数表'!V27</f>
        <v>0</v>
      </c>
      <c r="W27" s="135">
        <f>W$5*'(建設)投入係数表'!W27</f>
        <v>0</v>
      </c>
      <c r="X27" s="345">
        <f>X$5*'(建設)投入係数表'!X27</f>
        <v>0</v>
      </c>
      <c r="Y27" s="345">
        <f>Y$5*'(建設)投入係数表'!Y27</f>
        <v>0</v>
      </c>
      <c r="Z27" s="345">
        <f>Z$5*'(建設)投入係数表'!Z27</f>
        <v>0</v>
      </c>
      <c r="AA27" s="345">
        <f>AA$5*'(建設)投入係数表'!AA27</f>
        <v>0</v>
      </c>
      <c r="AB27" s="345">
        <f>AB$5*'(建設)投入係数表'!AB27</f>
        <v>0</v>
      </c>
      <c r="AC27" s="345">
        <f>AC$5*'(建設)投入係数表'!AC27</f>
        <v>0</v>
      </c>
      <c r="AD27" s="345">
        <f>AD$5*'(建設)投入係数表'!AD27</f>
        <v>0</v>
      </c>
      <c r="AE27" s="345">
        <f>AE$5*'(建設)投入係数表'!AE27</f>
        <v>0</v>
      </c>
      <c r="AF27" s="135">
        <f>AF$5*'(建設)投入係数表'!AF27</f>
        <v>2.2308273140822649E-2</v>
      </c>
      <c r="AG27" s="135">
        <f>AG$5*'(建設)投入係数表'!AG27</f>
        <v>1.1876078598659145E-2</v>
      </c>
      <c r="AH27" s="135">
        <f>AH$5*'(建設)投入係数表'!AH27</f>
        <v>0</v>
      </c>
      <c r="AI27" s="135">
        <f>AI$5*'(建設)投入係数表'!AI27</f>
        <v>0</v>
      </c>
      <c r="AJ27" s="135">
        <f>AJ$5*'(建設)投入係数表'!AJ27</f>
        <v>0</v>
      </c>
      <c r="AK27" s="345">
        <f>AK$5*'(建設)投入係数表'!AK27</f>
        <v>0</v>
      </c>
      <c r="AL27" s="345">
        <f>AL$5*'(建設)投入係数表'!AL27</f>
        <v>0</v>
      </c>
      <c r="AM27" s="345">
        <f>AM$5*'(建設)投入係数表'!AM27</f>
        <v>0</v>
      </c>
      <c r="AN27" s="345">
        <f>AN$5*'(建設)投入係数表'!AN27</f>
        <v>0</v>
      </c>
      <c r="AO27" s="345">
        <f>AO$5*'(建設)投入係数表'!AO27</f>
        <v>0</v>
      </c>
      <c r="AP27" s="345">
        <f>AP$5*'(建設)投入係数表'!AP27</f>
        <v>0</v>
      </c>
      <c r="AQ27" s="345">
        <f>AQ$5*'(建設)投入係数表'!AQ27</f>
        <v>0</v>
      </c>
      <c r="AR27" s="135">
        <f>AR$5*'(建設)投入係数表'!AR27</f>
        <v>0</v>
      </c>
      <c r="AS27" s="135">
        <f>AS$5*'(建設)投入係数表'!AS27</f>
        <v>0</v>
      </c>
      <c r="AT27" s="345">
        <f>AT$5*'(建設)投入係数表'!AT27</f>
        <v>0</v>
      </c>
      <c r="AU27" s="345">
        <f>AU$5*'(建設)投入係数表'!AU27</f>
        <v>0</v>
      </c>
      <c r="AV27" s="345">
        <f>AV$5*'(建設)投入係数表'!AV27</f>
        <v>0</v>
      </c>
      <c r="AW27" s="345">
        <f>AW$5*'(建設)投入係数表'!AW27</f>
        <v>0</v>
      </c>
      <c r="AX27" s="135">
        <f>AX$5*'(建設)投入係数表'!AX27</f>
        <v>0</v>
      </c>
      <c r="AY27" s="345">
        <f>AY$5*'(建設)投入係数表'!AY27</f>
        <v>0</v>
      </c>
      <c r="AZ27" s="345">
        <f>AZ$5*'(建設)投入係数表'!AZ27</f>
        <v>0</v>
      </c>
      <c r="BA27" s="345">
        <f>BA$5*'(建設)投入係数表'!BA27</f>
        <v>0</v>
      </c>
      <c r="BB27" s="135">
        <f>BB$5*'(建設)投入係数表'!BB27</f>
        <v>0</v>
      </c>
      <c r="BC27" s="135">
        <f>BC$5*'(建設)投入係数表'!BC27</f>
        <v>0</v>
      </c>
      <c r="BD27" s="345">
        <f>BD$5*'(建設)投入係数表'!BD27</f>
        <v>0</v>
      </c>
      <c r="BE27" s="345">
        <f>BE$5*'(建設)投入係数表'!BE27</f>
        <v>0</v>
      </c>
      <c r="BF27" s="345">
        <f>BF$5*'(建設)投入係数表'!BF27</f>
        <v>0</v>
      </c>
      <c r="BG27" s="345">
        <f>BG$5*'(建設)投入係数表'!BG27</f>
        <v>0</v>
      </c>
      <c r="BH27" s="345">
        <f>BH$5*'(建設)投入係数表'!BH27</f>
        <v>0</v>
      </c>
      <c r="BI27" s="345">
        <f>BI$5*'(建設)投入係数表'!BI27</f>
        <v>0</v>
      </c>
      <c r="BJ27" s="345">
        <f>BJ$5*'(建設)投入係数表'!BJ27</f>
        <v>0</v>
      </c>
      <c r="BK27" s="345">
        <f>BK$5*'(建設)投入係数表'!BK27</f>
        <v>0</v>
      </c>
      <c r="BL27" s="345">
        <f>BL$5*'(建設)投入係数表'!BL27</f>
        <v>0</v>
      </c>
      <c r="BM27" s="345">
        <f>BM$5*'(建設)投入係数表'!BM27</f>
        <v>0</v>
      </c>
      <c r="BN27" s="345">
        <f>BN$5*'(建設)投入係数表'!BN27</f>
        <v>0</v>
      </c>
      <c r="BO27" s="135">
        <f>BO$5*'(建設)投入係数表'!BO27</f>
        <v>0</v>
      </c>
      <c r="BP27" s="345">
        <f>BP$5*'(建設)投入係数表'!BP27</f>
        <v>0</v>
      </c>
      <c r="BQ27" s="345">
        <f>BQ$5*'(建設)投入係数表'!BQ27</f>
        <v>0</v>
      </c>
      <c r="BR27" s="345">
        <f>BR$5*'(建設)投入係数表'!BR27</f>
        <v>0</v>
      </c>
      <c r="BS27" s="345">
        <f>BS$5*'(建設)投入係数表'!BS27</f>
        <v>0</v>
      </c>
      <c r="BT27" s="345">
        <f>BT$5*'(建設)投入係数表'!BT27</f>
        <v>0</v>
      </c>
      <c r="BU27" s="345">
        <f>BU$5*'(建設)投入係数表'!BU27</f>
        <v>0</v>
      </c>
      <c r="BV27" s="196">
        <f t="shared" si="0"/>
        <v>0</v>
      </c>
      <c r="BW27" s="349">
        <f t="shared" si="1"/>
        <v>0</v>
      </c>
    </row>
    <row r="28" spans="1:75" ht="21.75" customHeight="1" x14ac:dyDescent="0.2">
      <c r="A28" s="3">
        <v>23</v>
      </c>
      <c r="B28" s="8" t="s">
        <v>371</v>
      </c>
      <c r="C28" s="9" t="s">
        <v>276</v>
      </c>
      <c r="D28" s="135">
        <f>D$5*'(建設)投入係数表'!D28</f>
        <v>4.3754340102380605E-3</v>
      </c>
      <c r="E28" s="135">
        <f>E$5*'(建設)投入係数表'!E28</f>
        <v>3.3637744939624863E-3</v>
      </c>
      <c r="F28" s="135">
        <f>F$5*'(建設)投入係数表'!F28</f>
        <v>0</v>
      </c>
      <c r="G28" s="135">
        <f>G$5*'(建設)投入係数表'!G28</f>
        <v>0</v>
      </c>
      <c r="H28" s="345">
        <f>H$5*'(建設)投入係数表'!H28</f>
        <v>0</v>
      </c>
      <c r="I28" s="345">
        <f>I$5*'(建設)投入係数表'!I28</f>
        <v>0</v>
      </c>
      <c r="J28" s="135">
        <f>J$5*'(建設)投入係数表'!J28</f>
        <v>0</v>
      </c>
      <c r="K28" s="345">
        <f>K$5*'(建設)投入係数表'!K28</f>
        <v>0</v>
      </c>
      <c r="L28" s="135">
        <f>L$5*'(建設)投入係数表'!L28</f>
        <v>0</v>
      </c>
      <c r="M28" s="345">
        <f>M$5*'(建設)投入係数表'!M28</f>
        <v>0</v>
      </c>
      <c r="N28" s="345">
        <f>N$5*'(建設)投入係数表'!N28</f>
        <v>0</v>
      </c>
      <c r="O28" s="135">
        <f>O$5*'(建設)投入係数表'!O28</f>
        <v>0</v>
      </c>
      <c r="P28" s="345">
        <f>P$5*'(建設)投入係数表'!P28</f>
        <v>0</v>
      </c>
      <c r="Q28" s="345">
        <f>Q$5*'(建設)投入係数表'!Q28</f>
        <v>0</v>
      </c>
      <c r="R28" s="345">
        <f>R$5*'(建設)投入係数表'!R28</f>
        <v>0</v>
      </c>
      <c r="S28" s="135">
        <f>S$5*'(建設)投入係数表'!S28</f>
        <v>0</v>
      </c>
      <c r="T28" s="135">
        <f>T$5*'(建設)投入係数表'!T28</f>
        <v>0</v>
      </c>
      <c r="U28" s="345">
        <f>U$5*'(建設)投入係数表'!U28</f>
        <v>0</v>
      </c>
      <c r="V28" s="345">
        <f>V$5*'(建設)投入係数表'!V28</f>
        <v>0</v>
      </c>
      <c r="W28" s="135">
        <f>W$5*'(建設)投入係数表'!W28</f>
        <v>0</v>
      </c>
      <c r="X28" s="345">
        <f>X$5*'(建設)投入係数表'!X28</f>
        <v>0</v>
      </c>
      <c r="Y28" s="345">
        <f>Y$5*'(建設)投入係数表'!Y28</f>
        <v>0</v>
      </c>
      <c r="Z28" s="345">
        <f>Z$5*'(建設)投入係数表'!Z28</f>
        <v>0</v>
      </c>
      <c r="AA28" s="345">
        <f>AA$5*'(建設)投入係数表'!AA28</f>
        <v>0</v>
      </c>
      <c r="AB28" s="345">
        <f>AB$5*'(建設)投入係数表'!AB28</f>
        <v>0</v>
      </c>
      <c r="AC28" s="345">
        <f>AC$5*'(建設)投入係数表'!AC28</f>
        <v>0</v>
      </c>
      <c r="AD28" s="345">
        <f>AD$5*'(建設)投入係数表'!AD28</f>
        <v>0</v>
      </c>
      <c r="AE28" s="345">
        <f>AE$5*'(建設)投入係数表'!AE28</f>
        <v>0</v>
      </c>
      <c r="AF28" s="135">
        <f>AF$5*'(建設)投入係数表'!AF28</f>
        <v>0</v>
      </c>
      <c r="AG28" s="135">
        <f>AG$5*'(建設)投入係数表'!AG28</f>
        <v>0</v>
      </c>
      <c r="AH28" s="135">
        <f>AH$5*'(建設)投入係数表'!AH28</f>
        <v>0</v>
      </c>
      <c r="AI28" s="135">
        <f>AI$5*'(建設)投入係数表'!AI28</f>
        <v>0</v>
      </c>
      <c r="AJ28" s="135">
        <f>AJ$5*'(建設)投入係数表'!AJ28</f>
        <v>0</v>
      </c>
      <c r="AK28" s="345">
        <f>AK$5*'(建設)投入係数表'!AK28</f>
        <v>0</v>
      </c>
      <c r="AL28" s="345">
        <f>AL$5*'(建設)投入係数表'!AL28</f>
        <v>0</v>
      </c>
      <c r="AM28" s="345">
        <f>AM$5*'(建設)投入係数表'!AM28</f>
        <v>0</v>
      </c>
      <c r="AN28" s="345">
        <f>AN$5*'(建設)投入係数表'!AN28</f>
        <v>0</v>
      </c>
      <c r="AO28" s="345">
        <f>AO$5*'(建設)投入係数表'!AO28</f>
        <v>0</v>
      </c>
      <c r="AP28" s="345">
        <f>AP$5*'(建設)投入係数表'!AP28</f>
        <v>0</v>
      </c>
      <c r="AQ28" s="345">
        <f>AQ$5*'(建設)投入係数表'!AQ28</f>
        <v>0</v>
      </c>
      <c r="AR28" s="135">
        <f>AR$5*'(建設)投入係数表'!AR28</f>
        <v>0</v>
      </c>
      <c r="AS28" s="135">
        <f>AS$5*'(建設)投入係数表'!AS28</f>
        <v>0</v>
      </c>
      <c r="AT28" s="345">
        <f>AT$5*'(建設)投入係数表'!AT28</f>
        <v>0</v>
      </c>
      <c r="AU28" s="345">
        <f>AU$5*'(建設)投入係数表'!AU28</f>
        <v>0</v>
      </c>
      <c r="AV28" s="345">
        <f>AV$5*'(建設)投入係数表'!AV28</f>
        <v>0</v>
      </c>
      <c r="AW28" s="345">
        <f>AW$5*'(建設)投入係数表'!AW28</f>
        <v>0</v>
      </c>
      <c r="AX28" s="135">
        <f>AX$5*'(建設)投入係数表'!AX28</f>
        <v>0</v>
      </c>
      <c r="AY28" s="345">
        <f>AY$5*'(建設)投入係数表'!AY28</f>
        <v>0</v>
      </c>
      <c r="AZ28" s="345">
        <f>AZ$5*'(建設)投入係数表'!AZ28</f>
        <v>0</v>
      </c>
      <c r="BA28" s="345">
        <f>BA$5*'(建設)投入係数表'!BA28</f>
        <v>0</v>
      </c>
      <c r="BB28" s="135">
        <f>BB$5*'(建設)投入係数表'!BB28</f>
        <v>0</v>
      </c>
      <c r="BC28" s="135">
        <f>BC$5*'(建設)投入係数表'!BC28</f>
        <v>0</v>
      </c>
      <c r="BD28" s="345">
        <f>BD$5*'(建設)投入係数表'!BD28</f>
        <v>0</v>
      </c>
      <c r="BE28" s="345">
        <f>BE$5*'(建設)投入係数表'!BE28</f>
        <v>0</v>
      </c>
      <c r="BF28" s="345">
        <f>BF$5*'(建設)投入係数表'!BF28</f>
        <v>0</v>
      </c>
      <c r="BG28" s="345">
        <f>BG$5*'(建設)投入係数表'!BG28</f>
        <v>0</v>
      </c>
      <c r="BH28" s="345">
        <f>BH$5*'(建設)投入係数表'!BH28</f>
        <v>0</v>
      </c>
      <c r="BI28" s="345">
        <f>BI$5*'(建設)投入係数表'!BI28</f>
        <v>0</v>
      </c>
      <c r="BJ28" s="345">
        <f>BJ$5*'(建設)投入係数表'!BJ28</f>
        <v>0</v>
      </c>
      <c r="BK28" s="345">
        <f>BK$5*'(建設)投入係数表'!BK28</f>
        <v>0</v>
      </c>
      <c r="BL28" s="345">
        <f>BL$5*'(建設)投入係数表'!BL28</f>
        <v>0</v>
      </c>
      <c r="BM28" s="345">
        <f>BM$5*'(建設)投入係数表'!BM28</f>
        <v>0</v>
      </c>
      <c r="BN28" s="345">
        <f>BN$5*'(建設)投入係数表'!BN28</f>
        <v>0</v>
      </c>
      <c r="BO28" s="135">
        <f>BO$5*'(建設)投入係数表'!BO28</f>
        <v>0</v>
      </c>
      <c r="BP28" s="345">
        <f>BP$5*'(建設)投入係数表'!BP28</f>
        <v>0</v>
      </c>
      <c r="BQ28" s="345">
        <f>BQ$5*'(建設)投入係数表'!BQ28</f>
        <v>0</v>
      </c>
      <c r="BR28" s="345">
        <f>BR$5*'(建設)投入係数表'!BR28</f>
        <v>0</v>
      </c>
      <c r="BS28" s="345">
        <f>BS$5*'(建設)投入係数表'!BS28</f>
        <v>0</v>
      </c>
      <c r="BT28" s="345">
        <f>BT$5*'(建設)投入係数表'!BT28</f>
        <v>0</v>
      </c>
      <c r="BU28" s="345">
        <f>BU$5*'(建設)投入係数表'!BU28</f>
        <v>0</v>
      </c>
      <c r="BV28" s="196">
        <f t="shared" si="0"/>
        <v>0</v>
      </c>
      <c r="BW28" s="349">
        <f t="shared" si="1"/>
        <v>0</v>
      </c>
    </row>
    <row r="29" spans="1:75" ht="21.75" customHeight="1" x14ac:dyDescent="0.2">
      <c r="A29" s="3">
        <v>24</v>
      </c>
      <c r="B29" s="8" t="s">
        <v>372</v>
      </c>
      <c r="C29" s="9" t="s">
        <v>277</v>
      </c>
      <c r="D29" s="135">
        <f>D$5*'(建設)投入係数表'!D29</f>
        <v>0</v>
      </c>
      <c r="E29" s="135">
        <f>E$5*'(建設)投入係数表'!E29</f>
        <v>0</v>
      </c>
      <c r="F29" s="135">
        <f>F$5*'(建設)投入係数表'!F29</f>
        <v>0</v>
      </c>
      <c r="G29" s="135">
        <f>G$5*'(建設)投入係数表'!G29</f>
        <v>0</v>
      </c>
      <c r="H29" s="345">
        <f>H$5*'(建設)投入係数表'!H29</f>
        <v>0</v>
      </c>
      <c r="I29" s="345">
        <f>I$5*'(建設)投入係数表'!I29</f>
        <v>0</v>
      </c>
      <c r="J29" s="135">
        <f>J$5*'(建設)投入係数表'!J29</f>
        <v>0</v>
      </c>
      <c r="K29" s="345">
        <f>K$5*'(建設)投入係数表'!K29</f>
        <v>0</v>
      </c>
      <c r="L29" s="135">
        <f>L$5*'(建設)投入係数表'!L29</f>
        <v>0</v>
      </c>
      <c r="M29" s="345">
        <f>M$5*'(建設)投入係数表'!M29</f>
        <v>0</v>
      </c>
      <c r="N29" s="345">
        <f>N$5*'(建設)投入係数表'!N29</f>
        <v>0</v>
      </c>
      <c r="O29" s="135">
        <f>O$5*'(建設)投入係数表'!O29</f>
        <v>0</v>
      </c>
      <c r="P29" s="345">
        <f>P$5*'(建設)投入係数表'!P29</f>
        <v>0</v>
      </c>
      <c r="Q29" s="345">
        <f>Q$5*'(建設)投入係数表'!Q29</f>
        <v>0</v>
      </c>
      <c r="R29" s="345">
        <f>R$5*'(建設)投入係数表'!R29</f>
        <v>0</v>
      </c>
      <c r="S29" s="135">
        <f>S$5*'(建設)投入係数表'!S29</f>
        <v>0</v>
      </c>
      <c r="T29" s="135">
        <f>T$5*'(建設)投入係数表'!T29</f>
        <v>0</v>
      </c>
      <c r="U29" s="345">
        <f>U$5*'(建設)投入係数表'!U29</f>
        <v>0</v>
      </c>
      <c r="V29" s="345">
        <f>V$5*'(建設)投入係数表'!V29</f>
        <v>0</v>
      </c>
      <c r="W29" s="135">
        <f>W$5*'(建設)投入係数表'!W29</f>
        <v>0</v>
      </c>
      <c r="X29" s="345">
        <f>X$5*'(建設)投入係数表'!X29</f>
        <v>0</v>
      </c>
      <c r="Y29" s="345">
        <f>Y$5*'(建設)投入係数表'!Y29</f>
        <v>0</v>
      </c>
      <c r="Z29" s="345">
        <f>Z$5*'(建設)投入係数表'!Z29</f>
        <v>0</v>
      </c>
      <c r="AA29" s="345">
        <f>AA$5*'(建設)投入係数表'!AA29</f>
        <v>0</v>
      </c>
      <c r="AB29" s="345">
        <f>AB$5*'(建設)投入係数表'!AB29</f>
        <v>0</v>
      </c>
      <c r="AC29" s="345">
        <f>AC$5*'(建設)投入係数表'!AC29</f>
        <v>0</v>
      </c>
      <c r="AD29" s="345">
        <f>AD$5*'(建設)投入係数表'!AD29</f>
        <v>0</v>
      </c>
      <c r="AE29" s="345">
        <f>AE$5*'(建設)投入係数表'!AE29</f>
        <v>0</v>
      </c>
      <c r="AF29" s="135">
        <f>AF$5*'(建設)投入係数表'!AF29</f>
        <v>0</v>
      </c>
      <c r="AG29" s="135">
        <f>AG$5*'(建設)投入係数表'!AG29</f>
        <v>0</v>
      </c>
      <c r="AH29" s="135">
        <f>AH$5*'(建設)投入係数表'!AH29</f>
        <v>0</v>
      </c>
      <c r="AI29" s="135">
        <f>AI$5*'(建設)投入係数表'!AI29</f>
        <v>0</v>
      </c>
      <c r="AJ29" s="135">
        <f>AJ$5*'(建設)投入係数表'!AJ29</f>
        <v>0</v>
      </c>
      <c r="AK29" s="345">
        <f>AK$5*'(建設)投入係数表'!AK29</f>
        <v>0</v>
      </c>
      <c r="AL29" s="345">
        <f>AL$5*'(建設)投入係数表'!AL29</f>
        <v>0</v>
      </c>
      <c r="AM29" s="345">
        <f>AM$5*'(建設)投入係数表'!AM29</f>
        <v>0</v>
      </c>
      <c r="AN29" s="345">
        <f>AN$5*'(建設)投入係数表'!AN29</f>
        <v>0</v>
      </c>
      <c r="AO29" s="345">
        <f>AO$5*'(建設)投入係数表'!AO29</f>
        <v>0</v>
      </c>
      <c r="AP29" s="345">
        <f>AP$5*'(建設)投入係数表'!AP29</f>
        <v>0</v>
      </c>
      <c r="AQ29" s="345">
        <f>AQ$5*'(建設)投入係数表'!AQ29</f>
        <v>0</v>
      </c>
      <c r="AR29" s="135">
        <f>AR$5*'(建設)投入係数表'!AR29</f>
        <v>0</v>
      </c>
      <c r="AS29" s="135">
        <f>AS$5*'(建設)投入係数表'!AS29</f>
        <v>0</v>
      </c>
      <c r="AT29" s="345">
        <f>AT$5*'(建設)投入係数表'!AT29</f>
        <v>0</v>
      </c>
      <c r="AU29" s="345">
        <f>AU$5*'(建設)投入係数表'!AU29</f>
        <v>0</v>
      </c>
      <c r="AV29" s="345">
        <f>AV$5*'(建設)投入係数表'!AV29</f>
        <v>0</v>
      </c>
      <c r="AW29" s="345">
        <f>AW$5*'(建設)投入係数表'!AW29</f>
        <v>0</v>
      </c>
      <c r="AX29" s="135">
        <f>AX$5*'(建設)投入係数表'!AX29</f>
        <v>0</v>
      </c>
      <c r="AY29" s="345">
        <f>AY$5*'(建設)投入係数表'!AY29</f>
        <v>0</v>
      </c>
      <c r="AZ29" s="345">
        <f>AZ$5*'(建設)投入係数表'!AZ29</f>
        <v>0</v>
      </c>
      <c r="BA29" s="345">
        <f>BA$5*'(建設)投入係数表'!BA29</f>
        <v>0</v>
      </c>
      <c r="BB29" s="135">
        <f>BB$5*'(建設)投入係数表'!BB29</f>
        <v>0</v>
      </c>
      <c r="BC29" s="135">
        <f>BC$5*'(建設)投入係数表'!BC29</f>
        <v>0</v>
      </c>
      <c r="BD29" s="345">
        <f>BD$5*'(建設)投入係数表'!BD29</f>
        <v>0</v>
      </c>
      <c r="BE29" s="345">
        <f>BE$5*'(建設)投入係数表'!BE29</f>
        <v>0</v>
      </c>
      <c r="BF29" s="345">
        <f>BF$5*'(建設)投入係数表'!BF29</f>
        <v>0</v>
      </c>
      <c r="BG29" s="345">
        <f>BG$5*'(建設)投入係数表'!BG29</f>
        <v>0</v>
      </c>
      <c r="BH29" s="345">
        <f>BH$5*'(建設)投入係数表'!BH29</f>
        <v>0</v>
      </c>
      <c r="BI29" s="345">
        <f>BI$5*'(建設)投入係数表'!BI29</f>
        <v>0</v>
      </c>
      <c r="BJ29" s="345">
        <f>BJ$5*'(建設)投入係数表'!BJ29</f>
        <v>0</v>
      </c>
      <c r="BK29" s="345">
        <f>BK$5*'(建設)投入係数表'!BK29</f>
        <v>0</v>
      </c>
      <c r="BL29" s="345">
        <f>BL$5*'(建設)投入係数表'!BL29</f>
        <v>0</v>
      </c>
      <c r="BM29" s="345">
        <f>BM$5*'(建設)投入係数表'!BM29</f>
        <v>0</v>
      </c>
      <c r="BN29" s="345">
        <f>BN$5*'(建設)投入係数表'!BN29</f>
        <v>0</v>
      </c>
      <c r="BO29" s="135">
        <f>BO$5*'(建設)投入係数表'!BO29</f>
        <v>0</v>
      </c>
      <c r="BP29" s="345">
        <f>BP$5*'(建設)投入係数表'!BP29</f>
        <v>0</v>
      </c>
      <c r="BQ29" s="345">
        <f>BQ$5*'(建設)投入係数表'!BQ29</f>
        <v>0</v>
      </c>
      <c r="BR29" s="345">
        <f>BR$5*'(建設)投入係数表'!BR29</f>
        <v>0</v>
      </c>
      <c r="BS29" s="345">
        <f>BS$5*'(建設)投入係数表'!BS29</f>
        <v>0</v>
      </c>
      <c r="BT29" s="345">
        <f>BT$5*'(建設)投入係数表'!BT29</f>
        <v>0</v>
      </c>
      <c r="BU29" s="345">
        <f>BU$5*'(建設)投入係数表'!BU29</f>
        <v>0</v>
      </c>
      <c r="BV29" s="196">
        <f t="shared" si="0"/>
        <v>0</v>
      </c>
      <c r="BW29" s="349">
        <f t="shared" si="1"/>
        <v>0</v>
      </c>
    </row>
    <row r="30" spans="1:75" ht="21.75" customHeight="1" x14ac:dyDescent="0.2">
      <c r="A30" s="3">
        <v>25</v>
      </c>
      <c r="B30" s="8" t="s">
        <v>373</v>
      </c>
      <c r="C30" s="9" t="s">
        <v>374</v>
      </c>
      <c r="D30" s="135">
        <f>D$5*'(建設)投入係数表'!D30</f>
        <v>0</v>
      </c>
      <c r="E30" s="135">
        <f>E$5*'(建設)投入係数表'!E30</f>
        <v>0</v>
      </c>
      <c r="F30" s="135">
        <f>F$5*'(建設)投入係数表'!F30</f>
        <v>0</v>
      </c>
      <c r="G30" s="135">
        <f>G$5*'(建設)投入係数表'!G30</f>
        <v>0</v>
      </c>
      <c r="H30" s="345">
        <f>H$5*'(建設)投入係数表'!H30</f>
        <v>0</v>
      </c>
      <c r="I30" s="345">
        <f>I$5*'(建設)投入係数表'!I30</f>
        <v>0</v>
      </c>
      <c r="J30" s="135">
        <f>J$5*'(建設)投入係数表'!J30</f>
        <v>0</v>
      </c>
      <c r="K30" s="345">
        <f>K$5*'(建設)投入係数表'!K30</f>
        <v>0</v>
      </c>
      <c r="L30" s="135">
        <f>L$5*'(建設)投入係数表'!L30</f>
        <v>0</v>
      </c>
      <c r="M30" s="345">
        <f>M$5*'(建設)投入係数表'!M30</f>
        <v>0</v>
      </c>
      <c r="N30" s="345">
        <f>N$5*'(建設)投入係数表'!N30</f>
        <v>0</v>
      </c>
      <c r="O30" s="135">
        <f>O$5*'(建設)投入係数表'!O30</f>
        <v>0</v>
      </c>
      <c r="P30" s="345">
        <f>P$5*'(建設)投入係数表'!P30</f>
        <v>0</v>
      </c>
      <c r="Q30" s="345">
        <f>Q$5*'(建設)投入係数表'!Q30</f>
        <v>0</v>
      </c>
      <c r="R30" s="345">
        <f>R$5*'(建設)投入係数表'!R30</f>
        <v>0</v>
      </c>
      <c r="S30" s="135">
        <f>S$5*'(建設)投入係数表'!S30</f>
        <v>0</v>
      </c>
      <c r="T30" s="135">
        <f>T$5*'(建設)投入係数表'!T30</f>
        <v>0</v>
      </c>
      <c r="U30" s="345">
        <f>U$5*'(建設)投入係数表'!U30</f>
        <v>0</v>
      </c>
      <c r="V30" s="345">
        <f>V$5*'(建設)投入係数表'!V30</f>
        <v>0</v>
      </c>
      <c r="W30" s="135">
        <f>W$5*'(建設)投入係数表'!W30</f>
        <v>0</v>
      </c>
      <c r="X30" s="345">
        <f>X$5*'(建設)投入係数表'!X30</f>
        <v>0</v>
      </c>
      <c r="Y30" s="345">
        <f>Y$5*'(建設)投入係数表'!Y30</f>
        <v>0</v>
      </c>
      <c r="Z30" s="345">
        <f>Z$5*'(建設)投入係数表'!Z30</f>
        <v>0</v>
      </c>
      <c r="AA30" s="345">
        <f>AA$5*'(建設)投入係数表'!AA30</f>
        <v>0</v>
      </c>
      <c r="AB30" s="345">
        <f>AB$5*'(建設)投入係数表'!AB30</f>
        <v>0</v>
      </c>
      <c r="AC30" s="345">
        <f>AC$5*'(建設)投入係数表'!AC30</f>
        <v>0</v>
      </c>
      <c r="AD30" s="345">
        <f>AD$5*'(建設)投入係数表'!AD30</f>
        <v>0</v>
      </c>
      <c r="AE30" s="345">
        <f>AE$5*'(建設)投入係数表'!AE30</f>
        <v>0</v>
      </c>
      <c r="AF30" s="135">
        <f>AF$5*'(建設)投入係数表'!AF30</f>
        <v>0</v>
      </c>
      <c r="AG30" s="135">
        <f>AG$5*'(建設)投入係数表'!AG30</f>
        <v>0</v>
      </c>
      <c r="AH30" s="135">
        <f>AH$5*'(建設)投入係数表'!AH30</f>
        <v>0</v>
      </c>
      <c r="AI30" s="135">
        <f>AI$5*'(建設)投入係数表'!AI30</f>
        <v>0</v>
      </c>
      <c r="AJ30" s="135">
        <f>AJ$5*'(建設)投入係数表'!AJ30</f>
        <v>0</v>
      </c>
      <c r="AK30" s="345">
        <f>AK$5*'(建設)投入係数表'!AK30</f>
        <v>0</v>
      </c>
      <c r="AL30" s="345">
        <f>AL$5*'(建設)投入係数表'!AL30</f>
        <v>0</v>
      </c>
      <c r="AM30" s="345">
        <f>AM$5*'(建設)投入係数表'!AM30</f>
        <v>0</v>
      </c>
      <c r="AN30" s="345">
        <f>AN$5*'(建設)投入係数表'!AN30</f>
        <v>0</v>
      </c>
      <c r="AO30" s="345">
        <f>AO$5*'(建設)投入係数表'!AO30</f>
        <v>0</v>
      </c>
      <c r="AP30" s="345">
        <f>AP$5*'(建設)投入係数表'!AP30</f>
        <v>0</v>
      </c>
      <c r="AQ30" s="345">
        <f>AQ$5*'(建設)投入係数表'!AQ30</f>
        <v>0</v>
      </c>
      <c r="AR30" s="135">
        <f>AR$5*'(建設)投入係数表'!AR30</f>
        <v>0</v>
      </c>
      <c r="AS30" s="135">
        <f>AS$5*'(建設)投入係数表'!AS30</f>
        <v>0</v>
      </c>
      <c r="AT30" s="345">
        <f>AT$5*'(建設)投入係数表'!AT30</f>
        <v>0</v>
      </c>
      <c r="AU30" s="345">
        <f>AU$5*'(建設)投入係数表'!AU30</f>
        <v>0</v>
      </c>
      <c r="AV30" s="345">
        <f>AV$5*'(建設)投入係数表'!AV30</f>
        <v>0</v>
      </c>
      <c r="AW30" s="345">
        <f>AW$5*'(建設)投入係数表'!AW30</f>
        <v>0</v>
      </c>
      <c r="AX30" s="135">
        <f>AX$5*'(建設)投入係数表'!AX30</f>
        <v>0</v>
      </c>
      <c r="AY30" s="345">
        <f>AY$5*'(建設)投入係数表'!AY30</f>
        <v>0</v>
      </c>
      <c r="AZ30" s="345">
        <f>AZ$5*'(建設)投入係数表'!AZ30</f>
        <v>0</v>
      </c>
      <c r="BA30" s="345">
        <f>BA$5*'(建設)投入係数表'!BA30</f>
        <v>0</v>
      </c>
      <c r="BB30" s="135">
        <f>BB$5*'(建設)投入係数表'!BB30</f>
        <v>0</v>
      </c>
      <c r="BC30" s="135">
        <f>BC$5*'(建設)投入係数表'!BC30</f>
        <v>0</v>
      </c>
      <c r="BD30" s="345">
        <f>BD$5*'(建設)投入係数表'!BD30</f>
        <v>0</v>
      </c>
      <c r="BE30" s="345">
        <f>BE$5*'(建設)投入係数表'!BE30</f>
        <v>0</v>
      </c>
      <c r="BF30" s="345">
        <f>BF$5*'(建設)投入係数表'!BF30</f>
        <v>0</v>
      </c>
      <c r="BG30" s="345">
        <f>BG$5*'(建設)投入係数表'!BG30</f>
        <v>0</v>
      </c>
      <c r="BH30" s="345">
        <f>BH$5*'(建設)投入係数表'!BH30</f>
        <v>0</v>
      </c>
      <c r="BI30" s="345">
        <f>BI$5*'(建設)投入係数表'!BI30</f>
        <v>0</v>
      </c>
      <c r="BJ30" s="345">
        <f>BJ$5*'(建設)投入係数表'!BJ30</f>
        <v>0</v>
      </c>
      <c r="BK30" s="345">
        <f>BK$5*'(建設)投入係数表'!BK30</f>
        <v>0</v>
      </c>
      <c r="BL30" s="345">
        <f>BL$5*'(建設)投入係数表'!BL30</f>
        <v>0</v>
      </c>
      <c r="BM30" s="345">
        <f>BM$5*'(建設)投入係数表'!BM30</f>
        <v>0</v>
      </c>
      <c r="BN30" s="345">
        <f>BN$5*'(建設)投入係数表'!BN30</f>
        <v>0</v>
      </c>
      <c r="BO30" s="135">
        <f>BO$5*'(建設)投入係数表'!BO30</f>
        <v>0</v>
      </c>
      <c r="BP30" s="345">
        <f>BP$5*'(建設)投入係数表'!BP30</f>
        <v>0</v>
      </c>
      <c r="BQ30" s="345">
        <f>BQ$5*'(建設)投入係数表'!BQ30</f>
        <v>0</v>
      </c>
      <c r="BR30" s="345">
        <f>BR$5*'(建設)投入係数表'!BR30</f>
        <v>0</v>
      </c>
      <c r="BS30" s="345">
        <f>BS$5*'(建設)投入係数表'!BS30</f>
        <v>0</v>
      </c>
      <c r="BT30" s="345">
        <f>BT$5*'(建設)投入係数表'!BT30</f>
        <v>0</v>
      </c>
      <c r="BU30" s="345">
        <f>BU$5*'(建設)投入係数表'!BU30</f>
        <v>0</v>
      </c>
      <c r="BV30" s="196">
        <f t="shared" si="0"/>
        <v>0</v>
      </c>
      <c r="BW30" s="349">
        <f t="shared" si="1"/>
        <v>0</v>
      </c>
    </row>
    <row r="31" spans="1:75" ht="21.75" customHeight="1" x14ac:dyDescent="0.2">
      <c r="A31" s="3">
        <v>26</v>
      </c>
      <c r="B31" s="8" t="s">
        <v>375</v>
      </c>
      <c r="C31" s="9" t="s">
        <v>376</v>
      </c>
      <c r="D31" s="135">
        <f>D$5*'(建設)投入係数表'!D31</f>
        <v>1207.0466049703637</v>
      </c>
      <c r="E31" s="135">
        <f>E$5*'(建設)投入係数表'!E31</f>
        <v>582.0036267198833</v>
      </c>
      <c r="F31" s="135">
        <f>F$5*'(建設)投入係数表'!F31</f>
        <v>0</v>
      </c>
      <c r="G31" s="135">
        <f>G$5*'(建設)投入係数表'!G31</f>
        <v>0</v>
      </c>
      <c r="H31" s="345">
        <f>H$5*'(建設)投入係数表'!H31</f>
        <v>0</v>
      </c>
      <c r="I31" s="345">
        <f>I$5*'(建設)投入係数表'!I31</f>
        <v>0</v>
      </c>
      <c r="J31" s="135">
        <f>J$5*'(建設)投入係数表'!J31</f>
        <v>0</v>
      </c>
      <c r="K31" s="345">
        <f>K$5*'(建設)投入係数表'!K31</f>
        <v>0</v>
      </c>
      <c r="L31" s="135">
        <f>L$5*'(建設)投入係数表'!L31</f>
        <v>0</v>
      </c>
      <c r="M31" s="345">
        <f>M$5*'(建設)投入係数表'!M31</f>
        <v>0</v>
      </c>
      <c r="N31" s="345">
        <f>N$5*'(建設)投入係数表'!N31</f>
        <v>0</v>
      </c>
      <c r="O31" s="135">
        <f>O$5*'(建設)投入係数表'!O31</f>
        <v>0</v>
      </c>
      <c r="P31" s="345">
        <f>P$5*'(建設)投入係数表'!P31</f>
        <v>0</v>
      </c>
      <c r="Q31" s="345">
        <f>Q$5*'(建設)投入係数表'!Q31</f>
        <v>0</v>
      </c>
      <c r="R31" s="345">
        <f>R$5*'(建設)投入係数表'!R31</f>
        <v>0</v>
      </c>
      <c r="S31" s="135">
        <f>S$5*'(建設)投入係数表'!S31</f>
        <v>473.53704670115633</v>
      </c>
      <c r="T31" s="135">
        <f>T$5*'(建設)投入係数表'!T31</f>
        <v>0</v>
      </c>
      <c r="U31" s="345">
        <f>U$5*'(建設)投入係数表'!U31</f>
        <v>0</v>
      </c>
      <c r="V31" s="345">
        <f>V$5*'(建設)投入係数表'!V31</f>
        <v>0</v>
      </c>
      <c r="W31" s="135">
        <f>W$5*'(建設)投入係数表'!W31</f>
        <v>474.88291937770936</v>
      </c>
      <c r="X31" s="345">
        <f>X$5*'(建設)投入係数表'!X31</f>
        <v>392.48378557246861</v>
      </c>
      <c r="Y31" s="345">
        <f>Y$5*'(建設)投入係数表'!Y31</f>
        <v>101.37082734805315</v>
      </c>
      <c r="Z31" s="345">
        <f>Z$5*'(建設)投入係数表'!Z31</f>
        <v>41.652786302697464</v>
      </c>
      <c r="AA31" s="345">
        <f>AA$5*'(建設)投入係数表'!AA31</f>
        <v>14.532558726951251</v>
      </c>
      <c r="AB31" s="345">
        <f>AB$5*'(建設)投入係数表'!AB31</f>
        <v>0</v>
      </c>
      <c r="AC31" s="345">
        <f>AC$5*'(建設)投入係数表'!AC31</f>
        <v>0</v>
      </c>
      <c r="AD31" s="345">
        <f>AD$5*'(建設)投入係数表'!AD31</f>
        <v>0</v>
      </c>
      <c r="AE31" s="345">
        <f>AE$5*'(建設)投入係数表'!AE31</f>
        <v>0</v>
      </c>
      <c r="AF31" s="135">
        <f>AF$5*'(建設)投入係数表'!AF31</f>
        <v>299.87524364998495</v>
      </c>
      <c r="AG31" s="135">
        <f>AG$5*'(建設)投入係数表'!AG31</f>
        <v>85.52755937467694</v>
      </c>
      <c r="AH31" s="135">
        <f>AH$5*'(建設)投入係数表'!AH31</f>
        <v>0</v>
      </c>
      <c r="AI31" s="135">
        <f>AI$5*'(建設)投入係数表'!AI31</f>
        <v>0</v>
      </c>
      <c r="AJ31" s="135">
        <f>AJ$5*'(建設)投入係数表'!AJ31</f>
        <v>0</v>
      </c>
      <c r="AK31" s="345">
        <f>AK$5*'(建設)投入係数表'!AK31</f>
        <v>0</v>
      </c>
      <c r="AL31" s="345">
        <f>AL$5*'(建設)投入係数表'!AL31</f>
        <v>0</v>
      </c>
      <c r="AM31" s="345">
        <f>AM$5*'(建設)投入係数表'!AM31</f>
        <v>0</v>
      </c>
      <c r="AN31" s="345">
        <f>AN$5*'(建設)投入係数表'!AN31</f>
        <v>0</v>
      </c>
      <c r="AO31" s="345">
        <f>AO$5*'(建設)投入係数表'!AO31</f>
        <v>0</v>
      </c>
      <c r="AP31" s="345">
        <f>AP$5*'(建設)投入係数表'!AP31</f>
        <v>0</v>
      </c>
      <c r="AQ31" s="345">
        <f>AQ$5*'(建設)投入係数表'!AQ31</f>
        <v>0</v>
      </c>
      <c r="AR31" s="135">
        <f>AR$5*'(建設)投入係数表'!AR31</f>
        <v>0</v>
      </c>
      <c r="AS31" s="135">
        <f>AS$5*'(建設)投入係数表'!AS31</f>
        <v>0</v>
      </c>
      <c r="AT31" s="345">
        <f>AT$5*'(建設)投入係数表'!AT31</f>
        <v>0</v>
      </c>
      <c r="AU31" s="345">
        <f>AU$5*'(建設)投入係数表'!AU31</f>
        <v>0</v>
      </c>
      <c r="AV31" s="345">
        <f>AV$5*'(建設)投入係数表'!AV31</f>
        <v>0</v>
      </c>
      <c r="AW31" s="345">
        <f>AW$5*'(建設)投入係数表'!AW31</f>
        <v>0</v>
      </c>
      <c r="AX31" s="135">
        <f>AX$5*'(建設)投入係数表'!AX31</f>
        <v>0</v>
      </c>
      <c r="AY31" s="345">
        <f>AY$5*'(建設)投入係数表'!AY31</f>
        <v>0</v>
      </c>
      <c r="AZ31" s="345">
        <f>AZ$5*'(建設)投入係数表'!AZ31</f>
        <v>0</v>
      </c>
      <c r="BA31" s="345">
        <f>BA$5*'(建設)投入係数表'!BA31</f>
        <v>0</v>
      </c>
      <c r="BB31" s="135">
        <f>BB$5*'(建設)投入係数表'!BB31</f>
        <v>33.154063153898463</v>
      </c>
      <c r="BC31" s="135">
        <f>BC$5*'(建設)投入係数表'!BC31</f>
        <v>0</v>
      </c>
      <c r="BD31" s="345">
        <f>BD$5*'(建設)投入係数表'!BD31</f>
        <v>0</v>
      </c>
      <c r="BE31" s="345">
        <f>BE$5*'(建設)投入係数表'!BE31</f>
        <v>0</v>
      </c>
      <c r="BF31" s="345">
        <f>BF$5*'(建設)投入係数表'!BF31</f>
        <v>0</v>
      </c>
      <c r="BG31" s="345">
        <f>BG$5*'(建設)投入係数表'!BG31</f>
        <v>0</v>
      </c>
      <c r="BH31" s="345">
        <f>BH$5*'(建設)投入係数表'!BH31</f>
        <v>0</v>
      </c>
      <c r="BI31" s="345">
        <f>BI$5*'(建設)投入係数表'!BI31</f>
        <v>0</v>
      </c>
      <c r="BJ31" s="345">
        <f>BJ$5*'(建設)投入係数表'!BJ31</f>
        <v>127.77873578009986</v>
      </c>
      <c r="BK31" s="345">
        <f>BK$5*'(建設)投入係数表'!BK31</f>
        <v>0</v>
      </c>
      <c r="BL31" s="345">
        <f>BL$5*'(建設)投入係数表'!BL31</f>
        <v>2.8092369791098037</v>
      </c>
      <c r="BM31" s="345">
        <f>BM$5*'(建設)投入係数表'!BM31</f>
        <v>0</v>
      </c>
      <c r="BN31" s="345">
        <f>BN$5*'(建設)投入係数表'!BN31</f>
        <v>0</v>
      </c>
      <c r="BO31" s="135">
        <f>BO$5*'(建設)投入係数表'!BO31</f>
        <v>237.28013817851922</v>
      </c>
      <c r="BP31" s="345">
        <f>BP$5*'(建設)投入係数表'!BP31</f>
        <v>0</v>
      </c>
      <c r="BQ31" s="345">
        <f>BQ$5*'(建設)投入係数表'!BQ31</f>
        <v>11.485518574069042</v>
      </c>
      <c r="BR31" s="345">
        <f>BR$5*'(建設)投入係数表'!BR31</f>
        <v>10.002730510256843</v>
      </c>
      <c r="BS31" s="345">
        <f>BS$5*'(建設)投入係数表'!BS31</f>
        <v>73.465003379018327</v>
      </c>
      <c r="BT31" s="345">
        <f>BT$5*'(建設)投入係数表'!BT31</f>
        <v>11.068305026084987</v>
      </c>
      <c r="BU31" s="345">
        <f>BU$5*'(建設)投入係数表'!BU31</f>
        <v>105.85700330661409</v>
      </c>
      <c r="BV31" s="196">
        <f t="shared" si="0"/>
        <v>892.50649150542324</v>
      </c>
      <c r="BW31" s="349">
        <f t="shared" si="1"/>
        <v>3.5700259660216929E-3</v>
      </c>
    </row>
    <row r="32" spans="1:75" ht="21.75" customHeight="1" x14ac:dyDescent="0.2">
      <c r="A32" s="3">
        <v>27</v>
      </c>
      <c r="B32" s="8" t="s">
        <v>377</v>
      </c>
      <c r="C32" s="9" t="s">
        <v>278</v>
      </c>
      <c r="D32" s="135">
        <f>D$5*'(建設)投入係数表'!D32</f>
        <v>1138.4266733878001</v>
      </c>
      <c r="E32" s="135">
        <f>E$5*'(建設)投入係数表'!E32</f>
        <v>230.66410837448956</v>
      </c>
      <c r="F32" s="135">
        <f>F$5*'(建設)投入係数表'!F32</f>
        <v>0</v>
      </c>
      <c r="G32" s="135">
        <f>G$5*'(建設)投入係数表'!G32</f>
        <v>0</v>
      </c>
      <c r="H32" s="345">
        <f>H$5*'(建設)投入係数表'!H32</f>
        <v>0</v>
      </c>
      <c r="I32" s="345">
        <f>I$5*'(建設)投入係数表'!I32</f>
        <v>0</v>
      </c>
      <c r="J32" s="135">
        <f>J$5*'(建設)投入係数表'!J32</f>
        <v>0</v>
      </c>
      <c r="K32" s="345">
        <f>K$5*'(建設)投入係数表'!K32</f>
        <v>0</v>
      </c>
      <c r="L32" s="135">
        <f>L$5*'(建設)投入係数表'!L32</f>
        <v>0</v>
      </c>
      <c r="M32" s="345">
        <f>M$5*'(建設)投入係数表'!M32</f>
        <v>0</v>
      </c>
      <c r="N32" s="345">
        <f>N$5*'(建設)投入係数表'!N32</f>
        <v>0</v>
      </c>
      <c r="O32" s="135">
        <f>O$5*'(建設)投入係数表'!O32</f>
        <v>0</v>
      </c>
      <c r="P32" s="345">
        <f>P$5*'(建設)投入係数表'!P32</f>
        <v>0</v>
      </c>
      <c r="Q32" s="345">
        <f>Q$5*'(建設)投入係数表'!Q32</f>
        <v>0</v>
      </c>
      <c r="R32" s="345">
        <f>R$5*'(建設)投入係数表'!R32</f>
        <v>0</v>
      </c>
      <c r="S32" s="135">
        <f>S$5*'(建設)投入係数表'!S32</f>
        <v>314.17048904780387</v>
      </c>
      <c r="T32" s="135">
        <f>T$5*'(建設)投入係数表'!T32</f>
        <v>0</v>
      </c>
      <c r="U32" s="345">
        <f>U$5*'(建設)投入係数表'!U32</f>
        <v>0</v>
      </c>
      <c r="V32" s="345">
        <f>V$5*'(建設)投入係数表'!V32</f>
        <v>0</v>
      </c>
      <c r="W32" s="135">
        <f>W$5*'(建設)投入係数表'!W32</f>
        <v>328.78551211390612</v>
      </c>
      <c r="X32" s="345">
        <f>X$5*'(建設)投入係数表'!X32</f>
        <v>231.69054638280315</v>
      </c>
      <c r="Y32" s="345">
        <f>Y$5*'(建設)投入係数表'!Y32</f>
        <v>86.998696715151397</v>
      </c>
      <c r="Z32" s="345">
        <f>Z$5*'(建設)投入係数表'!Z32</f>
        <v>50.212001292198359</v>
      </c>
      <c r="AA32" s="345">
        <f>AA$5*'(建設)投入係数表'!AA32</f>
        <v>6.1393281131598894</v>
      </c>
      <c r="AB32" s="345">
        <f>AB$5*'(建設)投入係数表'!AB32</f>
        <v>0</v>
      </c>
      <c r="AC32" s="345">
        <f>AC$5*'(建設)投入係数表'!AC32</f>
        <v>0</v>
      </c>
      <c r="AD32" s="345">
        <f>AD$5*'(建設)投入係数表'!AD32</f>
        <v>0</v>
      </c>
      <c r="AE32" s="345">
        <f>AE$5*'(建設)投入係数表'!AE32</f>
        <v>0</v>
      </c>
      <c r="AF32" s="135">
        <f>AF$5*'(建設)投入係数表'!AF32</f>
        <v>1279.9966601830752</v>
      </c>
      <c r="AG32" s="135">
        <f>AG$5*'(建設)投入係数表'!AG32</f>
        <v>526.30029917817865</v>
      </c>
      <c r="AH32" s="135">
        <f>AH$5*'(建設)投入係数表'!AH32</f>
        <v>0</v>
      </c>
      <c r="AI32" s="135">
        <f>AI$5*'(建設)投入係数表'!AI32</f>
        <v>0</v>
      </c>
      <c r="AJ32" s="135">
        <f>AJ$5*'(建設)投入係数表'!AJ32</f>
        <v>0</v>
      </c>
      <c r="AK32" s="345">
        <f>AK$5*'(建設)投入係数表'!AK32</f>
        <v>0</v>
      </c>
      <c r="AL32" s="345">
        <f>AL$5*'(建設)投入係数表'!AL32</f>
        <v>0</v>
      </c>
      <c r="AM32" s="345">
        <f>AM$5*'(建設)投入係数表'!AM32</f>
        <v>0</v>
      </c>
      <c r="AN32" s="345">
        <f>AN$5*'(建設)投入係数表'!AN32</f>
        <v>0</v>
      </c>
      <c r="AO32" s="345">
        <f>AO$5*'(建設)投入係数表'!AO32</f>
        <v>0</v>
      </c>
      <c r="AP32" s="345">
        <f>AP$5*'(建設)投入係数表'!AP32</f>
        <v>0</v>
      </c>
      <c r="AQ32" s="345">
        <f>AQ$5*'(建設)投入係数表'!AQ32</f>
        <v>0</v>
      </c>
      <c r="AR32" s="135">
        <f>AR$5*'(建設)投入係数表'!AR32</f>
        <v>0</v>
      </c>
      <c r="AS32" s="135">
        <f>AS$5*'(建設)投入係数表'!AS32</f>
        <v>0</v>
      </c>
      <c r="AT32" s="345">
        <f>AT$5*'(建設)投入係数表'!AT32</f>
        <v>0</v>
      </c>
      <c r="AU32" s="345">
        <f>AU$5*'(建設)投入係数表'!AU32</f>
        <v>0</v>
      </c>
      <c r="AV32" s="345">
        <f>AV$5*'(建設)投入係数表'!AV32</f>
        <v>0</v>
      </c>
      <c r="AW32" s="345">
        <f>AW$5*'(建設)投入係数表'!AW32</f>
        <v>0</v>
      </c>
      <c r="AX32" s="135">
        <f>AX$5*'(建設)投入係数表'!AX32</f>
        <v>0</v>
      </c>
      <c r="AY32" s="345">
        <f>AY$5*'(建設)投入係数表'!AY32</f>
        <v>0</v>
      </c>
      <c r="AZ32" s="345">
        <f>AZ$5*'(建設)投入係数表'!AZ32</f>
        <v>0</v>
      </c>
      <c r="BA32" s="345">
        <f>BA$5*'(建設)投入係数表'!BA32</f>
        <v>0</v>
      </c>
      <c r="BB32" s="135">
        <f>BB$5*'(建設)投入係数表'!BB32</f>
        <v>392.16548268691014</v>
      </c>
      <c r="BC32" s="135">
        <f>BC$5*'(建設)投入係数表'!BC32</f>
        <v>0</v>
      </c>
      <c r="BD32" s="345">
        <f>BD$5*'(建設)投入係数表'!BD32</f>
        <v>0</v>
      </c>
      <c r="BE32" s="345">
        <f>BE$5*'(建設)投入係数表'!BE32</f>
        <v>0</v>
      </c>
      <c r="BF32" s="345">
        <f>BF$5*'(建設)投入係数表'!BF32</f>
        <v>0</v>
      </c>
      <c r="BG32" s="345">
        <f>BG$5*'(建設)投入係数表'!BG32</f>
        <v>0</v>
      </c>
      <c r="BH32" s="345">
        <f>BH$5*'(建設)投入係数表'!BH32</f>
        <v>0</v>
      </c>
      <c r="BI32" s="345">
        <f>BI$5*'(建設)投入係数表'!BI32</f>
        <v>0</v>
      </c>
      <c r="BJ32" s="345">
        <f>BJ$5*'(建設)投入係数表'!BJ32</f>
        <v>874.574458228239</v>
      </c>
      <c r="BK32" s="345">
        <f>BK$5*'(建設)投入係数表'!BK32</f>
        <v>0</v>
      </c>
      <c r="BL32" s="345">
        <f>BL$5*'(建設)投入係数表'!BL32</f>
        <v>2.3391654527248966</v>
      </c>
      <c r="BM32" s="345">
        <f>BM$5*'(建設)投入係数表'!BM32</f>
        <v>0</v>
      </c>
      <c r="BN32" s="345">
        <f>BN$5*'(建設)投入係数表'!BN32</f>
        <v>0</v>
      </c>
      <c r="BO32" s="135">
        <f>BO$5*'(建設)投入係数表'!BO32</f>
        <v>496.62547882305711</v>
      </c>
      <c r="BP32" s="345">
        <f>BP$5*'(建設)投入係数表'!BP32</f>
        <v>0</v>
      </c>
      <c r="BQ32" s="345">
        <f>BQ$5*'(建設)投入係数表'!BQ32</f>
        <v>38.267580150132623</v>
      </c>
      <c r="BR32" s="345">
        <f>BR$5*'(建設)投入係数表'!BR32</f>
        <v>25.423606713569477</v>
      </c>
      <c r="BS32" s="345">
        <f>BS$5*'(建設)投入係数表'!BS32</f>
        <v>61.893375221580058</v>
      </c>
      <c r="BT32" s="345">
        <f>BT$5*'(建設)投入係数表'!BT32</f>
        <v>34.824438706261191</v>
      </c>
      <c r="BU32" s="345">
        <f>BU$5*'(建設)投入係数表'!BU32</f>
        <v>256.94780445925386</v>
      </c>
      <c r="BV32" s="196">
        <f t="shared" si="0"/>
        <v>1669.3110014350736</v>
      </c>
      <c r="BW32" s="349">
        <f t="shared" si="1"/>
        <v>6.6772440057402942E-3</v>
      </c>
    </row>
    <row r="33" spans="1:75" ht="21.75" customHeight="1" x14ac:dyDescent="0.2">
      <c r="A33" s="3">
        <v>28</v>
      </c>
      <c r="B33" s="8" t="s">
        <v>378</v>
      </c>
      <c r="C33" s="9" t="s">
        <v>279</v>
      </c>
      <c r="D33" s="135">
        <f>D$5*'(建設)投入係数表'!D33</f>
        <v>2032.4591046997427</v>
      </c>
      <c r="E33" s="135">
        <f>E$5*'(建設)投入係数表'!E33</f>
        <v>73.542201761501829</v>
      </c>
      <c r="F33" s="135">
        <f>F$5*'(建設)投入係数表'!F33</f>
        <v>0</v>
      </c>
      <c r="G33" s="135">
        <f>G$5*'(建設)投入係数表'!G33</f>
        <v>0</v>
      </c>
      <c r="H33" s="345">
        <f>H$5*'(建設)投入係数表'!H33</f>
        <v>0</v>
      </c>
      <c r="I33" s="345">
        <f>I$5*'(建設)投入係数表'!I33</f>
        <v>0</v>
      </c>
      <c r="J33" s="135">
        <f>J$5*'(建設)投入係数表'!J33</f>
        <v>0</v>
      </c>
      <c r="K33" s="345">
        <f>K$5*'(建設)投入係数表'!K33</f>
        <v>0</v>
      </c>
      <c r="L33" s="135">
        <f>L$5*'(建設)投入係数表'!L33</f>
        <v>0</v>
      </c>
      <c r="M33" s="345">
        <f>M$5*'(建設)投入係数表'!M33</f>
        <v>0</v>
      </c>
      <c r="N33" s="345">
        <f>N$5*'(建設)投入係数表'!N33</f>
        <v>0</v>
      </c>
      <c r="O33" s="135">
        <f>O$5*'(建設)投入係数表'!O33</f>
        <v>0</v>
      </c>
      <c r="P33" s="345">
        <f>P$5*'(建設)投入係数表'!P33</f>
        <v>0</v>
      </c>
      <c r="Q33" s="345">
        <f>Q$5*'(建設)投入係数表'!Q33</f>
        <v>0</v>
      </c>
      <c r="R33" s="345">
        <f>R$5*'(建設)投入係数表'!R33</f>
        <v>0</v>
      </c>
      <c r="S33" s="135">
        <f>S$5*'(建設)投入係数表'!S33</f>
        <v>140.25346655885198</v>
      </c>
      <c r="T33" s="135">
        <f>T$5*'(建設)投入係数表'!T33</f>
        <v>0</v>
      </c>
      <c r="U33" s="345">
        <f>U$5*'(建設)投入係数表'!U33</f>
        <v>0</v>
      </c>
      <c r="V33" s="345">
        <f>V$5*'(建設)投入係数表'!V33</f>
        <v>0</v>
      </c>
      <c r="W33" s="135">
        <f>W$5*'(建設)投入係数表'!W33</f>
        <v>147.07047856225211</v>
      </c>
      <c r="X33" s="345">
        <f>X$5*'(建設)投入係数表'!X33</f>
        <v>226.59335436238149</v>
      </c>
      <c r="Y33" s="345">
        <f>Y$5*'(建設)投入係数表'!Y33</f>
        <v>8.3349346930621486</v>
      </c>
      <c r="Z33" s="345">
        <f>Z$5*'(建設)投入係数表'!Z33</f>
        <v>92.482781456953632</v>
      </c>
      <c r="AA33" s="345">
        <f>AA$5*'(建設)投入係数表'!AA33</f>
        <v>1.2825460974993685</v>
      </c>
      <c r="AB33" s="345">
        <f>AB$5*'(建設)投入係数表'!AB33</f>
        <v>0</v>
      </c>
      <c r="AC33" s="345">
        <f>AC$5*'(建設)投入係数表'!AC33</f>
        <v>0</v>
      </c>
      <c r="AD33" s="345">
        <f>AD$5*'(建設)投入係数表'!AD33</f>
        <v>0</v>
      </c>
      <c r="AE33" s="345">
        <f>AE$5*'(建設)投入係数表'!AE33</f>
        <v>0</v>
      </c>
      <c r="AF33" s="135">
        <f>AF$5*'(建設)投入係数表'!AF33</f>
        <v>3289.9423258070078</v>
      </c>
      <c r="AG33" s="135">
        <f>AG$5*'(建設)投入係数表'!AG33</f>
        <v>1335.9757097989632</v>
      </c>
      <c r="AH33" s="135">
        <f>AH$5*'(建設)投入係数表'!AH33</f>
        <v>0</v>
      </c>
      <c r="AI33" s="135">
        <f>AI$5*'(建設)投入係数表'!AI33</f>
        <v>0</v>
      </c>
      <c r="AJ33" s="135">
        <f>AJ$5*'(建設)投入係数表'!AJ33</f>
        <v>0</v>
      </c>
      <c r="AK33" s="345">
        <f>AK$5*'(建設)投入係数表'!AK33</f>
        <v>0</v>
      </c>
      <c r="AL33" s="345">
        <f>AL$5*'(建設)投入係数表'!AL33</f>
        <v>0</v>
      </c>
      <c r="AM33" s="345">
        <f>AM$5*'(建設)投入係数表'!AM33</f>
        <v>0</v>
      </c>
      <c r="AN33" s="345">
        <f>AN$5*'(建設)投入係数表'!AN33</f>
        <v>0</v>
      </c>
      <c r="AO33" s="345">
        <f>AO$5*'(建設)投入係数表'!AO33</f>
        <v>0</v>
      </c>
      <c r="AP33" s="345">
        <f>AP$5*'(建設)投入係数表'!AP33</f>
        <v>0</v>
      </c>
      <c r="AQ33" s="345">
        <f>AQ$5*'(建設)投入係数表'!AQ33</f>
        <v>0</v>
      </c>
      <c r="AR33" s="135">
        <f>AR$5*'(建設)投入係数表'!AR33</f>
        <v>0</v>
      </c>
      <c r="AS33" s="135">
        <f>AS$5*'(建設)投入係数表'!AS33</f>
        <v>0</v>
      </c>
      <c r="AT33" s="345">
        <f>AT$5*'(建設)投入係数表'!AT33</f>
        <v>0</v>
      </c>
      <c r="AU33" s="345">
        <f>AU$5*'(建設)投入係数表'!AU33</f>
        <v>0</v>
      </c>
      <c r="AV33" s="345">
        <f>AV$5*'(建設)投入係数表'!AV33</f>
        <v>0</v>
      </c>
      <c r="AW33" s="345">
        <f>AW$5*'(建設)投入係数表'!AW33</f>
        <v>0</v>
      </c>
      <c r="AX33" s="135">
        <f>AX$5*'(建設)投入係数表'!AX33</f>
        <v>0</v>
      </c>
      <c r="AY33" s="345">
        <f>AY$5*'(建設)投入係数表'!AY33</f>
        <v>0</v>
      </c>
      <c r="AZ33" s="345">
        <f>AZ$5*'(建設)投入係数表'!AZ33</f>
        <v>0</v>
      </c>
      <c r="BA33" s="345">
        <f>BA$5*'(建設)投入係数表'!BA33</f>
        <v>0</v>
      </c>
      <c r="BB33" s="135">
        <f>BB$5*'(建設)投入係数表'!BB33</f>
        <v>546.6277381039996</v>
      </c>
      <c r="BC33" s="135">
        <f>BC$5*'(建設)投入係数表'!BC33</f>
        <v>0</v>
      </c>
      <c r="BD33" s="345">
        <f>BD$5*'(建設)投入係数表'!BD33</f>
        <v>0</v>
      </c>
      <c r="BE33" s="345">
        <f>BE$5*'(建設)投入係数表'!BE33</f>
        <v>0</v>
      </c>
      <c r="BF33" s="345">
        <f>BF$5*'(建設)投入係数表'!BF33</f>
        <v>0</v>
      </c>
      <c r="BG33" s="345">
        <f>BG$5*'(建設)投入係数表'!BG33</f>
        <v>0</v>
      </c>
      <c r="BH33" s="345">
        <f>BH$5*'(建設)投入係数表'!BH33</f>
        <v>0</v>
      </c>
      <c r="BI33" s="345">
        <f>BI$5*'(建設)投入係数表'!BI33</f>
        <v>0</v>
      </c>
      <c r="BJ33" s="345">
        <f>BJ$5*'(建設)投入係数表'!BJ33</f>
        <v>2635.8927780923459</v>
      </c>
      <c r="BK33" s="345">
        <f>BK$5*'(建設)投入係数表'!BK33</f>
        <v>0</v>
      </c>
      <c r="BL33" s="345">
        <f>BL$5*'(建設)投入係数表'!BL33</f>
        <v>10.613916607659217</v>
      </c>
      <c r="BM33" s="345">
        <f>BM$5*'(建設)投入係数表'!BM33</f>
        <v>0</v>
      </c>
      <c r="BN33" s="345">
        <f>BN$5*'(建設)投入係数表'!BN33</f>
        <v>0</v>
      </c>
      <c r="BO33" s="135">
        <f>BO$5*'(建設)投入係数表'!BO33</f>
        <v>1330.1223427964742</v>
      </c>
      <c r="BP33" s="345">
        <f>BP$5*'(建設)投入係数表'!BP33</f>
        <v>0</v>
      </c>
      <c r="BQ33" s="345">
        <f>BQ$5*'(建設)投入係数表'!BQ33</f>
        <v>73.65066933417485</v>
      </c>
      <c r="BR33" s="345">
        <f>BR$5*'(建設)投入係数表'!BR33</f>
        <v>21.422514509466737</v>
      </c>
      <c r="BS33" s="345">
        <f>BS$5*'(建設)投入係数表'!BS33</f>
        <v>267.39362296111193</v>
      </c>
      <c r="BT33" s="345">
        <f>BT$5*'(建設)投入係数表'!BT33</f>
        <v>50.27700326481007</v>
      </c>
      <c r="BU33" s="345">
        <f>BU$5*'(建設)投入係数表'!BU33</f>
        <v>1139.7696583732138</v>
      </c>
      <c r="BV33" s="196">
        <f t="shared" si="0"/>
        <v>4527.7137797526784</v>
      </c>
      <c r="BW33" s="349">
        <f t="shared" si="1"/>
        <v>1.8110855119010713E-2</v>
      </c>
    </row>
    <row r="34" spans="1:75" ht="21.75" customHeight="1" x14ac:dyDescent="0.2">
      <c r="A34" s="3">
        <v>29</v>
      </c>
      <c r="B34" s="8" t="s">
        <v>379</v>
      </c>
      <c r="C34" s="9" t="s">
        <v>280</v>
      </c>
      <c r="D34" s="135">
        <f>D$5*'(建設)投入係数表'!D34</f>
        <v>2889.0071928459765</v>
      </c>
      <c r="E34" s="135">
        <f>E$5*'(建設)投入係数表'!E34</f>
        <v>1138.0725520913159</v>
      </c>
      <c r="F34" s="135">
        <f>F$5*'(建設)投入係数表'!F34</f>
        <v>0</v>
      </c>
      <c r="G34" s="135">
        <f>G$5*'(建設)投入係数表'!G34</f>
        <v>0</v>
      </c>
      <c r="H34" s="345">
        <f>H$5*'(建設)投入係数表'!H34</f>
        <v>0</v>
      </c>
      <c r="I34" s="345">
        <f>I$5*'(建設)投入係数表'!I34</f>
        <v>0</v>
      </c>
      <c r="J34" s="135">
        <f>J$5*'(建設)投入係数表'!J34</f>
        <v>0</v>
      </c>
      <c r="K34" s="345">
        <f>K$5*'(建設)投入係数表'!K34</f>
        <v>0</v>
      </c>
      <c r="L34" s="135">
        <f>L$5*'(建設)投入係数表'!L34</f>
        <v>0</v>
      </c>
      <c r="M34" s="345">
        <f>M$5*'(建設)投入係数表'!M34</f>
        <v>0</v>
      </c>
      <c r="N34" s="345">
        <f>N$5*'(建設)投入係数表'!N34</f>
        <v>0</v>
      </c>
      <c r="O34" s="135">
        <f>O$5*'(建設)投入係数表'!O34</f>
        <v>0</v>
      </c>
      <c r="P34" s="345">
        <f>P$5*'(建設)投入係数表'!P34</f>
        <v>0</v>
      </c>
      <c r="Q34" s="345">
        <f>Q$5*'(建設)投入係数表'!Q34</f>
        <v>0</v>
      </c>
      <c r="R34" s="345">
        <f>R$5*'(建設)投入係数表'!R34</f>
        <v>0</v>
      </c>
      <c r="S34" s="135">
        <f>S$5*'(建設)投入係数表'!S34</f>
        <v>1173.2986371645352</v>
      </c>
      <c r="T34" s="135">
        <f>T$5*'(建設)投入係数表'!T34</f>
        <v>0</v>
      </c>
      <c r="U34" s="345">
        <f>U$5*'(建設)投入係数表'!U34</f>
        <v>0</v>
      </c>
      <c r="V34" s="345">
        <f>V$5*'(建設)投入係数表'!V34</f>
        <v>0</v>
      </c>
      <c r="W34" s="135">
        <f>W$5*'(建設)投入係数表'!W34</f>
        <v>1190.0903237376115</v>
      </c>
      <c r="X34" s="345">
        <f>X$5*'(建設)投入係数表'!X34</f>
        <v>619.54052102761568</v>
      </c>
      <c r="Y34" s="345">
        <f>Y$5*'(建設)投入係数表'!Y34</f>
        <v>291.58755315404449</v>
      </c>
      <c r="Z34" s="345">
        <f>Z$5*'(建設)投入係数表'!Z34</f>
        <v>54.012663543853982</v>
      </c>
      <c r="AA34" s="345">
        <f>AA$5*'(建設)投入係数表'!AA34</f>
        <v>25.588684011113916</v>
      </c>
      <c r="AB34" s="345">
        <f>AB$5*'(建設)投入係数表'!AB34</f>
        <v>0</v>
      </c>
      <c r="AC34" s="345">
        <f>AC$5*'(建設)投入係数表'!AC34</f>
        <v>0</v>
      </c>
      <c r="AD34" s="345">
        <f>AD$5*'(建設)投入係数表'!AD34</f>
        <v>0</v>
      </c>
      <c r="AE34" s="345">
        <f>AE$5*'(建設)投入係数表'!AE34</f>
        <v>0</v>
      </c>
      <c r="AF34" s="135">
        <f>AF$5*'(建設)投入係数表'!AF34</f>
        <v>1519.4685362587593</v>
      </c>
      <c r="AG34" s="135">
        <f>AG$5*'(建設)投入係数表'!AG34</f>
        <v>438.84881507051892</v>
      </c>
      <c r="AH34" s="135">
        <f>AH$5*'(建設)投入係数表'!AH34</f>
        <v>0</v>
      </c>
      <c r="AI34" s="135">
        <f>AI$5*'(建設)投入係数表'!AI34</f>
        <v>0</v>
      </c>
      <c r="AJ34" s="135">
        <f>AJ$5*'(建設)投入係数表'!AJ34</f>
        <v>0</v>
      </c>
      <c r="AK34" s="345">
        <f>AK$5*'(建設)投入係数表'!AK34</f>
        <v>0</v>
      </c>
      <c r="AL34" s="345">
        <f>AL$5*'(建設)投入係数表'!AL34</f>
        <v>0</v>
      </c>
      <c r="AM34" s="345">
        <f>AM$5*'(建設)投入係数表'!AM34</f>
        <v>0</v>
      </c>
      <c r="AN34" s="345">
        <f>AN$5*'(建設)投入係数表'!AN34</f>
        <v>0</v>
      </c>
      <c r="AO34" s="345">
        <f>AO$5*'(建設)投入係数表'!AO34</f>
        <v>0</v>
      </c>
      <c r="AP34" s="345">
        <f>AP$5*'(建設)投入係数表'!AP34</f>
        <v>0</v>
      </c>
      <c r="AQ34" s="345">
        <f>AQ$5*'(建設)投入係数表'!AQ34</f>
        <v>0</v>
      </c>
      <c r="AR34" s="135">
        <f>AR$5*'(建設)投入係数表'!AR34</f>
        <v>0</v>
      </c>
      <c r="AS34" s="135">
        <f>AS$5*'(建設)投入係数表'!AS34</f>
        <v>0</v>
      </c>
      <c r="AT34" s="345">
        <f>AT$5*'(建設)投入係数表'!AT34</f>
        <v>0</v>
      </c>
      <c r="AU34" s="345">
        <f>AU$5*'(建設)投入係数表'!AU34</f>
        <v>0</v>
      </c>
      <c r="AV34" s="345">
        <f>AV$5*'(建設)投入係数表'!AV34</f>
        <v>0</v>
      </c>
      <c r="AW34" s="345">
        <f>AW$5*'(建設)投入係数表'!AW34</f>
        <v>0</v>
      </c>
      <c r="AX34" s="135">
        <f>AX$5*'(建設)投入係数表'!AX34</f>
        <v>0</v>
      </c>
      <c r="AY34" s="345">
        <f>AY$5*'(建設)投入係数表'!AY34</f>
        <v>0</v>
      </c>
      <c r="AZ34" s="345">
        <f>AZ$5*'(建設)投入係数表'!AZ34</f>
        <v>0</v>
      </c>
      <c r="BA34" s="345">
        <f>BA$5*'(建設)投入係数表'!BA34</f>
        <v>0</v>
      </c>
      <c r="BB34" s="135">
        <f>BB$5*'(建設)投入係数表'!BB34</f>
        <v>471.15618357960034</v>
      </c>
      <c r="BC34" s="135">
        <f>BC$5*'(建設)投入係数表'!BC34</f>
        <v>0</v>
      </c>
      <c r="BD34" s="345">
        <f>BD$5*'(建設)投入係数表'!BD34</f>
        <v>0</v>
      </c>
      <c r="BE34" s="345">
        <f>BE$5*'(建設)投入係数表'!BE34</f>
        <v>0</v>
      </c>
      <c r="BF34" s="345">
        <f>BF$5*'(建設)投入係数表'!BF34</f>
        <v>0</v>
      </c>
      <c r="BG34" s="345">
        <f>BG$5*'(建設)投入係数表'!BG34</f>
        <v>0</v>
      </c>
      <c r="BH34" s="345">
        <f>BH$5*'(建設)投入係数表'!BH34</f>
        <v>0</v>
      </c>
      <c r="BI34" s="345">
        <f>BI$5*'(建設)投入係数表'!BI34</f>
        <v>0</v>
      </c>
      <c r="BJ34" s="345">
        <f>BJ$5*'(建設)投入係数表'!BJ34</f>
        <v>236.08642610799401</v>
      </c>
      <c r="BK34" s="345">
        <f>BK$5*'(建設)投入係数表'!BK34</f>
        <v>0</v>
      </c>
      <c r="BL34" s="345">
        <f>BL$5*'(建設)投入係数表'!BL34</f>
        <v>10.412457382065687</v>
      </c>
      <c r="BM34" s="345">
        <f>BM$5*'(建設)投入係数表'!BM34</f>
        <v>0</v>
      </c>
      <c r="BN34" s="345">
        <f>BN$5*'(建設)投入係数表'!BN34</f>
        <v>0</v>
      </c>
      <c r="BO34" s="135">
        <f>BO$5*'(建設)投入係数表'!BO34</f>
        <v>1184.7530881811758</v>
      </c>
      <c r="BP34" s="345">
        <f>BP$5*'(建設)投入係数表'!BP34</f>
        <v>0</v>
      </c>
      <c r="BQ34" s="345">
        <f>BQ$5*'(建設)投入係数表'!BQ34</f>
        <v>98.282474008243767</v>
      </c>
      <c r="BR34" s="345">
        <f>BR$5*'(建設)投入係数表'!BR34</f>
        <v>292.32979916225622</v>
      </c>
      <c r="BS34" s="345">
        <f>BS$5*'(建設)投入係数表'!BS34</f>
        <v>200.59862473540673</v>
      </c>
      <c r="BT34" s="345">
        <f>BT$5*'(建設)投入係数表'!BT34</f>
        <v>57.68499766343588</v>
      </c>
      <c r="BU34" s="345">
        <f>BU$5*'(建設)投入係数表'!BU34</f>
        <v>616.37724029479023</v>
      </c>
      <c r="BV34" s="196">
        <f t="shared" si="0"/>
        <v>2502.5014410908207</v>
      </c>
      <c r="BW34" s="349">
        <f t="shared" si="1"/>
        <v>1.0010005764363283E-2</v>
      </c>
    </row>
    <row r="35" spans="1:75" ht="21.75" customHeight="1" x14ac:dyDescent="0.2">
      <c r="A35" s="3">
        <v>30</v>
      </c>
      <c r="B35" s="8" t="s">
        <v>380</v>
      </c>
      <c r="C35" s="9" t="s">
        <v>281</v>
      </c>
      <c r="D35" s="135">
        <f>D$5*'(建設)投入係数表'!D35</f>
        <v>380.89903232726408</v>
      </c>
      <c r="E35" s="135">
        <f>E$5*'(建設)投入係数表'!E35</f>
        <v>29.389297753750242</v>
      </c>
      <c r="F35" s="135">
        <f>F$5*'(建設)投入係数表'!F35</f>
        <v>0</v>
      </c>
      <c r="G35" s="135">
        <f>G$5*'(建設)投入係数表'!G35</f>
        <v>0</v>
      </c>
      <c r="H35" s="345">
        <f>H$5*'(建設)投入係数表'!H35</f>
        <v>0</v>
      </c>
      <c r="I35" s="345">
        <f>I$5*'(建設)投入係数表'!I35</f>
        <v>0</v>
      </c>
      <c r="J35" s="135">
        <f>J$5*'(建設)投入係数表'!J35</f>
        <v>0</v>
      </c>
      <c r="K35" s="345">
        <f>K$5*'(建設)投入係数表'!K35</f>
        <v>0</v>
      </c>
      <c r="L35" s="135">
        <f>L$5*'(建設)投入係数表'!L35</f>
        <v>0</v>
      </c>
      <c r="M35" s="345">
        <f>M$5*'(建設)投入係数表'!M35</f>
        <v>0</v>
      </c>
      <c r="N35" s="345">
        <f>N$5*'(建設)投入係数表'!N35</f>
        <v>0</v>
      </c>
      <c r="O35" s="135">
        <f>O$5*'(建設)投入係数表'!O35</f>
        <v>0</v>
      </c>
      <c r="P35" s="345">
        <f>P$5*'(建設)投入係数表'!P35</f>
        <v>0</v>
      </c>
      <c r="Q35" s="345">
        <f>Q$5*'(建設)投入係数表'!Q35</f>
        <v>0</v>
      </c>
      <c r="R35" s="345">
        <f>R$5*'(建設)投入係数表'!R35</f>
        <v>0</v>
      </c>
      <c r="S35" s="135">
        <f>S$5*'(建設)投入係数表'!S35</f>
        <v>32.172946687971439</v>
      </c>
      <c r="T35" s="135">
        <f>T$5*'(建設)投入係数表'!T35</f>
        <v>0</v>
      </c>
      <c r="U35" s="345">
        <f>U$5*'(建設)投入係数表'!U35</f>
        <v>0</v>
      </c>
      <c r="V35" s="345">
        <f>V$5*'(建設)投入係数表'!V35</f>
        <v>0</v>
      </c>
      <c r="W35" s="135">
        <f>W$5*'(建設)投入係数表'!W35</f>
        <v>33.454352078902488</v>
      </c>
      <c r="X35" s="345">
        <f>X$5*'(建設)投入係数表'!X35</f>
        <v>18.071862617858649</v>
      </c>
      <c r="Y35" s="345">
        <f>Y$5*'(建設)投入係数表'!Y35</f>
        <v>5.7668737335781355</v>
      </c>
      <c r="Z35" s="345">
        <f>Z$5*'(建設)投入係数表'!Z35</f>
        <v>1.4831852689387821</v>
      </c>
      <c r="AA35" s="345">
        <f>AA$5*'(建設)投入係数表'!AA35</f>
        <v>0.57347815104824451</v>
      </c>
      <c r="AB35" s="345">
        <f>AB$5*'(建設)投入係数表'!AB35</f>
        <v>0</v>
      </c>
      <c r="AC35" s="345">
        <f>AC$5*'(建設)投入係数表'!AC35</f>
        <v>0</v>
      </c>
      <c r="AD35" s="345">
        <f>AD$5*'(建設)投入係数表'!AD35</f>
        <v>0</v>
      </c>
      <c r="AE35" s="345">
        <f>AE$5*'(建設)投入係数表'!AE35</f>
        <v>0</v>
      </c>
      <c r="AF35" s="135">
        <f>AF$5*'(建設)投入係数表'!AF35</f>
        <v>577.00348478737783</v>
      </c>
      <c r="AG35" s="135">
        <f>AG$5*'(建設)投入係数表'!AG35</f>
        <v>164.34909303397768</v>
      </c>
      <c r="AH35" s="135">
        <f>AH$5*'(建設)投入係数表'!AH35</f>
        <v>0</v>
      </c>
      <c r="AI35" s="135">
        <f>AI$5*'(建設)投入係数表'!AI35</f>
        <v>0</v>
      </c>
      <c r="AJ35" s="135">
        <f>AJ$5*'(建設)投入係数表'!AJ35</f>
        <v>0</v>
      </c>
      <c r="AK35" s="345">
        <f>AK$5*'(建設)投入係数表'!AK35</f>
        <v>0</v>
      </c>
      <c r="AL35" s="345">
        <f>AL$5*'(建設)投入係数表'!AL35</f>
        <v>0</v>
      </c>
      <c r="AM35" s="345">
        <f>AM$5*'(建設)投入係数表'!AM35</f>
        <v>0</v>
      </c>
      <c r="AN35" s="345">
        <f>AN$5*'(建設)投入係数表'!AN35</f>
        <v>0</v>
      </c>
      <c r="AO35" s="345">
        <f>AO$5*'(建設)投入係数表'!AO35</f>
        <v>0</v>
      </c>
      <c r="AP35" s="345">
        <f>AP$5*'(建設)投入係数表'!AP35</f>
        <v>0</v>
      </c>
      <c r="AQ35" s="345">
        <f>AQ$5*'(建設)投入係数表'!AQ35</f>
        <v>0</v>
      </c>
      <c r="AR35" s="135">
        <f>AR$5*'(建設)投入係数表'!AR35</f>
        <v>0</v>
      </c>
      <c r="AS35" s="135">
        <f>AS$5*'(建設)投入係数表'!AS35</f>
        <v>0</v>
      </c>
      <c r="AT35" s="345">
        <f>AT$5*'(建設)投入係数表'!AT35</f>
        <v>0</v>
      </c>
      <c r="AU35" s="345">
        <f>AU$5*'(建設)投入係数表'!AU35</f>
        <v>0</v>
      </c>
      <c r="AV35" s="345">
        <f>AV$5*'(建設)投入係数表'!AV35</f>
        <v>0</v>
      </c>
      <c r="AW35" s="345">
        <f>AW$5*'(建設)投入係数表'!AW35</f>
        <v>0</v>
      </c>
      <c r="AX35" s="135">
        <f>AX$5*'(建設)投入係数表'!AX35</f>
        <v>0</v>
      </c>
      <c r="AY35" s="345">
        <f>AY$5*'(建設)投入係数表'!AY35</f>
        <v>0</v>
      </c>
      <c r="AZ35" s="345">
        <f>AZ$5*'(建設)投入係数表'!AZ35</f>
        <v>0</v>
      </c>
      <c r="BA35" s="345">
        <f>BA$5*'(建設)投入係数表'!BA35</f>
        <v>0</v>
      </c>
      <c r="BB35" s="135">
        <f>BB$5*'(建設)投入係数表'!BB35</f>
        <v>157.44524375143021</v>
      </c>
      <c r="BC35" s="135">
        <f>BC$5*'(建設)投入係数表'!BC35</f>
        <v>0</v>
      </c>
      <c r="BD35" s="345">
        <f>BD$5*'(建設)投入係数表'!BD35</f>
        <v>0</v>
      </c>
      <c r="BE35" s="345">
        <f>BE$5*'(建設)投入係数表'!BE35</f>
        <v>0</v>
      </c>
      <c r="BF35" s="345">
        <f>BF$5*'(建設)投入係数表'!BF35</f>
        <v>0</v>
      </c>
      <c r="BG35" s="345">
        <f>BG$5*'(建設)投入係数表'!BG35</f>
        <v>0</v>
      </c>
      <c r="BH35" s="345">
        <f>BH$5*'(建設)投入係数表'!BH35</f>
        <v>0</v>
      </c>
      <c r="BI35" s="345">
        <f>BI$5*'(建設)投入係数表'!BI35</f>
        <v>0</v>
      </c>
      <c r="BJ35" s="345">
        <f>BJ$5*'(建設)投入係数表'!BJ35</f>
        <v>193.49351418129407</v>
      </c>
      <c r="BK35" s="345">
        <f>BK$5*'(建設)投入係数表'!BK35</f>
        <v>0</v>
      </c>
      <c r="BL35" s="345">
        <f>BL$5*'(建設)投入係数表'!BL35</f>
        <v>1.0371419391667005</v>
      </c>
      <c r="BM35" s="345">
        <f>BM$5*'(建設)投入係数表'!BM35</f>
        <v>0</v>
      </c>
      <c r="BN35" s="345">
        <f>BN$5*'(建設)投入係数表'!BN35</f>
        <v>0</v>
      </c>
      <c r="BO35" s="135">
        <f>BO$5*'(建設)投入係数表'!BO35</f>
        <v>457.2604478871271</v>
      </c>
      <c r="BP35" s="345">
        <f>BP$5*'(建設)投入係数表'!BP35</f>
        <v>0</v>
      </c>
      <c r="BQ35" s="345">
        <f>BQ$5*'(建設)投入係数表'!BQ35</f>
        <v>10.646393929388198</v>
      </c>
      <c r="BR35" s="345">
        <f>BR$5*'(建設)投入係数表'!BR35</f>
        <v>21.75593885980863</v>
      </c>
      <c r="BS35" s="345">
        <f>BS$5*'(建設)投入係数表'!BS35</f>
        <v>140.6279200384472</v>
      </c>
      <c r="BT35" s="345">
        <f>BT$5*'(建設)投入係数表'!BT35</f>
        <v>5.8259164036370654</v>
      </c>
      <c r="BU35" s="345">
        <f>BU$5*'(建設)投入係数表'!BU35</f>
        <v>251.20776518789899</v>
      </c>
      <c r="BV35" s="196">
        <f t="shared" si="0"/>
        <v>650.48999031106473</v>
      </c>
      <c r="BW35" s="349">
        <f t="shared" si="1"/>
        <v>2.6019599612442587E-3</v>
      </c>
    </row>
    <row r="36" spans="1:75" ht="21.75" customHeight="1" x14ac:dyDescent="0.2">
      <c r="A36" s="3">
        <v>31</v>
      </c>
      <c r="B36" s="8" t="s">
        <v>381</v>
      </c>
      <c r="C36" s="9" t="s">
        <v>382</v>
      </c>
      <c r="D36" s="135">
        <f>D$5*'(建設)投入係数表'!D36</f>
        <v>3.1765650914328321</v>
      </c>
      <c r="E36" s="135">
        <f>E$5*'(建設)投入係数表'!E36</f>
        <v>0.28928460648077381</v>
      </c>
      <c r="F36" s="135">
        <f>F$5*'(建設)投入係数表'!F36</f>
        <v>0</v>
      </c>
      <c r="G36" s="135">
        <f>G$5*'(建設)投入係数表'!G36</f>
        <v>0</v>
      </c>
      <c r="H36" s="345">
        <f>H$5*'(建設)投入係数表'!H36</f>
        <v>0</v>
      </c>
      <c r="I36" s="345">
        <f>I$5*'(建設)投入係数表'!I36</f>
        <v>0</v>
      </c>
      <c r="J36" s="135">
        <f>J$5*'(建設)投入係数表'!J36</f>
        <v>0</v>
      </c>
      <c r="K36" s="345">
        <f>K$5*'(建設)投入係数表'!K36</f>
        <v>0</v>
      </c>
      <c r="L36" s="135">
        <f>L$5*'(建設)投入係数表'!L36</f>
        <v>0</v>
      </c>
      <c r="M36" s="345">
        <f>M$5*'(建設)投入係数表'!M36</f>
        <v>0</v>
      </c>
      <c r="N36" s="345">
        <f>N$5*'(建設)投入係数表'!N36</f>
        <v>0</v>
      </c>
      <c r="O36" s="135">
        <f>O$5*'(建設)投入係数表'!O36</f>
        <v>0</v>
      </c>
      <c r="P36" s="345">
        <f>P$5*'(建設)投入係数表'!P36</f>
        <v>0</v>
      </c>
      <c r="Q36" s="345">
        <f>Q$5*'(建設)投入係数表'!Q36</f>
        <v>0</v>
      </c>
      <c r="R36" s="345">
        <f>R$5*'(建設)投入係数表'!R36</f>
        <v>0</v>
      </c>
      <c r="S36" s="135">
        <f>S$5*'(建設)投入係数表'!S36</f>
        <v>0.31022831942775847</v>
      </c>
      <c r="T36" s="135">
        <f>T$5*'(建設)投入係数表'!T36</f>
        <v>0</v>
      </c>
      <c r="U36" s="345">
        <f>U$5*'(建設)投入係数表'!U36</f>
        <v>0</v>
      </c>
      <c r="V36" s="345">
        <f>V$5*'(建設)投入係数表'!V36</f>
        <v>0</v>
      </c>
      <c r="W36" s="135">
        <f>W$5*'(建設)投入係数表'!W36</f>
        <v>0.2814669045099969</v>
      </c>
      <c r="X36" s="345">
        <f>X$5*'(建設)投入係数表'!X36</f>
        <v>0</v>
      </c>
      <c r="Y36" s="345">
        <f>Y$5*'(建設)投入係数表'!Y36</f>
        <v>9.0107402087158367E-2</v>
      </c>
      <c r="Z36" s="345">
        <f>Z$5*'(建設)投入係数表'!Z36</f>
        <v>6.179938620578259E-2</v>
      </c>
      <c r="AA36" s="345">
        <f>AA$5*'(建設)投入係数表'!AA36</f>
        <v>6.6683505935842382E-3</v>
      </c>
      <c r="AB36" s="345">
        <f>AB$5*'(建設)投入係数表'!AB36</f>
        <v>0</v>
      </c>
      <c r="AC36" s="345">
        <f>AC$5*'(建設)投入係数表'!AC36</f>
        <v>0</v>
      </c>
      <c r="AD36" s="345">
        <f>AD$5*'(建設)投入係数表'!AD36</f>
        <v>0</v>
      </c>
      <c r="AE36" s="345">
        <f>AE$5*'(建設)投入係数表'!AE36</f>
        <v>0</v>
      </c>
      <c r="AF36" s="135">
        <f>AF$5*'(建設)投入係数表'!AF36</f>
        <v>4.5731959938686435</v>
      </c>
      <c r="AG36" s="135">
        <f>AG$5*'(建設)投入係数表'!AG36</f>
        <v>0.54234092267210099</v>
      </c>
      <c r="AH36" s="135">
        <f>AH$5*'(建設)投入係数表'!AH36</f>
        <v>0</v>
      </c>
      <c r="AI36" s="135">
        <f>AI$5*'(建設)投入係数表'!AI36</f>
        <v>0</v>
      </c>
      <c r="AJ36" s="135">
        <f>AJ$5*'(建設)投入係数表'!AJ36</f>
        <v>0</v>
      </c>
      <c r="AK36" s="345">
        <f>AK$5*'(建設)投入係数表'!AK36</f>
        <v>0</v>
      </c>
      <c r="AL36" s="345">
        <f>AL$5*'(建設)投入係数表'!AL36</f>
        <v>0</v>
      </c>
      <c r="AM36" s="345">
        <f>AM$5*'(建設)投入係数表'!AM36</f>
        <v>0</v>
      </c>
      <c r="AN36" s="345">
        <f>AN$5*'(建設)投入係数表'!AN36</f>
        <v>0</v>
      </c>
      <c r="AO36" s="345">
        <f>AO$5*'(建設)投入係数表'!AO36</f>
        <v>0</v>
      </c>
      <c r="AP36" s="345">
        <f>AP$5*'(建設)投入係数表'!AP36</f>
        <v>0</v>
      </c>
      <c r="AQ36" s="345">
        <f>AQ$5*'(建設)投入係数表'!AQ36</f>
        <v>0</v>
      </c>
      <c r="AR36" s="135">
        <f>AR$5*'(建設)投入係数表'!AR36</f>
        <v>0</v>
      </c>
      <c r="AS36" s="135">
        <f>AS$5*'(建設)投入係数表'!AS36</f>
        <v>0</v>
      </c>
      <c r="AT36" s="345">
        <f>AT$5*'(建設)投入係数表'!AT36</f>
        <v>0</v>
      </c>
      <c r="AU36" s="345">
        <f>AU$5*'(建設)投入係数表'!AU36</f>
        <v>0</v>
      </c>
      <c r="AV36" s="345">
        <f>AV$5*'(建設)投入係数表'!AV36</f>
        <v>0</v>
      </c>
      <c r="AW36" s="345">
        <f>AW$5*'(建設)投入係数表'!AW36</f>
        <v>0</v>
      </c>
      <c r="AX36" s="135">
        <f>AX$5*'(建設)投入係数表'!AX36</f>
        <v>0</v>
      </c>
      <c r="AY36" s="345">
        <f>AY$5*'(建設)投入係数表'!AY36</f>
        <v>0</v>
      </c>
      <c r="AZ36" s="345">
        <f>AZ$5*'(建設)投入係数表'!AZ36</f>
        <v>0</v>
      </c>
      <c r="BA36" s="345">
        <f>BA$5*'(建設)投入係数表'!BA36</f>
        <v>0</v>
      </c>
      <c r="BB36" s="135">
        <f>BB$5*'(建設)投入係数表'!BB36</f>
        <v>0.41917809927010702</v>
      </c>
      <c r="BC36" s="135">
        <f>BC$5*'(建設)投入係数表'!BC36</f>
        <v>0</v>
      </c>
      <c r="BD36" s="345">
        <f>BD$5*'(建設)投入係数表'!BD36</f>
        <v>0</v>
      </c>
      <c r="BE36" s="345">
        <f>BE$5*'(建設)投入係数表'!BE36</f>
        <v>0</v>
      </c>
      <c r="BF36" s="345">
        <f>BF$5*'(建設)投入係数表'!BF36</f>
        <v>0</v>
      </c>
      <c r="BG36" s="345">
        <f>BG$5*'(建設)投入係数表'!BG36</f>
        <v>0</v>
      </c>
      <c r="BH36" s="345">
        <f>BH$5*'(建設)投入係数表'!BH36</f>
        <v>0</v>
      </c>
      <c r="BI36" s="345">
        <f>BI$5*'(建設)投入係数表'!BI36</f>
        <v>0</v>
      </c>
      <c r="BJ36" s="345">
        <f>BJ$5*'(建設)投入係数表'!BJ36</f>
        <v>0.4056467802542853</v>
      </c>
      <c r="BK36" s="345">
        <f>BK$5*'(建設)投入係数表'!BK36</f>
        <v>0</v>
      </c>
      <c r="BL36" s="345">
        <f>BL$5*'(建設)投入係数表'!BL36</f>
        <v>1.4922905599520871E-2</v>
      </c>
      <c r="BM36" s="345">
        <f>BM$5*'(建設)投入係数表'!BM36</f>
        <v>0</v>
      </c>
      <c r="BN36" s="345">
        <f>BN$5*'(建設)投入係数表'!BN36</f>
        <v>0</v>
      </c>
      <c r="BO36" s="135">
        <f>BO$5*'(建設)投入係数表'!BO36</f>
        <v>6.0581084312216733</v>
      </c>
      <c r="BP36" s="345">
        <f>BP$5*'(建設)投入係数表'!BP36</f>
        <v>0</v>
      </c>
      <c r="BQ36" s="345">
        <f>BQ$5*'(建設)投入係数表'!BQ36</f>
        <v>3.4963526861701809E-2</v>
      </c>
      <c r="BR36" s="345">
        <f>BR$5*'(建設)投入係数表'!BR36</f>
        <v>0.16671217517094736</v>
      </c>
      <c r="BS36" s="345">
        <f>BS$5*'(建設)投入係数表'!BS36</f>
        <v>1.3885953788925918</v>
      </c>
      <c r="BT36" s="345">
        <f>BT$5*'(建設)投入係数表'!BT36</f>
        <v>0.24651708403177727</v>
      </c>
      <c r="BU36" s="345">
        <f>BU$5*'(建設)投入係数表'!BU36</f>
        <v>4.8628239674268769</v>
      </c>
      <c r="BV36" s="196">
        <f t="shared" si="0"/>
        <v>7.2787569571242265</v>
      </c>
      <c r="BW36" s="349">
        <f t="shared" si="1"/>
        <v>2.9115027828496907E-5</v>
      </c>
    </row>
    <row r="37" spans="1:75" ht="21.75" customHeight="1" x14ac:dyDescent="0.2">
      <c r="A37" s="3">
        <v>32</v>
      </c>
      <c r="B37" s="8" t="s">
        <v>383</v>
      </c>
      <c r="C37" s="9" t="s">
        <v>282</v>
      </c>
      <c r="D37" s="135">
        <f>D$5*'(建設)投入係数表'!D37</f>
        <v>548.98570526456945</v>
      </c>
      <c r="E37" s="135">
        <f>E$5*'(建設)投入係数表'!E37</f>
        <v>359.28475370013314</v>
      </c>
      <c r="F37" s="135">
        <f>F$5*'(建設)投入係数表'!F37</f>
        <v>0</v>
      </c>
      <c r="G37" s="135">
        <f>G$5*'(建設)投入係数表'!G37</f>
        <v>0</v>
      </c>
      <c r="H37" s="345">
        <f>H$5*'(建設)投入係数表'!H37</f>
        <v>0</v>
      </c>
      <c r="I37" s="345">
        <f>I$5*'(建設)投入係数表'!I37</f>
        <v>0</v>
      </c>
      <c r="J37" s="135">
        <f>J$5*'(建設)投入係数表'!J37</f>
        <v>0</v>
      </c>
      <c r="K37" s="345">
        <f>K$5*'(建設)投入係数表'!K37</f>
        <v>0</v>
      </c>
      <c r="L37" s="135">
        <f>L$5*'(建設)投入係数表'!L37</f>
        <v>0</v>
      </c>
      <c r="M37" s="345">
        <f>M$5*'(建設)投入係数表'!M37</f>
        <v>0</v>
      </c>
      <c r="N37" s="345">
        <f>N$5*'(建設)投入係数表'!N37</f>
        <v>0</v>
      </c>
      <c r="O37" s="135">
        <f>O$5*'(建設)投入係数表'!O37</f>
        <v>0</v>
      </c>
      <c r="P37" s="345">
        <f>P$5*'(建設)投入係数表'!P37</f>
        <v>0</v>
      </c>
      <c r="Q37" s="345">
        <f>Q$5*'(建設)投入係数表'!Q37</f>
        <v>0</v>
      </c>
      <c r="R37" s="345">
        <f>R$5*'(建設)投入係数表'!R37</f>
        <v>0</v>
      </c>
      <c r="S37" s="135">
        <f>S$5*'(建設)投入係数表'!S37</f>
        <v>371.108735479362</v>
      </c>
      <c r="T37" s="135">
        <f>T$5*'(建設)投入係数表'!T37</f>
        <v>0</v>
      </c>
      <c r="U37" s="345">
        <f>U$5*'(建設)投入係数表'!U37</f>
        <v>0</v>
      </c>
      <c r="V37" s="345">
        <f>V$5*'(建設)投入係数表'!V37</f>
        <v>0</v>
      </c>
      <c r="W37" s="135">
        <f>W$5*'(建設)投入係数表'!W37</f>
        <v>373.71567198525901</v>
      </c>
      <c r="X37" s="345">
        <f>X$5*'(建設)投入係数表'!X37</f>
        <v>159.40309591136858</v>
      </c>
      <c r="Y37" s="345">
        <f>Y$5*'(建設)投入係数表'!Y37</f>
        <v>150.47936148555448</v>
      </c>
      <c r="Z37" s="345">
        <f>Z$5*'(建設)投入係数表'!Z37</f>
        <v>8.9609109998384753</v>
      </c>
      <c r="AA37" s="345">
        <f>AA$5*'(建設)投入係数表'!AA37</f>
        <v>7.3462995705986351</v>
      </c>
      <c r="AB37" s="345">
        <f>AB$5*'(建設)投入係数表'!AB37</f>
        <v>0</v>
      </c>
      <c r="AC37" s="345">
        <f>AC$5*'(建設)投入係数表'!AC37</f>
        <v>0</v>
      </c>
      <c r="AD37" s="345">
        <f>AD$5*'(建設)投入係数表'!AD37</f>
        <v>0</v>
      </c>
      <c r="AE37" s="345">
        <f>AE$5*'(建設)投入係数表'!AE37</f>
        <v>0</v>
      </c>
      <c r="AF37" s="135">
        <f>AF$5*'(建設)投入係数表'!AF37</f>
        <v>9.1389558966903461</v>
      </c>
      <c r="AG37" s="135">
        <f>AG$5*'(建設)投入係数表'!AG37</f>
        <v>2.4306374198589049</v>
      </c>
      <c r="AH37" s="135">
        <f>AH$5*'(建設)投入係数表'!AH37</f>
        <v>0</v>
      </c>
      <c r="AI37" s="135">
        <f>AI$5*'(建設)投入係数表'!AI37</f>
        <v>0</v>
      </c>
      <c r="AJ37" s="135">
        <f>AJ$5*'(建設)投入係数表'!AJ37</f>
        <v>0</v>
      </c>
      <c r="AK37" s="345">
        <f>AK$5*'(建設)投入係数表'!AK37</f>
        <v>0</v>
      </c>
      <c r="AL37" s="345">
        <f>AL$5*'(建設)投入係数表'!AL37</f>
        <v>0</v>
      </c>
      <c r="AM37" s="345">
        <f>AM$5*'(建設)投入係数表'!AM37</f>
        <v>0</v>
      </c>
      <c r="AN37" s="345">
        <f>AN$5*'(建設)投入係数表'!AN37</f>
        <v>0</v>
      </c>
      <c r="AO37" s="345">
        <f>AO$5*'(建設)投入係数表'!AO37</f>
        <v>0</v>
      </c>
      <c r="AP37" s="345">
        <f>AP$5*'(建設)投入係数表'!AP37</f>
        <v>0</v>
      </c>
      <c r="AQ37" s="345">
        <f>AQ$5*'(建設)投入係数表'!AQ37</f>
        <v>0</v>
      </c>
      <c r="AR37" s="135">
        <f>AR$5*'(建設)投入係数表'!AR37</f>
        <v>0</v>
      </c>
      <c r="AS37" s="135">
        <f>AS$5*'(建設)投入係数表'!AS37</f>
        <v>0</v>
      </c>
      <c r="AT37" s="345">
        <f>AT$5*'(建設)投入係数表'!AT37</f>
        <v>0</v>
      </c>
      <c r="AU37" s="345">
        <f>AU$5*'(建設)投入係数表'!AU37</f>
        <v>0</v>
      </c>
      <c r="AV37" s="345">
        <f>AV$5*'(建設)投入係数表'!AV37</f>
        <v>0</v>
      </c>
      <c r="AW37" s="345">
        <f>AW$5*'(建設)投入係数表'!AW37</f>
        <v>0</v>
      </c>
      <c r="AX37" s="135">
        <f>AX$5*'(建設)投入係数表'!AX37</f>
        <v>0</v>
      </c>
      <c r="AY37" s="345">
        <f>AY$5*'(建設)投入係数表'!AY37</f>
        <v>0</v>
      </c>
      <c r="AZ37" s="345">
        <f>AZ$5*'(建設)投入係数表'!AZ37</f>
        <v>0</v>
      </c>
      <c r="BA37" s="345">
        <f>BA$5*'(建設)投入係数表'!BA37</f>
        <v>0</v>
      </c>
      <c r="BB37" s="135">
        <f>BB$5*'(建設)投入係数表'!BB37</f>
        <v>1.9204205943304904</v>
      </c>
      <c r="BC37" s="135">
        <f>BC$5*'(建設)投入係数表'!BC37</f>
        <v>0</v>
      </c>
      <c r="BD37" s="345">
        <f>BD$5*'(建設)投入係数表'!BD37</f>
        <v>0</v>
      </c>
      <c r="BE37" s="345">
        <f>BE$5*'(建設)投入係数表'!BE37</f>
        <v>0</v>
      </c>
      <c r="BF37" s="345">
        <f>BF$5*'(建設)投入係数表'!BF37</f>
        <v>0</v>
      </c>
      <c r="BG37" s="345">
        <f>BG$5*'(建設)投入係数表'!BG37</f>
        <v>0</v>
      </c>
      <c r="BH37" s="345">
        <f>BH$5*'(建設)投入係数表'!BH37</f>
        <v>0</v>
      </c>
      <c r="BI37" s="345">
        <f>BI$5*'(建設)投入係数表'!BI37</f>
        <v>0</v>
      </c>
      <c r="BJ37" s="345">
        <f>BJ$5*'(建設)投入係数表'!BJ37</f>
        <v>0.8112935605085706</v>
      </c>
      <c r="BK37" s="345">
        <f>BK$5*'(建設)投入係数表'!BK37</f>
        <v>0</v>
      </c>
      <c r="BL37" s="345">
        <f>BL$5*'(建設)投入係数表'!BL37</f>
        <v>0.29472738559053718</v>
      </c>
      <c r="BM37" s="345">
        <f>BM$5*'(建設)投入係数表'!BM37</f>
        <v>0</v>
      </c>
      <c r="BN37" s="345">
        <f>BN$5*'(建設)投入係数表'!BN37</f>
        <v>0</v>
      </c>
      <c r="BO37" s="135">
        <f>BO$5*'(建設)投入係数表'!BO37</f>
        <v>7.7944282117182633</v>
      </c>
      <c r="BP37" s="345">
        <f>BP$5*'(建設)投入係数表'!BP37</f>
        <v>0</v>
      </c>
      <c r="BQ37" s="345">
        <f>BQ$5*'(建設)投入係数表'!BQ37</f>
        <v>2.2551474825797664</v>
      </c>
      <c r="BR37" s="345">
        <f>BR$5*'(建設)投入係数表'!BR37</f>
        <v>0.16671217517094736</v>
      </c>
      <c r="BS37" s="345">
        <f>BS$5*'(建設)投入係数表'!BS37</f>
        <v>0.13055170228904711</v>
      </c>
      <c r="BT37" s="345">
        <f>BT$5*'(建設)投入係数表'!BT37</f>
        <v>0.29644459472175749</v>
      </c>
      <c r="BU37" s="345">
        <f>BU$5*'(建設)投入係数表'!BU37</f>
        <v>3.0893234616594274</v>
      </c>
      <c r="BV37" s="196">
        <f t="shared" si="0"/>
        <v>333.23386832988029</v>
      </c>
      <c r="BW37" s="349">
        <f t="shared" si="1"/>
        <v>1.3329354733195211E-3</v>
      </c>
    </row>
    <row r="38" spans="1:75" ht="21.75" customHeight="1" x14ac:dyDescent="0.2">
      <c r="A38" s="3">
        <v>33</v>
      </c>
      <c r="B38" s="8" t="s">
        <v>384</v>
      </c>
      <c r="C38" s="9" t="s">
        <v>283</v>
      </c>
      <c r="D38" s="135">
        <f>D$5*'(建設)投入係数表'!D38</f>
        <v>9605.381531807594</v>
      </c>
      <c r="E38" s="135">
        <f>E$5*'(建設)投入係数表'!E38</f>
        <v>3037.0477135894162</v>
      </c>
      <c r="F38" s="135">
        <f>F$5*'(建設)投入係数表'!F38</f>
        <v>0</v>
      </c>
      <c r="G38" s="135">
        <f>G$5*'(建設)投入係数表'!G38</f>
        <v>0</v>
      </c>
      <c r="H38" s="345">
        <f>H$5*'(建設)投入係数表'!H38</f>
        <v>0</v>
      </c>
      <c r="I38" s="345">
        <f>I$5*'(建設)投入係数表'!I38</f>
        <v>0</v>
      </c>
      <c r="J38" s="135">
        <f>J$5*'(建設)投入係数表'!J38</f>
        <v>0</v>
      </c>
      <c r="K38" s="345">
        <f>K$5*'(建設)投入係数表'!K38</f>
        <v>0</v>
      </c>
      <c r="L38" s="135">
        <f>L$5*'(建設)投入係数表'!L38</f>
        <v>0</v>
      </c>
      <c r="M38" s="345">
        <f>M$5*'(建設)投入係数表'!M38</f>
        <v>0</v>
      </c>
      <c r="N38" s="345">
        <f>N$5*'(建設)投入係数表'!N38</f>
        <v>0</v>
      </c>
      <c r="O38" s="135">
        <f>O$5*'(建設)投入係数表'!O38</f>
        <v>0</v>
      </c>
      <c r="P38" s="345">
        <f>P$5*'(建設)投入係数表'!P38</f>
        <v>0</v>
      </c>
      <c r="Q38" s="345">
        <f>Q$5*'(建設)投入係数表'!Q38</f>
        <v>0</v>
      </c>
      <c r="R38" s="345">
        <f>R$5*'(建設)投入係数表'!R38</f>
        <v>0</v>
      </c>
      <c r="S38" s="135">
        <f>S$5*'(建設)投入係数表'!S38</f>
        <v>3472.7260738518335</v>
      </c>
      <c r="T38" s="135">
        <f>T$5*'(建設)投入係数表'!T38</f>
        <v>0</v>
      </c>
      <c r="U38" s="345">
        <f>U$5*'(建設)投入係数表'!U38</f>
        <v>0</v>
      </c>
      <c r="V38" s="345">
        <f>V$5*'(建設)投入係数表'!V38</f>
        <v>0</v>
      </c>
      <c r="W38" s="135">
        <f>W$5*'(建設)投入係数表'!W38</f>
        <v>3531.1792391321746</v>
      </c>
      <c r="X38" s="345">
        <f>X$5*'(建設)投入係数表'!X38</f>
        <v>2147.3079838758199</v>
      </c>
      <c r="Y38" s="345">
        <f>Y$5*'(建設)投入係数表'!Y38</f>
        <v>1151.8429208801454</v>
      </c>
      <c r="Z38" s="345">
        <f>Z$5*'(建設)投入係数表'!Z38</f>
        <v>728.39846551445646</v>
      </c>
      <c r="AA38" s="345">
        <f>AA$5*'(建設)投入係数表'!AA38</f>
        <v>57.012174791614044</v>
      </c>
      <c r="AB38" s="345">
        <f>AB$5*'(建設)投入係数表'!AB38</f>
        <v>0</v>
      </c>
      <c r="AC38" s="345">
        <f>AC$5*'(建設)投入係数表'!AC38</f>
        <v>0</v>
      </c>
      <c r="AD38" s="345">
        <f>AD$5*'(建設)投入係数表'!AD38</f>
        <v>0</v>
      </c>
      <c r="AE38" s="345">
        <f>AE$5*'(建設)投入係数表'!AE38</f>
        <v>0</v>
      </c>
      <c r="AF38" s="135">
        <f>AF$5*'(建設)投入係数表'!AF38</f>
        <v>7732.2333728853037</v>
      </c>
      <c r="AG38" s="135">
        <f>AG$5*'(建設)投入係数表'!AG38</f>
        <v>2883.9988029769856</v>
      </c>
      <c r="AH38" s="135">
        <f>AH$5*'(建設)投入係数表'!AH38</f>
        <v>0</v>
      </c>
      <c r="AI38" s="135">
        <f>AI$5*'(建設)投入係数表'!AI38</f>
        <v>0</v>
      </c>
      <c r="AJ38" s="135">
        <f>AJ$5*'(建設)投入係数表'!AJ38</f>
        <v>0</v>
      </c>
      <c r="AK38" s="345">
        <f>AK$5*'(建設)投入係数表'!AK38</f>
        <v>0</v>
      </c>
      <c r="AL38" s="345">
        <f>AL$5*'(建設)投入係数表'!AL38</f>
        <v>0</v>
      </c>
      <c r="AM38" s="345">
        <f>AM$5*'(建設)投入係数表'!AM38</f>
        <v>0</v>
      </c>
      <c r="AN38" s="345">
        <f>AN$5*'(建設)投入係数表'!AN38</f>
        <v>0</v>
      </c>
      <c r="AO38" s="345">
        <f>AO$5*'(建設)投入係数表'!AO38</f>
        <v>0</v>
      </c>
      <c r="AP38" s="345">
        <f>AP$5*'(建設)投入係数表'!AP38</f>
        <v>0</v>
      </c>
      <c r="AQ38" s="345">
        <f>AQ$5*'(建設)投入係数表'!AQ38</f>
        <v>0</v>
      </c>
      <c r="AR38" s="135">
        <f>AR$5*'(建設)投入係数表'!AR38</f>
        <v>0</v>
      </c>
      <c r="AS38" s="135">
        <f>AS$5*'(建設)投入係数表'!AS38</f>
        <v>0</v>
      </c>
      <c r="AT38" s="345">
        <f>AT$5*'(建設)投入係数表'!AT38</f>
        <v>0</v>
      </c>
      <c r="AU38" s="345">
        <f>AU$5*'(建設)投入係数表'!AU38</f>
        <v>0</v>
      </c>
      <c r="AV38" s="345">
        <f>AV$5*'(建設)投入係数表'!AV38</f>
        <v>0</v>
      </c>
      <c r="AW38" s="345">
        <f>AW$5*'(建設)投入係数表'!AW38</f>
        <v>0</v>
      </c>
      <c r="AX38" s="135">
        <f>AX$5*'(建設)投入係数表'!AX38</f>
        <v>0</v>
      </c>
      <c r="AY38" s="345">
        <f>AY$5*'(建設)投入係数表'!AY38</f>
        <v>0</v>
      </c>
      <c r="AZ38" s="345">
        <f>AZ$5*'(建設)投入係数表'!AZ38</f>
        <v>0</v>
      </c>
      <c r="BA38" s="345">
        <f>BA$5*'(建設)投入係数表'!BA38</f>
        <v>0</v>
      </c>
      <c r="BB38" s="135">
        <f>BB$5*'(建設)投入係数表'!BB38</f>
        <v>3006.6377778019078</v>
      </c>
      <c r="BC38" s="135">
        <f>BC$5*'(建設)投入係数表'!BC38</f>
        <v>0</v>
      </c>
      <c r="BD38" s="345">
        <f>BD$5*'(建設)投入係数表'!BD38</f>
        <v>0</v>
      </c>
      <c r="BE38" s="345">
        <f>BE$5*'(建設)投入係数表'!BE38</f>
        <v>0</v>
      </c>
      <c r="BF38" s="345">
        <f>BF$5*'(建設)投入係数表'!BF38</f>
        <v>0</v>
      </c>
      <c r="BG38" s="345">
        <f>BG$5*'(建設)投入係数表'!BG38</f>
        <v>0</v>
      </c>
      <c r="BH38" s="345">
        <f>BH$5*'(建設)投入係数表'!BH38</f>
        <v>0</v>
      </c>
      <c r="BI38" s="345">
        <f>BI$5*'(建設)投入係数表'!BI38</f>
        <v>0</v>
      </c>
      <c r="BJ38" s="345">
        <f>BJ$5*'(建設)投入係数表'!BJ38</f>
        <v>1935.3407885931952</v>
      </c>
      <c r="BK38" s="345">
        <f>BK$5*'(建設)投入係数表'!BK38</f>
        <v>0</v>
      </c>
      <c r="BL38" s="345">
        <f>BL$5*'(建設)投入係数表'!BL38</f>
        <v>25.663666904776015</v>
      </c>
      <c r="BM38" s="345">
        <f>BM$5*'(建設)投入係数表'!BM38</f>
        <v>0</v>
      </c>
      <c r="BN38" s="345">
        <f>BN$5*'(建設)投入係数表'!BN38</f>
        <v>0</v>
      </c>
      <c r="BO38" s="135">
        <f>BO$5*'(建設)投入係数表'!BO38</f>
        <v>3945.4001482346644</v>
      </c>
      <c r="BP38" s="345">
        <f>BP$5*'(建設)投入係数表'!BP38</f>
        <v>0</v>
      </c>
      <c r="BQ38" s="345">
        <f>BQ$5*'(建設)投入係数表'!BQ38</f>
        <v>221.51142443231177</v>
      </c>
      <c r="BR38" s="345">
        <f>BR$5*'(建設)投入係数表'!BR38</f>
        <v>209.47384810229539</v>
      </c>
      <c r="BS38" s="345">
        <f>BS$5*'(建設)投入係数表'!BS38</f>
        <v>622.42304316788966</v>
      </c>
      <c r="BT38" s="345">
        <f>BT$5*'(建設)投入係数表'!BT38</f>
        <v>172.35600784064792</v>
      </c>
      <c r="BU38" s="345">
        <f>BU$5*'(建設)投入係数表'!BU38</f>
        <v>2387.7037777003306</v>
      </c>
      <c r="BV38" s="196">
        <f t="shared" si="0"/>
        <v>9659.0341018034815</v>
      </c>
      <c r="BW38" s="349">
        <f t="shared" si="1"/>
        <v>3.8636136407213924E-2</v>
      </c>
    </row>
    <row r="39" spans="1:75" ht="21.75" customHeight="1" x14ac:dyDescent="0.2">
      <c r="A39" s="3">
        <v>34</v>
      </c>
      <c r="B39" s="8" t="s">
        <v>385</v>
      </c>
      <c r="C39" s="9" t="s">
        <v>284</v>
      </c>
      <c r="D39" s="135">
        <f>D$5*'(建設)投入係数表'!D39</f>
        <v>732.1763764052165</v>
      </c>
      <c r="E39" s="135">
        <f>E$5*'(建設)投入係数表'!E39</f>
        <v>530.98525896995432</v>
      </c>
      <c r="F39" s="135">
        <f>F$5*'(建設)投入係数表'!F39</f>
        <v>0</v>
      </c>
      <c r="G39" s="135">
        <f>G$5*'(建設)投入係数表'!G39</f>
        <v>0</v>
      </c>
      <c r="H39" s="345">
        <f>H$5*'(建設)投入係数表'!H39</f>
        <v>0</v>
      </c>
      <c r="I39" s="345">
        <f>I$5*'(建設)投入係数表'!I39</f>
        <v>0</v>
      </c>
      <c r="J39" s="135">
        <f>J$5*'(建設)投入係数表'!J39</f>
        <v>0</v>
      </c>
      <c r="K39" s="345">
        <f>K$5*'(建設)投入係数表'!K39</f>
        <v>0</v>
      </c>
      <c r="L39" s="135">
        <f>L$5*'(建設)投入係数表'!L39</f>
        <v>0</v>
      </c>
      <c r="M39" s="345">
        <f>M$5*'(建設)投入係数表'!M39</f>
        <v>0</v>
      </c>
      <c r="N39" s="345">
        <f>N$5*'(建設)投入係数表'!N39</f>
        <v>0</v>
      </c>
      <c r="O39" s="135">
        <f>O$5*'(建設)投入係数表'!O39</f>
        <v>0</v>
      </c>
      <c r="P39" s="345">
        <f>P$5*'(建設)投入係数表'!P39</f>
        <v>0</v>
      </c>
      <c r="Q39" s="345">
        <f>Q$5*'(建設)投入係数表'!Q39</f>
        <v>0</v>
      </c>
      <c r="R39" s="345">
        <f>R$5*'(建設)投入係数表'!R39</f>
        <v>0</v>
      </c>
      <c r="S39" s="135">
        <f>S$5*'(建設)投入係数表'!S39</f>
        <v>490.37260793839442</v>
      </c>
      <c r="T39" s="135">
        <f>T$5*'(建設)投入係数表'!T39</f>
        <v>0</v>
      </c>
      <c r="U39" s="345">
        <f>U$5*'(建設)投入係数表'!U39</f>
        <v>0</v>
      </c>
      <c r="V39" s="345">
        <f>V$5*'(建設)投入係数表'!V39</f>
        <v>0</v>
      </c>
      <c r="W39" s="135">
        <f>W$5*'(建設)投入係数表'!W39</f>
        <v>489.42269547354005</v>
      </c>
      <c r="X39" s="345">
        <f>X$5*'(建設)投入係数表'!X39</f>
        <v>160.7932391896654</v>
      </c>
      <c r="Y39" s="345">
        <f>Y$5*'(建設)投入係数表'!Y39</f>
        <v>108.26404360772078</v>
      </c>
      <c r="Z39" s="345">
        <f>Z$5*'(建設)投入係数表'!Z39</f>
        <v>9.3935067032789537</v>
      </c>
      <c r="AA39" s="345">
        <f>AA$5*'(建設)投入係数表'!AA39</f>
        <v>11.462894670371305</v>
      </c>
      <c r="AB39" s="345">
        <f>AB$5*'(建設)投入係数表'!AB39</f>
        <v>0</v>
      </c>
      <c r="AC39" s="345">
        <f>AC$5*'(建設)投入係数表'!AC39</f>
        <v>0</v>
      </c>
      <c r="AD39" s="345">
        <f>AD$5*'(建設)投入係数表'!AD39</f>
        <v>0</v>
      </c>
      <c r="AE39" s="345">
        <f>AE$5*'(建設)投入係数表'!AE39</f>
        <v>0</v>
      </c>
      <c r="AF39" s="135">
        <f>AF$5*'(建設)投入係数表'!AF39</f>
        <v>56.469675410469073</v>
      </c>
      <c r="AG39" s="135">
        <f>AG$5*'(建設)投入係数表'!AG39</f>
        <v>12.145269713562085</v>
      </c>
      <c r="AH39" s="135">
        <f>AH$5*'(建設)投入係数表'!AH39</f>
        <v>0</v>
      </c>
      <c r="AI39" s="135">
        <f>AI$5*'(建設)投入係数表'!AI39</f>
        <v>0</v>
      </c>
      <c r="AJ39" s="135">
        <f>AJ$5*'(建設)投入係数表'!AJ39</f>
        <v>0</v>
      </c>
      <c r="AK39" s="345">
        <f>AK$5*'(建設)投入係数表'!AK39</f>
        <v>0</v>
      </c>
      <c r="AL39" s="345">
        <f>AL$5*'(建設)投入係数表'!AL39</f>
        <v>0</v>
      </c>
      <c r="AM39" s="345">
        <f>AM$5*'(建設)投入係数表'!AM39</f>
        <v>0</v>
      </c>
      <c r="AN39" s="345">
        <f>AN$5*'(建設)投入係数表'!AN39</f>
        <v>0</v>
      </c>
      <c r="AO39" s="345">
        <f>AO$5*'(建設)投入係数表'!AO39</f>
        <v>0</v>
      </c>
      <c r="AP39" s="345">
        <f>AP$5*'(建設)投入係数表'!AP39</f>
        <v>0</v>
      </c>
      <c r="AQ39" s="345">
        <f>AQ$5*'(建設)投入係数表'!AQ39</f>
        <v>0</v>
      </c>
      <c r="AR39" s="135">
        <f>AR$5*'(建設)投入係数表'!AR39</f>
        <v>0</v>
      </c>
      <c r="AS39" s="135">
        <f>AS$5*'(建設)投入係数表'!AS39</f>
        <v>0</v>
      </c>
      <c r="AT39" s="345">
        <f>AT$5*'(建設)投入係数表'!AT39</f>
        <v>0</v>
      </c>
      <c r="AU39" s="345">
        <f>AU$5*'(建設)投入係数表'!AU39</f>
        <v>0</v>
      </c>
      <c r="AV39" s="345">
        <f>AV$5*'(建設)投入係数表'!AV39</f>
        <v>0</v>
      </c>
      <c r="AW39" s="345">
        <f>AW$5*'(建設)投入係数表'!AW39</f>
        <v>0</v>
      </c>
      <c r="AX39" s="135">
        <f>AX$5*'(建設)投入係数表'!AX39</f>
        <v>0</v>
      </c>
      <c r="AY39" s="345">
        <f>AY$5*'(建設)投入係数表'!AY39</f>
        <v>0</v>
      </c>
      <c r="AZ39" s="345">
        <f>AZ$5*'(建設)投入係数表'!AZ39</f>
        <v>0</v>
      </c>
      <c r="BA39" s="345">
        <f>BA$5*'(建設)投入係数表'!BA39</f>
        <v>0</v>
      </c>
      <c r="BB39" s="135">
        <f>BB$5*'(建設)投入係数表'!BB39</f>
        <v>12.409621403973169</v>
      </c>
      <c r="BC39" s="135">
        <f>BC$5*'(建設)投入係数表'!BC39</f>
        <v>0</v>
      </c>
      <c r="BD39" s="345">
        <f>BD$5*'(建設)投入係数表'!BD39</f>
        <v>0</v>
      </c>
      <c r="BE39" s="345">
        <f>BE$5*'(建設)投入係数表'!BE39</f>
        <v>0</v>
      </c>
      <c r="BF39" s="345">
        <f>BF$5*'(建設)投入係数表'!BF39</f>
        <v>0</v>
      </c>
      <c r="BG39" s="345">
        <f>BG$5*'(建設)投入係数表'!BG39</f>
        <v>0</v>
      </c>
      <c r="BH39" s="345">
        <f>BH$5*'(建設)投入係数表'!BH39</f>
        <v>0</v>
      </c>
      <c r="BI39" s="345">
        <f>BI$5*'(建設)投入係数表'!BI39</f>
        <v>0</v>
      </c>
      <c r="BJ39" s="345">
        <f>BJ$5*'(建設)投入係数表'!BJ39</f>
        <v>0</v>
      </c>
      <c r="BK39" s="345">
        <f>BK$5*'(建設)投入係数表'!BK39</f>
        <v>0</v>
      </c>
      <c r="BL39" s="345">
        <f>BL$5*'(建設)投入係数表'!BL39</f>
        <v>2.3317039999251361</v>
      </c>
      <c r="BM39" s="345">
        <f>BM$5*'(建設)投入係数表'!BM39</f>
        <v>0</v>
      </c>
      <c r="BN39" s="345">
        <f>BN$5*'(建設)投入係数表'!BN39</f>
        <v>0</v>
      </c>
      <c r="BO39" s="135">
        <f>BO$5*'(建設)投入係数表'!BO39</f>
        <v>57.36192209144204</v>
      </c>
      <c r="BP39" s="345">
        <f>BP$5*'(建設)投入係数表'!BP39</f>
        <v>0</v>
      </c>
      <c r="BQ39" s="345">
        <f>BQ$5*'(建設)投入係数表'!BQ39</f>
        <v>69.140374369015319</v>
      </c>
      <c r="BR39" s="345">
        <f>BR$5*'(建設)投入係数表'!BR39</f>
        <v>2.917463065491579</v>
      </c>
      <c r="BS39" s="345">
        <f>BS$5*'(建設)投入係数表'!BS39</f>
        <v>2.8246641040721103</v>
      </c>
      <c r="BT39" s="345">
        <f>BT$5*'(建設)投入係数表'!BT39</f>
        <v>0.24027614519552973</v>
      </c>
      <c r="BU39" s="345">
        <f>BU$5*'(建設)投入係数表'!BU39</f>
        <v>2.5744362180495228</v>
      </c>
      <c r="BV39" s="196">
        <f t="shared" si="0"/>
        <v>369.94260207278563</v>
      </c>
      <c r="BW39" s="349">
        <f t="shared" si="1"/>
        <v>1.4797704082911425E-3</v>
      </c>
    </row>
    <row r="40" spans="1:75" ht="21.75" customHeight="1" x14ac:dyDescent="0.2">
      <c r="A40" s="3">
        <v>35</v>
      </c>
      <c r="B40" s="8" t="s">
        <v>386</v>
      </c>
      <c r="C40" s="9" t="s">
        <v>285</v>
      </c>
      <c r="D40" s="135">
        <f>D$5*'(建設)投入係数表'!D40</f>
        <v>2157.2946124458449</v>
      </c>
      <c r="E40" s="135">
        <f>E$5*'(建設)投入係数表'!E40</f>
        <v>893.16958628388318</v>
      </c>
      <c r="F40" s="135">
        <f>F$5*'(建設)投入係数表'!F40</f>
        <v>0</v>
      </c>
      <c r="G40" s="135">
        <f>G$5*'(建設)投入係数表'!G40</f>
        <v>0</v>
      </c>
      <c r="H40" s="345">
        <f>H$5*'(建設)投入係数表'!H40</f>
        <v>0</v>
      </c>
      <c r="I40" s="345">
        <f>I$5*'(建設)投入係数表'!I40</f>
        <v>0</v>
      </c>
      <c r="J40" s="135">
        <f>J$5*'(建設)投入係数表'!J40</f>
        <v>0</v>
      </c>
      <c r="K40" s="345">
        <f>K$5*'(建設)投入係数表'!K40</f>
        <v>0</v>
      </c>
      <c r="L40" s="135">
        <f>L$5*'(建設)投入係数表'!L40</f>
        <v>0</v>
      </c>
      <c r="M40" s="345">
        <f>M$5*'(建設)投入係数表'!M40</f>
        <v>0</v>
      </c>
      <c r="N40" s="345">
        <f>N$5*'(建設)投入係数表'!N40</f>
        <v>0</v>
      </c>
      <c r="O40" s="135">
        <f>O$5*'(建設)投入係数表'!O40</f>
        <v>0</v>
      </c>
      <c r="P40" s="345">
        <f>P$5*'(建設)投入係数表'!P40</f>
        <v>0</v>
      </c>
      <c r="Q40" s="345">
        <f>Q$5*'(建設)投入係数表'!Q40</f>
        <v>0</v>
      </c>
      <c r="R40" s="345">
        <f>R$5*'(建設)投入係数表'!R40</f>
        <v>0</v>
      </c>
      <c r="S40" s="135">
        <f>S$5*'(建設)投入係数表'!S40</f>
        <v>1100.4252482765171</v>
      </c>
      <c r="T40" s="135">
        <f>T$5*'(建設)投入係数表'!T40</f>
        <v>0</v>
      </c>
      <c r="U40" s="345">
        <f>U$5*'(建設)投入係数表'!U40</f>
        <v>0</v>
      </c>
      <c r="V40" s="345">
        <f>V$5*'(建設)投入係数表'!V40</f>
        <v>0</v>
      </c>
      <c r="W40" s="135">
        <f>W$5*'(建設)投入係数表'!W40</f>
        <v>1054.6162816411711</v>
      </c>
      <c r="X40" s="345">
        <f>X$5*'(建設)投入係数表'!X40</f>
        <v>513.88963187705735</v>
      </c>
      <c r="Y40" s="345">
        <f>Y$5*'(建設)投入係数表'!Y40</f>
        <v>381.87517004537716</v>
      </c>
      <c r="Z40" s="345">
        <f>Z$5*'(建設)投入係数表'!Z40</f>
        <v>39.242610240671944</v>
      </c>
      <c r="AA40" s="345">
        <f>AA$5*'(建設)投入係数表'!AA40</f>
        <v>18.991462490527908</v>
      </c>
      <c r="AB40" s="345">
        <f>AB$5*'(建設)投入係数表'!AB40</f>
        <v>0</v>
      </c>
      <c r="AC40" s="345">
        <f>AC$5*'(建設)投入係数表'!AC40</f>
        <v>0</v>
      </c>
      <c r="AD40" s="345">
        <f>AD$5*'(建設)投入係数表'!AD40</f>
        <v>0</v>
      </c>
      <c r="AE40" s="345">
        <f>AE$5*'(建設)投入係数表'!AE40</f>
        <v>0</v>
      </c>
      <c r="AF40" s="135">
        <f>AF$5*'(建設)投入係数表'!AF40</f>
        <v>1214.1426378713666</v>
      </c>
      <c r="AG40" s="135">
        <f>AG$5*'(建設)投入係数表'!AG40</f>
        <v>272.03345638088638</v>
      </c>
      <c r="AH40" s="135">
        <f>AH$5*'(建設)投入係数表'!AH40</f>
        <v>0</v>
      </c>
      <c r="AI40" s="135">
        <f>AI$5*'(建設)投入係数表'!AI40</f>
        <v>0</v>
      </c>
      <c r="AJ40" s="135">
        <f>AJ$5*'(建設)投入係数表'!AJ40</f>
        <v>0</v>
      </c>
      <c r="AK40" s="345">
        <f>AK$5*'(建設)投入係数表'!AK40</f>
        <v>0</v>
      </c>
      <c r="AL40" s="345">
        <f>AL$5*'(建設)投入係数表'!AL40</f>
        <v>0</v>
      </c>
      <c r="AM40" s="345">
        <f>AM$5*'(建設)投入係数表'!AM40</f>
        <v>0</v>
      </c>
      <c r="AN40" s="345">
        <f>AN$5*'(建設)投入係数表'!AN40</f>
        <v>0</v>
      </c>
      <c r="AO40" s="345">
        <f>AO$5*'(建設)投入係数表'!AO40</f>
        <v>0</v>
      </c>
      <c r="AP40" s="345">
        <f>AP$5*'(建設)投入係数表'!AP40</f>
        <v>0</v>
      </c>
      <c r="AQ40" s="345">
        <f>AQ$5*'(建設)投入係数表'!AQ40</f>
        <v>0</v>
      </c>
      <c r="AR40" s="135">
        <f>AR$5*'(建設)投入係数表'!AR40</f>
        <v>0</v>
      </c>
      <c r="AS40" s="135">
        <f>AS$5*'(建設)投入係数表'!AS40</f>
        <v>0</v>
      </c>
      <c r="AT40" s="345">
        <f>AT$5*'(建設)投入係数表'!AT40</f>
        <v>0</v>
      </c>
      <c r="AU40" s="345">
        <f>AU$5*'(建設)投入係数表'!AU40</f>
        <v>0</v>
      </c>
      <c r="AV40" s="345">
        <f>AV$5*'(建設)投入係数表'!AV40</f>
        <v>0</v>
      </c>
      <c r="AW40" s="345">
        <f>AW$5*'(建設)投入係数表'!AW40</f>
        <v>0</v>
      </c>
      <c r="AX40" s="135">
        <f>AX$5*'(建設)投入係数表'!AX40</f>
        <v>0</v>
      </c>
      <c r="AY40" s="345">
        <f>AY$5*'(建設)投入係数表'!AY40</f>
        <v>0</v>
      </c>
      <c r="AZ40" s="345">
        <f>AZ$5*'(建設)投入係数表'!AZ40</f>
        <v>0</v>
      </c>
      <c r="BA40" s="345">
        <f>BA$5*'(建設)投入係数表'!BA40</f>
        <v>0</v>
      </c>
      <c r="BB40" s="135">
        <f>BB$5*'(建設)投入係数表'!BB40</f>
        <v>311.42983110190954</v>
      </c>
      <c r="BC40" s="135">
        <f>BC$5*'(建設)投入係数表'!BC40</f>
        <v>0</v>
      </c>
      <c r="BD40" s="345">
        <f>BD$5*'(建設)投入係数表'!BD40</f>
        <v>0</v>
      </c>
      <c r="BE40" s="345">
        <f>BE$5*'(建設)投入係数表'!BE40</f>
        <v>0</v>
      </c>
      <c r="BF40" s="345">
        <f>BF$5*'(建設)投入係数表'!BF40</f>
        <v>0</v>
      </c>
      <c r="BG40" s="345">
        <f>BG$5*'(建設)投入係数表'!BG40</f>
        <v>0</v>
      </c>
      <c r="BH40" s="345">
        <f>BH$5*'(建設)投入係数表'!BH40</f>
        <v>0</v>
      </c>
      <c r="BI40" s="345">
        <f>BI$5*'(建設)投入係数表'!BI40</f>
        <v>0</v>
      </c>
      <c r="BJ40" s="345">
        <f>BJ$5*'(建設)投入係数表'!BJ40</f>
        <v>982.07085499562459</v>
      </c>
      <c r="BK40" s="345">
        <f>BK$5*'(建設)投入係数表'!BK40</f>
        <v>0</v>
      </c>
      <c r="BL40" s="345">
        <f>BL$5*'(建設)投入係数表'!BL40</f>
        <v>11.893555762818133</v>
      </c>
      <c r="BM40" s="345">
        <f>BM$5*'(建設)投入係数表'!BM40</f>
        <v>0</v>
      </c>
      <c r="BN40" s="345">
        <f>BN$5*'(建設)投入係数表'!BN40</f>
        <v>0</v>
      </c>
      <c r="BO40" s="135">
        <f>BO$5*'(建設)投入係数表'!BO40</f>
        <v>1198.4281906859628</v>
      </c>
      <c r="BP40" s="345">
        <f>BP$5*'(建設)投入係数表'!BP40</f>
        <v>0</v>
      </c>
      <c r="BQ40" s="345">
        <f>BQ$5*'(建設)投入係数表'!BQ40</f>
        <v>11.135883305452024</v>
      </c>
      <c r="BR40" s="345">
        <f>BR$5*'(建設)投入係数表'!BR40</f>
        <v>8.6690331088892627</v>
      </c>
      <c r="BS40" s="345">
        <f>BS$5*'(建設)投入係数表'!BS40</f>
        <v>158.57284493490528</v>
      </c>
      <c r="BT40" s="345">
        <f>BT$5*'(建設)投入係数表'!BT40</f>
        <v>71.22471446867489</v>
      </c>
      <c r="BU40" s="345">
        <f>BU$5*'(建設)投入係数表'!BU40</f>
        <v>983.81603325314722</v>
      </c>
      <c r="BV40" s="196">
        <f t="shared" si="0"/>
        <v>3181.3817944831453</v>
      </c>
      <c r="BW40" s="349">
        <f t="shared" si="1"/>
        <v>1.272552717793258E-2</v>
      </c>
    </row>
    <row r="41" spans="1:75" ht="21.75" customHeight="1" x14ac:dyDescent="0.2">
      <c r="A41" s="3">
        <v>36</v>
      </c>
      <c r="B41" s="8" t="s">
        <v>387</v>
      </c>
      <c r="C41" s="9" t="s">
        <v>286</v>
      </c>
      <c r="D41" s="135">
        <f>D$5*'(建設)投入係数表'!D41</f>
        <v>-7.665760385937082</v>
      </c>
      <c r="E41" s="135">
        <f>E$5*'(建設)投入係数表'!E41</f>
        <v>0</v>
      </c>
      <c r="F41" s="135">
        <f>F$5*'(建設)投入係数表'!F41</f>
        <v>0</v>
      </c>
      <c r="G41" s="135">
        <f>G$5*'(建設)投入係数表'!G41</f>
        <v>0</v>
      </c>
      <c r="H41" s="345">
        <f>H$5*'(建設)投入係数表'!H41</f>
        <v>0</v>
      </c>
      <c r="I41" s="345">
        <f>I$5*'(建設)投入係数表'!I41</f>
        <v>0</v>
      </c>
      <c r="J41" s="135">
        <f>J$5*'(建設)投入係数表'!J41</f>
        <v>0</v>
      </c>
      <c r="K41" s="345">
        <f>K$5*'(建設)投入係数表'!K41</f>
        <v>0</v>
      </c>
      <c r="L41" s="135">
        <f>L$5*'(建設)投入係数表'!L41</f>
        <v>0</v>
      </c>
      <c r="M41" s="345">
        <f>M$5*'(建設)投入係数表'!M41</f>
        <v>0</v>
      </c>
      <c r="N41" s="345">
        <f>N$5*'(建設)投入係数表'!N41</f>
        <v>0</v>
      </c>
      <c r="O41" s="135">
        <f>O$5*'(建設)投入係数表'!O41</f>
        <v>0</v>
      </c>
      <c r="P41" s="345">
        <f>P$5*'(建設)投入係数表'!P41</f>
        <v>0</v>
      </c>
      <c r="Q41" s="345">
        <f>Q$5*'(建設)投入係数表'!Q41</f>
        <v>0</v>
      </c>
      <c r="R41" s="345">
        <f>R$5*'(建設)投入係数表'!R41</f>
        <v>0</v>
      </c>
      <c r="S41" s="135">
        <f>S$5*'(建設)投入係数表'!S41</f>
        <v>0</v>
      </c>
      <c r="T41" s="135">
        <f>T$5*'(建設)投入係数表'!T41</f>
        <v>0</v>
      </c>
      <c r="U41" s="345">
        <f>U$5*'(建設)投入係数表'!U41</f>
        <v>0</v>
      </c>
      <c r="V41" s="345">
        <f>V$5*'(建設)投入係数表'!V41</f>
        <v>0</v>
      </c>
      <c r="W41" s="135">
        <f>W$5*'(建設)投入係数表'!W41</f>
        <v>0</v>
      </c>
      <c r="X41" s="345">
        <f>X$5*'(建設)投入係数表'!X41</f>
        <v>0</v>
      </c>
      <c r="Y41" s="345">
        <f>Y$5*'(建設)投入係数表'!Y41</f>
        <v>0</v>
      </c>
      <c r="Z41" s="345">
        <f>Z$5*'(建設)投入係数表'!Z41</f>
        <v>0</v>
      </c>
      <c r="AA41" s="345">
        <f>AA$5*'(建設)投入係数表'!AA41</f>
        <v>0</v>
      </c>
      <c r="AB41" s="345">
        <f>AB$5*'(建設)投入係数表'!AB41</f>
        <v>0</v>
      </c>
      <c r="AC41" s="345">
        <f>AC$5*'(建設)投入係数表'!AC41</f>
        <v>0</v>
      </c>
      <c r="AD41" s="345">
        <f>AD$5*'(建設)投入係数表'!AD41</f>
        <v>0</v>
      </c>
      <c r="AE41" s="345">
        <f>AE$5*'(建設)投入係数表'!AE41</f>
        <v>0</v>
      </c>
      <c r="AF41" s="135">
        <f>AF$5*'(建設)投入係数表'!AF41</f>
        <v>-13.028031514240427</v>
      </c>
      <c r="AG41" s="135">
        <f>AG$5*'(建設)投入係数表'!AG41</f>
        <v>-4.4693642459620584</v>
      </c>
      <c r="AH41" s="135">
        <f>AH$5*'(建設)投入係数表'!AH41</f>
        <v>0</v>
      </c>
      <c r="AI41" s="135">
        <f>AI$5*'(建設)投入係数表'!AI41</f>
        <v>0</v>
      </c>
      <c r="AJ41" s="135">
        <f>AJ$5*'(建設)投入係数表'!AJ41</f>
        <v>0</v>
      </c>
      <c r="AK41" s="345">
        <f>AK$5*'(建設)投入係数表'!AK41</f>
        <v>0</v>
      </c>
      <c r="AL41" s="345">
        <f>AL$5*'(建設)投入係数表'!AL41</f>
        <v>0</v>
      </c>
      <c r="AM41" s="345">
        <f>AM$5*'(建設)投入係数表'!AM41</f>
        <v>0</v>
      </c>
      <c r="AN41" s="345">
        <f>AN$5*'(建設)投入係数表'!AN41</f>
        <v>0</v>
      </c>
      <c r="AO41" s="345">
        <f>AO$5*'(建設)投入係数表'!AO41</f>
        <v>0</v>
      </c>
      <c r="AP41" s="345">
        <f>AP$5*'(建設)投入係数表'!AP41</f>
        <v>0</v>
      </c>
      <c r="AQ41" s="345">
        <f>AQ$5*'(建設)投入係数表'!AQ41</f>
        <v>0</v>
      </c>
      <c r="AR41" s="135">
        <f>AR$5*'(建設)投入係数表'!AR41</f>
        <v>0</v>
      </c>
      <c r="AS41" s="135">
        <f>AS$5*'(建設)投入係数表'!AS41</f>
        <v>0</v>
      </c>
      <c r="AT41" s="345">
        <f>AT$5*'(建設)投入係数表'!AT41</f>
        <v>0</v>
      </c>
      <c r="AU41" s="345">
        <f>AU$5*'(建設)投入係数表'!AU41</f>
        <v>0</v>
      </c>
      <c r="AV41" s="345">
        <f>AV$5*'(建設)投入係数表'!AV41</f>
        <v>0</v>
      </c>
      <c r="AW41" s="345">
        <f>AW$5*'(建設)投入係数表'!AW41</f>
        <v>0</v>
      </c>
      <c r="AX41" s="135">
        <f>AX$5*'(建設)投入係数表'!AX41</f>
        <v>0</v>
      </c>
      <c r="AY41" s="345">
        <f>AY$5*'(建設)投入係数表'!AY41</f>
        <v>0</v>
      </c>
      <c r="AZ41" s="345">
        <f>AZ$5*'(建設)投入係数表'!AZ41</f>
        <v>0</v>
      </c>
      <c r="BA41" s="345">
        <f>BA$5*'(建設)投入係数表'!BA41</f>
        <v>0</v>
      </c>
      <c r="BB41" s="135">
        <f>BB$5*'(建設)投入係数表'!BB41</f>
        <v>-4.5719657804111673</v>
      </c>
      <c r="BC41" s="135">
        <f>BC$5*'(建設)投入係数表'!BC41</f>
        <v>0</v>
      </c>
      <c r="BD41" s="345">
        <f>BD$5*'(建設)投入係数表'!BD41</f>
        <v>0</v>
      </c>
      <c r="BE41" s="345">
        <f>BE$5*'(建設)投入係数表'!BE41</f>
        <v>0</v>
      </c>
      <c r="BF41" s="345">
        <f>BF$5*'(建設)投入係数表'!BF41</f>
        <v>0</v>
      </c>
      <c r="BG41" s="345">
        <f>BG$5*'(建設)投入係数表'!BG41</f>
        <v>0</v>
      </c>
      <c r="BH41" s="345">
        <f>BH$5*'(建設)投入係数表'!BH41</f>
        <v>0</v>
      </c>
      <c r="BI41" s="345">
        <f>BI$5*'(建設)投入係数表'!BI41</f>
        <v>0</v>
      </c>
      <c r="BJ41" s="345">
        <f>BJ$5*'(建設)投入係数表'!BJ41</f>
        <v>-4.4621145827971382</v>
      </c>
      <c r="BK41" s="345">
        <f>BK$5*'(建設)投入係数表'!BK41</f>
        <v>0</v>
      </c>
      <c r="BL41" s="345">
        <f>BL$5*'(建設)投入係数表'!BL41</f>
        <v>-0.16788268799460979</v>
      </c>
      <c r="BM41" s="345">
        <f>BM$5*'(建設)投入係数表'!BM41</f>
        <v>0</v>
      </c>
      <c r="BN41" s="345">
        <f>BN$5*'(建設)投入係数表'!BN41</f>
        <v>0</v>
      </c>
      <c r="BO41" s="135">
        <f>BO$5*'(建設)投入係数表'!BO41</f>
        <v>-7.8958191478056543</v>
      </c>
      <c r="BP41" s="345">
        <f>BP$5*'(建設)投入係数表'!BP41</f>
        <v>0</v>
      </c>
      <c r="BQ41" s="345">
        <f>BQ$5*'(建設)投入係数表'!BQ41</f>
        <v>-1.1013510961436068</v>
      </c>
      <c r="BR41" s="345">
        <f>BR$5*'(建設)投入係数表'!BR41</f>
        <v>-8.2522526709618944</v>
      </c>
      <c r="BS41" s="345">
        <f>BS$5*'(建設)投入係数表'!BS41</f>
        <v>-0.36791843372367822</v>
      </c>
      <c r="BT41" s="345">
        <f>BT$5*'(建設)投入係数表'!BT41</f>
        <v>-6.2409388362475254E-2</v>
      </c>
      <c r="BU41" s="345">
        <f>BU$5*'(建設)投入係数表'!BU41</f>
        <v>-1.2967530579805002</v>
      </c>
      <c r="BV41" s="196">
        <f t="shared" si="0"/>
        <v>-15.710681917963903</v>
      </c>
      <c r="BW41" s="349">
        <f t="shared" si="1"/>
        <v>-6.2842727671855612E-5</v>
      </c>
    </row>
    <row r="42" spans="1:75" ht="21.75" customHeight="1" x14ac:dyDescent="0.2">
      <c r="A42" s="3">
        <v>37</v>
      </c>
      <c r="B42" s="8" t="s">
        <v>388</v>
      </c>
      <c r="C42" s="9" t="s">
        <v>287</v>
      </c>
      <c r="D42" s="135">
        <f>D$5*'(建設)投入係数表'!D42</f>
        <v>5435.7635619771218</v>
      </c>
      <c r="E42" s="135">
        <f>E$5*'(建設)投入係数表'!E42</f>
        <v>2059.3061089783282</v>
      </c>
      <c r="F42" s="135">
        <f>F$5*'(建設)投入係数表'!F42</f>
        <v>0</v>
      </c>
      <c r="G42" s="135">
        <f>G$5*'(建設)投入係数表'!G42</f>
        <v>0</v>
      </c>
      <c r="H42" s="345">
        <f>H$5*'(建設)投入係数表'!H42</f>
        <v>0</v>
      </c>
      <c r="I42" s="345">
        <f>I$5*'(建設)投入係数表'!I42</f>
        <v>0</v>
      </c>
      <c r="J42" s="135">
        <f>J$5*'(建設)投入係数表'!J42</f>
        <v>0</v>
      </c>
      <c r="K42" s="345">
        <f>K$5*'(建設)投入係数表'!K42</f>
        <v>0</v>
      </c>
      <c r="L42" s="135">
        <f>L$5*'(建設)投入係数表'!L42</f>
        <v>0</v>
      </c>
      <c r="M42" s="345">
        <f>M$5*'(建設)投入係数表'!M42</f>
        <v>0</v>
      </c>
      <c r="N42" s="345">
        <f>N$5*'(建設)投入係数表'!N42</f>
        <v>0</v>
      </c>
      <c r="O42" s="135">
        <f>O$5*'(建設)投入係数表'!O42</f>
        <v>0</v>
      </c>
      <c r="P42" s="345">
        <f>P$5*'(建設)投入係数表'!P42</f>
        <v>0</v>
      </c>
      <c r="Q42" s="345">
        <f>Q$5*'(建設)投入係数表'!Q42</f>
        <v>0</v>
      </c>
      <c r="R42" s="345">
        <f>R$5*'(建設)投入係数表'!R42</f>
        <v>0</v>
      </c>
      <c r="S42" s="135">
        <f>S$5*'(建設)投入係数表'!S42</f>
        <v>2053.9384709430497</v>
      </c>
      <c r="T42" s="135">
        <f>T$5*'(建設)投入係数表'!T42</f>
        <v>0</v>
      </c>
      <c r="U42" s="345">
        <f>U$5*'(建設)投入係数表'!U42</f>
        <v>0</v>
      </c>
      <c r="V42" s="345">
        <f>V$5*'(建設)投入係数表'!V42</f>
        <v>0</v>
      </c>
      <c r="W42" s="135">
        <f>W$5*'(建設)投入係数表'!W42</f>
        <v>2129.3775517337008</v>
      </c>
      <c r="X42" s="345">
        <f>X$5*'(建設)投入係数表'!X42</f>
        <v>1498.1110729112052</v>
      </c>
      <c r="Y42" s="345">
        <f>Y$5*'(建設)投入係数表'!Y42</f>
        <v>700.90042713496132</v>
      </c>
      <c r="Z42" s="345">
        <f>Z$5*'(建設)投入係数表'!Z42</f>
        <v>363.07139395897269</v>
      </c>
      <c r="AA42" s="345">
        <f>AA$5*'(建設)投入係数表'!AA42</f>
        <v>42.592978024753727</v>
      </c>
      <c r="AB42" s="345">
        <f>AB$5*'(建設)投入係数表'!AB42</f>
        <v>0</v>
      </c>
      <c r="AC42" s="345">
        <f>AC$5*'(建設)投入係数表'!AC42</f>
        <v>0</v>
      </c>
      <c r="AD42" s="345">
        <f>AD$5*'(建設)投入係数表'!AD42</f>
        <v>0</v>
      </c>
      <c r="AE42" s="345">
        <f>AE$5*'(建設)投入係数表'!AE42</f>
        <v>0</v>
      </c>
      <c r="AF42" s="135">
        <f>AF$5*'(建設)投入係数表'!AF42</f>
        <v>3959.7110464049733</v>
      </c>
      <c r="AG42" s="135">
        <f>AG$5*'(建設)投入係数表'!AG42</f>
        <v>1001.802651497026</v>
      </c>
      <c r="AH42" s="135">
        <f>AH$5*'(建設)投入係数表'!AH42</f>
        <v>0</v>
      </c>
      <c r="AI42" s="135">
        <f>AI$5*'(建設)投入係数表'!AI42</f>
        <v>0</v>
      </c>
      <c r="AJ42" s="135">
        <f>AJ$5*'(建設)投入係数表'!AJ42</f>
        <v>0</v>
      </c>
      <c r="AK42" s="345">
        <f>AK$5*'(建設)投入係数表'!AK42</f>
        <v>0</v>
      </c>
      <c r="AL42" s="345">
        <f>AL$5*'(建設)投入係数表'!AL42</f>
        <v>0</v>
      </c>
      <c r="AM42" s="345">
        <f>AM$5*'(建設)投入係数表'!AM42</f>
        <v>0</v>
      </c>
      <c r="AN42" s="345">
        <f>AN$5*'(建設)投入係数表'!AN42</f>
        <v>0</v>
      </c>
      <c r="AO42" s="345">
        <f>AO$5*'(建設)投入係数表'!AO42</f>
        <v>0</v>
      </c>
      <c r="AP42" s="345">
        <f>AP$5*'(建設)投入係数表'!AP42</f>
        <v>0</v>
      </c>
      <c r="AQ42" s="345">
        <f>AQ$5*'(建設)投入係数表'!AQ42</f>
        <v>0</v>
      </c>
      <c r="AR42" s="135">
        <f>AR$5*'(建設)投入係数表'!AR42</f>
        <v>0</v>
      </c>
      <c r="AS42" s="135">
        <f>AS$5*'(建設)投入係数表'!AS42</f>
        <v>0</v>
      </c>
      <c r="AT42" s="345">
        <f>AT$5*'(建設)投入係数表'!AT42</f>
        <v>0</v>
      </c>
      <c r="AU42" s="345">
        <f>AU$5*'(建設)投入係数表'!AU42</f>
        <v>0</v>
      </c>
      <c r="AV42" s="345">
        <f>AV$5*'(建設)投入係数表'!AV42</f>
        <v>0</v>
      </c>
      <c r="AW42" s="345">
        <f>AW$5*'(建設)投入係数表'!AW42</f>
        <v>0</v>
      </c>
      <c r="AX42" s="135">
        <f>AX$5*'(建設)投入係数表'!AX42</f>
        <v>0</v>
      </c>
      <c r="AY42" s="345">
        <f>AY$5*'(建設)投入係数表'!AY42</f>
        <v>0</v>
      </c>
      <c r="AZ42" s="345">
        <f>AZ$5*'(建設)投入係数表'!AZ42</f>
        <v>0</v>
      </c>
      <c r="BA42" s="345">
        <f>BA$5*'(建設)投入係数表'!BA42</f>
        <v>0</v>
      </c>
      <c r="BB42" s="135">
        <f>BB$5*'(建設)投入係数表'!BB42</f>
        <v>879.59162551492454</v>
      </c>
      <c r="BC42" s="135">
        <f>BC$5*'(建設)投入係数表'!BC42</f>
        <v>0</v>
      </c>
      <c r="BD42" s="345">
        <f>BD$5*'(建設)投入係数表'!BD42</f>
        <v>0</v>
      </c>
      <c r="BE42" s="345">
        <f>BE$5*'(建設)投入係数表'!BE42</f>
        <v>0</v>
      </c>
      <c r="BF42" s="345">
        <f>BF$5*'(建設)投入係数表'!BF42</f>
        <v>0</v>
      </c>
      <c r="BG42" s="345">
        <f>BG$5*'(建設)投入係数表'!BG42</f>
        <v>0</v>
      </c>
      <c r="BH42" s="345">
        <f>BH$5*'(建設)投入係数表'!BH42</f>
        <v>0</v>
      </c>
      <c r="BI42" s="345">
        <f>BI$5*'(建設)投入係数表'!BI42</f>
        <v>0</v>
      </c>
      <c r="BJ42" s="345">
        <f>BJ$5*'(建設)投入係数表'!BJ42</f>
        <v>565.87725845472789</v>
      </c>
      <c r="BK42" s="345">
        <f>BK$5*'(建設)投入係数表'!BK42</f>
        <v>0</v>
      </c>
      <c r="BL42" s="345">
        <f>BL$5*'(建設)投入係数表'!BL42</f>
        <v>0.83195198717328855</v>
      </c>
      <c r="BM42" s="345">
        <f>BM$5*'(建設)投入係数表'!BM42</f>
        <v>0</v>
      </c>
      <c r="BN42" s="345">
        <f>BN$5*'(建設)投入係数表'!BN42</f>
        <v>0</v>
      </c>
      <c r="BO42" s="135">
        <f>BO$5*'(建設)投入係数表'!BO42</f>
        <v>3541.5220281975494</v>
      </c>
      <c r="BP42" s="345">
        <f>BP$5*'(建設)投入係数表'!BP42</f>
        <v>0</v>
      </c>
      <c r="BQ42" s="345">
        <f>BQ$5*'(建設)投入係数表'!BQ42</f>
        <v>243.66081869919989</v>
      </c>
      <c r="BR42" s="345">
        <f>BR$5*'(建設)投入係数表'!BR42</f>
        <v>103.94504121908568</v>
      </c>
      <c r="BS42" s="345">
        <f>BS$5*'(建設)投入係数表'!BS42</f>
        <v>858.61480928191929</v>
      </c>
      <c r="BT42" s="345">
        <f>BT$5*'(建設)投入係数表'!BT42</f>
        <v>25.172826796004397</v>
      </c>
      <c r="BU42" s="345">
        <f>BU$5*'(建設)投入係数表'!BU42</f>
        <v>1613.2180138214769</v>
      </c>
      <c r="BV42" s="196">
        <f t="shared" si="0"/>
        <v>6015.9965922894808</v>
      </c>
      <c r="BW42" s="349">
        <f t="shared" si="1"/>
        <v>2.4063986369157922E-2</v>
      </c>
    </row>
    <row r="43" spans="1:75" ht="21.75" customHeight="1" x14ac:dyDescent="0.2">
      <c r="A43" s="3">
        <v>38</v>
      </c>
      <c r="B43" s="8" t="s">
        <v>389</v>
      </c>
      <c r="C43" s="9" t="s">
        <v>390</v>
      </c>
      <c r="D43" s="135">
        <f>D$5*'(建設)投入係数表'!D43</f>
        <v>435.08440711005227</v>
      </c>
      <c r="E43" s="135">
        <f>E$5*'(建設)投入係数表'!E43</f>
        <v>27.683864085311264</v>
      </c>
      <c r="F43" s="135">
        <f>F$5*'(建設)投入係数表'!F43</f>
        <v>0</v>
      </c>
      <c r="G43" s="135">
        <f>G$5*'(建設)投入係数表'!G43</f>
        <v>0</v>
      </c>
      <c r="H43" s="345">
        <f>H$5*'(建設)投入係数表'!H43</f>
        <v>0</v>
      </c>
      <c r="I43" s="345">
        <f>I$5*'(建設)投入係数表'!I43</f>
        <v>0</v>
      </c>
      <c r="J43" s="135">
        <f>J$5*'(建設)投入係数表'!J43</f>
        <v>0</v>
      </c>
      <c r="K43" s="345">
        <f>K$5*'(建設)投入係数表'!K43</f>
        <v>0</v>
      </c>
      <c r="L43" s="135">
        <f>L$5*'(建設)投入係数表'!L43</f>
        <v>0</v>
      </c>
      <c r="M43" s="345">
        <f>M$5*'(建設)投入係数表'!M43</f>
        <v>0</v>
      </c>
      <c r="N43" s="345">
        <f>N$5*'(建設)投入係数表'!N43</f>
        <v>0</v>
      </c>
      <c r="O43" s="135">
        <f>O$5*'(建設)投入係数表'!O43</f>
        <v>0</v>
      </c>
      <c r="P43" s="345">
        <f>P$5*'(建設)投入係数表'!P43</f>
        <v>0</v>
      </c>
      <c r="Q43" s="345">
        <f>Q$5*'(建設)投入係数表'!Q43</f>
        <v>0</v>
      </c>
      <c r="R43" s="345">
        <f>R$5*'(建設)投入係数表'!R43</f>
        <v>0</v>
      </c>
      <c r="S43" s="135">
        <f>S$5*'(建設)投入係数表'!S43</f>
        <v>13.604646788563652</v>
      </c>
      <c r="T43" s="135">
        <f>T$5*'(建設)投入係数表'!T43</f>
        <v>0</v>
      </c>
      <c r="U43" s="345">
        <f>U$5*'(建設)投入係数表'!U43</f>
        <v>0</v>
      </c>
      <c r="V43" s="345">
        <f>V$5*'(建設)投入係数表'!V43</f>
        <v>0</v>
      </c>
      <c r="W43" s="135">
        <f>W$5*'(建設)投入係数表'!W43</f>
        <v>12.062867336142723</v>
      </c>
      <c r="X43" s="345">
        <f>X$5*'(建設)投入係数表'!X43</f>
        <v>7.8774785770153075</v>
      </c>
      <c r="Y43" s="345">
        <f>Y$5*'(建設)投入係数表'!Y43</f>
        <v>3.3790275782684387</v>
      </c>
      <c r="Z43" s="345">
        <f>Z$5*'(建設)投入係数表'!Z43</f>
        <v>0.46349539654336941</v>
      </c>
      <c r="AA43" s="345">
        <f>AA$5*'(建設)投入係数表'!AA43</f>
        <v>0.18449103308916392</v>
      </c>
      <c r="AB43" s="345">
        <f>AB$5*'(建設)投入係数表'!AB43</f>
        <v>0</v>
      </c>
      <c r="AC43" s="345">
        <f>AC$5*'(建設)投入係数表'!AC43</f>
        <v>0</v>
      </c>
      <c r="AD43" s="345">
        <f>AD$5*'(建設)投入係数表'!AD43</f>
        <v>0</v>
      </c>
      <c r="AE43" s="345">
        <f>AE$5*'(建設)投入係数表'!AE43</f>
        <v>0</v>
      </c>
      <c r="AF43" s="135">
        <f>AF$5*'(建設)投入係数表'!AF43</f>
        <v>676.57274390591624</v>
      </c>
      <c r="AG43" s="135">
        <f>AG$5*'(建設)投入係数表'!AG43</f>
        <v>57.610857282095509</v>
      </c>
      <c r="AH43" s="135">
        <f>AH$5*'(建設)投入係数表'!AH43</f>
        <v>0</v>
      </c>
      <c r="AI43" s="135">
        <f>AI$5*'(建設)投入係数表'!AI43</f>
        <v>0</v>
      </c>
      <c r="AJ43" s="135">
        <f>AJ$5*'(建設)投入係数表'!AJ43</f>
        <v>0</v>
      </c>
      <c r="AK43" s="345">
        <f>AK$5*'(建設)投入係数表'!AK43</f>
        <v>0</v>
      </c>
      <c r="AL43" s="345">
        <f>AL$5*'(建設)投入係数表'!AL43</f>
        <v>0</v>
      </c>
      <c r="AM43" s="345">
        <f>AM$5*'(建設)投入係数表'!AM43</f>
        <v>0</v>
      </c>
      <c r="AN43" s="345">
        <f>AN$5*'(建設)投入係数表'!AN43</f>
        <v>0</v>
      </c>
      <c r="AO43" s="345">
        <f>AO$5*'(建設)投入係数表'!AO43</f>
        <v>0</v>
      </c>
      <c r="AP43" s="345">
        <f>AP$5*'(建設)投入係数表'!AP43</f>
        <v>0</v>
      </c>
      <c r="AQ43" s="345">
        <f>AQ$5*'(建設)投入係数表'!AQ43</f>
        <v>0</v>
      </c>
      <c r="AR43" s="135">
        <f>AR$5*'(建設)投入係数表'!AR43</f>
        <v>0</v>
      </c>
      <c r="AS43" s="135">
        <f>AS$5*'(建設)投入係数表'!AS43</f>
        <v>0</v>
      </c>
      <c r="AT43" s="345">
        <f>AT$5*'(建設)投入係数表'!AT43</f>
        <v>0</v>
      </c>
      <c r="AU43" s="345">
        <f>AU$5*'(建設)投入係数表'!AU43</f>
        <v>0</v>
      </c>
      <c r="AV43" s="345">
        <f>AV$5*'(建設)投入係数表'!AV43</f>
        <v>0</v>
      </c>
      <c r="AW43" s="345">
        <f>AW$5*'(建設)投入係数表'!AW43</f>
        <v>0</v>
      </c>
      <c r="AX43" s="135">
        <f>AX$5*'(建設)投入係数表'!AX43</f>
        <v>0</v>
      </c>
      <c r="AY43" s="345">
        <f>AY$5*'(建設)投入係数表'!AY43</f>
        <v>0</v>
      </c>
      <c r="AZ43" s="345">
        <f>AZ$5*'(建設)投入係数表'!AZ43</f>
        <v>0</v>
      </c>
      <c r="BA43" s="345">
        <f>BA$5*'(建設)投入係数表'!BA43</f>
        <v>0</v>
      </c>
      <c r="BB43" s="135">
        <f>BB$5*'(建設)投入係数表'!BB43</f>
        <v>44.228163636941296</v>
      </c>
      <c r="BC43" s="135">
        <f>BC$5*'(建設)投入係数表'!BC43</f>
        <v>0</v>
      </c>
      <c r="BD43" s="345">
        <f>BD$5*'(建設)投入係数表'!BD43</f>
        <v>0</v>
      </c>
      <c r="BE43" s="345">
        <f>BE$5*'(建設)投入係数表'!BE43</f>
        <v>0</v>
      </c>
      <c r="BF43" s="345">
        <f>BF$5*'(建設)投入係数表'!BF43</f>
        <v>0</v>
      </c>
      <c r="BG43" s="345">
        <f>BG$5*'(建設)投入係数表'!BG43</f>
        <v>0</v>
      </c>
      <c r="BH43" s="345">
        <f>BH$5*'(建設)投入係数表'!BH43</f>
        <v>0</v>
      </c>
      <c r="BI43" s="345">
        <f>BI$5*'(建設)投入係数表'!BI43</f>
        <v>0</v>
      </c>
      <c r="BJ43" s="345">
        <f>BJ$5*'(建設)投入係数表'!BJ43</f>
        <v>6.8959952643228499</v>
      </c>
      <c r="BK43" s="345">
        <f>BK$5*'(建設)投入係数表'!BK43</f>
        <v>0</v>
      </c>
      <c r="BL43" s="345">
        <f>BL$5*'(建設)投入係数表'!BL43</f>
        <v>0.28353520639089652</v>
      </c>
      <c r="BM43" s="345">
        <f>BM$5*'(建設)投入係数表'!BM43</f>
        <v>0</v>
      </c>
      <c r="BN43" s="345">
        <f>BN$5*'(建設)投入係数表'!BN43</f>
        <v>0</v>
      </c>
      <c r="BO43" s="135">
        <f>BO$5*'(建設)投入係数表'!BO43</f>
        <v>968.68900337894354</v>
      </c>
      <c r="BP43" s="345">
        <f>BP$5*'(建設)投入係数表'!BP43</f>
        <v>0</v>
      </c>
      <c r="BQ43" s="345">
        <f>BQ$5*'(建設)投入係数表'!BQ43</f>
        <v>5.2620107926861213</v>
      </c>
      <c r="BR43" s="345">
        <f>BR$5*'(建設)投入係数表'!BR43</f>
        <v>5.5015017806412629</v>
      </c>
      <c r="BS43" s="345">
        <f>BS$5*'(建設)投入係数表'!BS43</f>
        <v>817.43168137801081</v>
      </c>
      <c r="BT43" s="345">
        <f>BT$5*'(建設)投入係数表'!BT43</f>
        <v>4.4029823489726301</v>
      </c>
      <c r="BU43" s="345">
        <f>BU$5*'(建設)投入係数表'!BU43</f>
        <v>15.351267818739746</v>
      </c>
      <c r="BV43" s="196">
        <f t="shared" si="0"/>
        <v>867.0334671746806</v>
      </c>
      <c r="BW43" s="349">
        <f t="shared" si="1"/>
        <v>3.4681338686987223E-3</v>
      </c>
    </row>
    <row r="44" spans="1:75" ht="21.75" customHeight="1" x14ac:dyDescent="0.2">
      <c r="A44" s="3">
        <v>39</v>
      </c>
      <c r="B44" s="8" t="s">
        <v>391</v>
      </c>
      <c r="C44" s="9" t="s">
        <v>392</v>
      </c>
      <c r="D44" s="135">
        <f>D$5*'(建設)投入係数表'!D44</f>
        <v>83.067614684369573</v>
      </c>
      <c r="E44" s="135">
        <f>E$5*'(建設)投入係数表'!E44</f>
        <v>25.820333015656047</v>
      </c>
      <c r="F44" s="135">
        <f>F$5*'(建設)投入係数表'!F44</f>
        <v>0</v>
      </c>
      <c r="G44" s="135">
        <f>G$5*'(建設)投入係数表'!G44</f>
        <v>0</v>
      </c>
      <c r="H44" s="345">
        <f>H$5*'(建設)投入係数表'!H44</f>
        <v>0</v>
      </c>
      <c r="I44" s="345">
        <f>I$5*'(建設)投入係数表'!I44</f>
        <v>0</v>
      </c>
      <c r="J44" s="135">
        <f>J$5*'(建設)投入係数表'!J44</f>
        <v>0</v>
      </c>
      <c r="K44" s="345">
        <f>K$5*'(建設)投入係数表'!K44</f>
        <v>0</v>
      </c>
      <c r="L44" s="135">
        <f>L$5*'(建設)投入係数表'!L44</f>
        <v>0</v>
      </c>
      <c r="M44" s="345">
        <f>M$5*'(建設)投入係数表'!M44</f>
        <v>0</v>
      </c>
      <c r="N44" s="345">
        <f>N$5*'(建設)投入係数表'!N44</f>
        <v>0</v>
      </c>
      <c r="O44" s="135">
        <f>O$5*'(建設)投入係数表'!O44</f>
        <v>0</v>
      </c>
      <c r="P44" s="345">
        <f>P$5*'(建設)投入係数表'!P44</f>
        <v>0</v>
      </c>
      <c r="Q44" s="345">
        <f>Q$5*'(建設)投入係数表'!Q44</f>
        <v>0</v>
      </c>
      <c r="R44" s="345">
        <f>R$5*'(建設)投入係数表'!R44</f>
        <v>0</v>
      </c>
      <c r="S44" s="135">
        <f>S$5*'(建設)投入係数表'!S44</f>
        <v>23.206591602071594</v>
      </c>
      <c r="T44" s="135">
        <f>T$5*'(建設)投入係数表'!T44</f>
        <v>0</v>
      </c>
      <c r="U44" s="345">
        <f>U$5*'(建設)投入係数表'!U44</f>
        <v>0</v>
      </c>
      <c r="V44" s="345">
        <f>V$5*'(建設)投入係数表'!V44</f>
        <v>0</v>
      </c>
      <c r="W44" s="135">
        <f>W$5*'(建設)投入係数表'!W44</f>
        <v>22.73448397285032</v>
      </c>
      <c r="X44" s="345">
        <f>X$5*'(建設)投入係数表'!X44</f>
        <v>14.364813875733796</v>
      </c>
      <c r="Y44" s="345">
        <f>Y$5*'(建設)投入係数表'!Y44</f>
        <v>5.8119274346217145</v>
      </c>
      <c r="Z44" s="345">
        <f>Z$5*'(建設)投入係数表'!Z44</f>
        <v>2.2865772896139558</v>
      </c>
      <c r="AA44" s="345">
        <f>AA$5*'(建設)投入係数表'!AA44</f>
        <v>0.42010608739580702</v>
      </c>
      <c r="AB44" s="345">
        <f>AB$5*'(建設)投入係数表'!AB44</f>
        <v>0</v>
      </c>
      <c r="AC44" s="345">
        <f>AC$5*'(建設)投入係数表'!AC44</f>
        <v>0</v>
      </c>
      <c r="AD44" s="345">
        <f>AD$5*'(建設)投入係数表'!AD44</f>
        <v>0</v>
      </c>
      <c r="AE44" s="345">
        <f>AE$5*'(建設)投入係数表'!AE44</f>
        <v>0</v>
      </c>
      <c r="AF44" s="135">
        <f>AF$5*'(建設)投入係数表'!AF44</f>
        <v>42.088275325685402</v>
      </c>
      <c r="AG44" s="135">
        <f>AG$5*'(建設)投入係数表'!AG44</f>
        <v>19.338214651483305</v>
      </c>
      <c r="AH44" s="135">
        <f>AH$5*'(建設)投入係数表'!AH44</f>
        <v>0</v>
      </c>
      <c r="AI44" s="135">
        <f>AI$5*'(建設)投入係数表'!AI44</f>
        <v>0</v>
      </c>
      <c r="AJ44" s="135">
        <f>AJ$5*'(建設)投入係数表'!AJ44</f>
        <v>0</v>
      </c>
      <c r="AK44" s="345">
        <f>AK$5*'(建設)投入係数表'!AK44</f>
        <v>0</v>
      </c>
      <c r="AL44" s="345">
        <f>AL$5*'(建設)投入係数表'!AL44</f>
        <v>0</v>
      </c>
      <c r="AM44" s="345">
        <f>AM$5*'(建設)投入係数表'!AM44</f>
        <v>0</v>
      </c>
      <c r="AN44" s="345">
        <f>AN$5*'(建設)投入係数表'!AN44</f>
        <v>0</v>
      </c>
      <c r="AO44" s="345">
        <f>AO$5*'(建設)投入係数表'!AO44</f>
        <v>0</v>
      </c>
      <c r="AP44" s="345">
        <f>AP$5*'(建設)投入係数表'!AP44</f>
        <v>0</v>
      </c>
      <c r="AQ44" s="345">
        <f>AQ$5*'(建設)投入係数表'!AQ44</f>
        <v>0</v>
      </c>
      <c r="AR44" s="135">
        <f>AR$5*'(建設)投入係数表'!AR44</f>
        <v>0</v>
      </c>
      <c r="AS44" s="135">
        <f>AS$5*'(建設)投入係数表'!AS44</f>
        <v>0</v>
      </c>
      <c r="AT44" s="345">
        <f>AT$5*'(建設)投入係数表'!AT44</f>
        <v>0</v>
      </c>
      <c r="AU44" s="345">
        <f>AU$5*'(建設)投入係数表'!AU44</f>
        <v>0</v>
      </c>
      <c r="AV44" s="345">
        <f>AV$5*'(建設)投入係数表'!AV44</f>
        <v>0</v>
      </c>
      <c r="AW44" s="345">
        <f>AW$5*'(建設)投入係数表'!AW44</f>
        <v>0</v>
      </c>
      <c r="AX44" s="135">
        <f>AX$5*'(建設)投入係数表'!AX44</f>
        <v>0</v>
      </c>
      <c r="AY44" s="345">
        <f>AY$5*'(建設)投入係数表'!AY44</f>
        <v>0</v>
      </c>
      <c r="AZ44" s="345">
        <f>AZ$5*'(建設)投入係数表'!AZ44</f>
        <v>0</v>
      </c>
      <c r="BA44" s="345">
        <f>BA$5*'(建設)投入係数表'!BA44</f>
        <v>0</v>
      </c>
      <c r="BB44" s="135">
        <f>BB$5*'(建設)投入係数表'!BB44</f>
        <v>9.2999048070623758</v>
      </c>
      <c r="BC44" s="135">
        <f>BC$5*'(建設)投入係数表'!BC44</f>
        <v>0</v>
      </c>
      <c r="BD44" s="345">
        <f>BD$5*'(建設)投入係数表'!BD44</f>
        <v>0</v>
      </c>
      <c r="BE44" s="345">
        <f>BE$5*'(建設)投入係数表'!BE44</f>
        <v>0</v>
      </c>
      <c r="BF44" s="345">
        <f>BF$5*'(建設)投入係数表'!BF44</f>
        <v>0</v>
      </c>
      <c r="BG44" s="345">
        <f>BG$5*'(建設)投入係数表'!BG44</f>
        <v>0</v>
      </c>
      <c r="BH44" s="345">
        <f>BH$5*'(建設)投入係数表'!BH44</f>
        <v>0</v>
      </c>
      <c r="BI44" s="345">
        <f>BI$5*'(建設)投入係数表'!BI44</f>
        <v>0</v>
      </c>
      <c r="BJ44" s="345">
        <f>BJ$5*'(建設)投入係数表'!BJ44</f>
        <v>9.3298759458485616</v>
      </c>
      <c r="BK44" s="345">
        <f>BK$5*'(建設)投入係数表'!BK44</f>
        <v>0</v>
      </c>
      <c r="BL44" s="345">
        <f>BL$5*'(建設)投入係数表'!BL44</f>
        <v>0.34322682878897998</v>
      </c>
      <c r="BM44" s="345">
        <f>BM$5*'(建設)投入係数表'!BM44</f>
        <v>0</v>
      </c>
      <c r="BN44" s="345">
        <f>BN$5*'(建設)投入係数表'!BN44</f>
        <v>0</v>
      </c>
      <c r="BO44" s="135">
        <f>BO$5*'(建設)投入係数表'!BO44</f>
        <v>9.8222469334661042</v>
      </c>
      <c r="BP44" s="345">
        <f>BP$5*'(建設)投入係数表'!BP44</f>
        <v>0</v>
      </c>
      <c r="BQ44" s="345">
        <f>BQ$5*'(建設)投入係数表'!BQ44</f>
        <v>1.241205203590414</v>
      </c>
      <c r="BR44" s="345">
        <f>BR$5*'(建設)投入係数表'!BR44</f>
        <v>0.83356087585473682</v>
      </c>
      <c r="BS44" s="345">
        <f>BS$5*'(建設)投入係数表'!BS44</f>
        <v>1.3411220326056656</v>
      </c>
      <c r="BT44" s="345">
        <f>BT$5*'(建設)投入係数表'!BT44</f>
        <v>0.23403520635928221</v>
      </c>
      <c r="BU44" s="345">
        <f>BU$5*'(建設)投入係数表'!BU44</f>
        <v>4.7293346820465301</v>
      </c>
      <c r="BV44" s="196">
        <f t="shared" ref="BV44:BV53" si="2">SUM(H44:I44,K44,M44:N44,P44:R44,U44:V44,X44:AE44,AK44:AQ44,AT44:AW44,AY44:BA44,BD44:BN44,BP44:BU44)</f>
        <v>40.935785462459435</v>
      </c>
      <c r="BW44" s="349">
        <f t="shared" ref="BW44:BW53" si="3">BV44/BV$5</f>
        <v>1.6374314184983775E-4</v>
      </c>
    </row>
    <row r="45" spans="1:75" ht="21.75" customHeight="1" x14ac:dyDescent="0.2">
      <c r="A45" s="3">
        <v>40</v>
      </c>
      <c r="B45" s="8" t="s">
        <v>393</v>
      </c>
      <c r="C45" s="9" t="s">
        <v>288</v>
      </c>
      <c r="D45" s="135">
        <f>D$5*'(建設)投入係数表'!D45</f>
        <v>9.8359756550151616</v>
      </c>
      <c r="E45" s="135">
        <f>E$5*'(建設)投入係数表'!E45</f>
        <v>7.958690452715242</v>
      </c>
      <c r="F45" s="135">
        <f>F$5*'(建設)投入係数表'!F45</f>
        <v>0</v>
      </c>
      <c r="G45" s="135">
        <f>G$5*'(建設)投入係数表'!G45</f>
        <v>0</v>
      </c>
      <c r="H45" s="345">
        <f>H$5*'(建設)投入係数表'!H45</f>
        <v>0</v>
      </c>
      <c r="I45" s="345">
        <f>I$5*'(建設)投入係数表'!I45</f>
        <v>0</v>
      </c>
      <c r="J45" s="135">
        <f>J$5*'(建設)投入係数表'!J45</f>
        <v>0</v>
      </c>
      <c r="K45" s="345">
        <f>K$5*'(建設)投入係数表'!K45</f>
        <v>0</v>
      </c>
      <c r="L45" s="135">
        <f>L$5*'(建設)投入係数表'!L45</f>
        <v>0</v>
      </c>
      <c r="M45" s="345">
        <f>M$5*'(建設)投入係数表'!M45</f>
        <v>0</v>
      </c>
      <c r="N45" s="345">
        <f>N$5*'(建設)投入係数表'!N45</f>
        <v>0</v>
      </c>
      <c r="O45" s="135">
        <f>O$5*'(建設)投入係数表'!O45</f>
        <v>0</v>
      </c>
      <c r="P45" s="345">
        <f>P$5*'(建設)投入係数表'!P45</f>
        <v>0</v>
      </c>
      <c r="Q45" s="345">
        <f>Q$5*'(建設)投入係数表'!Q45</f>
        <v>0</v>
      </c>
      <c r="R45" s="345">
        <f>R$5*'(建設)投入係数表'!R45</f>
        <v>0</v>
      </c>
      <c r="S45" s="135">
        <f>S$5*'(建設)投入係数表'!S45</f>
        <v>17.902443994294551</v>
      </c>
      <c r="T45" s="135">
        <f>T$5*'(建設)投入係数表'!T45</f>
        <v>0</v>
      </c>
      <c r="U45" s="345">
        <f>U$5*'(建設)投入係数表'!U45</f>
        <v>0</v>
      </c>
      <c r="V45" s="345">
        <f>V$5*'(建設)投入係数表'!V45</f>
        <v>0</v>
      </c>
      <c r="W45" s="135">
        <f>W$5*'(建設)投入係数表'!W45</f>
        <v>19.027162744875792</v>
      </c>
      <c r="X45" s="345">
        <f>X$5*'(建設)投入係数表'!X45</f>
        <v>11.584527319140159</v>
      </c>
      <c r="Y45" s="345">
        <f>Y$5*'(建設)投入係数表'!Y45</f>
        <v>4.8207460116629726</v>
      </c>
      <c r="Z45" s="345">
        <f>Z$5*'(建設)投入係数表'!Z45</f>
        <v>1.8848812792763689</v>
      </c>
      <c r="AA45" s="345">
        <f>AA$5*'(建設)投入係数表'!AA45</f>
        <v>0.35342258145996464</v>
      </c>
      <c r="AB45" s="345">
        <f>AB$5*'(建設)投入係数表'!AB45</f>
        <v>0</v>
      </c>
      <c r="AC45" s="345">
        <f>AC$5*'(建設)投入係数表'!AC45</f>
        <v>0</v>
      </c>
      <c r="AD45" s="345">
        <f>AD$5*'(建設)投入係数表'!AD45</f>
        <v>0</v>
      </c>
      <c r="AE45" s="345">
        <f>AE$5*'(建設)投入係数表'!AE45</f>
        <v>0</v>
      </c>
      <c r="AF45" s="135">
        <f>AF$5*'(建設)投入係数表'!AF45</f>
        <v>-0.8774587435390242</v>
      </c>
      <c r="AG45" s="135">
        <f>AG$5*'(建設)投入係数表'!AG45</f>
        <v>-0.17418248611366746</v>
      </c>
      <c r="AH45" s="135">
        <f>AH$5*'(建設)投入係数表'!AH45</f>
        <v>0</v>
      </c>
      <c r="AI45" s="135">
        <f>AI$5*'(建設)投入係数表'!AI45</f>
        <v>0</v>
      </c>
      <c r="AJ45" s="135">
        <f>AJ$5*'(建設)投入係数表'!AJ45</f>
        <v>0</v>
      </c>
      <c r="AK45" s="345">
        <f>AK$5*'(建設)投入係数表'!AK45</f>
        <v>0</v>
      </c>
      <c r="AL45" s="345">
        <f>AL$5*'(建設)投入係数表'!AL45</f>
        <v>0</v>
      </c>
      <c r="AM45" s="345">
        <f>AM$5*'(建設)投入係数表'!AM45</f>
        <v>0</v>
      </c>
      <c r="AN45" s="345">
        <f>AN$5*'(建設)投入係数表'!AN45</f>
        <v>0</v>
      </c>
      <c r="AO45" s="345">
        <f>AO$5*'(建設)投入係数表'!AO45</f>
        <v>0</v>
      </c>
      <c r="AP45" s="345">
        <f>AP$5*'(建設)投入係数表'!AP45</f>
        <v>0</v>
      </c>
      <c r="AQ45" s="345">
        <f>AQ$5*'(建設)投入係数表'!AQ45</f>
        <v>0</v>
      </c>
      <c r="AR45" s="135">
        <f>AR$5*'(建設)投入係数表'!AR45</f>
        <v>0</v>
      </c>
      <c r="AS45" s="135">
        <f>AS$5*'(建設)投入係数表'!AS45</f>
        <v>0</v>
      </c>
      <c r="AT45" s="345">
        <f>AT$5*'(建設)投入係数表'!AT45</f>
        <v>0</v>
      </c>
      <c r="AU45" s="345">
        <f>AU$5*'(建設)投入係数表'!AU45</f>
        <v>0</v>
      </c>
      <c r="AV45" s="345">
        <f>AV$5*'(建設)投入係数表'!AV45</f>
        <v>0</v>
      </c>
      <c r="AW45" s="345">
        <f>AW$5*'(建設)投入係数表'!AW45</f>
        <v>0</v>
      </c>
      <c r="AX45" s="135">
        <f>AX$5*'(建設)投入係数表'!AX45</f>
        <v>0</v>
      </c>
      <c r="AY45" s="345">
        <f>AY$5*'(建設)投入係数表'!AY45</f>
        <v>0</v>
      </c>
      <c r="AZ45" s="345">
        <f>AZ$5*'(建設)投入係数表'!AZ45</f>
        <v>0</v>
      </c>
      <c r="BA45" s="345">
        <f>BA$5*'(建設)投入係数表'!BA45</f>
        <v>0</v>
      </c>
      <c r="BB45" s="135">
        <f>BB$5*'(建設)投入係数表'!BB45</f>
        <v>-0.42892642716010954</v>
      </c>
      <c r="BC45" s="135">
        <f>BC$5*'(建設)投入係数表'!BC45</f>
        <v>0</v>
      </c>
      <c r="BD45" s="345">
        <f>BD$5*'(建設)投入係数表'!BD45</f>
        <v>0</v>
      </c>
      <c r="BE45" s="345">
        <f>BE$5*'(建設)投入係数表'!BE45</f>
        <v>0</v>
      </c>
      <c r="BF45" s="345">
        <f>BF$5*'(建設)投入係数表'!BF45</f>
        <v>0</v>
      </c>
      <c r="BG45" s="345">
        <f>BG$5*'(建設)投入係数表'!BG45</f>
        <v>0</v>
      </c>
      <c r="BH45" s="345">
        <f>BH$5*'(建設)投入係数表'!BH45</f>
        <v>0</v>
      </c>
      <c r="BI45" s="345">
        <f>BI$5*'(建設)投入係数表'!BI45</f>
        <v>0</v>
      </c>
      <c r="BJ45" s="345">
        <f>BJ$5*'(建設)投入係数表'!BJ45</f>
        <v>-0.4056467802542853</v>
      </c>
      <c r="BK45" s="345">
        <f>BK$5*'(建設)投入係数表'!BK45</f>
        <v>0</v>
      </c>
      <c r="BL45" s="345">
        <f>BL$5*'(建設)投入係数表'!BL45</f>
        <v>-1.4922905599520871E-2</v>
      </c>
      <c r="BM45" s="345">
        <f>BM$5*'(建設)投入係数表'!BM45</f>
        <v>0</v>
      </c>
      <c r="BN45" s="345">
        <f>BN$5*'(建設)投入係数表'!BN45</f>
        <v>0</v>
      </c>
      <c r="BO45" s="135">
        <f>BO$5*'(建設)投入係数表'!BO45</f>
        <v>-0.93786615880837632</v>
      </c>
      <c r="BP45" s="345">
        <f>BP$5*'(建設)投入係数表'!BP45</f>
        <v>0</v>
      </c>
      <c r="BQ45" s="345">
        <f>BQ$5*'(建設)投入係数表'!BQ45</f>
        <v>-1.7481763430850904E-2</v>
      </c>
      <c r="BR45" s="345">
        <f>BR$5*'(建設)投入係数表'!BR45</f>
        <v>0</v>
      </c>
      <c r="BS45" s="345">
        <f>BS$5*'(建設)投入係数表'!BS45</f>
        <v>-0.13055170228904711</v>
      </c>
      <c r="BT45" s="345">
        <f>BT$5*'(建設)投入係数表'!BT45</f>
        <v>-2.4963755344990103E-2</v>
      </c>
      <c r="BU45" s="345">
        <f>BU$5*'(建設)投入係数表'!BU45</f>
        <v>-0.47674744778694861</v>
      </c>
      <c r="BV45" s="196">
        <f t="shared" si="2"/>
        <v>17.57326283683382</v>
      </c>
      <c r="BW45" s="349">
        <f t="shared" si="3"/>
        <v>7.0293051347335278E-5</v>
      </c>
    </row>
    <row r="46" spans="1:75" ht="21.75" customHeight="1" x14ac:dyDescent="0.2">
      <c r="A46" s="3">
        <v>41</v>
      </c>
      <c r="B46" s="8" t="s">
        <v>394</v>
      </c>
      <c r="C46" s="9" t="s">
        <v>289</v>
      </c>
      <c r="D46" s="135">
        <f>D$5*'(建設)投入係数表'!D46</f>
        <v>2155.7063299001288</v>
      </c>
      <c r="E46" s="135">
        <f>E$5*'(建設)投入係数表'!E46</f>
        <v>692.54062036598464</v>
      </c>
      <c r="F46" s="135">
        <f>F$5*'(建設)投入係数表'!F46</f>
        <v>0</v>
      </c>
      <c r="G46" s="135">
        <f>G$5*'(建設)投入係数表'!G46</f>
        <v>0</v>
      </c>
      <c r="H46" s="345">
        <f>H$5*'(建設)投入係数表'!H46</f>
        <v>0</v>
      </c>
      <c r="I46" s="345">
        <f>I$5*'(建設)投入係数表'!I46</f>
        <v>0</v>
      </c>
      <c r="J46" s="135">
        <f>J$5*'(建設)投入係数表'!J46</f>
        <v>0</v>
      </c>
      <c r="K46" s="345">
        <f>K$5*'(建設)投入係数表'!K46</f>
        <v>0</v>
      </c>
      <c r="L46" s="135">
        <f>L$5*'(建設)投入係数表'!L46</f>
        <v>0</v>
      </c>
      <c r="M46" s="345">
        <f>M$5*'(建設)投入係数表'!M46</f>
        <v>0</v>
      </c>
      <c r="N46" s="345">
        <f>N$5*'(建設)投入係数表'!N46</f>
        <v>0</v>
      </c>
      <c r="O46" s="135">
        <f>O$5*'(建設)投入係数表'!O46</f>
        <v>0</v>
      </c>
      <c r="P46" s="345">
        <f>P$5*'(建設)投入係数表'!P46</f>
        <v>0</v>
      </c>
      <c r="Q46" s="345">
        <f>Q$5*'(建設)投入係数表'!Q46</f>
        <v>0</v>
      </c>
      <c r="R46" s="345">
        <f>R$5*'(建設)投入係数表'!R46</f>
        <v>0</v>
      </c>
      <c r="S46" s="135">
        <f>S$5*'(建設)投入係数表'!S46</f>
        <v>805.79157680828564</v>
      </c>
      <c r="T46" s="135">
        <f>T$5*'(建設)投入係数表'!T46</f>
        <v>0</v>
      </c>
      <c r="U46" s="345">
        <f>U$5*'(建設)投入係数表'!U46</f>
        <v>0</v>
      </c>
      <c r="V46" s="345">
        <f>V$5*'(建設)投入係数表'!V46</f>
        <v>0</v>
      </c>
      <c r="W46" s="135">
        <f>W$5*'(建設)投入係数表'!W46</f>
        <v>819.31799138237125</v>
      </c>
      <c r="X46" s="345">
        <f>X$5*'(建設)投入係数表'!X46</f>
        <v>558.37421678255566</v>
      </c>
      <c r="Y46" s="345">
        <f>Y$5*'(建設)投入係数表'!Y46</f>
        <v>183.86415395884663</v>
      </c>
      <c r="Z46" s="345">
        <f>Z$5*'(建設)投入係数表'!Z46</f>
        <v>54.198061702471328</v>
      </c>
      <c r="AA46" s="345">
        <f>AA$5*'(建設)投入係数表'!AA46</f>
        <v>12.574286435968679</v>
      </c>
      <c r="AB46" s="345">
        <f>AB$5*'(建設)投入係数表'!AB46</f>
        <v>0</v>
      </c>
      <c r="AC46" s="345">
        <f>AC$5*'(建設)投入係数表'!AC46</f>
        <v>0</v>
      </c>
      <c r="AD46" s="345">
        <f>AD$5*'(建設)投入係数表'!AD46</f>
        <v>0</v>
      </c>
      <c r="AE46" s="345">
        <f>AE$5*'(建設)投入係数表'!AE46</f>
        <v>0</v>
      </c>
      <c r="AF46" s="135">
        <f>AF$5*'(建設)投入係数表'!AF46</f>
        <v>1756.7467654755958</v>
      </c>
      <c r="AG46" s="135">
        <f>AG$5*'(建設)投入係数表'!AG46</f>
        <v>190.75357445166321</v>
      </c>
      <c r="AH46" s="135">
        <f>AH$5*'(建設)投入係数表'!AH46</f>
        <v>0</v>
      </c>
      <c r="AI46" s="135">
        <f>AI$5*'(建設)投入係数表'!AI46</f>
        <v>0</v>
      </c>
      <c r="AJ46" s="135">
        <f>AJ$5*'(建設)投入係数表'!AJ46</f>
        <v>0</v>
      </c>
      <c r="AK46" s="345">
        <f>AK$5*'(建設)投入係数表'!AK46</f>
        <v>0</v>
      </c>
      <c r="AL46" s="345">
        <f>AL$5*'(建設)投入係数表'!AL46</f>
        <v>0</v>
      </c>
      <c r="AM46" s="345">
        <f>AM$5*'(建設)投入係数表'!AM46</f>
        <v>0</v>
      </c>
      <c r="AN46" s="345">
        <f>AN$5*'(建設)投入係数表'!AN46</f>
        <v>0</v>
      </c>
      <c r="AO46" s="345">
        <f>AO$5*'(建設)投入係数表'!AO46</f>
        <v>0</v>
      </c>
      <c r="AP46" s="345">
        <f>AP$5*'(建設)投入係数表'!AP46</f>
        <v>0</v>
      </c>
      <c r="AQ46" s="345">
        <f>AQ$5*'(建設)投入係数表'!AQ46</f>
        <v>0</v>
      </c>
      <c r="AR46" s="135">
        <f>AR$5*'(建設)投入係数表'!AR46</f>
        <v>0</v>
      </c>
      <c r="AS46" s="135">
        <f>AS$5*'(建設)投入係数表'!AS46</f>
        <v>0</v>
      </c>
      <c r="AT46" s="345">
        <f>AT$5*'(建設)投入係数表'!AT46</f>
        <v>0</v>
      </c>
      <c r="AU46" s="345">
        <f>AU$5*'(建設)投入係数表'!AU46</f>
        <v>0</v>
      </c>
      <c r="AV46" s="345">
        <f>AV$5*'(建設)投入係数表'!AV46</f>
        <v>0</v>
      </c>
      <c r="AW46" s="345">
        <f>AW$5*'(建設)投入係数表'!AW46</f>
        <v>0</v>
      </c>
      <c r="AX46" s="135">
        <f>AX$5*'(建設)投入係数表'!AX46</f>
        <v>0</v>
      </c>
      <c r="AY46" s="345">
        <f>AY$5*'(建設)投入係数表'!AY46</f>
        <v>0</v>
      </c>
      <c r="AZ46" s="345">
        <f>AZ$5*'(建設)投入係数表'!AZ46</f>
        <v>0</v>
      </c>
      <c r="BA46" s="345">
        <f>BA$5*'(建設)投入係数表'!BA46</f>
        <v>0</v>
      </c>
      <c r="BB46" s="135">
        <f>BB$5*'(建設)投入係数表'!BB46</f>
        <v>215.00911994189488</v>
      </c>
      <c r="BC46" s="135">
        <f>BC$5*'(建設)投入係数表'!BC46</f>
        <v>0</v>
      </c>
      <c r="BD46" s="345">
        <f>BD$5*'(建設)投入係数表'!BD46</f>
        <v>0</v>
      </c>
      <c r="BE46" s="345">
        <f>BE$5*'(建設)投入係数表'!BE46</f>
        <v>0</v>
      </c>
      <c r="BF46" s="345">
        <f>BF$5*'(建設)投入係数表'!BF46</f>
        <v>0</v>
      </c>
      <c r="BG46" s="345">
        <f>BG$5*'(建設)投入係数表'!BG46</f>
        <v>0</v>
      </c>
      <c r="BH46" s="345">
        <f>BH$5*'(建設)投入係数表'!BH46</f>
        <v>0</v>
      </c>
      <c r="BI46" s="345">
        <f>BI$5*'(建設)投入係数表'!BI46</f>
        <v>0</v>
      </c>
      <c r="BJ46" s="345">
        <f>BJ$5*'(建設)投入係数表'!BJ46</f>
        <v>55.573608894837086</v>
      </c>
      <c r="BK46" s="345">
        <f>BK$5*'(建設)投入係数表'!BK46</f>
        <v>0</v>
      </c>
      <c r="BL46" s="345">
        <f>BL$5*'(建設)投入係数表'!BL46</f>
        <v>8.3680193149313276</v>
      </c>
      <c r="BM46" s="345">
        <f>BM$5*'(建設)投入係数表'!BM46</f>
        <v>0</v>
      </c>
      <c r="BN46" s="345">
        <f>BN$5*'(建設)投入係数表'!BN46</f>
        <v>0</v>
      </c>
      <c r="BO46" s="135">
        <f>BO$5*'(建設)投入係数表'!BO46</f>
        <v>2383.4474300743682</v>
      </c>
      <c r="BP46" s="345">
        <f>BP$5*'(建設)投入係数表'!BP46</f>
        <v>0</v>
      </c>
      <c r="BQ46" s="345">
        <f>BQ$5*'(建設)投入係数表'!BQ46</f>
        <v>905.17074692259803</v>
      </c>
      <c r="BR46" s="345">
        <f>BR$5*'(建設)投入係数表'!BR46</f>
        <v>910.99868122164185</v>
      </c>
      <c r="BS46" s="345">
        <f>BS$5*'(建設)投入係数表'!BS46</f>
        <v>16.330831122702619</v>
      </c>
      <c r="BT46" s="345">
        <f>BT$5*'(建設)投入係数表'!BT46</f>
        <v>4.0222850799615308</v>
      </c>
      <c r="BU46" s="345">
        <f>BU$5*'(建設)投入係数表'!BU46</f>
        <v>492.61360284929827</v>
      </c>
      <c r="BV46" s="196">
        <f t="shared" si="2"/>
        <v>3202.0884942858129</v>
      </c>
      <c r="BW46" s="349">
        <f t="shared" si="3"/>
        <v>1.2808353977143251E-2</v>
      </c>
    </row>
    <row r="47" spans="1:75" ht="21.75" customHeight="1" x14ac:dyDescent="0.2">
      <c r="A47" s="3">
        <v>42</v>
      </c>
      <c r="B47" s="8" t="s">
        <v>395</v>
      </c>
      <c r="C47" s="9" t="s">
        <v>396</v>
      </c>
      <c r="D47" s="135">
        <f>D$5*'(建設)投入係数表'!D47</f>
        <v>17376.664259769586</v>
      </c>
      <c r="E47" s="135">
        <f>E$5*'(建設)投入係数表'!E47</f>
        <v>7866.1698352588046</v>
      </c>
      <c r="F47" s="135">
        <f>F$5*'(建設)投入係数表'!F47</f>
        <v>0</v>
      </c>
      <c r="G47" s="135">
        <f>G$5*'(建設)投入係数表'!G47</f>
        <v>0</v>
      </c>
      <c r="H47" s="345">
        <f>H$5*'(建設)投入係数表'!H47</f>
        <v>0</v>
      </c>
      <c r="I47" s="345">
        <f>I$5*'(建設)投入係数表'!I47</f>
        <v>0</v>
      </c>
      <c r="J47" s="135">
        <f>J$5*'(建設)投入係数表'!J47</f>
        <v>0</v>
      </c>
      <c r="K47" s="345">
        <f>K$5*'(建設)投入係数表'!K47</f>
        <v>0</v>
      </c>
      <c r="L47" s="135">
        <f>L$5*'(建設)投入係数表'!L47</f>
        <v>0</v>
      </c>
      <c r="M47" s="345">
        <f>M$5*'(建設)投入係数表'!M47</f>
        <v>0</v>
      </c>
      <c r="N47" s="345">
        <f>N$5*'(建設)投入係数表'!N47</f>
        <v>0</v>
      </c>
      <c r="O47" s="135">
        <f>O$5*'(建設)投入係数表'!O47</f>
        <v>0</v>
      </c>
      <c r="P47" s="345">
        <f>P$5*'(建設)投入係数表'!P47</f>
        <v>0</v>
      </c>
      <c r="Q47" s="345">
        <f>Q$5*'(建設)投入係数表'!Q47</f>
        <v>0</v>
      </c>
      <c r="R47" s="345">
        <f>R$5*'(建設)投入係数表'!R47</f>
        <v>0</v>
      </c>
      <c r="S47" s="135">
        <f>S$5*'(建設)投入係数表'!S47</f>
        <v>11183.4736528619</v>
      </c>
      <c r="T47" s="135">
        <f>T$5*'(建設)投入係数表'!T47</f>
        <v>0</v>
      </c>
      <c r="U47" s="345">
        <f>U$5*'(建設)投入係数表'!U47</f>
        <v>0</v>
      </c>
      <c r="V47" s="345">
        <f>V$5*'(建設)投入係数表'!V47</f>
        <v>0</v>
      </c>
      <c r="W47" s="135">
        <f>W$5*'(建設)投入係数表'!W47</f>
        <v>11545.772423000073</v>
      </c>
      <c r="X47" s="345">
        <f>X$5*'(建設)投入係数表'!X47</f>
        <v>6571.6706576018287</v>
      </c>
      <c r="Y47" s="345">
        <f>Y$5*'(建設)投入係数表'!Y47</f>
        <v>3919.4917759872146</v>
      </c>
      <c r="Z47" s="345">
        <f>Z$5*'(建設)投入係数表'!Z47</f>
        <v>827.86457761266354</v>
      </c>
      <c r="AA47" s="345">
        <f>AA$5*'(建設)投入係数表'!AA47</f>
        <v>138.70613791361455</v>
      </c>
      <c r="AB47" s="345">
        <f>AB$5*'(建設)投入係数表'!AB47</f>
        <v>0</v>
      </c>
      <c r="AC47" s="345">
        <f>AC$5*'(建設)投入係数表'!AC47</f>
        <v>0</v>
      </c>
      <c r="AD47" s="345">
        <f>AD$5*'(建設)投入係数表'!AD47</f>
        <v>0</v>
      </c>
      <c r="AE47" s="345">
        <f>AE$5*'(建設)投入係数表'!AE47</f>
        <v>0</v>
      </c>
      <c r="AF47" s="135">
        <f>AF$5*'(建設)投入係数表'!AF47</f>
        <v>6381.8912913981676</v>
      </c>
      <c r="AG47" s="135">
        <f>AG$5*'(建設)投入係数表'!AG47</f>
        <v>1457.8084414497412</v>
      </c>
      <c r="AH47" s="135">
        <f>AH$5*'(建設)投入係数表'!AH47</f>
        <v>0</v>
      </c>
      <c r="AI47" s="135">
        <f>AI$5*'(建設)投入係数表'!AI47</f>
        <v>0</v>
      </c>
      <c r="AJ47" s="135">
        <f>AJ$5*'(建設)投入係数表'!AJ47</f>
        <v>0</v>
      </c>
      <c r="AK47" s="345">
        <f>AK$5*'(建設)投入係数表'!AK47</f>
        <v>0</v>
      </c>
      <c r="AL47" s="345">
        <f>AL$5*'(建設)投入係数表'!AL47</f>
        <v>0</v>
      </c>
      <c r="AM47" s="345">
        <f>AM$5*'(建設)投入係数表'!AM47</f>
        <v>0</v>
      </c>
      <c r="AN47" s="345">
        <f>AN$5*'(建設)投入係数表'!AN47</f>
        <v>0</v>
      </c>
      <c r="AO47" s="345">
        <f>AO$5*'(建設)投入係数表'!AO47</f>
        <v>0</v>
      </c>
      <c r="AP47" s="345">
        <f>AP$5*'(建設)投入係数表'!AP47</f>
        <v>0</v>
      </c>
      <c r="AQ47" s="345">
        <f>AQ$5*'(建設)投入係数表'!AQ47</f>
        <v>0</v>
      </c>
      <c r="AR47" s="135">
        <f>AR$5*'(建設)投入係数表'!AR47</f>
        <v>0</v>
      </c>
      <c r="AS47" s="135">
        <f>AS$5*'(建設)投入係数表'!AS47</f>
        <v>0</v>
      </c>
      <c r="AT47" s="345">
        <f>AT$5*'(建設)投入係数表'!AT47</f>
        <v>0</v>
      </c>
      <c r="AU47" s="345">
        <f>AU$5*'(建設)投入係数表'!AU47</f>
        <v>0</v>
      </c>
      <c r="AV47" s="345">
        <f>AV$5*'(建設)投入係数表'!AV47</f>
        <v>0</v>
      </c>
      <c r="AW47" s="345">
        <f>AW$5*'(建設)投入係数表'!AW47</f>
        <v>0</v>
      </c>
      <c r="AX47" s="135">
        <f>AX$5*'(建設)投入係数表'!AX47</f>
        <v>0</v>
      </c>
      <c r="AY47" s="345">
        <f>AY$5*'(建設)投入係数表'!AY47</f>
        <v>0</v>
      </c>
      <c r="AZ47" s="345">
        <f>AZ$5*'(建設)投入係数表'!AZ47</f>
        <v>0</v>
      </c>
      <c r="BA47" s="345">
        <f>BA$5*'(建設)投入係数表'!BA47</f>
        <v>0</v>
      </c>
      <c r="BB47" s="135">
        <f>BB$5*'(建設)投入係数表'!BB47</f>
        <v>1006.2029081502769</v>
      </c>
      <c r="BC47" s="135">
        <f>BC$5*'(建設)投入係数表'!BC47</f>
        <v>0</v>
      </c>
      <c r="BD47" s="345">
        <f>BD$5*'(建設)投入係数表'!BD47</f>
        <v>0</v>
      </c>
      <c r="BE47" s="345">
        <f>BE$5*'(建設)投入係数表'!BE47</f>
        <v>0</v>
      </c>
      <c r="BF47" s="345">
        <f>BF$5*'(建設)投入係数表'!BF47</f>
        <v>0</v>
      </c>
      <c r="BG47" s="345">
        <f>BG$5*'(建設)投入係数表'!BG47</f>
        <v>0</v>
      </c>
      <c r="BH47" s="345">
        <f>BH$5*'(建設)投入係数表'!BH47</f>
        <v>0</v>
      </c>
      <c r="BI47" s="345">
        <f>BI$5*'(建設)投入係数表'!BI47</f>
        <v>0</v>
      </c>
      <c r="BJ47" s="345">
        <f>BJ$5*'(建設)投入係数表'!BJ47</f>
        <v>769.91758892263351</v>
      </c>
      <c r="BK47" s="345">
        <f>BK$5*'(建設)投入係数表'!BK47</f>
        <v>0</v>
      </c>
      <c r="BL47" s="345">
        <f>BL$5*'(建設)投入係数表'!BL47</f>
        <v>33.673536485318841</v>
      </c>
      <c r="BM47" s="345">
        <f>BM$5*'(建設)投入係数表'!BM47</f>
        <v>0</v>
      </c>
      <c r="BN47" s="345">
        <f>BN$5*'(建設)投入係数表'!BN47</f>
        <v>0</v>
      </c>
      <c r="BO47" s="135">
        <f>BO$5*'(建設)投入係数表'!BO47</f>
        <v>6209.9033364115103</v>
      </c>
      <c r="BP47" s="345">
        <f>BP$5*'(建設)投入係数表'!BP47</f>
        <v>0</v>
      </c>
      <c r="BQ47" s="345">
        <f>BQ$5*'(建設)投入係数表'!BQ47</f>
        <v>994.43263100052263</v>
      </c>
      <c r="BR47" s="345">
        <f>BR$5*'(建設)投入係数表'!BR47</f>
        <v>361.6820640333703</v>
      </c>
      <c r="BS47" s="345">
        <f>BS$5*'(建設)投入係数表'!BS47</f>
        <v>1816.0453888600757</v>
      </c>
      <c r="BT47" s="345">
        <f>BT$5*'(建設)投入係数表'!BT47</f>
        <v>58.998715288465988</v>
      </c>
      <c r="BU47" s="345">
        <f>BU$5*'(建設)投入係数表'!BU47</f>
        <v>3811.5767751587427</v>
      </c>
      <c r="BV47" s="196">
        <f t="shared" si="2"/>
        <v>19304.059848864446</v>
      </c>
      <c r="BW47" s="349">
        <f t="shared" si="3"/>
        <v>7.7216239395457784E-2</v>
      </c>
    </row>
    <row r="48" spans="1:75" ht="21.75" customHeight="1" x14ac:dyDescent="0.2">
      <c r="A48" s="3">
        <v>43</v>
      </c>
      <c r="B48" s="8" t="s">
        <v>397</v>
      </c>
      <c r="C48" s="9" t="s">
        <v>290</v>
      </c>
      <c r="D48" s="135">
        <f>D$5*'(建設)投入係数表'!D48</f>
        <v>5763.9561162170576</v>
      </c>
      <c r="E48" s="135">
        <f>E$5*'(建設)投入係数表'!E48</f>
        <v>1889.388404190307</v>
      </c>
      <c r="F48" s="135">
        <f>F$5*'(建設)投入係数表'!F48</f>
        <v>0</v>
      </c>
      <c r="G48" s="135">
        <f>G$5*'(建設)投入係数表'!G48</f>
        <v>0</v>
      </c>
      <c r="H48" s="345">
        <f>H$5*'(建設)投入係数表'!H48</f>
        <v>0</v>
      </c>
      <c r="I48" s="345">
        <f>I$5*'(建設)投入係数表'!I48</f>
        <v>0</v>
      </c>
      <c r="J48" s="135">
        <f>J$5*'(建設)投入係数表'!J48</f>
        <v>0</v>
      </c>
      <c r="K48" s="345">
        <f>K$5*'(建設)投入係数表'!K48</f>
        <v>0</v>
      </c>
      <c r="L48" s="135">
        <f>L$5*'(建設)投入係数表'!L48</f>
        <v>0</v>
      </c>
      <c r="M48" s="345">
        <f>M$5*'(建設)投入係数表'!M48</f>
        <v>0</v>
      </c>
      <c r="N48" s="345">
        <f>N$5*'(建設)投入係数表'!N48</f>
        <v>0</v>
      </c>
      <c r="O48" s="135">
        <f>O$5*'(建設)投入係数表'!O48</f>
        <v>0</v>
      </c>
      <c r="P48" s="345">
        <f>P$5*'(建設)投入係数表'!P48</f>
        <v>0</v>
      </c>
      <c r="Q48" s="345">
        <f>Q$5*'(建設)投入係数表'!Q48</f>
        <v>0</v>
      </c>
      <c r="R48" s="345">
        <f>R$5*'(建設)投入係数表'!R48</f>
        <v>0</v>
      </c>
      <c r="S48" s="135">
        <f>S$5*'(建設)投入係数表'!S48</f>
        <v>2068.2922056248658</v>
      </c>
      <c r="T48" s="135">
        <f>T$5*'(建設)投入係数表'!T48</f>
        <v>0</v>
      </c>
      <c r="U48" s="345">
        <f>U$5*'(建設)投入係数表'!U48</f>
        <v>0</v>
      </c>
      <c r="V48" s="345">
        <f>V$5*'(建設)投入係数表'!V48</f>
        <v>0</v>
      </c>
      <c r="W48" s="135">
        <f>W$5*'(建設)投入係数表'!W48</f>
        <v>2067.1572820138767</v>
      </c>
      <c r="X48" s="345">
        <f>X$5*'(建設)投入係数表'!X48</f>
        <v>1072.7272297523787</v>
      </c>
      <c r="Y48" s="345">
        <f>Y$5*'(建設)投入係数表'!Y48</f>
        <v>499.24006126390094</v>
      </c>
      <c r="Z48" s="345">
        <f>Z$5*'(建設)投入係数表'!Z48</f>
        <v>146.52634469391052</v>
      </c>
      <c r="AA48" s="345">
        <f>AA$5*'(建設)投入係数表'!AA48</f>
        <v>32.35483708007073</v>
      </c>
      <c r="AB48" s="345">
        <f>AB$5*'(建設)投入係数表'!AB48</f>
        <v>0</v>
      </c>
      <c r="AC48" s="345">
        <f>AC$5*'(建設)投入係数表'!AC48</f>
        <v>0</v>
      </c>
      <c r="AD48" s="345">
        <f>AD$5*'(建設)投入係数表'!AD48</f>
        <v>0</v>
      </c>
      <c r="AE48" s="345">
        <f>AE$5*'(建設)投入係数表'!AE48</f>
        <v>0</v>
      </c>
      <c r="AF48" s="135">
        <f>AF$5*'(建設)投入係数表'!AF48</f>
        <v>1061.9704706867683</v>
      </c>
      <c r="AG48" s="135">
        <f>AG$5*'(建設)投入係数表'!AG48</f>
        <v>365.99303156061131</v>
      </c>
      <c r="AH48" s="135">
        <f>AH$5*'(建設)投入係数表'!AH48</f>
        <v>0</v>
      </c>
      <c r="AI48" s="135">
        <f>AI$5*'(建設)投入係数表'!AI48</f>
        <v>0</v>
      </c>
      <c r="AJ48" s="135">
        <f>AJ$5*'(建設)投入係数表'!AJ48</f>
        <v>0</v>
      </c>
      <c r="AK48" s="345">
        <f>AK$5*'(建設)投入係数表'!AK48</f>
        <v>0</v>
      </c>
      <c r="AL48" s="345">
        <f>AL$5*'(建設)投入係数表'!AL48</f>
        <v>0</v>
      </c>
      <c r="AM48" s="345">
        <f>AM$5*'(建設)投入係数表'!AM48</f>
        <v>0</v>
      </c>
      <c r="AN48" s="345">
        <f>AN$5*'(建設)投入係数表'!AN48</f>
        <v>0</v>
      </c>
      <c r="AO48" s="345">
        <f>AO$5*'(建設)投入係数表'!AO48</f>
        <v>0</v>
      </c>
      <c r="AP48" s="345">
        <f>AP$5*'(建設)投入係数表'!AP48</f>
        <v>0</v>
      </c>
      <c r="AQ48" s="345">
        <f>AQ$5*'(建設)投入係数表'!AQ48</f>
        <v>0</v>
      </c>
      <c r="AR48" s="135">
        <f>AR$5*'(建設)投入係数表'!AR48</f>
        <v>0</v>
      </c>
      <c r="AS48" s="135">
        <f>AS$5*'(建設)投入係数表'!AS48</f>
        <v>0</v>
      </c>
      <c r="AT48" s="345">
        <f>AT$5*'(建設)投入係数表'!AT48</f>
        <v>0</v>
      </c>
      <c r="AU48" s="345">
        <f>AU$5*'(建設)投入係数表'!AU48</f>
        <v>0</v>
      </c>
      <c r="AV48" s="345">
        <f>AV$5*'(建設)投入係数表'!AV48</f>
        <v>0</v>
      </c>
      <c r="AW48" s="345">
        <f>AW$5*'(建設)投入係数表'!AW48</f>
        <v>0</v>
      </c>
      <c r="AX48" s="135">
        <f>AX$5*'(建設)投入係数表'!AX48</f>
        <v>0</v>
      </c>
      <c r="AY48" s="345">
        <f>AY$5*'(建設)投入係数表'!AY48</f>
        <v>0</v>
      </c>
      <c r="AZ48" s="345">
        <f>AZ$5*'(建設)投入係数表'!AZ48</f>
        <v>0</v>
      </c>
      <c r="BA48" s="345">
        <f>BA$5*'(建設)投入係数表'!BA48</f>
        <v>0</v>
      </c>
      <c r="BB48" s="135">
        <f>BB$5*'(建設)投入係数表'!BB48</f>
        <v>319.87188305465168</v>
      </c>
      <c r="BC48" s="135">
        <f>BC$5*'(建設)投入係数表'!BC48</f>
        <v>0</v>
      </c>
      <c r="BD48" s="345">
        <f>BD$5*'(建設)投入係数表'!BD48</f>
        <v>0</v>
      </c>
      <c r="BE48" s="345">
        <f>BE$5*'(建設)投入係数表'!BE48</f>
        <v>0</v>
      </c>
      <c r="BF48" s="345">
        <f>BF$5*'(建設)投入係数表'!BF48</f>
        <v>0</v>
      </c>
      <c r="BG48" s="345">
        <f>BG$5*'(建設)投入係数表'!BG48</f>
        <v>0</v>
      </c>
      <c r="BH48" s="345">
        <f>BH$5*'(建設)投入係数表'!BH48</f>
        <v>0</v>
      </c>
      <c r="BI48" s="345">
        <f>BI$5*'(建設)投入係数表'!BI48</f>
        <v>0</v>
      </c>
      <c r="BJ48" s="345">
        <f>BJ$5*'(建設)投入係数表'!BJ48</f>
        <v>72.205126885262771</v>
      </c>
      <c r="BK48" s="345">
        <f>BK$5*'(建設)投入係数表'!BK48</f>
        <v>0</v>
      </c>
      <c r="BL48" s="345">
        <f>BL$5*'(建設)投入係数表'!BL48</f>
        <v>31.047105099803172</v>
      </c>
      <c r="BM48" s="345">
        <f>BM$5*'(建設)投入係数表'!BM48</f>
        <v>0</v>
      </c>
      <c r="BN48" s="345">
        <f>BN$5*'(建設)投入係数表'!BN48</f>
        <v>0</v>
      </c>
      <c r="BO48" s="135">
        <f>BO$5*'(建設)投入係数表'!BO48</f>
        <v>638.25594267013287</v>
      </c>
      <c r="BP48" s="345">
        <f>BP$5*'(建設)投入係数表'!BP48</f>
        <v>0</v>
      </c>
      <c r="BQ48" s="345">
        <f>BQ$5*'(建設)投入係数表'!BQ48</f>
        <v>55.731861817552669</v>
      </c>
      <c r="BR48" s="345">
        <f>BR$5*'(建設)投入係数表'!BR48</f>
        <v>170.46319911229369</v>
      </c>
      <c r="BS48" s="345">
        <f>BS$5*'(建設)投入係数表'!BS48</f>
        <v>77.096714369968183</v>
      </c>
      <c r="BT48" s="345">
        <f>BT$5*'(建設)投入係数表'!BT48</f>
        <v>10.778101370199478</v>
      </c>
      <c r="BU48" s="345">
        <f>BU$5*'(建設)投入係数表'!BU48</f>
        <v>374.36116590022357</v>
      </c>
      <c r="BV48" s="196">
        <f t="shared" si="2"/>
        <v>2542.5317473455648</v>
      </c>
      <c r="BW48" s="349">
        <f t="shared" si="3"/>
        <v>1.017012698938226E-2</v>
      </c>
    </row>
    <row r="49" spans="1:75" ht="21.75" customHeight="1" x14ac:dyDescent="0.2">
      <c r="A49" s="3">
        <v>44</v>
      </c>
      <c r="B49" s="8" t="s">
        <v>398</v>
      </c>
      <c r="C49" s="9" t="s">
        <v>255</v>
      </c>
      <c r="D49" s="135">
        <f>D$5*'(建設)投入係数表'!D49</f>
        <v>1704.4984484623492</v>
      </c>
      <c r="E49" s="135">
        <f>E$5*'(建設)投入係数表'!E49</f>
        <v>913.41278118854939</v>
      </c>
      <c r="F49" s="135">
        <f>F$5*'(建設)投入係数表'!F49</f>
        <v>0</v>
      </c>
      <c r="G49" s="135">
        <f>G$5*'(建設)投入係数表'!G49</f>
        <v>0</v>
      </c>
      <c r="H49" s="345">
        <f>H$5*'(建設)投入係数表'!H49</f>
        <v>0</v>
      </c>
      <c r="I49" s="345">
        <f>I$5*'(建設)投入係数表'!I49</f>
        <v>0</v>
      </c>
      <c r="J49" s="135">
        <f>J$5*'(建設)投入係数表'!J49</f>
        <v>0</v>
      </c>
      <c r="K49" s="345">
        <f>K$5*'(建設)投入係数表'!K49</f>
        <v>0</v>
      </c>
      <c r="L49" s="135">
        <f>L$5*'(建設)投入係数表'!L49</f>
        <v>0</v>
      </c>
      <c r="M49" s="345">
        <f>M$5*'(建設)投入係数表'!M49</f>
        <v>0</v>
      </c>
      <c r="N49" s="345">
        <f>N$5*'(建設)投入係数表'!N49</f>
        <v>0</v>
      </c>
      <c r="O49" s="135">
        <f>O$5*'(建設)投入係数表'!O49</f>
        <v>0</v>
      </c>
      <c r="P49" s="345">
        <f>P$5*'(建設)投入係数表'!P49</f>
        <v>0</v>
      </c>
      <c r="Q49" s="345">
        <f>Q$5*'(建設)投入係数表'!Q49</f>
        <v>0</v>
      </c>
      <c r="R49" s="345">
        <f>R$5*'(建設)投入係数表'!R49</f>
        <v>0</v>
      </c>
      <c r="S49" s="135">
        <f>S$5*'(建設)投入係数表'!S49</f>
        <v>1554.7659718950335</v>
      </c>
      <c r="T49" s="135">
        <f>T$5*'(建設)投入係数表'!T49</f>
        <v>0</v>
      </c>
      <c r="U49" s="345">
        <f>U$5*'(建設)投入係数表'!U49</f>
        <v>0</v>
      </c>
      <c r="V49" s="345">
        <f>V$5*'(建設)投入係数表'!V49</f>
        <v>0</v>
      </c>
      <c r="W49" s="135">
        <f>W$5*'(建設)投入係数表'!W49</f>
        <v>1580.8709320477337</v>
      </c>
      <c r="X49" s="345">
        <f>X$5*'(建設)投入係数表'!X49</f>
        <v>1771.9692987356786</v>
      </c>
      <c r="Y49" s="345">
        <f>Y$5*'(建設)投入係数表'!Y49</f>
        <v>381.64990154015925</v>
      </c>
      <c r="Z49" s="345">
        <f>Z$5*'(建設)投入係数表'!Z49</f>
        <v>94.645759974156036</v>
      </c>
      <c r="AA49" s="345">
        <f>AA$5*'(建設)投入係数表'!AA49</f>
        <v>23.819348320282899</v>
      </c>
      <c r="AB49" s="345">
        <f>AB$5*'(建設)投入係数表'!AB49</f>
        <v>0</v>
      </c>
      <c r="AC49" s="345">
        <f>AC$5*'(建設)投入係数表'!AC49</f>
        <v>0</v>
      </c>
      <c r="AD49" s="345">
        <f>AD$5*'(建設)投入係数表'!AD49</f>
        <v>0</v>
      </c>
      <c r="AE49" s="345">
        <f>AE$5*'(建設)投入係数表'!AE49</f>
        <v>0</v>
      </c>
      <c r="AF49" s="135">
        <f>AF$5*'(建設)投入係数表'!AF49</f>
        <v>828.92337727564109</v>
      </c>
      <c r="AG49" s="135">
        <f>AG$5*'(建設)投入係数表'!AG49</f>
        <v>219.51743681761562</v>
      </c>
      <c r="AH49" s="135">
        <f>AH$5*'(建設)投入係数表'!AH49</f>
        <v>0</v>
      </c>
      <c r="AI49" s="135">
        <f>AI$5*'(建設)投入係数表'!AI49</f>
        <v>0</v>
      </c>
      <c r="AJ49" s="135">
        <f>AJ$5*'(建設)投入係数表'!AJ49</f>
        <v>0</v>
      </c>
      <c r="AK49" s="345">
        <f>AK$5*'(建設)投入係数表'!AK49</f>
        <v>0</v>
      </c>
      <c r="AL49" s="345">
        <f>AL$5*'(建設)投入係数表'!AL49</f>
        <v>0</v>
      </c>
      <c r="AM49" s="345">
        <f>AM$5*'(建設)投入係数表'!AM49</f>
        <v>0</v>
      </c>
      <c r="AN49" s="345">
        <f>AN$5*'(建設)投入係数表'!AN49</f>
        <v>0</v>
      </c>
      <c r="AO49" s="345">
        <f>AO$5*'(建設)投入係数表'!AO49</f>
        <v>0</v>
      </c>
      <c r="AP49" s="345">
        <f>AP$5*'(建設)投入係数表'!AP49</f>
        <v>0</v>
      </c>
      <c r="AQ49" s="345">
        <f>AQ$5*'(建設)投入係数表'!AQ49</f>
        <v>0</v>
      </c>
      <c r="AR49" s="135">
        <f>AR$5*'(建設)投入係数表'!AR49</f>
        <v>0</v>
      </c>
      <c r="AS49" s="135">
        <f>AS$5*'(建設)投入係数表'!AS49</f>
        <v>0</v>
      </c>
      <c r="AT49" s="345">
        <f>AT$5*'(建設)投入係数表'!AT49</f>
        <v>0</v>
      </c>
      <c r="AU49" s="345">
        <f>AU$5*'(建設)投入係数表'!AU49</f>
        <v>0</v>
      </c>
      <c r="AV49" s="345">
        <f>AV$5*'(建設)投入係数表'!AV49</f>
        <v>0</v>
      </c>
      <c r="AW49" s="345">
        <f>AW$5*'(建設)投入係数表'!AW49</f>
        <v>0</v>
      </c>
      <c r="AX49" s="135">
        <f>AX$5*'(建設)投入係数表'!AX49</f>
        <v>0</v>
      </c>
      <c r="AY49" s="345">
        <f>AY$5*'(建設)投入係数表'!AY49</f>
        <v>0</v>
      </c>
      <c r="AZ49" s="345">
        <f>AZ$5*'(建設)投入係数表'!AZ49</f>
        <v>0</v>
      </c>
      <c r="BA49" s="345">
        <f>BA$5*'(建設)投入係数表'!BA49</f>
        <v>0</v>
      </c>
      <c r="BB49" s="135">
        <f>BB$5*'(建設)投入係数表'!BB49</f>
        <v>503.73509538798862</v>
      </c>
      <c r="BC49" s="135">
        <f>BC$5*'(建設)投入係数表'!BC49</f>
        <v>0</v>
      </c>
      <c r="BD49" s="345">
        <f>BD$5*'(建設)投入係数表'!BD49</f>
        <v>0</v>
      </c>
      <c r="BE49" s="345">
        <f>BE$5*'(建設)投入係数表'!BE49</f>
        <v>0</v>
      </c>
      <c r="BF49" s="345">
        <f>BF$5*'(建設)投入係数表'!BF49</f>
        <v>0</v>
      </c>
      <c r="BG49" s="345">
        <f>BG$5*'(建設)投入係数表'!BG49</f>
        <v>0</v>
      </c>
      <c r="BH49" s="345">
        <f>BH$5*'(建設)投入係数表'!BH49</f>
        <v>0</v>
      </c>
      <c r="BI49" s="345">
        <f>BI$5*'(建設)投入係数表'!BI49</f>
        <v>0</v>
      </c>
      <c r="BJ49" s="345">
        <f>BJ$5*'(建設)投入係数表'!BJ49</f>
        <v>3.6508210222885671</v>
      </c>
      <c r="BK49" s="345">
        <f>BK$5*'(建設)投入係数表'!BK49</f>
        <v>0</v>
      </c>
      <c r="BL49" s="345">
        <f>BL$5*'(建設)投入係数表'!BL49</f>
        <v>11.651058546825919</v>
      </c>
      <c r="BM49" s="345">
        <f>BM$5*'(建設)投入係数表'!BM49</f>
        <v>0</v>
      </c>
      <c r="BN49" s="345">
        <f>BN$5*'(建設)投入係数表'!BN49</f>
        <v>0</v>
      </c>
      <c r="BO49" s="135">
        <f>BO$5*'(建設)投入係数表'!BO49</f>
        <v>710.0027038189736</v>
      </c>
      <c r="BP49" s="345">
        <f>BP$5*'(建設)投入係数表'!BP49</f>
        <v>0</v>
      </c>
      <c r="BQ49" s="345">
        <f>BQ$5*'(建設)投入係数表'!BQ49</f>
        <v>51.57120212101016</v>
      </c>
      <c r="BR49" s="345">
        <f>BR$5*'(建設)投入係数表'!BR49</f>
        <v>29.758123268014106</v>
      </c>
      <c r="BS49" s="345">
        <f>BS$5*'(建設)投入係数表'!BS49</f>
        <v>3.7266576835237082</v>
      </c>
      <c r="BT49" s="345">
        <f>BT$5*'(建設)投入係数表'!BT49</f>
        <v>17.877169296431038</v>
      </c>
      <c r="BU49" s="345">
        <f>BU$5*'(建設)投入係数表'!BU49</f>
        <v>747.21580986544029</v>
      </c>
      <c r="BV49" s="196">
        <f t="shared" si="2"/>
        <v>3137.5351503738111</v>
      </c>
      <c r="BW49" s="349">
        <f t="shared" si="3"/>
        <v>1.2550140601495244E-2</v>
      </c>
    </row>
    <row r="50" spans="1:75" ht="21.75" customHeight="1" x14ac:dyDescent="0.2">
      <c r="A50" s="3">
        <v>45</v>
      </c>
      <c r="B50" s="8" t="s">
        <v>399</v>
      </c>
      <c r="C50" s="9" t="s">
        <v>256</v>
      </c>
      <c r="D50" s="135">
        <f>D$5*'(建設)投入係数表'!D50</f>
        <v>17.020438299826058</v>
      </c>
      <c r="E50" s="135">
        <f>E$5*'(建設)投入係数表'!E50</f>
        <v>2.5631961643994146</v>
      </c>
      <c r="F50" s="135">
        <f>F$5*'(建設)投入係数表'!F50</f>
        <v>0</v>
      </c>
      <c r="G50" s="135">
        <f>G$5*'(建設)投入係数表'!G50</f>
        <v>0</v>
      </c>
      <c r="H50" s="345">
        <f>H$5*'(建設)投入係数表'!H50</f>
        <v>0</v>
      </c>
      <c r="I50" s="345">
        <f>I$5*'(建設)投入係数表'!I50</f>
        <v>0</v>
      </c>
      <c r="J50" s="135">
        <f>J$5*'(建設)投入係数表'!J50</f>
        <v>0</v>
      </c>
      <c r="K50" s="345">
        <f>K$5*'(建設)投入係数表'!K50</f>
        <v>0</v>
      </c>
      <c r="L50" s="135">
        <f>L$5*'(建設)投入係数表'!L50</f>
        <v>0</v>
      </c>
      <c r="M50" s="345">
        <f>M$5*'(建設)投入係数表'!M50</f>
        <v>0</v>
      </c>
      <c r="N50" s="345">
        <f>N$5*'(建設)投入係数表'!N50</f>
        <v>0</v>
      </c>
      <c r="O50" s="135">
        <f>O$5*'(建設)投入係数表'!O50</f>
        <v>0</v>
      </c>
      <c r="P50" s="345">
        <f>P$5*'(建設)投入係数表'!P50</f>
        <v>0</v>
      </c>
      <c r="Q50" s="345">
        <f>Q$5*'(建設)投入係数表'!Q50</f>
        <v>0</v>
      </c>
      <c r="R50" s="345">
        <f>R$5*'(建設)投入係数表'!R50</f>
        <v>0</v>
      </c>
      <c r="S50" s="135">
        <f>S$5*'(建設)投入係数表'!S50</f>
        <v>3.4654773243393509</v>
      </c>
      <c r="T50" s="135">
        <f>T$5*'(建設)投入係数表'!T50</f>
        <v>0</v>
      </c>
      <c r="U50" s="345">
        <f>U$5*'(建設)投入係数表'!U50</f>
        <v>0</v>
      </c>
      <c r="V50" s="345">
        <f>V$5*'(建設)投入係数表'!V50</f>
        <v>0</v>
      </c>
      <c r="W50" s="135">
        <f>W$5*'(建設)投入係数表'!W50</f>
        <v>3.5223572621536756</v>
      </c>
      <c r="X50" s="345">
        <f>X$5*'(建設)投入係数表'!X50</f>
        <v>1.8535243710624252</v>
      </c>
      <c r="Y50" s="345">
        <f>Y$5*'(建設)投入係数表'!Y50</f>
        <v>0.90107402087158361</v>
      </c>
      <c r="Z50" s="345">
        <f>Z$5*'(建設)投入係数表'!Z50</f>
        <v>0.33989662413180421</v>
      </c>
      <c r="AA50" s="345">
        <f>AA$5*'(建設)投入係数表'!AA50</f>
        <v>6.6683505935842394E-2</v>
      </c>
      <c r="AB50" s="345">
        <f>AB$5*'(建設)投入係数表'!AB50</f>
        <v>0</v>
      </c>
      <c r="AC50" s="345">
        <f>AC$5*'(建設)投入係数表'!AC50</f>
        <v>0</v>
      </c>
      <c r="AD50" s="345">
        <f>AD$5*'(建設)投入係数表'!AD50</f>
        <v>0</v>
      </c>
      <c r="AE50" s="345">
        <f>AE$5*'(建設)投入係数表'!AE50</f>
        <v>0</v>
      </c>
      <c r="AF50" s="135">
        <f>AF$5*'(建設)投入係数表'!AF50</f>
        <v>16.166061936049481</v>
      </c>
      <c r="AG50" s="135">
        <f>AG$5*'(建設)投入係数表'!AG50</f>
        <v>8.1944942330748098</v>
      </c>
      <c r="AH50" s="135">
        <f>AH$5*'(建設)投入係数表'!AH50</f>
        <v>0</v>
      </c>
      <c r="AI50" s="135">
        <f>AI$5*'(建設)投入係数表'!AI50</f>
        <v>0</v>
      </c>
      <c r="AJ50" s="135">
        <f>AJ$5*'(建設)投入係数表'!AJ50</f>
        <v>0</v>
      </c>
      <c r="AK50" s="345">
        <f>AK$5*'(建設)投入係数表'!AK50</f>
        <v>0</v>
      </c>
      <c r="AL50" s="345">
        <f>AL$5*'(建設)投入係数表'!AL50</f>
        <v>0</v>
      </c>
      <c r="AM50" s="345">
        <f>AM$5*'(建設)投入係数表'!AM50</f>
        <v>0</v>
      </c>
      <c r="AN50" s="345">
        <f>AN$5*'(建設)投入係数表'!AN50</f>
        <v>0</v>
      </c>
      <c r="AO50" s="345">
        <f>AO$5*'(建設)投入係数表'!AO50</f>
        <v>0</v>
      </c>
      <c r="AP50" s="345">
        <f>AP$5*'(建設)投入係数表'!AP50</f>
        <v>0</v>
      </c>
      <c r="AQ50" s="345">
        <f>AQ$5*'(建設)投入係数表'!AQ50</f>
        <v>0</v>
      </c>
      <c r="AR50" s="135">
        <f>AR$5*'(建設)投入係数表'!AR50</f>
        <v>0</v>
      </c>
      <c r="AS50" s="135">
        <f>AS$5*'(建設)投入係数表'!AS50</f>
        <v>0</v>
      </c>
      <c r="AT50" s="345">
        <f>AT$5*'(建設)投入係数表'!AT50</f>
        <v>0</v>
      </c>
      <c r="AU50" s="345">
        <f>AU$5*'(建設)投入係数表'!AU50</f>
        <v>0</v>
      </c>
      <c r="AV50" s="345">
        <f>AV$5*'(建設)投入係数表'!AV50</f>
        <v>0</v>
      </c>
      <c r="AW50" s="345">
        <f>AW$5*'(建設)投入係数表'!AW50</f>
        <v>0</v>
      </c>
      <c r="AX50" s="135">
        <f>AX$5*'(建設)投入係数表'!AX50</f>
        <v>0</v>
      </c>
      <c r="AY50" s="345">
        <f>AY$5*'(建設)投入係数表'!AY50</f>
        <v>0</v>
      </c>
      <c r="AZ50" s="345">
        <f>AZ$5*'(建設)投入係数表'!AZ50</f>
        <v>0</v>
      </c>
      <c r="BA50" s="345">
        <f>BA$5*'(建設)投入係数表'!BA50</f>
        <v>0</v>
      </c>
      <c r="BB50" s="135">
        <f>BB$5*'(建設)投入係数表'!BB50</f>
        <v>0.77011790331019658</v>
      </c>
      <c r="BC50" s="135">
        <f>BC$5*'(建設)投入係数表'!BC50</f>
        <v>0</v>
      </c>
      <c r="BD50" s="345">
        <f>BD$5*'(建設)投入係数表'!BD50</f>
        <v>0</v>
      </c>
      <c r="BE50" s="345">
        <f>BE$5*'(建設)投入係数表'!BE50</f>
        <v>0</v>
      </c>
      <c r="BF50" s="345">
        <f>BF$5*'(建設)投入係数表'!BF50</f>
        <v>0</v>
      </c>
      <c r="BG50" s="345">
        <f>BG$5*'(建設)投入係数表'!BG50</f>
        <v>0</v>
      </c>
      <c r="BH50" s="345">
        <f>BH$5*'(建設)投入係数表'!BH50</f>
        <v>0</v>
      </c>
      <c r="BI50" s="345">
        <f>BI$5*'(建設)投入係数表'!BI50</f>
        <v>0</v>
      </c>
      <c r="BJ50" s="345">
        <f>BJ$5*'(建設)投入係数表'!BJ50</f>
        <v>0.8112935605085706</v>
      </c>
      <c r="BK50" s="345">
        <f>BK$5*'(建設)投入係数表'!BK50</f>
        <v>0</v>
      </c>
      <c r="BL50" s="345">
        <f>BL$5*'(建設)投入係数表'!BL50</f>
        <v>2.9845811199041741E-2</v>
      </c>
      <c r="BM50" s="345">
        <f>BM$5*'(建設)投入係数表'!BM50</f>
        <v>0</v>
      </c>
      <c r="BN50" s="345">
        <f>BN$5*'(建設)投入係数表'!BN50</f>
        <v>0</v>
      </c>
      <c r="BO50" s="135">
        <f>BO$5*'(建設)投入係数表'!BO50</f>
        <v>1.3180821691360964</v>
      </c>
      <c r="BP50" s="345">
        <f>BP$5*'(建設)投入係数表'!BP50</f>
        <v>0</v>
      </c>
      <c r="BQ50" s="345">
        <f>BQ$5*'(建設)投入係数表'!BQ50</f>
        <v>0.1223723440159563</v>
      </c>
      <c r="BR50" s="345">
        <f>BR$5*'(建設)投入係数表'!BR50</f>
        <v>0.33342435034189472</v>
      </c>
      <c r="BS50" s="345">
        <f>BS$5*'(建設)投入係数表'!BS50</f>
        <v>0.26110340457809422</v>
      </c>
      <c r="BT50" s="345">
        <f>BT$5*'(建設)投入係数表'!BT50</f>
        <v>4.3686571853732682E-2</v>
      </c>
      <c r="BU50" s="345">
        <f>BU$5*'(建設)投入係数表'!BU50</f>
        <v>0.87721530392798552</v>
      </c>
      <c r="BV50" s="196">
        <f t="shared" si="2"/>
        <v>5.6401198684269316</v>
      </c>
      <c r="BW50" s="349">
        <f t="shared" si="3"/>
        <v>2.2560479473707727E-5</v>
      </c>
    </row>
    <row r="51" spans="1:75" ht="21.75" customHeight="1" x14ac:dyDescent="0.2">
      <c r="A51" s="3">
        <v>46</v>
      </c>
      <c r="B51" s="8" t="s">
        <v>400</v>
      </c>
      <c r="C51" s="9" t="s">
        <v>257</v>
      </c>
      <c r="D51" s="135">
        <f>D$5*'(建設)投入係数表'!D51</f>
        <v>52.312689026406254</v>
      </c>
      <c r="E51" s="135">
        <f>E$5*'(建設)投入係数表'!E51</f>
        <v>38.185568055462149</v>
      </c>
      <c r="F51" s="135">
        <f>F$5*'(建設)投入係数表'!F51</f>
        <v>0</v>
      </c>
      <c r="G51" s="135">
        <f>G$5*'(建設)投入係数表'!G51</f>
        <v>0</v>
      </c>
      <c r="H51" s="345">
        <f>H$5*'(建設)投入係数表'!H51</f>
        <v>0</v>
      </c>
      <c r="I51" s="345">
        <f>I$5*'(建設)投入係数表'!I51</f>
        <v>0</v>
      </c>
      <c r="J51" s="135">
        <f>J$5*'(建設)投入係数表'!J51</f>
        <v>0</v>
      </c>
      <c r="K51" s="345">
        <f>K$5*'(建設)投入係数表'!K51</f>
        <v>0</v>
      </c>
      <c r="L51" s="135">
        <f>L$5*'(建設)投入係数表'!L51</f>
        <v>0</v>
      </c>
      <c r="M51" s="345">
        <f>M$5*'(建設)投入係数表'!M51</f>
        <v>0</v>
      </c>
      <c r="N51" s="345">
        <f>N$5*'(建設)投入係数表'!N51</f>
        <v>0</v>
      </c>
      <c r="O51" s="135">
        <f>O$5*'(建設)投入係数表'!O51</f>
        <v>0</v>
      </c>
      <c r="P51" s="345">
        <f>P$5*'(建設)投入係数表'!P51</f>
        <v>0</v>
      </c>
      <c r="Q51" s="345">
        <f>Q$5*'(建設)投入係数表'!Q51</f>
        <v>0</v>
      </c>
      <c r="R51" s="345">
        <f>R$5*'(建設)投入係数表'!R51</f>
        <v>0</v>
      </c>
      <c r="S51" s="135">
        <f>S$5*'(建設)投入係数表'!S51</f>
        <v>68.742055658565505</v>
      </c>
      <c r="T51" s="135">
        <f>T$5*'(建設)投入係数表'!T51</f>
        <v>0</v>
      </c>
      <c r="U51" s="345">
        <f>U$5*'(建設)投入係数表'!U51</f>
        <v>0</v>
      </c>
      <c r="V51" s="345">
        <f>V$5*'(建設)投入係数表'!V51</f>
        <v>0</v>
      </c>
      <c r="W51" s="135">
        <f>W$5*'(建設)投入係数表'!W51</f>
        <v>72.127904758576065</v>
      </c>
      <c r="X51" s="345">
        <f>X$5*'(建設)投入係数表'!X51</f>
        <v>110.2847000782143</v>
      </c>
      <c r="Y51" s="345">
        <f>Y$5*'(建設)投入係数表'!Y51</f>
        <v>14.372130632901758</v>
      </c>
      <c r="Z51" s="345">
        <f>Z$5*'(建設)投入係数表'!Z51</f>
        <v>0.40169601033758684</v>
      </c>
      <c r="AA51" s="345">
        <f>AA$5*'(建設)投入係数表'!AA51</f>
        <v>0.87355392775953522</v>
      </c>
      <c r="AB51" s="345">
        <f>AB$5*'(建設)投入係数表'!AB51</f>
        <v>0</v>
      </c>
      <c r="AC51" s="345">
        <f>AC$5*'(建設)投入係数表'!AC51</f>
        <v>0</v>
      </c>
      <c r="AD51" s="345">
        <f>AD$5*'(建設)投入係数表'!AD51</f>
        <v>0</v>
      </c>
      <c r="AE51" s="345">
        <f>AE$5*'(建設)投入係数表'!AE51</f>
        <v>0</v>
      </c>
      <c r="AF51" s="135">
        <f>AF$5*'(建設)投入係数表'!AF51</f>
        <v>4.491398992352293</v>
      </c>
      <c r="AG51" s="135">
        <f>AG$5*'(建設)投入係数表'!AG51</f>
        <v>2.3910504911967081</v>
      </c>
      <c r="AH51" s="135">
        <f>AH$5*'(建設)投入係数表'!AH51</f>
        <v>0</v>
      </c>
      <c r="AI51" s="135">
        <f>AI$5*'(建設)投入係数表'!AI51</f>
        <v>0</v>
      </c>
      <c r="AJ51" s="135">
        <f>AJ$5*'(建設)投入係数表'!AJ51</f>
        <v>0</v>
      </c>
      <c r="AK51" s="345">
        <f>AK$5*'(建設)投入係数表'!AK51</f>
        <v>0</v>
      </c>
      <c r="AL51" s="345">
        <f>AL$5*'(建設)投入係数表'!AL51</f>
        <v>0</v>
      </c>
      <c r="AM51" s="345">
        <f>AM$5*'(建設)投入係数表'!AM51</f>
        <v>0</v>
      </c>
      <c r="AN51" s="345">
        <f>AN$5*'(建設)投入係数表'!AN51</f>
        <v>0</v>
      </c>
      <c r="AO51" s="345">
        <f>AO$5*'(建設)投入係数表'!AO51</f>
        <v>0</v>
      </c>
      <c r="AP51" s="345">
        <f>AP$5*'(建設)投入係数表'!AP51</f>
        <v>0</v>
      </c>
      <c r="AQ51" s="345">
        <f>AQ$5*'(建設)投入係数表'!AQ51</f>
        <v>0</v>
      </c>
      <c r="AR51" s="135">
        <f>AR$5*'(建設)投入係数表'!AR51</f>
        <v>0</v>
      </c>
      <c r="AS51" s="135">
        <f>AS$5*'(建設)投入係数表'!AS51</f>
        <v>0</v>
      </c>
      <c r="AT51" s="345">
        <f>AT$5*'(建設)投入係数表'!AT51</f>
        <v>0</v>
      </c>
      <c r="AU51" s="345">
        <f>AU$5*'(建設)投入係数表'!AU51</f>
        <v>0</v>
      </c>
      <c r="AV51" s="345">
        <f>AV$5*'(建設)投入係数表'!AV51</f>
        <v>0</v>
      </c>
      <c r="AW51" s="345">
        <f>AW$5*'(建設)投入係数表'!AW51</f>
        <v>0</v>
      </c>
      <c r="AX51" s="135">
        <f>AX$5*'(建設)投入係数表'!AX51</f>
        <v>0</v>
      </c>
      <c r="AY51" s="345">
        <f>AY$5*'(建設)投入係数表'!AY51</f>
        <v>0</v>
      </c>
      <c r="AZ51" s="345">
        <f>AZ$5*'(建設)投入係数表'!AZ51</f>
        <v>0</v>
      </c>
      <c r="BA51" s="345">
        <f>BA$5*'(建設)投入係数表'!BA51</f>
        <v>0</v>
      </c>
      <c r="BB51" s="135">
        <f>BB$5*'(建設)投入係数表'!BB51</f>
        <v>1.9594139058905005</v>
      </c>
      <c r="BC51" s="135">
        <f>BC$5*'(建設)投入係数表'!BC51</f>
        <v>0</v>
      </c>
      <c r="BD51" s="345">
        <f>BD$5*'(建設)投入係数表'!BD51</f>
        <v>0</v>
      </c>
      <c r="BE51" s="345">
        <f>BE$5*'(建設)投入係数表'!BE51</f>
        <v>0</v>
      </c>
      <c r="BF51" s="345">
        <f>BF$5*'(建設)投入係数表'!BF51</f>
        <v>0</v>
      </c>
      <c r="BG51" s="345">
        <f>BG$5*'(建設)投入係数表'!BG51</f>
        <v>0</v>
      </c>
      <c r="BH51" s="345">
        <f>BH$5*'(建設)投入係数表'!BH51</f>
        <v>0</v>
      </c>
      <c r="BI51" s="345">
        <f>BI$5*'(建設)投入係数表'!BI51</f>
        <v>0</v>
      </c>
      <c r="BJ51" s="345">
        <f>BJ$5*'(建設)投入係数表'!BJ51</f>
        <v>0</v>
      </c>
      <c r="BK51" s="345">
        <f>BK$5*'(建設)投入係数表'!BK51</f>
        <v>0</v>
      </c>
      <c r="BL51" s="345">
        <f>BL$5*'(建設)投入係数表'!BL51</f>
        <v>0</v>
      </c>
      <c r="BM51" s="345">
        <f>BM$5*'(建設)投入係数表'!BM51</f>
        <v>0</v>
      </c>
      <c r="BN51" s="345">
        <f>BN$5*'(建設)投入係数表'!BN51</f>
        <v>0</v>
      </c>
      <c r="BO51" s="135">
        <f>BO$5*'(建設)投入係数表'!BO51</f>
        <v>0</v>
      </c>
      <c r="BP51" s="345">
        <f>BP$5*'(建設)投入係数表'!BP51</f>
        <v>0</v>
      </c>
      <c r="BQ51" s="345">
        <f>BQ$5*'(建設)投入係数表'!BQ51</f>
        <v>0</v>
      </c>
      <c r="BR51" s="345">
        <f>BR$5*'(建設)投入係数表'!BR51</f>
        <v>0</v>
      </c>
      <c r="BS51" s="345">
        <f>BS$5*'(建設)投入係数表'!BS51</f>
        <v>0</v>
      </c>
      <c r="BT51" s="345">
        <f>BT$5*'(建設)投入係数表'!BT51</f>
        <v>0</v>
      </c>
      <c r="BU51" s="345">
        <f>BU$5*'(建設)投入係数表'!BU51</f>
        <v>0</v>
      </c>
      <c r="BV51" s="196">
        <f t="shared" si="2"/>
        <v>125.93208064921318</v>
      </c>
      <c r="BW51" s="349">
        <f t="shared" si="3"/>
        <v>5.0372832259685271E-4</v>
      </c>
    </row>
    <row r="52" spans="1:75" ht="21.75" customHeight="1" x14ac:dyDescent="0.2">
      <c r="A52" s="3">
        <v>47</v>
      </c>
      <c r="B52" s="8" t="s">
        <v>401</v>
      </c>
      <c r="C52" s="9" t="s">
        <v>402</v>
      </c>
      <c r="D52" s="135">
        <f>D$5*'(建設)投入係数表'!D52</f>
        <v>0</v>
      </c>
      <c r="E52" s="135">
        <f>E$5*'(建設)投入係数表'!E52</f>
        <v>0</v>
      </c>
      <c r="F52" s="135">
        <f>F$5*'(建設)投入係数表'!F52</f>
        <v>0</v>
      </c>
      <c r="G52" s="135">
        <f>G$5*'(建設)投入係数表'!G52</f>
        <v>0</v>
      </c>
      <c r="H52" s="345">
        <f>H$5*'(建設)投入係数表'!H52</f>
        <v>0</v>
      </c>
      <c r="I52" s="345">
        <f>I$5*'(建設)投入係数表'!I52</f>
        <v>0</v>
      </c>
      <c r="J52" s="135">
        <f>J$5*'(建設)投入係数表'!J52</f>
        <v>0</v>
      </c>
      <c r="K52" s="345">
        <f>K$5*'(建設)投入係数表'!K52</f>
        <v>0</v>
      </c>
      <c r="L52" s="135">
        <f>L$5*'(建設)投入係数表'!L52</f>
        <v>0</v>
      </c>
      <c r="M52" s="345">
        <f>M$5*'(建設)投入係数表'!M52</f>
        <v>0</v>
      </c>
      <c r="N52" s="345">
        <f>N$5*'(建設)投入係数表'!N52</f>
        <v>0</v>
      </c>
      <c r="O52" s="135">
        <f>O$5*'(建設)投入係数表'!O52</f>
        <v>0</v>
      </c>
      <c r="P52" s="345">
        <f>P$5*'(建設)投入係数表'!P52</f>
        <v>0</v>
      </c>
      <c r="Q52" s="345">
        <f>Q$5*'(建設)投入係数表'!Q52</f>
        <v>0</v>
      </c>
      <c r="R52" s="345">
        <f>R$5*'(建設)投入係数表'!R52</f>
        <v>0</v>
      </c>
      <c r="S52" s="135">
        <f>S$5*'(建設)投入係数表'!S52</f>
        <v>0</v>
      </c>
      <c r="T52" s="135">
        <f>T$5*'(建設)投入係数表'!T52</f>
        <v>0</v>
      </c>
      <c r="U52" s="345">
        <f>U$5*'(建設)投入係数表'!U52</f>
        <v>0</v>
      </c>
      <c r="V52" s="345">
        <f>V$5*'(建設)投入係数表'!V52</f>
        <v>0</v>
      </c>
      <c r="W52" s="135">
        <f>W$5*'(建設)投入係数表'!W52</f>
        <v>0</v>
      </c>
      <c r="X52" s="345">
        <f>X$5*'(建設)投入係数表'!X52</f>
        <v>0</v>
      </c>
      <c r="Y52" s="345">
        <f>Y$5*'(建設)投入係数表'!Y52</f>
        <v>0</v>
      </c>
      <c r="Z52" s="345">
        <f>Z$5*'(建設)投入係数表'!Z52</f>
        <v>0</v>
      </c>
      <c r="AA52" s="345">
        <f>AA$5*'(建設)投入係数表'!AA52</f>
        <v>0</v>
      </c>
      <c r="AB52" s="345">
        <f>AB$5*'(建設)投入係数表'!AB52</f>
        <v>0</v>
      </c>
      <c r="AC52" s="345">
        <f>AC$5*'(建設)投入係数表'!AC52</f>
        <v>0</v>
      </c>
      <c r="AD52" s="345">
        <f>AD$5*'(建設)投入係数表'!AD52</f>
        <v>0</v>
      </c>
      <c r="AE52" s="345">
        <f>AE$5*'(建設)投入係数表'!AE52</f>
        <v>0</v>
      </c>
      <c r="AF52" s="135">
        <f>AF$5*'(建設)投入係数表'!AF52</f>
        <v>0</v>
      </c>
      <c r="AG52" s="135">
        <f>AG$5*'(建設)投入係数表'!AG52</f>
        <v>0</v>
      </c>
      <c r="AH52" s="135">
        <f>AH$5*'(建設)投入係数表'!AH52</f>
        <v>0</v>
      </c>
      <c r="AI52" s="135">
        <f>AI$5*'(建設)投入係数表'!AI52</f>
        <v>0</v>
      </c>
      <c r="AJ52" s="135">
        <f>AJ$5*'(建設)投入係数表'!AJ52</f>
        <v>0</v>
      </c>
      <c r="AK52" s="345">
        <f>AK$5*'(建設)投入係数表'!AK52</f>
        <v>0</v>
      </c>
      <c r="AL52" s="345">
        <f>AL$5*'(建設)投入係数表'!AL52</f>
        <v>0</v>
      </c>
      <c r="AM52" s="345">
        <f>AM$5*'(建設)投入係数表'!AM52</f>
        <v>0</v>
      </c>
      <c r="AN52" s="345">
        <f>AN$5*'(建設)投入係数表'!AN52</f>
        <v>0</v>
      </c>
      <c r="AO52" s="345">
        <f>AO$5*'(建設)投入係数表'!AO52</f>
        <v>0</v>
      </c>
      <c r="AP52" s="345">
        <f>AP$5*'(建設)投入係数表'!AP52</f>
        <v>0</v>
      </c>
      <c r="AQ52" s="345">
        <f>AQ$5*'(建設)投入係数表'!AQ52</f>
        <v>0</v>
      </c>
      <c r="AR52" s="135">
        <f>AR$5*'(建設)投入係数表'!AR52</f>
        <v>0</v>
      </c>
      <c r="AS52" s="135">
        <f>AS$5*'(建設)投入係数表'!AS52</f>
        <v>0</v>
      </c>
      <c r="AT52" s="345">
        <f>AT$5*'(建設)投入係数表'!AT52</f>
        <v>0</v>
      </c>
      <c r="AU52" s="345">
        <f>AU$5*'(建設)投入係数表'!AU52</f>
        <v>0</v>
      </c>
      <c r="AV52" s="345">
        <f>AV$5*'(建設)投入係数表'!AV52</f>
        <v>0</v>
      </c>
      <c r="AW52" s="345">
        <f>AW$5*'(建設)投入係数表'!AW52</f>
        <v>0</v>
      </c>
      <c r="AX52" s="135">
        <f>AX$5*'(建設)投入係数表'!AX52</f>
        <v>0</v>
      </c>
      <c r="AY52" s="345">
        <f>AY$5*'(建設)投入係数表'!AY52</f>
        <v>0</v>
      </c>
      <c r="AZ52" s="345">
        <f>AZ$5*'(建設)投入係数表'!AZ52</f>
        <v>0</v>
      </c>
      <c r="BA52" s="345">
        <f>BA$5*'(建設)投入係数表'!BA52</f>
        <v>0</v>
      </c>
      <c r="BB52" s="135">
        <f>BB$5*'(建設)投入係数表'!BB52</f>
        <v>0</v>
      </c>
      <c r="BC52" s="135">
        <f>BC$5*'(建設)投入係数表'!BC52</f>
        <v>0</v>
      </c>
      <c r="BD52" s="345">
        <f>BD$5*'(建設)投入係数表'!BD52</f>
        <v>0</v>
      </c>
      <c r="BE52" s="345">
        <f>BE$5*'(建設)投入係数表'!BE52</f>
        <v>0</v>
      </c>
      <c r="BF52" s="345">
        <f>BF$5*'(建設)投入係数表'!BF52</f>
        <v>0</v>
      </c>
      <c r="BG52" s="345">
        <f>BG$5*'(建設)投入係数表'!BG52</f>
        <v>0</v>
      </c>
      <c r="BH52" s="345">
        <f>BH$5*'(建設)投入係数表'!BH52</f>
        <v>0</v>
      </c>
      <c r="BI52" s="345">
        <f>BI$5*'(建設)投入係数表'!BI52</f>
        <v>0</v>
      </c>
      <c r="BJ52" s="345">
        <f>BJ$5*'(建設)投入係数表'!BJ52</f>
        <v>0</v>
      </c>
      <c r="BK52" s="345">
        <f>BK$5*'(建設)投入係数表'!BK52</f>
        <v>0</v>
      </c>
      <c r="BL52" s="345">
        <f>BL$5*'(建設)投入係数表'!BL52</f>
        <v>0</v>
      </c>
      <c r="BM52" s="345">
        <f>BM$5*'(建設)投入係数表'!BM52</f>
        <v>0</v>
      </c>
      <c r="BN52" s="345">
        <f>BN$5*'(建設)投入係数表'!BN52</f>
        <v>0</v>
      </c>
      <c r="BO52" s="135">
        <f>BO$5*'(建設)投入係数表'!BO52</f>
        <v>0</v>
      </c>
      <c r="BP52" s="345">
        <f>BP$5*'(建設)投入係数表'!BP52</f>
        <v>0</v>
      </c>
      <c r="BQ52" s="345">
        <f>BQ$5*'(建設)投入係数表'!BQ52</f>
        <v>0</v>
      </c>
      <c r="BR52" s="345">
        <f>BR$5*'(建設)投入係数表'!BR52</f>
        <v>0</v>
      </c>
      <c r="BS52" s="345">
        <f>BS$5*'(建設)投入係数表'!BS52</f>
        <v>0</v>
      </c>
      <c r="BT52" s="345">
        <f>BT$5*'(建設)投入係数表'!BT52</f>
        <v>0</v>
      </c>
      <c r="BU52" s="345">
        <f>BU$5*'(建設)投入係数表'!BU52</f>
        <v>0</v>
      </c>
      <c r="BV52" s="196">
        <f t="shared" si="2"/>
        <v>0</v>
      </c>
      <c r="BW52" s="349">
        <f t="shared" si="3"/>
        <v>0</v>
      </c>
    </row>
    <row r="53" spans="1:75" ht="21.75" customHeight="1" x14ac:dyDescent="0.2">
      <c r="A53" s="3">
        <v>48</v>
      </c>
      <c r="B53" s="8" t="s">
        <v>403</v>
      </c>
      <c r="C53" s="9" t="s">
        <v>404</v>
      </c>
      <c r="D53" s="135">
        <f>D$5*'(建設)投入係数表'!D53</f>
        <v>81.011160699557692</v>
      </c>
      <c r="E53" s="135">
        <f>E$5*'(建設)投入係数表'!E53</f>
        <v>54.73533856575758</v>
      </c>
      <c r="F53" s="135">
        <f>F$5*'(建設)投入係数表'!F53</f>
        <v>0</v>
      </c>
      <c r="G53" s="135">
        <f>G$5*'(建設)投入係数表'!G53</f>
        <v>0</v>
      </c>
      <c r="H53" s="345">
        <f>H$5*'(建設)投入係数表'!H53</f>
        <v>0</v>
      </c>
      <c r="I53" s="345">
        <f>I$5*'(建設)投入係数表'!I53</f>
        <v>0</v>
      </c>
      <c r="J53" s="135">
        <f>J$5*'(建設)投入係数表'!J53</f>
        <v>0</v>
      </c>
      <c r="K53" s="345">
        <f>K$5*'(建設)投入係数表'!K53</f>
        <v>0</v>
      </c>
      <c r="L53" s="135">
        <f>L$5*'(建設)投入係数表'!L53</f>
        <v>0</v>
      </c>
      <c r="M53" s="345">
        <f>M$5*'(建設)投入係数表'!M53</f>
        <v>0</v>
      </c>
      <c r="N53" s="345">
        <f>N$5*'(建設)投入係数表'!N53</f>
        <v>0</v>
      </c>
      <c r="O53" s="135">
        <f>O$5*'(建設)投入係数表'!O53</f>
        <v>0</v>
      </c>
      <c r="P53" s="345">
        <f>P$5*'(建設)投入係数表'!P53</f>
        <v>0</v>
      </c>
      <c r="Q53" s="345">
        <f>Q$5*'(建設)投入係数表'!Q53</f>
        <v>0</v>
      </c>
      <c r="R53" s="345">
        <f>R$5*'(建設)投入係数表'!R53</f>
        <v>0</v>
      </c>
      <c r="S53" s="135">
        <f>S$5*'(建設)投入係数表'!S53</f>
        <v>40.473445868758056</v>
      </c>
      <c r="T53" s="135">
        <f>T$5*'(建設)投入係数表'!T53</f>
        <v>0</v>
      </c>
      <c r="U53" s="345">
        <f>U$5*'(建設)投入係数表'!U53</f>
        <v>0</v>
      </c>
      <c r="V53" s="345">
        <f>V$5*'(建設)投入係数表'!V53</f>
        <v>0</v>
      </c>
      <c r="W53" s="135">
        <f>W$5*'(建設)投入係数表'!W53</f>
        <v>40.49906660320984</v>
      </c>
      <c r="X53" s="345">
        <f>X$5*'(建設)投入係数表'!X53</f>
        <v>8.8042407625465202</v>
      </c>
      <c r="Y53" s="345">
        <f>Y$5*'(建設)投入係数表'!Y53</f>
        <v>5.9020348367088733</v>
      </c>
      <c r="Z53" s="345">
        <f>Z$5*'(建設)投入係数表'!Z53</f>
        <v>1.0814892586011953</v>
      </c>
      <c r="AA53" s="345">
        <f>AA$5*'(建設)投入係数表'!AA53</f>
        <v>0.95135135135135129</v>
      </c>
      <c r="AB53" s="345">
        <f>AB$5*'(建設)投入係数表'!AB53</f>
        <v>0</v>
      </c>
      <c r="AC53" s="345">
        <f>AC$5*'(建設)投入係数表'!AC53</f>
        <v>0</v>
      </c>
      <c r="AD53" s="345">
        <f>AD$5*'(建設)投入係数表'!AD53</f>
        <v>0</v>
      </c>
      <c r="AE53" s="345">
        <f>AE$5*'(建設)投入係数表'!AE53</f>
        <v>0</v>
      </c>
      <c r="AF53" s="135">
        <f>AF$5*'(建設)投入係数表'!AF53</f>
        <v>5.2350080970463821</v>
      </c>
      <c r="AG53" s="135">
        <f>AG$5*'(建設)投入係数表'!AG53</f>
        <v>2.474183041387322</v>
      </c>
      <c r="AH53" s="135">
        <f>AH$5*'(建設)投入係数表'!AH53</f>
        <v>0</v>
      </c>
      <c r="AI53" s="135">
        <f>AI$5*'(建設)投入係数表'!AI53</f>
        <v>0</v>
      </c>
      <c r="AJ53" s="135">
        <f>AJ$5*'(建設)投入係数表'!AJ53</f>
        <v>0</v>
      </c>
      <c r="AK53" s="345">
        <f>AK$5*'(建設)投入係数表'!AK53</f>
        <v>0</v>
      </c>
      <c r="AL53" s="345">
        <f>AL$5*'(建設)投入係数表'!AL53</f>
        <v>0</v>
      </c>
      <c r="AM53" s="345">
        <f>AM$5*'(建設)投入係数表'!AM53</f>
        <v>0</v>
      </c>
      <c r="AN53" s="345">
        <f>AN$5*'(建設)投入係数表'!AN53</f>
        <v>0</v>
      </c>
      <c r="AO53" s="345">
        <f>AO$5*'(建設)投入係数表'!AO53</f>
        <v>0</v>
      </c>
      <c r="AP53" s="345">
        <f>AP$5*'(建設)投入係数表'!AP53</f>
        <v>0</v>
      </c>
      <c r="AQ53" s="345">
        <f>AQ$5*'(建設)投入係数表'!AQ53</f>
        <v>0</v>
      </c>
      <c r="AR53" s="135">
        <f>AR$5*'(建設)投入係数表'!AR53</f>
        <v>0</v>
      </c>
      <c r="AS53" s="135">
        <f>AS$5*'(建設)投入係数表'!AS53</f>
        <v>0</v>
      </c>
      <c r="AT53" s="345">
        <f>AT$5*'(建設)投入係数表'!AT53</f>
        <v>0</v>
      </c>
      <c r="AU53" s="345">
        <f>AU$5*'(建設)投入係数表'!AU53</f>
        <v>0</v>
      </c>
      <c r="AV53" s="345">
        <f>AV$5*'(建設)投入係数表'!AV53</f>
        <v>0</v>
      </c>
      <c r="AW53" s="345">
        <f>AW$5*'(建設)投入係数表'!AW53</f>
        <v>0</v>
      </c>
      <c r="AX53" s="135">
        <f>AX$5*'(建設)投入係数表'!AX53</f>
        <v>0</v>
      </c>
      <c r="AY53" s="345">
        <f>AY$5*'(建設)投入係数表'!AY53</f>
        <v>0</v>
      </c>
      <c r="AZ53" s="345">
        <f>AZ$5*'(建設)投入係数表'!AZ53</f>
        <v>0</v>
      </c>
      <c r="BA53" s="345">
        <f>BA$5*'(建設)投入係数表'!BA53</f>
        <v>0</v>
      </c>
      <c r="BB53" s="135">
        <f>BB$5*'(建設)投入係数表'!BB53</f>
        <v>2.6417968581906743</v>
      </c>
      <c r="BC53" s="135">
        <f>BC$5*'(建設)投入係数表'!BC53</f>
        <v>0</v>
      </c>
      <c r="BD53" s="345">
        <f>BD$5*'(建設)投入係数表'!BD53</f>
        <v>0</v>
      </c>
      <c r="BE53" s="345">
        <f>BE$5*'(建設)投入係数表'!BE53</f>
        <v>0</v>
      </c>
      <c r="BF53" s="345">
        <f>BF$5*'(建設)投入係数表'!BF53</f>
        <v>0</v>
      </c>
      <c r="BG53" s="345">
        <f>BG$5*'(建設)投入係数表'!BG53</f>
        <v>0</v>
      </c>
      <c r="BH53" s="345">
        <f>BH$5*'(建設)投入係数表'!BH53</f>
        <v>0</v>
      </c>
      <c r="BI53" s="345">
        <f>BI$5*'(建設)投入係数表'!BI53</f>
        <v>0</v>
      </c>
      <c r="BJ53" s="345">
        <f>BJ$5*'(建設)投入係数表'!BJ53</f>
        <v>2.8395274617799968</v>
      </c>
      <c r="BK53" s="345">
        <f>BK$5*'(建設)投入係数表'!BK53</f>
        <v>0</v>
      </c>
      <c r="BL53" s="345">
        <f>BL$5*'(建設)投入係数表'!BL53</f>
        <v>9.6998886396885656E-2</v>
      </c>
      <c r="BM53" s="345">
        <f>BM$5*'(建設)投入係数表'!BM53</f>
        <v>0</v>
      </c>
      <c r="BN53" s="345">
        <f>BN$5*'(建設)投入係数表'!BN53</f>
        <v>0</v>
      </c>
      <c r="BO53" s="135">
        <f>BO$5*'(建設)投入係数表'!BO53</f>
        <v>1.0012354938629964</v>
      </c>
      <c r="BP53" s="345">
        <f>BP$5*'(建設)投入係数表'!BP53</f>
        <v>0</v>
      </c>
      <c r="BQ53" s="345">
        <f>BQ$5*'(建設)投入係数表'!BQ53</f>
        <v>0.50697113949467609</v>
      </c>
      <c r="BR53" s="345">
        <f>BR$5*'(建設)投入係数表'!BR53</f>
        <v>0.41678043792736841</v>
      </c>
      <c r="BS53" s="345">
        <f>BS$5*'(建設)投入係数表'!BS53</f>
        <v>1.1868336571731555E-2</v>
      </c>
      <c r="BT53" s="345">
        <f>BT$5*'(建設)投入係数表'!BT53</f>
        <v>3.1204694181237629E-3</v>
      </c>
      <c r="BU53" s="345">
        <f>BU$5*'(建設)投入係数表'!BU53</f>
        <v>7.627959164591179E-2</v>
      </c>
      <c r="BV53" s="196">
        <f t="shared" si="2"/>
        <v>20.690662532442634</v>
      </c>
      <c r="BW53" s="349">
        <f t="shared" si="3"/>
        <v>8.2762650129770539E-5</v>
      </c>
    </row>
    <row r="54" spans="1:75" x14ac:dyDescent="0.2">
      <c r="A54" s="3">
        <v>49</v>
      </c>
      <c r="B54" s="8" t="s">
        <v>405</v>
      </c>
      <c r="C54" s="9" t="s">
        <v>406</v>
      </c>
      <c r="D54" s="135">
        <f>D$5*'(建設)投入係数表'!D54</f>
        <v>632.93278218499688</v>
      </c>
      <c r="E54" s="135">
        <f>E$5*'(建設)投入係数表'!E54</f>
        <v>215.9745051593554</v>
      </c>
      <c r="F54" s="135">
        <f>F$5*'(建設)投入係数表'!F54</f>
        <v>0</v>
      </c>
      <c r="G54" s="135">
        <f>G$5*'(建設)投入係数表'!G54</f>
        <v>0</v>
      </c>
      <c r="H54" s="345">
        <f>H$5*'(建設)投入係数表'!H54</f>
        <v>0</v>
      </c>
      <c r="I54" s="345">
        <f>I$5*'(建設)投入係数表'!I54</f>
        <v>0</v>
      </c>
      <c r="J54" s="135">
        <f>J$5*'(建設)投入係数表'!J54</f>
        <v>0</v>
      </c>
      <c r="K54" s="345">
        <f>K$5*'(建設)投入係数表'!K54</f>
        <v>0</v>
      </c>
      <c r="L54" s="135">
        <f>L$5*'(建設)投入係数表'!L54</f>
        <v>0</v>
      </c>
      <c r="M54" s="345">
        <f>M$5*'(建設)投入係数表'!M54</f>
        <v>0</v>
      </c>
      <c r="N54" s="345">
        <f>N$5*'(建設)投入係数表'!N54</f>
        <v>0</v>
      </c>
      <c r="O54" s="135">
        <f>O$5*'(建設)投入係数表'!O54</f>
        <v>0</v>
      </c>
      <c r="P54" s="345">
        <f>P$5*'(建設)投入係数表'!P54</f>
        <v>0</v>
      </c>
      <c r="Q54" s="345">
        <f>Q$5*'(建設)投入係数表'!Q54</f>
        <v>0</v>
      </c>
      <c r="R54" s="345">
        <f>R$5*'(建設)投入係数表'!R54</f>
        <v>0</v>
      </c>
      <c r="S54" s="135">
        <f>S$5*'(建設)投入係数表'!S54</f>
        <v>344.36856765356447</v>
      </c>
      <c r="T54" s="135">
        <f>T$5*'(建設)投入係数表'!T54</f>
        <v>0</v>
      </c>
      <c r="U54" s="345">
        <f>U$5*'(建設)投入係数表'!U54</f>
        <v>0</v>
      </c>
      <c r="V54" s="345">
        <f>V$5*'(建設)投入係数表'!V54</f>
        <v>0</v>
      </c>
      <c r="W54" s="135">
        <f>W$5*'(建設)投入係数表'!W54</f>
        <v>344.1133955423648</v>
      </c>
      <c r="X54" s="345">
        <f>X$5*'(建設)投入係数表'!X54</f>
        <v>215.47220813600697</v>
      </c>
      <c r="Y54" s="345">
        <f>Y$5*'(建設)投入係数表'!Y54</f>
        <v>61.363140821354847</v>
      </c>
      <c r="Z54" s="345">
        <f>Z$5*'(建設)投入係数表'!Z54</f>
        <v>21.073590696171863</v>
      </c>
      <c r="AA54" s="345">
        <f>AA$5*'(建設)投入係数表'!AA54</f>
        <v>4.0187926244001009</v>
      </c>
      <c r="AB54" s="345">
        <f>AB$5*'(建設)投入係数表'!AB54</f>
        <v>0</v>
      </c>
      <c r="AC54" s="345">
        <f>AC$5*'(建設)投入係数表'!AC54</f>
        <v>0</v>
      </c>
      <c r="AD54" s="345">
        <f>AD$5*'(建設)投入係数表'!AD54</f>
        <v>0</v>
      </c>
      <c r="AE54" s="345">
        <f>AE$5*'(建設)投入係数表'!AE54</f>
        <v>0</v>
      </c>
      <c r="AF54" s="135">
        <f>AF$5*'(建設)投入係数表'!AF54</f>
        <v>403.14767610989998</v>
      </c>
      <c r="AG54" s="135">
        <f>AG$5*'(建設)投入係数表'!AG54</f>
        <v>73.805869797800369</v>
      </c>
      <c r="AH54" s="135">
        <f>AH$5*'(建設)投入係数表'!AH54</f>
        <v>0</v>
      </c>
      <c r="AI54" s="135">
        <f>AI$5*'(建設)投入係数表'!AI54</f>
        <v>0</v>
      </c>
      <c r="AJ54" s="135">
        <f>AJ$5*'(建設)投入係数表'!AJ54</f>
        <v>0</v>
      </c>
      <c r="AK54" s="345">
        <f>AK$5*'(建設)投入係数表'!AK54</f>
        <v>0</v>
      </c>
      <c r="AL54" s="345">
        <f>AL$5*'(建設)投入係数表'!AL54</f>
        <v>0</v>
      </c>
      <c r="AM54" s="345">
        <f>AM$5*'(建設)投入係数表'!AM54</f>
        <v>0</v>
      </c>
      <c r="AN54" s="345">
        <f>AN$5*'(建設)投入係数表'!AN54</f>
        <v>0</v>
      </c>
      <c r="AO54" s="345">
        <f>AO$5*'(建設)投入係数表'!AO54</f>
        <v>0</v>
      </c>
      <c r="AP54" s="345">
        <f>AP$5*'(建設)投入係数表'!AP54</f>
        <v>0</v>
      </c>
      <c r="AQ54" s="345">
        <f>AQ$5*'(建設)投入係数表'!AQ54</f>
        <v>0</v>
      </c>
      <c r="AR54" s="135">
        <f>AR$5*'(建設)投入係数表'!AR54</f>
        <v>0</v>
      </c>
      <c r="AS54" s="135">
        <f>AS$5*'(建設)投入係数表'!AS54</f>
        <v>0</v>
      </c>
      <c r="AT54" s="345">
        <f>AT$5*'(建設)投入係数表'!AT54</f>
        <v>0</v>
      </c>
      <c r="AU54" s="345">
        <f>AU$5*'(建設)投入係数表'!AU54</f>
        <v>0</v>
      </c>
      <c r="AV54" s="345">
        <f>AV$5*'(建設)投入係数表'!AV54</f>
        <v>0</v>
      </c>
      <c r="AW54" s="345">
        <f>AW$5*'(建設)投入係数表'!AW54</f>
        <v>0</v>
      </c>
      <c r="AX54" s="135">
        <f>AX$5*'(建設)投入係数表'!AX54</f>
        <v>0</v>
      </c>
      <c r="AY54" s="345">
        <f>AY$5*'(建設)投入係数表'!AY54</f>
        <v>0</v>
      </c>
      <c r="AZ54" s="345">
        <f>AZ$5*'(建設)投入係数表'!AZ54</f>
        <v>0</v>
      </c>
      <c r="BA54" s="345">
        <f>BA$5*'(建設)投入係数表'!BA54</f>
        <v>0</v>
      </c>
      <c r="BB54" s="135">
        <f>BB$5*'(建設)投入係数表'!BB54</f>
        <v>170.08882502476345</v>
      </c>
      <c r="BC54" s="135">
        <f>BC$5*'(建設)投入係数表'!BC54</f>
        <v>0</v>
      </c>
      <c r="BD54" s="345">
        <f>BD$5*'(建設)投入係数表'!BD54</f>
        <v>0</v>
      </c>
      <c r="BE54" s="345">
        <f>BE$5*'(建設)投入係数表'!BE54</f>
        <v>0</v>
      </c>
      <c r="BF54" s="345">
        <f>BF$5*'(建設)投入係数表'!BF54</f>
        <v>0</v>
      </c>
      <c r="BG54" s="345">
        <f>BG$5*'(建設)投入係数表'!BG54</f>
        <v>0</v>
      </c>
      <c r="BH54" s="345">
        <f>BH$5*'(建設)投入係数表'!BH54</f>
        <v>0</v>
      </c>
      <c r="BI54" s="345">
        <f>BI$5*'(建設)投入係数表'!BI54</f>
        <v>0</v>
      </c>
      <c r="BJ54" s="345">
        <f>BJ$5*'(建設)投入係数表'!BJ54</f>
        <v>0.4056467802542853</v>
      </c>
      <c r="BK54" s="345">
        <f>BK$5*'(建設)投入係数表'!BK54</f>
        <v>0</v>
      </c>
      <c r="BL54" s="345">
        <f>BL$5*'(建設)投入係数表'!BL54</f>
        <v>4.0739532286691977</v>
      </c>
      <c r="BM54" s="345">
        <f>BM$5*'(建設)投入係数表'!BM54</f>
        <v>0</v>
      </c>
      <c r="BN54" s="345">
        <f>BN$5*'(建設)投入係数表'!BN54</f>
        <v>0</v>
      </c>
      <c r="BO54" s="135">
        <f>BO$5*'(建設)投入係数表'!BO54</f>
        <v>450.82212344557774</v>
      </c>
      <c r="BP54" s="345">
        <f>BP$5*'(建設)投入係数表'!BP54</f>
        <v>0</v>
      </c>
      <c r="BQ54" s="345">
        <f>BQ$5*'(建設)投入係数表'!BQ54</f>
        <v>83.19571216741943</v>
      </c>
      <c r="BR54" s="345">
        <f>BR$5*'(建設)投入係数表'!BR54</f>
        <v>22.506143648077895</v>
      </c>
      <c r="BS54" s="345">
        <f>BS$5*'(建設)投入係数表'!BS54</f>
        <v>2.8127957675003783</v>
      </c>
      <c r="BT54" s="345">
        <f>BT$5*'(建設)投入係数表'!BT54</f>
        <v>1.8317155484386487</v>
      </c>
      <c r="BU54" s="345">
        <f>BU$5*'(建設)投入係数表'!BU54</f>
        <v>504.30345026903427</v>
      </c>
      <c r="BV54" s="196">
        <f t="shared" ref="BV54:BV117" si="4">SUM(H54:I54,K54,M54:N54,P54:R54,U54:V54,X54:AE54,AK54:AQ54,AT54:AW54,AY54:BA54,BD54:BN54,BP54:BU54)</f>
        <v>921.05714968732798</v>
      </c>
      <c r="BW54" s="349">
        <f t="shared" ref="BW54:BW117" si="5">BV54/BV$5</f>
        <v>3.6842285987493117E-3</v>
      </c>
    </row>
    <row r="55" spans="1:75" x14ac:dyDescent="0.2">
      <c r="A55" s="3">
        <v>50</v>
      </c>
      <c r="B55" s="8" t="s">
        <v>407</v>
      </c>
      <c r="C55" s="9" t="s">
        <v>408</v>
      </c>
      <c r="D55" s="135">
        <f>D$5*'(建設)投入係数表'!D55</f>
        <v>463.52035274258941</v>
      </c>
      <c r="E55" s="135">
        <f>E$5*'(建設)投入係数表'!E55</f>
        <v>356.34817856690387</v>
      </c>
      <c r="F55" s="135">
        <f>F$5*'(建設)投入係数表'!F55</f>
        <v>0</v>
      </c>
      <c r="G55" s="135">
        <f>G$5*'(建設)投入係数表'!G55</f>
        <v>0</v>
      </c>
      <c r="H55" s="345">
        <f>H$5*'(建設)投入係数表'!H55</f>
        <v>0</v>
      </c>
      <c r="I55" s="345">
        <f>I$5*'(建設)投入係数表'!I55</f>
        <v>0</v>
      </c>
      <c r="J55" s="135">
        <f>J$5*'(建設)投入係数表'!J55</f>
        <v>0</v>
      </c>
      <c r="K55" s="345">
        <f>K$5*'(建設)投入係数表'!K55</f>
        <v>0</v>
      </c>
      <c r="L55" s="135">
        <f>L$5*'(建設)投入係数表'!L55</f>
        <v>0</v>
      </c>
      <c r="M55" s="345">
        <f>M$5*'(建設)投入係数表'!M55</f>
        <v>0</v>
      </c>
      <c r="N55" s="345">
        <f>N$5*'(建設)投入係数表'!N55</f>
        <v>0</v>
      </c>
      <c r="O55" s="135">
        <f>O$5*'(建設)投入係数表'!O55</f>
        <v>0</v>
      </c>
      <c r="P55" s="345">
        <f>P$5*'(建設)投入係数表'!P55</f>
        <v>0</v>
      </c>
      <c r="Q55" s="345">
        <f>Q$5*'(建設)投入係数表'!Q55</f>
        <v>0</v>
      </c>
      <c r="R55" s="345">
        <f>R$5*'(建設)投入係数表'!R55</f>
        <v>0</v>
      </c>
      <c r="S55" s="135">
        <f>S$5*'(建設)投入係数表'!S55</f>
        <v>242.45478144935768</v>
      </c>
      <c r="T55" s="135">
        <f>T$5*'(建設)投入係数表'!T55</f>
        <v>0</v>
      </c>
      <c r="U55" s="345">
        <f>U$5*'(建設)投入係数表'!U55</f>
        <v>0</v>
      </c>
      <c r="V55" s="345">
        <f>V$5*'(建設)投入係数表'!V55</f>
        <v>0</v>
      </c>
      <c r="W55" s="135">
        <f>W$5*'(建設)投入係数表'!W55</f>
        <v>208.69564682682656</v>
      </c>
      <c r="X55" s="345">
        <f>X$5*'(建設)投入係数表'!X55</f>
        <v>55.14235003910715</v>
      </c>
      <c r="Y55" s="345">
        <f>Y$5*'(建設)投入係数表'!Y55</f>
        <v>53.208420932467014</v>
      </c>
      <c r="Z55" s="345">
        <f>Z$5*'(建設)投入係数表'!Z55</f>
        <v>3.58436439993539</v>
      </c>
      <c r="AA55" s="345">
        <f>AA$5*'(建設)投入係数表'!AA55</f>
        <v>4.0121242738065162</v>
      </c>
      <c r="AB55" s="345">
        <f>AB$5*'(建設)投入係数表'!AB55</f>
        <v>0</v>
      </c>
      <c r="AC55" s="345">
        <f>AC$5*'(建設)投入係数表'!AC55</f>
        <v>0</v>
      </c>
      <c r="AD55" s="345">
        <f>AD$5*'(建設)投入係数表'!AD55</f>
        <v>0</v>
      </c>
      <c r="AE55" s="345">
        <f>AE$5*'(建設)投入係数表'!AE55</f>
        <v>0</v>
      </c>
      <c r="AF55" s="135">
        <f>AF$5*'(建設)投入係数表'!AF55</f>
        <v>0</v>
      </c>
      <c r="AG55" s="135">
        <f>AG$5*'(建設)投入係数表'!AG55</f>
        <v>0</v>
      </c>
      <c r="AH55" s="135">
        <f>AH$5*'(建設)投入係数表'!AH55</f>
        <v>0</v>
      </c>
      <c r="AI55" s="135">
        <f>AI$5*'(建設)投入係数表'!AI55</f>
        <v>0</v>
      </c>
      <c r="AJ55" s="135">
        <f>AJ$5*'(建設)投入係数表'!AJ55</f>
        <v>0</v>
      </c>
      <c r="AK55" s="345">
        <f>AK$5*'(建設)投入係数表'!AK55</f>
        <v>0</v>
      </c>
      <c r="AL55" s="345">
        <f>AL$5*'(建設)投入係数表'!AL55</f>
        <v>0</v>
      </c>
      <c r="AM55" s="345">
        <f>AM$5*'(建設)投入係数表'!AM55</f>
        <v>0</v>
      </c>
      <c r="AN55" s="345">
        <f>AN$5*'(建設)投入係数表'!AN55</f>
        <v>0</v>
      </c>
      <c r="AO55" s="345">
        <f>AO$5*'(建設)投入係数表'!AO55</f>
        <v>0</v>
      </c>
      <c r="AP55" s="345">
        <f>AP$5*'(建設)投入係数表'!AP55</f>
        <v>0</v>
      </c>
      <c r="AQ55" s="345">
        <f>AQ$5*'(建設)投入係数表'!AQ55</f>
        <v>0</v>
      </c>
      <c r="AR55" s="135">
        <f>AR$5*'(建設)投入係数表'!AR55</f>
        <v>0</v>
      </c>
      <c r="AS55" s="135">
        <f>AS$5*'(建設)投入係数表'!AS55</f>
        <v>0</v>
      </c>
      <c r="AT55" s="345">
        <f>AT$5*'(建設)投入係数表'!AT55</f>
        <v>0</v>
      </c>
      <c r="AU55" s="345">
        <f>AU$5*'(建設)投入係数表'!AU55</f>
        <v>0</v>
      </c>
      <c r="AV55" s="345">
        <f>AV$5*'(建設)投入係数表'!AV55</f>
        <v>0</v>
      </c>
      <c r="AW55" s="345">
        <f>AW$5*'(建設)投入係数表'!AW55</f>
        <v>0</v>
      </c>
      <c r="AX55" s="135">
        <f>AX$5*'(建設)投入係数表'!AX55</f>
        <v>0</v>
      </c>
      <c r="AY55" s="345">
        <f>AY$5*'(建設)投入係数表'!AY55</f>
        <v>0</v>
      </c>
      <c r="AZ55" s="345">
        <f>AZ$5*'(建設)投入係数表'!AZ55</f>
        <v>0</v>
      </c>
      <c r="BA55" s="345">
        <f>BA$5*'(建設)投入係数表'!BA55</f>
        <v>0</v>
      </c>
      <c r="BB55" s="135">
        <f>BB$5*'(建設)投入係数表'!BB55</f>
        <v>0</v>
      </c>
      <c r="BC55" s="135">
        <f>BC$5*'(建設)投入係数表'!BC55</f>
        <v>0</v>
      </c>
      <c r="BD55" s="345">
        <f>BD$5*'(建設)投入係数表'!BD55</f>
        <v>0</v>
      </c>
      <c r="BE55" s="345">
        <f>BE$5*'(建設)投入係数表'!BE55</f>
        <v>0</v>
      </c>
      <c r="BF55" s="345">
        <f>BF$5*'(建設)投入係数表'!BF55</f>
        <v>0</v>
      </c>
      <c r="BG55" s="345">
        <f>BG$5*'(建設)投入係数表'!BG55</f>
        <v>0</v>
      </c>
      <c r="BH55" s="345">
        <f>BH$5*'(建設)投入係数表'!BH55</f>
        <v>0</v>
      </c>
      <c r="BI55" s="345">
        <f>BI$5*'(建設)投入係数表'!BI55</f>
        <v>0</v>
      </c>
      <c r="BJ55" s="345">
        <f>BJ$5*'(建設)投入係数表'!BJ55</f>
        <v>0</v>
      </c>
      <c r="BK55" s="345">
        <f>BK$5*'(建設)投入係数表'!BK55</f>
        <v>0</v>
      </c>
      <c r="BL55" s="345">
        <f>BL$5*'(建設)投入係数表'!BL55</f>
        <v>0</v>
      </c>
      <c r="BM55" s="345">
        <f>BM$5*'(建設)投入係数表'!BM55</f>
        <v>0</v>
      </c>
      <c r="BN55" s="345">
        <f>BN$5*'(建設)投入係数表'!BN55</f>
        <v>0</v>
      </c>
      <c r="BO55" s="135">
        <f>BO$5*'(建設)投入係数表'!BO55</f>
        <v>0</v>
      </c>
      <c r="BP55" s="345">
        <f>BP$5*'(建設)投入係数表'!BP55</f>
        <v>0</v>
      </c>
      <c r="BQ55" s="345">
        <f>BQ$5*'(建設)投入係数表'!BQ55</f>
        <v>0</v>
      </c>
      <c r="BR55" s="345">
        <f>BR$5*'(建設)投入係数表'!BR55</f>
        <v>0</v>
      </c>
      <c r="BS55" s="345">
        <f>BS$5*'(建設)投入係数表'!BS55</f>
        <v>0</v>
      </c>
      <c r="BT55" s="345">
        <f>BT$5*'(建設)投入係数表'!BT55</f>
        <v>0</v>
      </c>
      <c r="BU55" s="345">
        <f>BU$5*'(建設)投入係数表'!BU55</f>
        <v>0</v>
      </c>
      <c r="BV55" s="196">
        <f t="shared" si="4"/>
        <v>115.94725964531608</v>
      </c>
      <c r="BW55" s="349">
        <f t="shared" si="5"/>
        <v>4.6378903858126431E-4</v>
      </c>
    </row>
    <row r="56" spans="1:75" x14ac:dyDescent="0.2">
      <c r="A56" s="3">
        <v>51</v>
      </c>
      <c r="B56" s="8" t="s">
        <v>409</v>
      </c>
      <c r="C56" s="9" t="s">
        <v>410</v>
      </c>
      <c r="D56" s="135">
        <f>D$5*'(建設)投入係数表'!D56</f>
        <v>62.297429437769502</v>
      </c>
      <c r="E56" s="135">
        <f>E$5*'(建設)投入係数表'!E56</f>
        <v>13.818385621197892</v>
      </c>
      <c r="F56" s="135">
        <f>F$5*'(建設)投入係数表'!F56</f>
        <v>0</v>
      </c>
      <c r="G56" s="135">
        <f>G$5*'(建設)投入係数表'!G56</f>
        <v>0</v>
      </c>
      <c r="H56" s="345">
        <f>H$5*'(建設)投入係数表'!H56</f>
        <v>0</v>
      </c>
      <c r="I56" s="345">
        <f>I$5*'(建設)投入係数表'!I56</f>
        <v>0</v>
      </c>
      <c r="J56" s="135">
        <f>J$5*'(建設)投入係数表'!J56</f>
        <v>0</v>
      </c>
      <c r="K56" s="345">
        <f>K$5*'(建設)投入係数表'!K56</f>
        <v>0</v>
      </c>
      <c r="L56" s="135">
        <f>L$5*'(建設)投入係数表'!L56</f>
        <v>0</v>
      </c>
      <c r="M56" s="345">
        <f>M$5*'(建設)投入係数表'!M56</f>
        <v>0</v>
      </c>
      <c r="N56" s="345">
        <f>N$5*'(建設)投入係数表'!N56</f>
        <v>0</v>
      </c>
      <c r="O56" s="135">
        <f>O$5*'(建設)投入係数表'!O56</f>
        <v>0</v>
      </c>
      <c r="P56" s="345">
        <f>P$5*'(建設)投入係数表'!P56</f>
        <v>0</v>
      </c>
      <c r="Q56" s="345">
        <f>Q$5*'(建設)投入係数表'!Q56</f>
        <v>0</v>
      </c>
      <c r="R56" s="345">
        <f>R$5*'(建設)投入係数表'!R56</f>
        <v>0</v>
      </c>
      <c r="S56" s="135">
        <f>S$5*'(建設)投入係数表'!S56</f>
        <v>20.944194833561841</v>
      </c>
      <c r="T56" s="135">
        <f>T$5*'(建設)投入係数表'!T56</f>
        <v>0</v>
      </c>
      <c r="U56" s="345">
        <f>U$5*'(建設)投入係数表'!U56</f>
        <v>0</v>
      </c>
      <c r="V56" s="345">
        <f>V$5*'(建設)投入係数表'!V56</f>
        <v>0</v>
      </c>
      <c r="W56" s="135">
        <f>W$5*'(建設)投入係数表'!W56</f>
        <v>21.753370762844046</v>
      </c>
      <c r="X56" s="345">
        <f>X$5*'(建設)投入係数表'!X56</f>
        <v>9.267621855312127</v>
      </c>
      <c r="Y56" s="345">
        <f>Y$5*'(建設)投入係数表'!Y56</f>
        <v>4.4152627022707591</v>
      </c>
      <c r="Z56" s="345">
        <f>Z$5*'(建設)投入係数表'!Z56</f>
        <v>0.77249232757228237</v>
      </c>
      <c r="AA56" s="345">
        <f>AA$5*'(建設)投入係数表'!AA56</f>
        <v>0.28451629199292755</v>
      </c>
      <c r="AB56" s="345">
        <f>AB$5*'(建設)投入係数表'!AB56</f>
        <v>0</v>
      </c>
      <c r="AC56" s="345">
        <f>AC$5*'(建設)投入係数表'!AC56</f>
        <v>0</v>
      </c>
      <c r="AD56" s="345">
        <f>AD$5*'(建設)投入係数表'!AD56</f>
        <v>0</v>
      </c>
      <c r="AE56" s="345">
        <f>AE$5*'(建設)投入係数表'!AE56</f>
        <v>0</v>
      </c>
      <c r="AF56" s="135">
        <f>AF$5*'(建設)投入係数表'!AF56</f>
        <v>73.944489370780147</v>
      </c>
      <c r="AG56" s="135">
        <f>AG$5*'(建設)投入係数表'!AG56</f>
        <v>18.407921827921673</v>
      </c>
      <c r="AH56" s="135">
        <f>AH$5*'(建設)投入係数表'!AH56</f>
        <v>0</v>
      </c>
      <c r="AI56" s="135">
        <f>AI$5*'(建設)投入係数表'!AI56</f>
        <v>0</v>
      </c>
      <c r="AJ56" s="135">
        <f>AJ$5*'(建設)投入係数表'!AJ56</f>
        <v>0</v>
      </c>
      <c r="AK56" s="345">
        <f>AK$5*'(建設)投入係数表'!AK56</f>
        <v>0</v>
      </c>
      <c r="AL56" s="345">
        <f>AL$5*'(建設)投入係数表'!AL56</f>
        <v>0</v>
      </c>
      <c r="AM56" s="345">
        <f>AM$5*'(建設)投入係数表'!AM56</f>
        <v>0</v>
      </c>
      <c r="AN56" s="345">
        <f>AN$5*'(建設)投入係数表'!AN56</f>
        <v>0</v>
      </c>
      <c r="AO56" s="345">
        <f>AO$5*'(建設)投入係数表'!AO56</f>
        <v>0</v>
      </c>
      <c r="AP56" s="345">
        <f>AP$5*'(建設)投入係数表'!AP56</f>
        <v>0</v>
      </c>
      <c r="AQ56" s="345">
        <f>AQ$5*'(建設)投入係数表'!AQ56</f>
        <v>0</v>
      </c>
      <c r="AR56" s="135">
        <f>AR$5*'(建設)投入係数表'!AR56</f>
        <v>0</v>
      </c>
      <c r="AS56" s="135">
        <f>AS$5*'(建設)投入係数表'!AS56</f>
        <v>0</v>
      </c>
      <c r="AT56" s="345">
        <f>AT$5*'(建設)投入係数表'!AT56</f>
        <v>0</v>
      </c>
      <c r="AU56" s="345">
        <f>AU$5*'(建設)投入係数表'!AU56</f>
        <v>0</v>
      </c>
      <c r="AV56" s="345">
        <f>AV$5*'(建設)投入係数表'!AV56</f>
        <v>0</v>
      </c>
      <c r="AW56" s="345">
        <f>AW$5*'(建設)投入係数表'!AW56</f>
        <v>0</v>
      </c>
      <c r="AX56" s="135">
        <f>AX$5*'(建設)投入係数表'!AX56</f>
        <v>0</v>
      </c>
      <c r="AY56" s="345">
        <f>AY$5*'(建設)投入係数表'!AY56</f>
        <v>0</v>
      </c>
      <c r="AZ56" s="345">
        <f>AZ$5*'(建設)投入係数表'!AZ56</f>
        <v>0</v>
      </c>
      <c r="BA56" s="345">
        <f>BA$5*'(建設)投入係数表'!BA56</f>
        <v>0</v>
      </c>
      <c r="BB56" s="135">
        <f>BB$5*'(建設)投入係数表'!BB56</f>
        <v>44.062442062811257</v>
      </c>
      <c r="BC56" s="135">
        <f>BC$5*'(建設)投入係数表'!BC56</f>
        <v>0</v>
      </c>
      <c r="BD56" s="345">
        <f>BD$5*'(建設)投入係数表'!BD56</f>
        <v>0</v>
      </c>
      <c r="BE56" s="345">
        <f>BE$5*'(建設)投入係数表'!BE56</f>
        <v>0</v>
      </c>
      <c r="BF56" s="345">
        <f>BF$5*'(建設)投入係数表'!BF56</f>
        <v>0</v>
      </c>
      <c r="BG56" s="345">
        <f>BG$5*'(建設)投入係数表'!BG56</f>
        <v>0</v>
      </c>
      <c r="BH56" s="345">
        <f>BH$5*'(建設)投入係数表'!BH56</f>
        <v>0</v>
      </c>
      <c r="BI56" s="345">
        <f>BI$5*'(建設)投入係数表'!BI56</f>
        <v>0</v>
      </c>
      <c r="BJ56" s="345">
        <f>BJ$5*'(建設)投入係数表'!BJ56</f>
        <v>0</v>
      </c>
      <c r="BK56" s="345">
        <f>BK$5*'(建設)投入係数表'!BK56</f>
        <v>0</v>
      </c>
      <c r="BL56" s="345">
        <f>BL$5*'(建設)投入係数表'!BL56</f>
        <v>0</v>
      </c>
      <c r="BM56" s="345">
        <f>BM$5*'(建設)投入係数表'!BM56</f>
        <v>0</v>
      </c>
      <c r="BN56" s="345">
        <f>BN$5*'(建設)投入係数表'!BN56</f>
        <v>0</v>
      </c>
      <c r="BO56" s="135">
        <f>BO$5*'(建設)投入係数表'!BO56</f>
        <v>67.095451955831678</v>
      </c>
      <c r="BP56" s="345">
        <f>BP$5*'(建設)投入係数表'!BP56</f>
        <v>0</v>
      </c>
      <c r="BQ56" s="345">
        <f>BQ$5*'(建設)投入係数表'!BQ56</f>
        <v>9.1779258011967233</v>
      </c>
      <c r="BR56" s="345">
        <f>BR$5*'(建設)投入係数表'!BR56</f>
        <v>39.260717252758106</v>
      </c>
      <c r="BS56" s="345">
        <f>BS$5*'(建設)投入係数表'!BS56</f>
        <v>3.4892909520890774</v>
      </c>
      <c r="BT56" s="345">
        <f>BT$5*'(建設)投入係数表'!BT56</f>
        <v>1.4010907687375695</v>
      </c>
      <c r="BU56" s="345">
        <f>BU$5*'(建設)投入係数表'!BU56</f>
        <v>63.559969738955992</v>
      </c>
      <c r="BV56" s="196">
        <f t="shared" si="4"/>
        <v>131.62888769088556</v>
      </c>
      <c r="BW56" s="349">
        <f t="shared" si="5"/>
        <v>5.2651555076354227E-4</v>
      </c>
    </row>
    <row r="57" spans="1:75" x14ac:dyDescent="0.2">
      <c r="A57" s="3">
        <v>52</v>
      </c>
      <c r="B57" s="8" t="s">
        <v>411</v>
      </c>
      <c r="C57" s="9" t="s">
        <v>412</v>
      </c>
      <c r="D57" s="135">
        <f>D$5*'(建設)投入係数表'!D57</f>
        <v>855.09106862082422</v>
      </c>
      <c r="E57" s="135">
        <f>E$5*'(建設)投入係数表'!E57</f>
        <v>456.22537084163804</v>
      </c>
      <c r="F57" s="135">
        <f>F$5*'(建設)投入係数表'!F57</f>
        <v>0</v>
      </c>
      <c r="G57" s="135">
        <f>G$5*'(建設)投入係数表'!G57</f>
        <v>0</v>
      </c>
      <c r="H57" s="345">
        <f>H$5*'(建設)投入係数表'!H57</f>
        <v>0</v>
      </c>
      <c r="I57" s="345">
        <f>I$5*'(建設)投入係数表'!I57</f>
        <v>0</v>
      </c>
      <c r="J57" s="135">
        <f>J$5*'(建設)投入係数表'!J57</f>
        <v>0</v>
      </c>
      <c r="K57" s="345">
        <f>K$5*'(建設)投入係数表'!K57</f>
        <v>0</v>
      </c>
      <c r="L57" s="135">
        <f>L$5*'(建設)投入係数表'!L57</f>
        <v>0</v>
      </c>
      <c r="M57" s="345">
        <f>M$5*'(建設)投入係数表'!M57</f>
        <v>0</v>
      </c>
      <c r="N57" s="345">
        <f>N$5*'(建設)投入係数表'!N57</f>
        <v>0</v>
      </c>
      <c r="O57" s="135">
        <f>O$5*'(建設)投入係数表'!O57</f>
        <v>0</v>
      </c>
      <c r="P57" s="345">
        <f>P$5*'(建設)投入係数表'!P57</f>
        <v>0</v>
      </c>
      <c r="Q57" s="345">
        <f>Q$5*'(建設)投入係数表'!Q57</f>
        <v>0</v>
      </c>
      <c r="R57" s="345">
        <f>R$5*'(建設)投入係数表'!R57</f>
        <v>0</v>
      </c>
      <c r="S57" s="135">
        <f>S$5*'(建設)投入係数表'!S57</f>
        <v>565.22843145299964</v>
      </c>
      <c r="T57" s="135">
        <f>T$5*'(建設)投入係数表'!T57</f>
        <v>0</v>
      </c>
      <c r="U57" s="345">
        <f>U$5*'(建設)投入係数表'!U57</f>
        <v>0</v>
      </c>
      <c r="V57" s="345">
        <f>V$5*'(建設)投入係数表'!V57</f>
        <v>0</v>
      </c>
      <c r="W57" s="135">
        <f>W$5*'(建設)投入係数表'!W57</f>
        <v>560.64990613768418</v>
      </c>
      <c r="X57" s="345">
        <f>X$5*'(建設)投入係数表'!X57</f>
        <v>248.83564681513059</v>
      </c>
      <c r="Y57" s="345">
        <f>Y$5*'(建設)投入係数表'!Y57</f>
        <v>88.170092942284469</v>
      </c>
      <c r="Z57" s="345">
        <f>Z$5*'(建設)投入係数表'!Z57</f>
        <v>36.399838475205947</v>
      </c>
      <c r="AA57" s="345">
        <f>AA$5*'(建設)投入係数表'!AA57</f>
        <v>8.0109118464258646</v>
      </c>
      <c r="AB57" s="345">
        <f>AB$5*'(建設)投入係数表'!AB57</f>
        <v>0</v>
      </c>
      <c r="AC57" s="345">
        <f>AC$5*'(建設)投入係数表'!AC57</f>
        <v>0</v>
      </c>
      <c r="AD57" s="345">
        <f>AD$5*'(建設)投入係数表'!AD57</f>
        <v>0</v>
      </c>
      <c r="AE57" s="345">
        <f>AE$5*'(建設)投入係数表'!AE57</f>
        <v>0</v>
      </c>
      <c r="AF57" s="135">
        <f>AF$5*'(建設)投入係数表'!AF57</f>
        <v>218.80697905623546</v>
      </c>
      <c r="AG57" s="135">
        <f>AG$5*'(建設)投入係数表'!AG57</f>
        <v>58.236330754958225</v>
      </c>
      <c r="AH57" s="135">
        <f>AH$5*'(建設)投入係数表'!AH57</f>
        <v>0</v>
      </c>
      <c r="AI57" s="135">
        <f>AI$5*'(建設)投入係数表'!AI57</f>
        <v>0</v>
      </c>
      <c r="AJ57" s="135">
        <f>AJ$5*'(建設)投入係数表'!AJ57</f>
        <v>0</v>
      </c>
      <c r="AK57" s="345">
        <f>AK$5*'(建設)投入係数表'!AK57</f>
        <v>0</v>
      </c>
      <c r="AL57" s="345">
        <f>AL$5*'(建設)投入係数表'!AL57</f>
        <v>0</v>
      </c>
      <c r="AM57" s="345">
        <f>AM$5*'(建設)投入係数表'!AM57</f>
        <v>0</v>
      </c>
      <c r="AN57" s="345">
        <f>AN$5*'(建設)投入係数表'!AN57</f>
        <v>0</v>
      </c>
      <c r="AO57" s="345">
        <f>AO$5*'(建設)投入係数表'!AO57</f>
        <v>0</v>
      </c>
      <c r="AP57" s="345">
        <f>AP$5*'(建設)投入係数表'!AP57</f>
        <v>0</v>
      </c>
      <c r="AQ57" s="345">
        <f>AQ$5*'(建設)投入係数表'!AQ57</f>
        <v>0</v>
      </c>
      <c r="AR57" s="135">
        <f>AR$5*'(建設)投入係数表'!AR57</f>
        <v>0</v>
      </c>
      <c r="AS57" s="135">
        <f>AS$5*'(建設)投入係数表'!AS57</f>
        <v>0</v>
      </c>
      <c r="AT57" s="345">
        <f>AT$5*'(建設)投入係数表'!AT57</f>
        <v>0</v>
      </c>
      <c r="AU57" s="345">
        <f>AU$5*'(建設)投入係数表'!AU57</f>
        <v>0</v>
      </c>
      <c r="AV57" s="345">
        <f>AV$5*'(建設)投入係数表'!AV57</f>
        <v>0</v>
      </c>
      <c r="AW57" s="345">
        <f>AW$5*'(建設)投入係数表'!AW57</f>
        <v>0</v>
      </c>
      <c r="AX57" s="135">
        <f>AX$5*'(建設)投入係数表'!AX57</f>
        <v>0</v>
      </c>
      <c r="AY57" s="345">
        <f>AY$5*'(建設)投入係数表'!AY57</f>
        <v>0</v>
      </c>
      <c r="AZ57" s="345">
        <f>AZ$5*'(建設)投入係数表'!AZ57</f>
        <v>0</v>
      </c>
      <c r="BA57" s="345">
        <f>BA$5*'(建設)投入係数表'!BA57</f>
        <v>0</v>
      </c>
      <c r="BB57" s="135">
        <f>BB$5*'(建設)投入係数表'!BB57</f>
        <v>62.174835282435872</v>
      </c>
      <c r="BC57" s="135">
        <f>BC$5*'(建設)投入係数表'!BC57</f>
        <v>0</v>
      </c>
      <c r="BD57" s="345">
        <f>BD$5*'(建設)投入係数表'!BD57</f>
        <v>0</v>
      </c>
      <c r="BE57" s="345">
        <f>BE$5*'(建設)投入係数表'!BE57</f>
        <v>0</v>
      </c>
      <c r="BF57" s="345">
        <f>BF$5*'(建設)投入係数表'!BF57</f>
        <v>0</v>
      </c>
      <c r="BG57" s="345">
        <f>BG$5*'(建設)投入係数表'!BG57</f>
        <v>0</v>
      </c>
      <c r="BH57" s="345">
        <f>BH$5*'(建設)投入係数表'!BH57</f>
        <v>0</v>
      </c>
      <c r="BI57" s="345">
        <f>BI$5*'(建設)投入係数表'!BI57</f>
        <v>0</v>
      </c>
      <c r="BJ57" s="345">
        <f>BJ$5*'(建設)投入係数表'!BJ57</f>
        <v>35.291269882122819</v>
      </c>
      <c r="BK57" s="345">
        <f>BK$5*'(建設)投入係数表'!BK57</f>
        <v>0</v>
      </c>
      <c r="BL57" s="345">
        <f>BL$5*'(建設)投入係数表'!BL57</f>
        <v>5.547590156621883</v>
      </c>
      <c r="BM57" s="345">
        <f>BM$5*'(建設)投入係数表'!BM57</f>
        <v>0</v>
      </c>
      <c r="BN57" s="345">
        <f>BN$5*'(建設)投入係数表'!BN57</f>
        <v>0</v>
      </c>
      <c r="BO57" s="135">
        <f>BO$5*'(建設)投入係数表'!BO57</f>
        <v>186.4832791987358</v>
      </c>
      <c r="BP57" s="345">
        <f>BP$5*'(建設)投入係数表'!BP57</f>
        <v>0</v>
      </c>
      <c r="BQ57" s="345">
        <f>BQ$5*'(建設)投入係数表'!BQ57</f>
        <v>37.690681956914538</v>
      </c>
      <c r="BR57" s="345">
        <f>BR$5*'(建設)投入係数表'!BR57</f>
        <v>17.671490568120422</v>
      </c>
      <c r="BS57" s="345">
        <f>BS$5*'(建設)投入係数表'!BS57</f>
        <v>23.036441285730945</v>
      </c>
      <c r="BT57" s="345">
        <f>BT$5*'(建設)投入係数表'!BT57</f>
        <v>5.5918811972777833</v>
      </c>
      <c r="BU57" s="345">
        <f>BU$5*'(建設)投入係数表'!BU57</f>
        <v>118.59569511148135</v>
      </c>
      <c r="BV57" s="196">
        <f t="shared" si="4"/>
        <v>624.84154023731662</v>
      </c>
      <c r="BW57" s="349">
        <f t="shared" si="5"/>
        <v>2.4993661609492663E-3</v>
      </c>
    </row>
    <row r="58" spans="1:75" x14ac:dyDescent="0.2">
      <c r="A58" s="3">
        <v>53</v>
      </c>
      <c r="B58" s="8" t="s">
        <v>413</v>
      </c>
      <c r="C58" s="9" t="s">
        <v>414</v>
      </c>
      <c r="D58" s="135">
        <f>D$5*'(建設)投入係数表'!D58</f>
        <v>436.733945731912</v>
      </c>
      <c r="E58" s="135">
        <f>E$5*'(建設)投入係数表'!E58</f>
        <v>139.76483022414129</v>
      </c>
      <c r="F58" s="135">
        <f>F$5*'(建設)投入係数表'!F58</f>
        <v>0</v>
      </c>
      <c r="G58" s="135">
        <f>G$5*'(建設)投入係数表'!G58</f>
        <v>0</v>
      </c>
      <c r="H58" s="345">
        <f>H$5*'(建設)投入係数表'!H58</f>
        <v>0</v>
      </c>
      <c r="I58" s="345">
        <f>I$5*'(建設)投入係数表'!I58</f>
        <v>0</v>
      </c>
      <c r="J58" s="135">
        <f>J$5*'(建設)投入係数表'!J58</f>
        <v>0</v>
      </c>
      <c r="K58" s="345">
        <f>K$5*'(建設)投入係数表'!K58</f>
        <v>0</v>
      </c>
      <c r="L58" s="135">
        <f>L$5*'(建設)投入係数表'!L58</f>
        <v>0</v>
      </c>
      <c r="M58" s="345">
        <f>M$5*'(建設)投入係数表'!M58</f>
        <v>0</v>
      </c>
      <c r="N58" s="345">
        <f>N$5*'(建設)投入係数表'!N58</f>
        <v>0</v>
      </c>
      <c r="O58" s="135">
        <f>O$5*'(建設)投入係数表'!O58</f>
        <v>0</v>
      </c>
      <c r="P58" s="345">
        <f>P$5*'(建設)投入係数表'!P58</f>
        <v>0</v>
      </c>
      <c r="Q58" s="345">
        <f>Q$5*'(建設)投入係数表'!Q58</f>
        <v>0</v>
      </c>
      <c r="R58" s="345">
        <f>R$5*'(建設)投入係数表'!R58</f>
        <v>0</v>
      </c>
      <c r="S58" s="135">
        <f>S$5*'(建設)投入係数表'!S58</f>
        <v>197.10091445789465</v>
      </c>
      <c r="T58" s="135">
        <f>T$5*'(建設)投入係数表'!T58</f>
        <v>0</v>
      </c>
      <c r="U58" s="345">
        <f>U$5*'(建設)投入係数表'!U58</f>
        <v>0</v>
      </c>
      <c r="V58" s="345">
        <f>V$5*'(建設)投入係数表'!V58</f>
        <v>0</v>
      </c>
      <c r="W58" s="135">
        <f>W$5*'(建設)投入係数表'!W58</f>
        <v>204.23238591245376</v>
      </c>
      <c r="X58" s="345">
        <f>X$5*'(建設)投入係数表'!X58</f>
        <v>121.86922739735446</v>
      </c>
      <c r="Y58" s="345">
        <f>Y$5*'(建設)投入係数表'!Y58</f>
        <v>39.331881011044629</v>
      </c>
      <c r="Z58" s="345">
        <f>Z$5*'(建設)投入係数表'!Z58</f>
        <v>20.208399289290906</v>
      </c>
      <c r="AA58" s="345">
        <f>AA$5*'(建設)投入係数表'!AA58</f>
        <v>2.7940388987117957</v>
      </c>
      <c r="AB58" s="345">
        <f>AB$5*'(建設)投入係数表'!AB58</f>
        <v>0</v>
      </c>
      <c r="AC58" s="345">
        <f>AC$5*'(建設)投入係数表'!AC58</f>
        <v>0</v>
      </c>
      <c r="AD58" s="345">
        <f>AD$5*'(建設)投入係数表'!AD58</f>
        <v>0</v>
      </c>
      <c r="AE58" s="345">
        <f>AE$5*'(建設)投入係数表'!AE58</f>
        <v>0</v>
      </c>
      <c r="AF58" s="135">
        <f>AF$5*'(建設)投入係数表'!AF58</f>
        <v>412.7402335604537</v>
      </c>
      <c r="AG58" s="135">
        <f>AG$5*'(建設)投入係数表'!AG58</f>
        <v>126.93944544820137</v>
      </c>
      <c r="AH58" s="135">
        <f>AH$5*'(建設)投入係数表'!AH58</f>
        <v>0</v>
      </c>
      <c r="AI58" s="135">
        <f>AI$5*'(建設)投入係数表'!AI58</f>
        <v>0</v>
      </c>
      <c r="AJ58" s="135">
        <f>AJ$5*'(建設)投入係数表'!AJ58</f>
        <v>0</v>
      </c>
      <c r="AK58" s="345">
        <f>AK$5*'(建設)投入係数表'!AK58</f>
        <v>0</v>
      </c>
      <c r="AL58" s="345">
        <f>AL$5*'(建設)投入係数表'!AL58</f>
        <v>0</v>
      </c>
      <c r="AM58" s="345">
        <f>AM$5*'(建設)投入係数表'!AM58</f>
        <v>0</v>
      </c>
      <c r="AN58" s="345">
        <f>AN$5*'(建設)投入係数表'!AN58</f>
        <v>0</v>
      </c>
      <c r="AO58" s="345">
        <f>AO$5*'(建設)投入係数表'!AO58</f>
        <v>0</v>
      </c>
      <c r="AP58" s="345">
        <f>AP$5*'(建設)投入係数表'!AP58</f>
        <v>0</v>
      </c>
      <c r="AQ58" s="345">
        <f>AQ$5*'(建設)投入係数表'!AQ58</f>
        <v>0</v>
      </c>
      <c r="AR58" s="135">
        <f>AR$5*'(建設)投入係数表'!AR58</f>
        <v>0</v>
      </c>
      <c r="AS58" s="135">
        <f>AS$5*'(建設)投入係数表'!AS58</f>
        <v>0</v>
      </c>
      <c r="AT58" s="345">
        <f>AT$5*'(建設)投入係数表'!AT58</f>
        <v>0</v>
      </c>
      <c r="AU58" s="345">
        <f>AU$5*'(建設)投入係数表'!AU58</f>
        <v>0</v>
      </c>
      <c r="AV58" s="345">
        <f>AV$5*'(建設)投入係数表'!AV58</f>
        <v>0</v>
      </c>
      <c r="AW58" s="345">
        <f>AW$5*'(建設)投入係数表'!AW58</f>
        <v>0</v>
      </c>
      <c r="AX58" s="135">
        <f>AX$5*'(建設)投入係数表'!AX58</f>
        <v>0</v>
      </c>
      <c r="AY58" s="345">
        <f>AY$5*'(建設)投入係数表'!AY58</f>
        <v>0</v>
      </c>
      <c r="AZ58" s="345">
        <f>AZ$5*'(建設)投入係数表'!AZ58</f>
        <v>0</v>
      </c>
      <c r="BA58" s="345">
        <f>BA$5*'(建設)投入係数表'!BA58</f>
        <v>0</v>
      </c>
      <c r="BB58" s="135">
        <f>BB$5*'(建設)投入係数表'!BB58</f>
        <v>264.30641408163746</v>
      </c>
      <c r="BC58" s="135">
        <f>BC$5*'(建設)投入係数表'!BC58</f>
        <v>0</v>
      </c>
      <c r="BD58" s="345">
        <f>BD$5*'(建設)投入係数表'!BD58</f>
        <v>0</v>
      </c>
      <c r="BE58" s="345">
        <f>BE$5*'(建設)投入係数表'!BE58</f>
        <v>0</v>
      </c>
      <c r="BF58" s="345">
        <f>BF$5*'(建設)投入係数表'!BF58</f>
        <v>0</v>
      </c>
      <c r="BG58" s="345">
        <f>BG$5*'(建設)投入係数表'!BG58</f>
        <v>0</v>
      </c>
      <c r="BH58" s="345">
        <f>BH$5*'(建設)投入係数表'!BH58</f>
        <v>0</v>
      </c>
      <c r="BI58" s="345">
        <f>BI$5*'(建設)投入係数表'!BI58</f>
        <v>0</v>
      </c>
      <c r="BJ58" s="345">
        <f>BJ$5*'(建設)投入係数表'!BJ58</f>
        <v>65.714778401194224</v>
      </c>
      <c r="BK58" s="345">
        <f>BK$5*'(建設)投入係数表'!BK58</f>
        <v>0</v>
      </c>
      <c r="BL58" s="345">
        <f>BL$5*'(建設)投入係数表'!BL58</f>
        <v>2.6973151871133974</v>
      </c>
      <c r="BM58" s="345">
        <f>BM$5*'(建設)投入係数表'!BM58</f>
        <v>0</v>
      </c>
      <c r="BN58" s="345">
        <f>BN$5*'(建設)投入係数表'!BN58</f>
        <v>0</v>
      </c>
      <c r="BO58" s="135">
        <f>BO$5*'(建設)投入係数表'!BO58</f>
        <v>297.06276886904772</v>
      </c>
      <c r="BP58" s="345">
        <f>BP$5*'(建設)投入係数表'!BP58</f>
        <v>0</v>
      </c>
      <c r="BQ58" s="345">
        <f>BQ$5*'(建設)投入係数表'!BQ58</f>
        <v>35.907542086967752</v>
      </c>
      <c r="BR58" s="345">
        <f>BR$5*'(建設)投入係数表'!BR58</f>
        <v>258.82065195289579</v>
      </c>
      <c r="BS58" s="345">
        <f>BS$5*'(建設)投入係数表'!BS58</f>
        <v>4.7354662921208908</v>
      </c>
      <c r="BT58" s="345">
        <f>BT$5*'(建設)投入係数表'!BT58</f>
        <v>1.5945598726612429</v>
      </c>
      <c r="BU58" s="345">
        <f>BU$5*'(建設)投入係数表'!BU58</f>
        <v>220.96290710029496</v>
      </c>
      <c r="BV58" s="196">
        <f t="shared" si="4"/>
        <v>774.63676748964997</v>
      </c>
      <c r="BW58" s="349">
        <f t="shared" si="5"/>
        <v>3.0985470699585998E-3</v>
      </c>
    </row>
    <row r="59" spans="1:75" x14ac:dyDescent="0.2">
      <c r="A59" s="3">
        <v>54</v>
      </c>
      <c r="B59" s="8" t="s">
        <v>415</v>
      </c>
      <c r="C59" s="9" t="s">
        <v>416</v>
      </c>
      <c r="D59" s="135">
        <f>D$5*'(建設)投入係数表'!D59</f>
        <v>0</v>
      </c>
      <c r="E59" s="135">
        <f>E$5*'(建設)投入係数表'!E59</f>
        <v>0</v>
      </c>
      <c r="F59" s="135">
        <f>F$5*'(建設)投入係数表'!F59</f>
        <v>0</v>
      </c>
      <c r="G59" s="135">
        <f>G$5*'(建設)投入係数表'!G59</f>
        <v>0</v>
      </c>
      <c r="H59" s="345">
        <f>H$5*'(建設)投入係数表'!H59</f>
        <v>0</v>
      </c>
      <c r="I59" s="345">
        <f>I$5*'(建設)投入係数表'!I59</f>
        <v>0</v>
      </c>
      <c r="J59" s="135">
        <f>J$5*'(建設)投入係数表'!J59</f>
        <v>0</v>
      </c>
      <c r="K59" s="345">
        <f>K$5*'(建設)投入係数表'!K59</f>
        <v>0</v>
      </c>
      <c r="L59" s="135">
        <f>L$5*'(建設)投入係数表'!L59</f>
        <v>0</v>
      </c>
      <c r="M59" s="345">
        <f>M$5*'(建設)投入係数表'!M59</f>
        <v>0</v>
      </c>
      <c r="N59" s="345">
        <f>N$5*'(建設)投入係数表'!N59</f>
        <v>0</v>
      </c>
      <c r="O59" s="135">
        <f>O$5*'(建設)投入係数表'!O59</f>
        <v>0</v>
      </c>
      <c r="P59" s="345">
        <f>P$5*'(建設)投入係数表'!P59</f>
        <v>0</v>
      </c>
      <c r="Q59" s="345">
        <f>Q$5*'(建設)投入係数表'!Q59</f>
        <v>0</v>
      </c>
      <c r="R59" s="345">
        <f>R$5*'(建設)投入係数表'!R59</f>
        <v>0</v>
      </c>
      <c r="S59" s="135">
        <f>S$5*'(建設)投入係数表'!S59</f>
        <v>0</v>
      </c>
      <c r="T59" s="135">
        <f>T$5*'(建設)投入係数表'!T59</f>
        <v>0</v>
      </c>
      <c r="U59" s="345">
        <f>U$5*'(建設)投入係数表'!U59</f>
        <v>0</v>
      </c>
      <c r="V59" s="345">
        <f>V$5*'(建設)投入係数表'!V59</f>
        <v>0</v>
      </c>
      <c r="W59" s="135">
        <f>W$5*'(建設)投入係数表'!W59</f>
        <v>0</v>
      </c>
      <c r="X59" s="345">
        <f>X$5*'(建設)投入係数表'!X59</f>
        <v>0</v>
      </c>
      <c r="Y59" s="345">
        <f>Y$5*'(建設)投入係数表'!Y59</f>
        <v>0</v>
      </c>
      <c r="Z59" s="345">
        <f>Z$5*'(建設)投入係数表'!Z59</f>
        <v>0</v>
      </c>
      <c r="AA59" s="345">
        <f>AA$5*'(建設)投入係数表'!AA59</f>
        <v>0</v>
      </c>
      <c r="AB59" s="345">
        <f>AB$5*'(建設)投入係数表'!AB59</f>
        <v>0</v>
      </c>
      <c r="AC59" s="345">
        <f>AC$5*'(建設)投入係数表'!AC59</f>
        <v>0</v>
      </c>
      <c r="AD59" s="345">
        <f>AD$5*'(建設)投入係数表'!AD59</f>
        <v>0</v>
      </c>
      <c r="AE59" s="345">
        <f>AE$5*'(建設)投入係数表'!AE59</f>
        <v>0</v>
      </c>
      <c r="AF59" s="135">
        <f>AF$5*'(建設)投入係数表'!AF59</f>
        <v>0</v>
      </c>
      <c r="AG59" s="135">
        <f>AG$5*'(建設)投入係数表'!AG59</f>
        <v>0</v>
      </c>
      <c r="AH59" s="135">
        <f>AH$5*'(建設)投入係数表'!AH59</f>
        <v>0</v>
      </c>
      <c r="AI59" s="135">
        <f>AI$5*'(建設)投入係数表'!AI59</f>
        <v>0</v>
      </c>
      <c r="AJ59" s="135">
        <f>AJ$5*'(建設)投入係数表'!AJ59</f>
        <v>0</v>
      </c>
      <c r="AK59" s="345">
        <f>AK$5*'(建設)投入係数表'!AK59</f>
        <v>0</v>
      </c>
      <c r="AL59" s="345">
        <f>AL$5*'(建設)投入係数表'!AL59</f>
        <v>0</v>
      </c>
      <c r="AM59" s="345">
        <f>AM$5*'(建設)投入係数表'!AM59</f>
        <v>0</v>
      </c>
      <c r="AN59" s="345">
        <f>AN$5*'(建設)投入係数表'!AN59</f>
        <v>0</v>
      </c>
      <c r="AO59" s="345">
        <f>AO$5*'(建設)投入係数表'!AO59</f>
        <v>0</v>
      </c>
      <c r="AP59" s="345">
        <f>AP$5*'(建設)投入係数表'!AP59</f>
        <v>0</v>
      </c>
      <c r="AQ59" s="345">
        <f>AQ$5*'(建設)投入係数表'!AQ59</f>
        <v>0</v>
      </c>
      <c r="AR59" s="135">
        <f>AR$5*'(建設)投入係数表'!AR59</f>
        <v>0</v>
      </c>
      <c r="AS59" s="135">
        <f>AS$5*'(建設)投入係数表'!AS59</f>
        <v>0</v>
      </c>
      <c r="AT59" s="345">
        <f>AT$5*'(建設)投入係数表'!AT59</f>
        <v>0</v>
      </c>
      <c r="AU59" s="345">
        <f>AU$5*'(建設)投入係数表'!AU59</f>
        <v>0</v>
      </c>
      <c r="AV59" s="345">
        <f>AV$5*'(建設)投入係数表'!AV59</f>
        <v>0</v>
      </c>
      <c r="AW59" s="345">
        <f>AW$5*'(建設)投入係数表'!AW59</f>
        <v>0</v>
      </c>
      <c r="AX59" s="135">
        <f>AX$5*'(建設)投入係数表'!AX59</f>
        <v>0</v>
      </c>
      <c r="AY59" s="345">
        <f>AY$5*'(建設)投入係数表'!AY59</f>
        <v>0</v>
      </c>
      <c r="AZ59" s="345">
        <f>AZ$5*'(建設)投入係数表'!AZ59</f>
        <v>0</v>
      </c>
      <c r="BA59" s="345">
        <f>BA$5*'(建設)投入係数表'!BA59</f>
        <v>0</v>
      </c>
      <c r="BB59" s="135">
        <f>BB$5*'(建設)投入係数表'!BB59</f>
        <v>0</v>
      </c>
      <c r="BC59" s="135">
        <f>BC$5*'(建設)投入係数表'!BC59</f>
        <v>0</v>
      </c>
      <c r="BD59" s="345">
        <f>BD$5*'(建設)投入係数表'!BD59</f>
        <v>0</v>
      </c>
      <c r="BE59" s="345">
        <f>BE$5*'(建設)投入係数表'!BE59</f>
        <v>0</v>
      </c>
      <c r="BF59" s="345">
        <f>BF$5*'(建設)投入係数表'!BF59</f>
        <v>0</v>
      </c>
      <c r="BG59" s="345">
        <f>BG$5*'(建設)投入係数表'!BG59</f>
        <v>0</v>
      </c>
      <c r="BH59" s="345">
        <f>BH$5*'(建設)投入係数表'!BH59</f>
        <v>0</v>
      </c>
      <c r="BI59" s="345">
        <f>BI$5*'(建設)投入係数表'!BI59</f>
        <v>0</v>
      </c>
      <c r="BJ59" s="345">
        <f>BJ$5*'(建設)投入係数表'!BJ59</f>
        <v>0</v>
      </c>
      <c r="BK59" s="345">
        <f>BK$5*'(建設)投入係数表'!BK59</f>
        <v>0</v>
      </c>
      <c r="BL59" s="345">
        <f>BL$5*'(建設)投入係数表'!BL59</f>
        <v>0</v>
      </c>
      <c r="BM59" s="345">
        <f>BM$5*'(建設)投入係数表'!BM59</f>
        <v>0</v>
      </c>
      <c r="BN59" s="345">
        <f>BN$5*'(建設)投入係数表'!BN59</f>
        <v>0</v>
      </c>
      <c r="BO59" s="135">
        <f>BO$5*'(建設)投入係数表'!BO59</f>
        <v>0</v>
      </c>
      <c r="BP59" s="345">
        <f>BP$5*'(建設)投入係数表'!BP59</f>
        <v>0</v>
      </c>
      <c r="BQ59" s="345">
        <f>BQ$5*'(建設)投入係数表'!BQ59</f>
        <v>0</v>
      </c>
      <c r="BR59" s="345">
        <f>BR$5*'(建設)投入係数表'!BR59</f>
        <v>0</v>
      </c>
      <c r="BS59" s="345">
        <f>BS$5*'(建設)投入係数表'!BS59</f>
        <v>0</v>
      </c>
      <c r="BT59" s="345">
        <f>BT$5*'(建設)投入係数表'!BT59</f>
        <v>0</v>
      </c>
      <c r="BU59" s="345">
        <f>BU$5*'(建設)投入係数表'!BU59</f>
        <v>0</v>
      </c>
      <c r="BV59" s="196">
        <f t="shared" si="4"/>
        <v>0</v>
      </c>
      <c r="BW59" s="349">
        <f t="shared" si="5"/>
        <v>0</v>
      </c>
    </row>
    <row r="60" spans="1:75" x14ac:dyDescent="0.2">
      <c r="A60" s="3">
        <v>55</v>
      </c>
      <c r="B60" s="8" t="s">
        <v>417</v>
      </c>
      <c r="C60" s="9" t="s">
        <v>418</v>
      </c>
      <c r="D60" s="135">
        <f>D$5*'(建設)投入係数表'!D60</f>
        <v>0</v>
      </c>
      <c r="E60" s="135">
        <f>E$5*'(建設)投入係数表'!E60</f>
        <v>0</v>
      </c>
      <c r="F60" s="135">
        <f>F$5*'(建設)投入係数表'!F60</f>
        <v>0</v>
      </c>
      <c r="G60" s="135">
        <f>G$5*'(建設)投入係数表'!G60</f>
        <v>0</v>
      </c>
      <c r="H60" s="345">
        <f>H$5*'(建設)投入係数表'!H60</f>
        <v>0</v>
      </c>
      <c r="I60" s="345">
        <f>I$5*'(建設)投入係数表'!I60</f>
        <v>0</v>
      </c>
      <c r="J60" s="135">
        <f>J$5*'(建設)投入係数表'!J60</f>
        <v>0</v>
      </c>
      <c r="K60" s="345">
        <f>K$5*'(建設)投入係数表'!K60</f>
        <v>0</v>
      </c>
      <c r="L60" s="135">
        <f>L$5*'(建設)投入係数表'!L60</f>
        <v>0</v>
      </c>
      <c r="M60" s="345">
        <f>M$5*'(建設)投入係数表'!M60</f>
        <v>0</v>
      </c>
      <c r="N60" s="345">
        <f>N$5*'(建設)投入係数表'!N60</f>
        <v>0</v>
      </c>
      <c r="O60" s="135">
        <f>O$5*'(建設)投入係数表'!O60</f>
        <v>0</v>
      </c>
      <c r="P60" s="345">
        <f>P$5*'(建設)投入係数表'!P60</f>
        <v>0</v>
      </c>
      <c r="Q60" s="345">
        <f>Q$5*'(建設)投入係数表'!Q60</f>
        <v>0</v>
      </c>
      <c r="R60" s="345">
        <f>R$5*'(建設)投入係数表'!R60</f>
        <v>0</v>
      </c>
      <c r="S60" s="135">
        <f>S$5*'(建設)投入係数表'!S60</f>
        <v>0</v>
      </c>
      <c r="T60" s="135">
        <f>T$5*'(建設)投入係数表'!T60</f>
        <v>0</v>
      </c>
      <c r="U60" s="345">
        <f>U$5*'(建設)投入係数表'!U60</f>
        <v>0</v>
      </c>
      <c r="V60" s="345">
        <f>V$5*'(建設)投入係数表'!V60</f>
        <v>0</v>
      </c>
      <c r="W60" s="135">
        <f>W$5*'(建設)投入係数表'!W60</f>
        <v>0</v>
      </c>
      <c r="X60" s="345">
        <f>X$5*'(建設)投入係数表'!X60</f>
        <v>0</v>
      </c>
      <c r="Y60" s="345">
        <f>Y$5*'(建設)投入係数表'!Y60</f>
        <v>0</v>
      </c>
      <c r="Z60" s="345">
        <f>Z$5*'(建設)投入係数表'!Z60</f>
        <v>0</v>
      </c>
      <c r="AA60" s="345">
        <f>AA$5*'(建設)投入係数表'!AA60</f>
        <v>0</v>
      </c>
      <c r="AB60" s="345">
        <f>AB$5*'(建設)投入係数表'!AB60</f>
        <v>0</v>
      </c>
      <c r="AC60" s="345">
        <f>AC$5*'(建設)投入係数表'!AC60</f>
        <v>0</v>
      </c>
      <c r="AD60" s="345">
        <f>AD$5*'(建設)投入係数表'!AD60</f>
        <v>0</v>
      </c>
      <c r="AE60" s="345">
        <f>AE$5*'(建設)投入係数表'!AE60</f>
        <v>0</v>
      </c>
      <c r="AF60" s="135">
        <f>AF$5*'(建設)投入係数表'!AF60</f>
        <v>0</v>
      </c>
      <c r="AG60" s="135">
        <f>AG$5*'(建設)投入係数表'!AG60</f>
        <v>0</v>
      </c>
      <c r="AH60" s="135">
        <f>AH$5*'(建設)投入係数表'!AH60</f>
        <v>0</v>
      </c>
      <c r="AI60" s="135">
        <f>AI$5*'(建設)投入係数表'!AI60</f>
        <v>0</v>
      </c>
      <c r="AJ60" s="135">
        <f>AJ$5*'(建設)投入係数表'!AJ60</f>
        <v>0</v>
      </c>
      <c r="AK60" s="345">
        <f>AK$5*'(建設)投入係数表'!AK60</f>
        <v>0</v>
      </c>
      <c r="AL60" s="345">
        <f>AL$5*'(建設)投入係数表'!AL60</f>
        <v>0</v>
      </c>
      <c r="AM60" s="345">
        <f>AM$5*'(建設)投入係数表'!AM60</f>
        <v>0</v>
      </c>
      <c r="AN60" s="345">
        <f>AN$5*'(建設)投入係数表'!AN60</f>
        <v>0</v>
      </c>
      <c r="AO60" s="345">
        <f>AO$5*'(建設)投入係数表'!AO60</f>
        <v>0</v>
      </c>
      <c r="AP60" s="345">
        <f>AP$5*'(建設)投入係数表'!AP60</f>
        <v>0</v>
      </c>
      <c r="AQ60" s="345">
        <f>AQ$5*'(建設)投入係数表'!AQ60</f>
        <v>0</v>
      </c>
      <c r="AR60" s="135">
        <f>AR$5*'(建設)投入係数表'!AR60</f>
        <v>0</v>
      </c>
      <c r="AS60" s="135">
        <f>AS$5*'(建設)投入係数表'!AS60</f>
        <v>0</v>
      </c>
      <c r="AT60" s="345">
        <f>AT$5*'(建設)投入係数表'!AT60</f>
        <v>0</v>
      </c>
      <c r="AU60" s="345">
        <f>AU$5*'(建設)投入係数表'!AU60</f>
        <v>0</v>
      </c>
      <c r="AV60" s="345">
        <f>AV$5*'(建設)投入係数表'!AV60</f>
        <v>0</v>
      </c>
      <c r="AW60" s="345">
        <f>AW$5*'(建設)投入係数表'!AW60</f>
        <v>0</v>
      </c>
      <c r="AX60" s="135">
        <f>AX$5*'(建設)投入係数表'!AX60</f>
        <v>0</v>
      </c>
      <c r="AY60" s="345">
        <f>AY$5*'(建設)投入係数表'!AY60</f>
        <v>0</v>
      </c>
      <c r="AZ60" s="345">
        <f>AZ$5*'(建設)投入係数表'!AZ60</f>
        <v>0</v>
      </c>
      <c r="BA60" s="345">
        <f>BA$5*'(建設)投入係数表'!BA60</f>
        <v>0</v>
      </c>
      <c r="BB60" s="135">
        <f>BB$5*'(建設)投入係数表'!BB60</f>
        <v>0</v>
      </c>
      <c r="BC60" s="135">
        <f>BC$5*'(建設)投入係数表'!BC60</f>
        <v>0</v>
      </c>
      <c r="BD60" s="345">
        <f>BD$5*'(建設)投入係数表'!BD60</f>
        <v>0</v>
      </c>
      <c r="BE60" s="345">
        <f>BE$5*'(建設)投入係数表'!BE60</f>
        <v>0</v>
      </c>
      <c r="BF60" s="345">
        <f>BF$5*'(建設)投入係数表'!BF60</f>
        <v>0</v>
      </c>
      <c r="BG60" s="345">
        <f>BG$5*'(建設)投入係数表'!BG60</f>
        <v>0</v>
      </c>
      <c r="BH60" s="345">
        <f>BH$5*'(建設)投入係数表'!BH60</f>
        <v>0</v>
      </c>
      <c r="BI60" s="345">
        <f>BI$5*'(建設)投入係数表'!BI60</f>
        <v>0</v>
      </c>
      <c r="BJ60" s="345">
        <f>BJ$5*'(建設)投入係数表'!BJ60</f>
        <v>0</v>
      </c>
      <c r="BK60" s="345">
        <f>BK$5*'(建設)投入係数表'!BK60</f>
        <v>0</v>
      </c>
      <c r="BL60" s="345">
        <f>BL$5*'(建設)投入係数表'!BL60</f>
        <v>0</v>
      </c>
      <c r="BM60" s="345">
        <f>BM$5*'(建設)投入係数表'!BM60</f>
        <v>0</v>
      </c>
      <c r="BN60" s="345">
        <f>BN$5*'(建設)投入係数表'!BN60</f>
        <v>0</v>
      </c>
      <c r="BO60" s="135">
        <f>BO$5*'(建設)投入係数表'!BO60</f>
        <v>0</v>
      </c>
      <c r="BP60" s="345">
        <f>BP$5*'(建設)投入係数表'!BP60</f>
        <v>0</v>
      </c>
      <c r="BQ60" s="345">
        <f>BQ$5*'(建設)投入係数表'!BQ60</f>
        <v>0</v>
      </c>
      <c r="BR60" s="345">
        <f>BR$5*'(建設)投入係数表'!BR60</f>
        <v>0</v>
      </c>
      <c r="BS60" s="345">
        <f>BS$5*'(建設)投入係数表'!BS60</f>
        <v>0</v>
      </c>
      <c r="BT60" s="345">
        <f>BT$5*'(建設)投入係数表'!BT60</f>
        <v>0</v>
      </c>
      <c r="BU60" s="345">
        <f>BU$5*'(建設)投入係数表'!BU60</f>
        <v>0</v>
      </c>
      <c r="BV60" s="196">
        <f t="shared" si="4"/>
        <v>0</v>
      </c>
      <c r="BW60" s="349">
        <f t="shared" si="5"/>
        <v>0</v>
      </c>
    </row>
    <row r="61" spans="1:75" x14ac:dyDescent="0.2">
      <c r="A61" s="3">
        <v>56</v>
      </c>
      <c r="B61" s="8" t="s">
        <v>419</v>
      </c>
      <c r="C61" s="9" t="s">
        <v>420</v>
      </c>
      <c r="D61" s="135">
        <f>D$5*'(建設)投入係数表'!D61</f>
        <v>0</v>
      </c>
      <c r="E61" s="135">
        <f>E$5*'(建設)投入係数表'!E61</f>
        <v>0</v>
      </c>
      <c r="F61" s="135">
        <f>F$5*'(建設)投入係数表'!F61</f>
        <v>0</v>
      </c>
      <c r="G61" s="135">
        <f>G$5*'(建設)投入係数表'!G61</f>
        <v>0</v>
      </c>
      <c r="H61" s="345">
        <f>H$5*'(建設)投入係数表'!H61</f>
        <v>0</v>
      </c>
      <c r="I61" s="345">
        <f>I$5*'(建設)投入係数表'!I61</f>
        <v>0</v>
      </c>
      <c r="J61" s="135">
        <f>J$5*'(建設)投入係数表'!J61</f>
        <v>0</v>
      </c>
      <c r="K61" s="345">
        <f>K$5*'(建設)投入係数表'!K61</f>
        <v>0</v>
      </c>
      <c r="L61" s="135">
        <f>L$5*'(建設)投入係数表'!L61</f>
        <v>0</v>
      </c>
      <c r="M61" s="345">
        <f>M$5*'(建設)投入係数表'!M61</f>
        <v>0</v>
      </c>
      <c r="N61" s="345">
        <f>N$5*'(建設)投入係数表'!N61</f>
        <v>0</v>
      </c>
      <c r="O61" s="135">
        <f>O$5*'(建設)投入係数表'!O61</f>
        <v>0</v>
      </c>
      <c r="P61" s="345">
        <f>P$5*'(建設)投入係数表'!P61</f>
        <v>0</v>
      </c>
      <c r="Q61" s="345">
        <f>Q$5*'(建設)投入係数表'!Q61</f>
        <v>0</v>
      </c>
      <c r="R61" s="345">
        <f>R$5*'(建設)投入係数表'!R61</f>
        <v>0</v>
      </c>
      <c r="S61" s="135">
        <f>S$5*'(建設)投入係数表'!S61</f>
        <v>0</v>
      </c>
      <c r="T61" s="135">
        <f>T$5*'(建設)投入係数表'!T61</f>
        <v>0</v>
      </c>
      <c r="U61" s="345">
        <f>U$5*'(建設)投入係数表'!U61</f>
        <v>0</v>
      </c>
      <c r="V61" s="345">
        <f>V$5*'(建設)投入係数表'!V61</f>
        <v>0</v>
      </c>
      <c r="W61" s="135">
        <f>W$5*'(建設)投入係数表'!W61</f>
        <v>0</v>
      </c>
      <c r="X61" s="345">
        <f>X$5*'(建設)投入係数表'!X61</f>
        <v>0</v>
      </c>
      <c r="Y61" s="345">
        <f>Y$5*'(建設)投入係数表'!Y61</f>
        <v>0</v>
      </c>
      <c r="Z61" s="345">
        <f>Z$5*'(建設)投入係数表'!Z61</f>
        <v>0</v>
      </c>
      <c r="AA61" s="345">
        <f>AA$5*'(建設)投入係数表'!AA61</f>
        <v>0</v>
      </c>
      <c r="AB61" s="345">
        <f>AB$5*'(建設)投入係数表'!AB61</f>
        <v>0</v>
      </c>
      <c r="AC61" s="345">
        <f>AC$5*'(建設)投入係数表'!AC61</f>
        <v>0</v>
      </c>
      <c r="AD61" s="345">
        <f>AD$5*'(建設)投入係数表'!AD61</f>
        <v>0</v>
      </c>
      <c r="AE61" s="345">
        <f>AE$5*'(建設)投入係数表'!AE61</f>
        <v>0</v>
      </c>
      <c r="AF61" s="135">
        <f>AF$5*'(建設)投入係数表'!AF61</f>
        <v>0</v>
      </c>
      <c r="AG61" s="135">
        <f>AG$5*'(建設)投入係数表'!AG61</f>
        <v>0</v>
      </c>
      <c r="AH61" s="135">
        <f>AH$5*'(建設)投入係数表'!AH61</f>
        <v>0</v>
      </c>
      <c r="AI61" s="135">
        <f>AI$5*'(建設)投入係数表'!AI61</f>
        <v>0</v>
      </c>
      <c r="AJ61" s="135">
        <f>AJ$5*'(建設)投入係数表'!AJ61</f>
        <v>0</v>
      </c>
      <c r="AK61" s="345">
        <f>AK$5*'(建設)投入係数表'!AK61</f>
        <v>0</v>
      </c>
      <c r="AL61" s="345">
        <f>AL$5*'(建設)投入係数表'!AL61</f>
        <v>0</v>
      </c>
      <c r="AM61" s="345">
        <f>AM$5*'(建設)投入係数表'!AM61</f>
        <v>0</v>
      </c>
      <c r="AN61" s="345">
        <f>AN$5*'(建設)投入係数表'!AN61</f>
        <v>0</v>
      </c>
      <c r="AO61" s="345">
        <f>AO$5*'(建設)投入係数表'!AO61</f>
        <v>0</v>
      </c>
      <c r="AP61" s="345">
        <f>AP$5*'(建設)投入係数表'!AP61</f>
        <v>0</v>
      </c>
      <c r="AQ61" s="345">
        <f>AQ$5*'(建設)投入係数表'!AQ61</f>
        <v>0</v>
      </c>
      <c r="AR61" s="135">
        <f>AR$5*'(建設)投入係数表'!AR61</f>
        <v>0</v>
      </c>
      <c r="AS61" s="135">
        <f>AS$5*'(建設)投入係数表'!AS61</f>
        <v>0</v>
      </c>
      <c r="AT61" s="345">
        <f>AT$5*'(建設)投入係数表'!AT61</f>
        <v>0</v>
      </c>
      <c r="AU61" s="345">
        <f>AU$5*'(建設)投入係数表'!AU61</f>
        <v>0</v>
      </c>
      <c r="AV61" s="345">
        <f>AV$5*'(建設)投入係数表'!AV61</f>
        <v>0</v>
      </c>
      <c r="AW61" s="345">
        <f>AW$5*'(建設)投入係数表'!AW61</f>
        <v>0</v>
      </c>
      <c r="AX61" s="135">
        <f>AX$5*'(建設)投入係数表'!AX61</f>
        <v>0</v>
      </c>
      <c r="AY61" s="345">
        <f>AY$5*'(建設)投入係数表'!AY61</f>
        <v>0</v>
      </c>
      <c r="AZ61" s="345">
        <f>AZ$5*'(建設)投入係数表'!AZ61</f>
        <v>0</v>
      </c>
      <c r="BA61" s="345">
        <f>BA$5*'(建設)投入係数表'!BA61</f>
        <v>0</v>
      </c>
      <c r="BB61" s="135">
        <f>BB$5*'(建設)投入係数表'!BB61</f>
        <v>0</v>
      </c>
      <c r="BC61" s="135">
        <f>BC$5*'(建設)投入係数表'!BC61</f>
        <v>0</v>
      </c>
      <c r="BD61" s="345">
        <f>BD$5*'(建設)投入係数表'!BD61</f>
        <v>0</v>
      </c>
      <c r="BE61" s="345">
        <f>BE$5*'(建設)投入係数表'!BE61</f>
        <v>0</v>
      </c>
      <c r="BF61" s="345">
        <f>BF$5*'(建設)投入係数表'!BF61</f>
        <v>0</v>
      </c>
      <c r="BG61" s="345">
        <f>BG$5*'(建設)投入係数表'!BG61</f>
        <v>0</v>
      </c>
      <c r="BH61" s="345">
        <f>BH$5*'(建設)投入係数表'!BH61</f>
        <v>0</v>
      </c>
      <c r="BI61" s="345">
        <f>BI$5*'(建設)投入係数表'!BI61</f>
        <v>0</v>
      </c>
      <c r="BJ61" s="345">
        <f>BJ$5*'(建設)投入係数表'!BJ61</f>
        <v>0</v>
      </c>
      <c r="BK61" s="345">
        <f>BK$5*'(建設)投入係数表'!BK61</f>
        <v>0</v>
      </c>
      <c r="BL61" s="345">
        <f>BL$5*'(建設)投入係数表'!BL61</f>
        <v>0</v>
      </c>
      <c r="BM61" s="345">
        <f>BM$5*'(建設)投入係数表'!BM61</f>
        <v>0</v>
      </c>
      <c r="BN61" s="345">
        <f>BN$5*'(建設)投入係数表'!BN61</f>
        <v>0</v>
      </c>
      <c r="BO61" s="135">
        <f>BO$5*'(建設)投入係数表'!BO61</f>
        <v>0</v>
      </c>
      <c r="BP61" s="345">
        <f>BP$5*'(建設)投入係数表'!BP61</f>
        <v>0</v>
      </c>
      <c r="BQ61" s="345">
        <f>BQ$5*'(建設)投入係数表'!BQ61</f>
        <v>0</v>
      </c>
      <c r="BR61" s="345">
        <f>BR$5*'(建設)投入係数表'!BR61</f>
        <v>0</v>
      </c>
      <c r="BS61" s="345">
        <f>BS$5*'(建設)投入係数表'!BS61</f>
        <v>0</v>
      </c>
      <c r="BT61" s="345">
        <f>BT$5*'(建設)投入係数表'!BT61</f>
        <v>0</v>
      </c>
      <c r="BU61" s="345">
        <f>BU$5*'(建設)投入係数表'!BU61</f>
        <v>0</v>
      </c>
      <c r="BV61" s="196">
        <f t="shared" si="4"/>
        <v>0</v>
      </c>
      <c r="BW61" s="349">
        <f t="shared" si="5"/>
        <v>0</v>
      </c>
    </row>
    <row r="62" spans="1:75" x14ac:dyDescent="0.2">
      <c r="A62" s="3">
        <v>57</v>
      </c>
      <c r="B62" s="8" t="s">
        <v>421</v>
      </c>
      <c r="C62" s="9" t="s">
        <v>291</v>
      </c>
      <c r="D62" s="135">
        <f>D$5*'(建設)投入係数表'!D62</f>
        <v>0</v>
      </c>
      <c r="E62" s="135">
        <f>E$5*'(建設)投入係数表'!E62</f>
        <v>0</v>
      </c>
      <c r="F62" s="135">
        <f>F$5*'(建設)投入係数表'!F62</f>
        <v>0</v>
      </c>
      <c r="G62" s="135">
        <f>G$5*'(建設)投入係数表'!G62</f>
        <v>0</v>
      </c>
      <c r="H62" s="345">
        <f>H$5*'(建設)投入係数表'!H62</f>
        <v>0</v>
      </c>
      <c r="I62" s="345">
        <f>I$5*'(建設)投入係数表'!I62</f>
        <v>0</v>
      </c>
      <c r="J62" s="135">
        <f>J$5*'(建設)投入係数表'!J62</f>
        <v>0</v>
      </c>
      <c r="K62" s="345">
        <f>K$5*'(建設)投入係数表'!K62</f>
        <v>0</v>
      </c>
      <c r="L62" s="135">
        <f>L$5*'(建設)投入係数表'!L62</f>
        <v>0</v>
      </c>
      <c r="M62" s="345">
        <f>M$5*'(建設)投入係数表'!M62</f>
        <v>0</v>
      </c>
      <c r="N62" s="345">
        <f>N$5*'(建設)投入係数表'!N62</f>
        <v>0</v>
      </c>
      <c r="O62" s="135">
        <f>O$5*'(建設)投入係数表'!O62</f>
        <v>0</v>
      </c>
      <c r="P62" s="345">
        <f>P$5*'(建設)投入係数表'!P62</f>
        <v>0</v>
      </c>
      <c r="Q62" s="345">
        <f>Q$5*'(建設)投入係数表'!Q62</f>
        <v>0</v>
      </c>
      <c r="R62" s="345">
        <f>R$5*'(建設)投入係数表'!R62</f>
        <v>0</v>
      </c>
      <c r="S62" s="135">
        <f>S$5*'(建設)投入係数表'!S62</f>
        <v>0</v>
      </c>
      <c r="T62" s="135">
        <f>T$5*'(建設)投入係数表'!T62</f>
        <v>0</v>
      </c>
      <c r="U62" s="345">
        <f>U$5*'(建設)投入係数表'!U62</f>
        <v>0</v>
      </c>
      <c r="V62" s="345">
        <f>V$5*'(建設)投入係数表'!V62</f>
        <v>0</v>
      </c>
      <c r="W62" s="135">
        <f>W$5*'(建設)投入係数表'!W62</f>
        <v>0</v>
      </c>
      <c r="X62" s="345">
        <f>X$5*'(建設)投入係数表'!X62</f>
        <v>0</v>
      </c>
      <c r="Y62" s="345">
        <f>Y$5*'(建設)投入係数表'!Y62</f>
        <v>0</v>
      </c>
      <c r="Z62" s="345">
        <f>Z$5*'(建設)投入係数表'!Z62</f>
        <v>0</v>
      </c>
      <c r="AA62" s="345">
        <f>AA$5*'(建設)投入係数表'!AA62</f>
        <v>0</v>
      </c>
      <c r="AB62" s="345">
        <f>AB$5*'(建設)投入係数表'!AB62</f>
        <v>0</v>
      </c>
      <c r="AC62" s="345">
        <f>AC$5*'(建設)投入係数表'!AC62</f>
        <v>0</v>
      </c>
      <c r="AD62" s="345">
        <f>AD$5*'(建設)投入係数表'!AD62</f>
        <v>0</v>
      </c>
      <c r="AE62" s="345">
        <f>AE$5*'(建設)投入係数表'!AE62</f>
        <v>0</v>
      </c>
      <c r="AF62" s="135">
        <f>AF$5*'(建設)投入係数表'!AF62</f>
        <v>0</v>
      </c>
      <c r="AG62" s="135">
        <f>AG$5*'(建設)投入係数表'!AG62</f>
        <v>0</v>
      </c>
      <c r="AH62" s="135">
        <f>AH$5*'(建設)投入係数表'!AH62</f>
        <v>0</v>
      </c>
      <c r="AI62" s="135">
        <f>AI$5*'(建設)投入係数表'!AI62</f>
        <v>0</v>
      </c>
      <c r="AJ62" s="135">
        <f>AJ$5*'(建設)投入係数表'!AJ62</f>
        <v>0</v>
      </c>
      <c r="AK62" s="345">
        <f>AK$5*'(建設)投入係数表'!AK62</f>
        <v>0</v>
      </c>
      <c r="AL62" s="345">
        <f>AL$5*'(建設)投入係数表'!AL62</f>
        <v>0</v>
      </c>
      <c r="AM62" s="345">
        <f>AM$5*'(建設)投入係数表'!AM62</f>
        <v>0</v>
      </c>
      <c r="AN62" s="345">
        <f>AN$5*'(建設)投入係数表'!AN62</f>
        <v>0</v>
      </c>
      <c r="AO62" s="345">
        <f>AO$5*'(建設)投入係数表'!AO62</f>
        <v>0</v>
      </c>
      <c r="AP62" s="345">
        <f>AP$5*'(建設)投入係数表'!AP62</f>
        <v>0</v>
      </c>
      <c r="AQ62" s="345">
        <f>AQ$5*'(建設)投入係数表'!AQ62</f>
        <v>0</v>
      </c>
      <c r="AR62" s="135">
        <f>AR$5*'(建設)投入係数表'!AR62</f>
        <v>0</v>
      </c>
      <c r="AS62" s="135">
        <f>AS$5*'(建設)投入係数表'!AS62</f>
        <v>0</v>
      </c>
      <c r="AT62" s="345">
        <f>AT$5*'(建設)投入係数表'!AT62</f>
        <v>0</v>
      </c>
      <c r="AU62" s="345">
        <f>AU$5*'(建設)投入係数表'!AU62</f>
        <v>0</v>
      </c>
      <c r="AV62" s="345">
        <f>AV$5*'(建設)投入係数表'!AV62</f>
        <v>0</v>
      </c>
      <c r="AW62" s="345">
        <f>AW$5*'(建設)投入係数表'!AW62</f>
        <v>0</v>
      </c>
      <c r="AX62" s="135">
        <f>AX$5*'(建設)投入係数表'!AX62</f>
        <v>0</v>
      </c>
      <c r="AY62" s="345">
        <f>AY$5*'(建設)投入係数表'!AY62</f>
        <v>0</v>
      </c>
      <c r="AZ62" s="345">
        <f>AZ$5*'(建設)投入係数表'!AZ62</f>
        <v>0</v>
      </c>
      <c r="BA62" s="345">
        <f>BA$5*'(建設)投入係数表'!BA62</f>
        <v>0</v>
      </c>
      <c r="BB62" s="135">
        <f>BB$5*'(建設)投入係数表'!BB62</f>
        <v>0</v>
      </c>
      <c r="BC62" s="135">
        <f>BC$5*'(建設)投入係数表'!BC62</f>
        <v>0</v>
      </c>
      <c r="BD62" s="345">
        <f>BD$5*'(建設)投入係数表'!BD62</f>
        <v>0</v>
      </c>
      <c r="BE62" s="345">
        <f>BE$5*'(建設)投入係数表'!BE62</f>
        <v>0</v>
      </c>
      <c r="BF62" s="345">
        <f>BF$5*'(建設)投入係数表'!BF62</f>
        <v>0</v>
      </c>
      <c r="BG62" s="345">
        <f>BG$5*'(建設)投入係数表'!BG62</f>
        <v>0</v>
      </c>
      <c r="BH62" s="345">
        <f>BH$5*'(建設)投入係数表'!BH62</f>
        <v>0</v>
      </c>
      <c r="BI62" s="345">
        <f>BI$5*'(建設)投入係数表'!BI62</f>
        <v>0</v>
      </c>
      <c r="BJ62" s="345">
        <f>BJ$5*'(建設)投入係数表'!BJ62</f>
        <v>0</v>
      </c>
      <c r="BK62" s="345">
        <f>BK$5*'(建設)投入係数表'!BK62</f>
        <v>0</v>
      </c>
      <c r="BL62" s="345">
        <f>BL$5*'(建設)投入係数表'!BL62</f>
        <v>0</v>
      </c>
      <c r="BM62" s="345">
        <f>BM$5*'(建設)投入係数表'!BM62</f>
        <v>0</v>
      </c>
      <c r="BN62" s="345">
        <f>BN$5*'(建設)投入係数表'!BN62</f>
        <v>0</v>
      </c>
      <c r="BO62" s="135">
        <f>BO$5*'(建設)投入係数表'!BO62</f>
        <v>0</v>
      </c>
      <c r="BP62" s="345">
        <f>BP$5*'(建設)投入係数表'!BP62</f>
        <v>0</v>
      </c>
      <c r="BQ62" s="345">
        <f>BQ$5*'(建設)投入係数表'!BQ62</f>
        <v>0</v>
      </c>
      <c r="BR62" s="345">
        <f>BR$5*'(建設)投入係数表'!BR62</f>
        <v>0</v>
      </c>
      <c r="BS62" s="345">
        <f>BS$5*'(建設)投入係数表'!BS62</f>
        <v>0</v>
      </c>
      <c r="BT62" s="345">
        <f>BT$5*'(建設)投入係数表'!BT62</f>
        <v>0</v>
      </c>
      <c r="BU62" s="345">
        <f>BU$5*'(建設)投入係数表'!BU62</f>
        <v>0</v>
      </c>
      <c r="BV62" s="196">
        <f t="shared" si="4"/>
        <v>0</v>
      </c>
      <c r="BW62" s="349">
        <f t="shared" si="5"/>
        <v>0</v>
      </c>
    </row>
    <row r="63" spans="1:75" x14ac:dyDescent="0.2">
      <c r="A63" s="3">
        <v>58</v>
      </c>
      <c r="B63" s="8" t="s">
        <v>422</v>
      </c>
      <c r="C63" s="9" t="s">
        <v>292</v>
      </c>
      <c r="D63" s="135">
        <f>D$5*'(建設)投入係数表'!D63</f>
        <v>0</v>
      </c>
      <c r="E63" s="135">
        <f>E$5*'(建設)投入係数表'!E63</f>
        <v>0</v>
      </c>
      <c r="F63" s="135">
        <f>F$5*'(建設)投入係数表'!F63</f>
        <v>0</v>
      </c>
      <c r="G63" s="135">
        <f>G$5*'(建設)投入係数表'!G63</f>
        <v>0</v>
      </c>
      <c r="H63" s="345">
        <f>H$5*'(建設)投入係数表'!H63</f>
        <v>0</v>
      </c>
      <c r="I63" s="345">
        <f>I$5*'(建設)投入係数表'!I63</f>
        <v>0</v>
      </c>
      <c r="J63" s="135">
        <f>J$5*'(建設)投入係数表'!J63</f>
        <v>0</v>
      </c>
      <c r="K63" s="345">
        <f>K$5*'(建設)投入係数表'!K63</f>
        <v>0</v>
      </c>
      <c r="L63" s="135">
        <f>L$5*'(建設)投入係数表'!L63</f>
        <v>0</v>
      </c>
      <c r="M63" s="345">
        <f>M$5*'(建設)投入係数表'!M63</f>
        <v>0</v>
      </c>
      <c r="N63" s="345">
        <f>N$5*'(建設)投入係数表'!N63</f>
        <v>0</v>
      </c>
      <c r="O63" s="135">
        <f>O$5*'(建設)投入係数表'!O63</f>
        <v>0</v>
      </c>
      <c r="P63" s="345">
        <f>P$5*'(建設)投入係数表'!P63</f>
        <v>0</v>
      </c>
      <c r="Q63" s="345">
        <f>Q$5*'(建設)投入係数表'!Q63</f>
        <v>0</v>
      </c>
      <c r="R63" s="345">
        <f>R$5*'(建設)投入係数表'!R63</f>
        <v>0</v>
      </c>
      <c r="S63" s="135">
        <f>S$5*'(建設)投入係数表'!S63</f>
        <v>0</v>
      </c>
      <c r="T63" s="135">
        <f>T$5*'(建設)投入係数表'!T63</f>
        <v>0</v>
      </c>
      <c r="U63" s="345">
        <f>U$5*'(建設)投入係数表'!U63</f>
        <v>0</v>
      </c>
      <c r="V63" s="345">
        <f>V$5*'(建設)投入係数表'!V63</f>
        <v>0</v>
      </c>
      <c r="W63" s="135">
        <f>W$5*'(建設)投入係数表'!W63</f>
        <v>0</v>
      </c>
      <c r="X63" s="345">
        <f>X$5*'(建設)投入係数表'!X63</f>
        <v>0</v>
      </c>
      <c r="Y63" s="345">
        <f>Y$5*'(建設)投入係数表'!Y63</f>
        <v>0</v>
      </c>
      <c r="Z63" s="345">
        <f>Z$5*'(建設)投入係数表'!Z63</f>
        <v>0</v>
      </c>
      <c r="AA63" s="345">
        <f>AA$5*'(建設)投入係数表'!AA63</f>
        <v>0</v>
      </c>
      <c r="AB63" s="345">
        <f>AB$5*'(建設)投入係数表'!AB63</f>
        <v>0</v>
      </c>
      <c r="AC63" s="345">
        <f>AC$5*'(建設)投入係数表'!AC63</f>
        <v>0</v>
      </c>
      <c r="AD63" s="345">
        <f>AD$5*'(建設)投入係数表'!AD63</f>
        <v>0</v>
      </c>
      <c r="AE63" s="345">
        <f>AE$5*'(建設)投入係数表'!AE63</f>
        <v>0</v>
      </c>
      <c r="AF63" s="135">
        <f>AF$5*'(建設)投入係数表'!AF63</f>
        <v>0</v>
      </c>
      <c r="AG63" s="135">
        <f>AG$5*'(建設)投入係数表'!AG63</f>
        <v>0</v>
      </c>
      <c r="AH63" s="135">
        <f>AH$5*'(建設)投入係数表'!AH63</f>
        <v>0</v>
      </c>
      <c r="AI63" s="135">
        <f>AI$5*'(建設)投入係数表'!AI63</f>
        <v>0</v>
      </c>
      <c r="AJ63" s="135">
        <f>AJ$5*'(建設)投入係数表'!AJ63</f>
        <v>0</v>
      </c>
      <c r="AK63" s="345">
        <f>AK$5*'(建設)投入係数表'!AK63</f>
        <v>0</v>
      </c>
      <c r="AL63" s="345">
        <f>AL$5*'(建設)投入係数表'!AL63</f>
        <v>0</v>
      </c>
      <c r="AM63" s="345">
        <f>AM$5*'(建設)投入係数表'!AM63</f>
        <v>0</v>
      </c>
      <c r="AN63" s="345">
        <f>AN$5*'(建設)投入係数表'!AN63</f>
        <v>0</v>
      </c>
      <c r="AO63" s="345">
        <f>AO$5*'(建設)投入係数表'!AO63</f>
        <v>0</v>
      </c>
      <c r="AP63" s="345">
        <f>AP$5*'(建設)投入係数表'!AP63</f>
        <v>0</v>
      </c>
      <c r="AQ63" s="345">
        <f>AQ$5*'(建設)投入係数表'!AQ63</f>
        <v>0</v>
      </c>
      <c r="AR63" s="135">
        <f>AR$5*'(建設)投入係数表'!AR63</f>
        <v>0</v>
      </c>
      <c r="AS63" s="135">
        <f>AS$5*'(建設)投入係数表'!AS63</f>
        <v>0</v>
      </c>
      <c r="AT63" s="345">
        <f>AT$5*'(建設)投入係数表'!AT63</f>
        <v>0</v>
      </c>
      <c r="AU63" s="345">
        <f>AU$5*'(建設)投入係数表'!AU63</f>
        <v>0</v>
      </c>
      <c r="AV63" s="345">
        <f>AV$5*'(建設)投入係数表'!AV63</f>
        <v>0</v>
      </c>
      <c r="AW63" s="345">
        <f>AW$5*'(建設)投入係数表'!AW63</f>
        <v>0</v>
      </c>
      <c r="AX63" s="135">
        <f>AX$5*'(建設)投入係数表'!AX63</f>
        <v>0</v>
      </c>
      <c r="AY63" s="345">
        <f>AY$5*'(建設)投入係数表'!AY63</f>
        <v>0</v>
      </c>
      <c r="AZ63" s="345">
        <f>AZ$5*'(建設)投入係数表'!AZ63</f>
        <v>0</v>
      </c>
      <c r="BA63" s="345">
        <f>BA$5*'(建設)投入係数表'!BA63</f>
        <v>0</v>
      </c>
      <c r="BB63" s="135">
        <f>BB$5*'(建設)投入係数表'!BB63</f>
        <v>0</v>
      </c>
      <c r="BC63" s="135">
        <f>BC$5*'(建設)投入係数表'!BC63</f>
        <v>0</v>
      </c>
      <c r="BD63" s="345">
        <f>BD$5*'(建設)投入係数表'!BD63</f>
        <v>0</v>
      </c>
      <c r="BE63" s="345">
        <f>BE$5*'(建設)投入係数表'!BE63</f>
        <v>0</v>
      </c>
      <c r="BF63" s="345">
        <f>BF$5*'(建設)投入係数表'!BF63</f>
        <v>0</v>
      </c>
      <c r="BG63" s="345">
        <f>BG$5*'(建設)投入係数表'!BG63</f>
        <v>0</v>
      </c>
      <c r="BH63" s="345">
        <f>BH$5*'(建設)投入係数表'!BH63</f>
        <v>0</v>
      </c>
      <c r="BI63" s="345">
        <f>BI$5*'(建設)投入係数表'!BI63</f>
        <v>0</v>
      </c>
      <c r="BJ63" s="345">
        <f>BJ$5*'(建設)投入係数表'!BJ63</f>
        <v>0</v>
      </c>
      <c r="BK63" s="345">
        <f>BK$5*'(建設)投入係数表'!BK63</f>
        <v>0</v>
      </c>
      <c r="BL63" s="345">
        <f>BL$5*'(建設)投入係数表'!BL63</f>
        <v>0</v>
      </c>
      <c r="BM63" s="345">
        <f>BM$5*'(建設)投入係数表'!BM63</f>
        <v>0</v>
      </c>
      <c r="BN63" s="345">
        <f>BN$5*'(建設)投入係数表'!BN63</f>
        <v>0</v>
      </c>
      <c r="BO63" s="135">
        <f>BO$5*'(建設)投入係数表'!BO63</f>
        <v>0</v>
      </c>
      <c r="BP63" s="345">
        <f>BP$5*'(建設)投入係数表'!BP63</f>
        <v>0</v>
      </c>
      <c r="BQ63" s="345">
        <f>BQ$5*'(建設)投入係数表'!BQ63</f>
        <v>0</v>
      </c>
      <c r="BR63" s="345">
        <f>BR$5*'(建設)投入係数表'!BR63</f>
        <v>0</v>
      </c>
      <c r="BS63" s="345">
        <f>BS$5*'(建設)投入係数表'!BS63</f>
        <v>0</v>
      </c>
      <c r="BT63" s="345">
        <f>BT$5*'(建設)投入係数表'!BT63</f>
        <v>0</v>
      </c>
      <c r="BU63" s="345">
        <f>BU$5*'(建設)投入係数表'!BU63</f>
        <v>0</v>
      </c>
      <c r="BV63" s="196">
        <f t="shared" si="4"/>
        <v>0</v>
      </c>
      <c r="BW63" s="349">
        <f t="shared" si="5"/>
        <v>0</v>
      </c>
    </row>
    <row r="64" spans="1:75" x14ac:dyDescent="0.2">
      <c r="A64" s="3">
        <v>59</v>
      </c>
      <c r="B64" s="8" t="s">
        <v>423</v>
      </c>
      <c r="C64" s="9" t="s">
        <v>293</v>
      </c>
      <c r="D64" s="135">
        <f>D$5*'(建設)投入係数表'!D64</f>
        <v>0</v>
      </c>
      <c r="E64" s="135">
        <f>E$5*'(建設)投入係数表'!E64</f>
        <v>0</v>
      </c>
      <c r="F64" s="135">
        <f>F$5*'(建設)投入係数表'!F64</f>
        <v>0</v>
      </c>
      <c r="G64" s="135">
        <f>G$5*'(建設)投入係数表'!G64</f>
        <v>0</v>
      </c>
      <c r="H64" s="345">
        <f>H$5*'(建設)投入係数表'!H64</f>
        <v>0</v>
      </c>
      <c r="I64" s="345">
        <f>I$5*'(建設)投入係数表'!I64</f>
        <v>0</v>
      </c>
      <c r="J64" s="135">
        <f>J$5*'(建設)投入係数表'!J64</f>
        <v>0</v>
      </c>
      <c r="K64" s="345">
        <f>K$5*'(建設)投入係数表'!K64</f>
        <v>0</v>
      </c>
      <c r="L64" s="135">
        <f>L$5*'(建設)投入係数表'!L64</f>
        <v>0</v>
      </c>
      <c r="M64" s="345">
        <f>M$5*'(建設)投入係数表'!M64</f>
        <v>0</v>
      </c>
      <c r="N64" s="345">
        <f>N$5*'(建設)投入係数表'!N64</f>
        <v>0</v>
      </c>
      <c r="O64" s="135">
        <f>O$5*'(建設)投入係数表'!O64</f>
        <v>0</v>
      </c>
      <c r="P64" s="345">
        <f>P$5*'(建設)投入係数表'!P64</f>
        <v>0</v>
      </c>
      <c r="Q64" s="345">
        <f>Q$5*'(建設)投入係数表'!Q64</f>
        <v>0</v>
      </c>
      <c r="R64" s="345">
        <f>R$5*'(建設)投入係数表'!R64</f>
        <v>0</v>
      </c>
      <c r="S64" s="135">
        <f>S$5*'(建設)投入係数表'!S64</f>
        <v>0</v>
      </c>
      <c r="T64" s="135">
        <f>T$5*'(建設)投入係数表'!T64</f>
        <v>0</v>
      </c>
      <c r="U64" s="345">
        <f>U$5*'(建設)投入係数表'!U64</f>
        <v>0</v>
      </c>
      <c r="V64" s="345">
        <f>V$5*'(建設)投入係数表'!V64</f>
        <v>0</v>
      </c>
      <c r="W64" s="135">
        <f>W$5*'(建設)投入係数表'!W64</f>
        <v>0</v>
      </c>
      <c r="X64" s="345">
        <f>X$5*'(建設)投入係数表'!X64</f>
        <v>0</v>
      </c>
      <c r="Y64" s="345">
        <f>Y$5*'(建設)投入係数表'!Y64</f>
        <v>0</v>
      </c>
      <c r="Z64" s="345">
        <f>Z$5*'(建設)投入係数表'!Z64</f>
        <v>0</v>
      </c>
      <c r="AA64" s="345">
        <f>AA$5*'(建設)投入係数表'!AA64</f>
        <v>0</v>
      </c>
      <c r="AB64" s="345">
        <f>AB$5*'(建設)投入係数表'!AB64</f>
        <v>0</v>
      </c>
      <c r="AC64" s="345">
        <f>AC$5*'(建設)投入係数表'!AC64</f>
        <v>0</v>
      </c>
      <c r="AD64" s="345">
        <f>AD$5*'(建設)投入係数表'!AD64</f>
        <v>0</v>
      </c>
      <c r="AE64" s="345">
        <f>AE$5*'(建設)投入係数表'!AE64</f>
        <v>0</v>
      </c>
      <c r="AF64" s="135">
        <f>AF$5*'(建設)投入係数表'!AF64</f>
        <v>0</v>
      </c>
      <c r="AG64" s="135">
        <f>AG$5*'(建設)投入係数表'!AG64</f>
        <v>0</v>
      </c>
      <c r="AH64" s="135">
        <f>AH$5*'(建設)投入係数表'!AH64</f>
        <v>0</v>
      </c>
      <c r="AI64" s="135">
        <f>AI$5*'(建設)投入係数表'!AI64</f>
        <v>0</v>
      </c>
      <c r="AJ64" s="135">
        <f>AJ$5*'(建設)投入係数表'!AJ64</f>
        <v>0</v>
      </c>
      <c r="AK64" s="345">
        <f>AK$5*'(建設)投入係数表'!AK64</f>
        <v>0</v>
      </c>
      <c r="AL64" s="345">
        <f>AL$5*'(建設)投入係数表'!AL64</f>
        <v>0</v>
      </c>
      <c r="AM64" s="345">
        <f>AM$5*'(建設)投入係数表'!AM64</f>
        <v>0</v>
      </c>
      <c r="AN64" s="345">
        <f>AN$5*'(建設)投入係数表'!AN64</f>
        <v>0</v>
      </c>
      <c r="AO64" s="345">
        <f>AO$5*'(建設)投入係数表'!AO64</f>
        <v>0</v>
      </c>
      <c r="AP64" s="345">
        <f>AP$5*'(建設)投入係数表'!AP64</f>
        <v>0</v>
      </c>
      <c r="AQ64" s="345">
        <f>AQ$5*'(建設)投入係数表'!AQ64</f>
        <v>0</v>
      </c>
      <c r="AR64" s="135">
        <f>AR$5*'(建設)投入係数表'!AR64</f>
        <v>0</v>
      </c>
      <c r="AS64" s="135">
        <f>AS$5*'(建設)投入係数表'!AS64</f>
        <v>0</v>
      </c>
      <c r="AT64" s="345">
        <f>AT$5*'(建設)投入係数表'!AT64</f>
        <v>0</v>
      </c>
      <c r="AU64" s="345">
        <f>AU$5*'(建設)投入係数表'!AU64</f>
        <v>0</v>
      </c>
      <c r="AV64" s="345">
        <f>AV$5*'(建設)投入係数表'!AV64</f>
        <v>0</v>
      </c>
      <c r="AW64" s="345">
        <f>AW$5*'(建設)投入係数表'!AW64</f>
        <v>0</v>
      </c>
      <c r="AX64" s="135">
        <f>AX$5*'(建設)投入係数表'!AX64</f>
        <v>0</v>
      </c>
      <c r="AY64" s="345">
        <f>AY$5*'(建設)投入係数表'!AY64</f>
        <v>0</v>
      </c>
      <c r="AZ64" s="345">
        <f>AZ$5*'(建設)投入係数表'!AZ64</f>
        <v>0</v>
      </c>
      <c r="BA64" s="345">
        <f>BA$5*'(建設)投入係数表'!BA64</f>
        <v>0</v>
      </c>
      <c r="BB64" s="135">
        <f>BB$5*'(建設)投入係数表'!BB64</f>
        <v>0</v>
      </c>
      <c r="BC64" s="135">
        <f>BC$5*'(建設)投入係数表'!BC64</f>
        <v>0</v>
      </c>
      <c r="BD64" s="345">
        <f>BD$5*'(建設)投入係数表'!BD64</f>
        <v>0</v>
      </c>
      <c r="BE64" s="345">
        <f>BE$5*'(建設)投入係数表'!BE64</f>
        <v>0</v>
      </c>
      <c r="BF64" s="345">
        <f>BF$5*'(建設)投入係数表'!BF64</f>
        <v>0</v>
      </c>
      <c r="BG64" s="345">
        <f>BG$5*'(建設)投入係数表'!BG64</f>
        <v>0</v>
      </c>
      <c r="BH64" s="345">
        <f>BH$5*'(建設)投入係数表'!BH64</f>
        <v>0</v>
      </c>
      <c r="BI64" s="345">
        <f>BI$5*'(建設)投入係数表'!BI64</f>
        <v>0</v>
      </c>
      <c r="BJ64" s="345">
        <f>BJ$5*'(建設)投入係数表'!BJ64</f>
        <v>0</v>
      </c>
      <c r="BK64" s="345">
        <f>BK$5*'(建設)投入係数表'!BK64</f>
        <v>0</v>
      </c>
      <c r="BL64" s="345">
        <f>BL$5*'(建設)投入係数表'!BL64</f>
        <v>0</v>
      </c>
      <c r="BM64" s="345">
        <f>BM$5*'(建設)投入係数表'!BM64</f>
        <v>0</v>
      </c>
      <c r="BN64" s="345">
        <f>BN$5*'(建設)投入係数表'!BN64</f>
        <v>0</v>
      </c>
      <c r="BO64" s="135">
        <f>BO$5*'(建設)投入係数表'!BO64</f>
        <v>0</v>
      </c>
      <c r="BP64" s="345">
        <f>BP$5*'(建設)投入係数表'!BP64</f>
        <v>0</v>
      </c>
      <c r="BQ64" s="345">
        <f>BQ$5*'(建設)投入係数表'!BQ64</f>
        <v>0</v>
      </c>
      <c r="BR64" s="345">
        <f>BR$5*'(建設)投入係数表'!BR64</f>
        <v>0</v>
      </c>
      <c r="BS64" s="345">
        <f>BS$5*'(建設)投入係数表'!BS64</f>
        <v>0</v>
      </c>
      <c r="BT64" s="345">
        <f>BT$5*'(建設)投入係数表'!BT64</f>
        <v>0</v>
      </c>
      <c r="BU64" s="345">
        <f>BU$5*'(建設)投入係数表'!BU64</f>
        <v>0</v>
      </c>
      <c r="BV64" s="196">
        <f t="shared" si="4"/>
        <v>0</v>
      </c>
      <c r="BW64" s="349">
        <f t="shared" si="5"/>
        <v>0</v>
      </c>
    </row>
    <row r="65" spans="1:75" x14ac:dyDescent="0.2">
      <c r="A65" s="3">
        <v>60</v>
      </c>
      <c r="B65" s="8" t="s">
        <v>424</v>
      </c>
      <c r="C65" s="9" t="s">
        <v>1</v>
      </c>
      <c r="D65" s="135">
        <f>D$5*'(建設)投入係数表'!D65</f>
        <v>655.04622567273998</v>
      </c>
      <c r="E65" s="135">
        <f>E$5*'(建設)投入係数表'!E65</f>
        <v>136.9392596492128</v>
      </c>
      <c r="F65" s="135">
        <f>F$5*'(建設)投入係数表'!F65</f>
        <v>0</v>
      </c>
      <c r="G65" s="135">
        <f>G$5*'(建設)投入係数表'!G65</f>
        <v>0</v>
      </c>
      <c r="H65" s="345">
        <f>H$5*'(建設)投入係数表'!H65</f>
        <v>0</v>
      </c>
      <c r="I65" s="345">
        <f>I$5*'(建設)投入係数表'!I65</f>
        <v>0</v>
      </c>
      <c r="J65" s="135">
        <f>J$5*'(建設)投入係数表'!J65</f>
        <v>0</v>
      </c>
      <c r="K65" s="345">
        <f>K$5*'(建設)投入係数表'!K65</f>
        <v>0</v>
      </c>
      <c r="L65" s="135">
        <f>L$5*'(建設)投入係数表'!L65</f>
        <v>0</v>
      </c>
      <c r="M65" s="345">
        <f>M$5*'(建設)投入係数表'!M65</f>
        <v>0</v>
      </c>
      <c r="N65" s="345">
        <f>N$5*'(建設)投入係数表'!N65</f>
        <v>0</v>
      </c>
      <c r="O65" s="135">
        <f>O$5*'(建設)投入係数表'!O65</f>
        <v>0</v>
      </c>
      <c r="P65" s="345">
        <f>P$5*'(建設)投入係数表'!P65</f>
        <v>0</v>
      </c>
      <c r="Q65" s="345">
        <f>Q$5*'(建設)投入係数表'!Q65</f>
        <v>0</v>
      </c>
      <c r="R65" s="345">
        <f>R$5*'(建設)投入係数表'!R65</f>
        <v>0</v>
      </c>
      <c r="S65" s="135">
        <f>S$5*'(建設)投入係数表'!S65</f>
        <v>65.29927796735501</v>
      </c>
      <c r="T65" s="135">
        <f>T$5*'(建設)投入係数表'!T65</f>
        <v>0</v>
      </c>
      <c r="U65" s="345">
        <f>U$5*'(建設)投入係数表'!U65</f>
        <v>0</v>
      </c>
      <c r="V65" s="345">
        <f>V$5*'(建設)投入係数表'!V65</f>
        <v>0</v>
      </c>
      <c r="W65" s="135">
        <f>W$5*'(建設)投入係数表'!W65</f>
        <v>64.077951289590146</v>
      </c>
      <c r="X65" s="345">
        <f>X$5*'(建設)投入係数表'!X65</f>
        <v>35.216963050186081</v>
      </c>
      <c r="Y65" s="345">
        <f>Y$5*'(建設)投入係数表'!Y65</f>
        <v>16.354493478819244</v>
      </c>
      <c r="Z65" s="345">
        <f>Z$5*'(建設)投入係数表'!Z65</f>
        <v>5.7473429171377806</v>
      </c>
      <c r="AA65" s="345">
        <f>AA$5*'(建設)投入係数表'!AA65</f>
        <v>1.146956302096489</v>
      </c>
      <c r="AB65" s="345">
        <f>AB$5*'(建設)投入係数表'!AB65</f>
        <v>0</v>
      </c>
      <c r="AC65" s="345">
        <f>AC$5*'(建設)投入係数表'!AC65</f>
        <v>0</v>
      </c>
      <c r="AD65" s="345">
        <f>AD$5*'(建設)投入係数表'!AD65</f>
        <v>0</v>
      </c>
      <c r="AE65" s="345">
        <f>AE$5*'(建設)投入係数表'!AE65</f>
        <v>0</v>
      </c>
      <c r="AF65" s="135">
        <f>AF$5*'(建設)投入係数表'!AF65</f>
        <v>505.26007836649217</v>
      </c>
      <c r="AG65" s="135">
        <f>AG$5*'(建設)投入係数表'!AG65</f>
        <v>153.17766176550563</v>
      </c>
      <c r="AH65" s="135">
        <f>AH$5*'(建設)投入係数表'!AH65</f>
        <v>0</v>
      </c>
      <c r="AI65" s="135">
        <f>AI$5*'(建設)投入係数表'!AI65</f>
        <v>0</v>
      </c>
      <c r="AJ65" s="135">
        <f>AJ$5*'(建設)投入係数表'!AJ65</f>
        <v>0</v>
      </c>
      <c r="AK65" s="345">
        <f>AK$5*'(建設)投入係数表'!AK65</f>
        <v>0</v>
      </c>
      <c r="AL65" s="345">
        <f>AL$5*'(建設)投入係数表'!AL65</f>
        <v>0</v>
      </c>
      <c r="AM65" s="345">
        <f>AM$5*'(建設)投入係数表'!AM65</f>
        <v>0</v>
      </c>
      <c r="AN65" s="345">
        <f>AN$5*'(建設)投入係数表'!AN65</f>
        <v>0</v>
      </c>
      <c r="AO65" s="345">
        <f>AO$5*'(建設)投入係数表'!AO65</f>
        <v>0</v>
      </c>
      <c r="AP65" s="345">
        <f>AP$5*'(建設)投入係数表'!AP65</f>
        <v>0</v>
      </c>
      <c r="AQ65" s="345">
        <f>AQ$5*'(建設)投入係数表'!AQ65</f>
        <v>0</v>
      </c>
      <c r="AR65" s="135">
        <f>AR$5*'(建設)投入係数表'!AR65</f>
        <v>0</v>
      </c>
      <c r="AS65" s="135">
        <f>AS$5*'(建設)投入係数表'!AS65</f>
        <v>0</v>
      </c>
      <c r="AT65" s="345">
        <f>AT$5*'(建設)投入係数表'!AT65</f>
        <v>0</v>
      </c>
      <c r="AU65" s="345">
        <f>AU$5*'(建設)投入係数表'!AU65</f>
        <v>0</v>
      </c>
      <c r="AV65" s="345">
        <f>AV$5*'(建設)投入係数表'!AV65</f>
        <v>0</v>
      </c>
      <c r="AW65" s="345">
        <f>AW$5*'(建設)投入係数表'!AW65</f>
        <v>0</v>
      </c>
      <c r="AX65" s="135">
        <f>AX$5*'(建設)投入係数表'!AX65</f>
        <v>0</v>
      </c>
      <c r="AY65" s="345">
        <f>AY$5*'(建設)投入係数表'!AY65</f>
        <v>0</v>
      </c>
      <c r="AZ65" s="345">
        <f>AZ$5*'(建設)投入係数表'!AZ65</f>
        <v>0</v>
      </c>
      <c r="BA65" s="345">
        <f>BA$5*'(建設)投入係数表'!BA65</f>
        <v>0</v>
      </c>
      <c r="BB65" s="135">
        <f>BB$5*'(建設)投入係数表'!BB65</f>
        <v>89.977066424722977</v>
      </c>
      <c r="BC65" s="135">
        <f>BC$5*'(建設)投入係数表'!BC65</f>
        <v>0</v>
      </c>
      <c r="BD65" s="345">
        <f>BD$5*'(建設)投入係数表'!BD65</f>
        <v>0</v>
      </c>
      <c r="BE65" s="345">
        <f>BE$5*'(建設)投入係数表'!BE65</f>
        <v>0</v>
      </c>
      <c r="BF65" s="345">
        <f>BF$5*'(建設)投入係数表'!BF65</f>
        <v>0</v>
      </c>
      <c r="BG65" s="345">
        <f>BG$5*'(建設)投入係数表'!BG65</f>
        <v>0</v>
      </c>
      <c r="BH65" s="345">
        <f>BH$5*'(建設)投入係数表'!BH65</f>
        <v>0</v>
      </c>
      <c r="BI65" s="345">
        <f>BI$5*'(建設)投入係数表'!BI65</f>
        <v>0</v>
      </c>
      <c r="BJ65" s="345">
        <f>BJ$5*'(建設)投入係数表'!BJ65</f>
        <v>16.225871210171409</v>
      </c>
      <c r="BK65" s="345">
        <f>BK$5*'(建設)投入係数表'!BK65</f>
        <v>0</v>
      </c>
      <c r="BL65" s="345">
        <f>BL$5*'(建設)投入係数表'!BL65</f>
        <v>1.3132156927578367</v>
      </c>
      <c r="BM65" s="345">
        <f>BM$5*'(建設)投入係数表'!BM65</f>
        <v>0</v>
      </c>
      <c r="BN65" s="345">
        <f>BN$5*'(建設)投入係数表'!BN65</f>
        <v>0</v>
      </c>
      <c r="BO65" s="135">
        <f>BO$5*'(建設)投入係数表'!BO65</f>
        <v>370.74863167055992</v>
      </c>
      <c r="BP65" s="345">
        <f>BP$5*'(建設)投入係数表'!BP65</f>
        <v>0</v>
      </c>
      <c r="BQ65" s="345">
        <f>BQ$5*'(建設)投入係数表'!BQ65</f>
        <v>35.522943291489028</v>
      </c>
      <c r="BR65" s="345">
        <f>BR$5*'(建設)投入係数表'!BR65</f>
        <v>34.009283734873264</v>
      </c>
      <c r="BS65" s="345">
        <f>BS$5*'(建設)投入係数表'!BS65</f>
        <v>35.450721339762154</v>
      </c>
      <c r="BT65" s="345">
        <f>BT$5*'(建設)投入係数表'!BT65</f>
        <v>22.919847876119039</v>
      </c>
      <c r="BU65" s="345">
        <f>BU$5*'(建設)投入係数表'!BU65</f>
        <v>209.57817804714261</v>
      </c>
      <c r="BV65" s="196">
        <f t="shared" si="4"/>
        <v>413.48581694055491</v>
      </c>
      <c r="BW65" s="349">
        <f t="shared" si="5"/>
        <v>1.6539432677622197E-3</v>
      </c>
    </row>
    <row r="66" spans="1:75" x14ac:dyDescent="0.2">
      <c r="A66" s="3">
        <v>61</v>
      </c>
      <c r="B66" s="8" t="s">
        <v>425</v>
      </c>
      <c r="C66" s="9" t="s">
        <v>426</v>
      </c>
      <c r="D66" s="135">
        <f>D$5*'(建設)投入係数表'!D66</f>
        <v>15.668429190662495</v>
      </c>
      <c r="E66" s="135">
        <f>E$5*'(建設)投入係数表'!E66</f>
        <v>0</v>
      </c>
      <c r="F66" s="135">
        <f>F$5*'(建設)投入係数表'!F66</f>
        <v>0</v>
      </c>
      <c r="G66" s="135">
        <f>G$5*'(建設)投入係数表'!G66</f>
        <v>0</v>
      </c>
      <c r="H66" s="345">
        <f>H$5*'(建設)投入係数表'!H66</f>
        <v>0</v>
      </c>
      <c r="I66" s="345">
        <f>I$5*'(建設)投入係数表'!I66</f>
        <v>0</v>
      </c>
      <c r="J66" s="135">
        <f>J$5*'(建設)投入係数表'!J66</f>
        <v>0</v>
      </c>
      <c r="K66" s="345">
        <f>K$5*'(建設)投入係数表'!K66</f>
        <v>0</v>
      </c>
      <c r="L66" s="135">
        <f>L$5*'(建設)投入係数表'!L66</f>
        <v>0</v>
      </c>
      <c r="M66" s="345">
        <f>M$5*'(建設)投入係数表'!M66</f>
        <v>0</v>
      </c>
      <c r="N66" s="345">
        <f>N$5*'(建設)投入係数表'!N66</f>
        <v>0</v>
      </c>
      <c r="O66" s="135">
        <f>O$5*'(建設)投入係数表'!O66</f>
        <v>0</v>
      </c>
      <c r="P66" s="345">
        <f>P$5*'(建設)投入係数表'!P66</f>
        <v>0</v>
      </c>
      <c r="Q66" s="345">
        <f>Q$5*'(建設)投入係数表'!Q66</f>
        <v>0</v>
      </c>
      <c r="R66" s="345">
        <f>R$5*'(建設)投入係数表'!R66</f>
        <v>0</v>
      </c>
      <c r="S66" s="135">
        <f>S$5*'(建設)投入係数表'!S66</f>
        <v>0</v>
      </c>
      <c r="T66" s="135">
        <f>T$5*'(建設)投入係数表'!T66</f>
        <v>0</v>
      </c>
      <c r="U66" s="345">
        <f>U$5*'(建設)投入係数表'!U66</f>
        <v>0</v>
      </c>
      <c r="V66" s="345">
        <f>V$5*'(建設)投入係数表'!V66</f>
        <v>0</v>
      </c>
      <c r="W66" s="135">
        <f>W$5*'(建設)投入係数表'!W66</f>
        <v>0</v>
      </c>
      <c r="X66" s="345">
        <f>X$5*'(建設)投入係数表'!X66</f>
        <v>0</v>
      </c>
      <c r="Y66" s="345">
        <f>Y$5*'(建設)投入係数表'!Y66</f>
        <v>0</v>
      </c>
      <c r="Z66" s="345">
        <f>Z$5*'(建設)投入係数表'!Z66</f>
        <v>0</v>
      </c>
      <c r="AA66" s="345">
        <f>AA$5*'(建設)投入係数表'!AA66</f>
        <v>0</v>
      </c>
      <c r="AB66" s="345">
        <f>AB$5*'(建設)投入係数表'!AB66</f>
        <v>0</v>
      </c>
      <c r="AC66" s="345">
        <f>AC$5*'(建設)投入係数表'!AC66</f>
        <v>0</v>
      </c>
      <c r="AD66" s="345">
        <f>AD$5*'(建設)投入係数表'!AD66</f>
        <v>0</v>
      </c>
      <c r="AE66" s="345">
        <f>AE$5*'(建設)投入係数表'!AE66</f>
        <v>0</v>
      </c>
      <c r="AF66" s="135">
        <f>AF$5*'(建設)投入係数表'!AF66</f>
        <v>26.6286420390953</v>
      </c>
      <c r="AG66" s="135">
        <f>AG$5*'(建設)投入係数表'!AG66</f>
        <v>13.62186215266204</v>
      </c>
      <c r="AH66" s="135">
        <f>AH$5*'(建設)投入係数表'!AH66</f>
        <v>0</v>
      </c>
      <c r="AI66" s="135">
        <f>AI$5*'(建設)投入係数表'!AI66</f>
        <v>0</v>
      </c>
      <c r="AJ66" s="135">
        <f>AJ$5*'(建設)投入係数表'!AJ66</f>
        <v>0</v>
      </c>
      <c r="AK66" s="345">
        <f>AK$5*'(建設)投入係数表'!AK66</f>
        <v>0</v>
      </c>
      <c r="AL66" s="345">
        <f>AL$5*'(建設)投入係数表'!AL66</f>
        <v>0</v>
      </c>
      <c r="AM66" s="345">
        <f>AM$5*'(建設)投入係数表'!AM66</f>
        <v>0</v>
      </c>
      <c r="AN66" s="345">
        <f>AN$5*'(建設)投入係数表'!AN66</f>
        <v>0</v>
      </c>
      <c r="AO66" s="345">
        <f>AO$5*'(建設)投入係数表'!AO66</f>
        <v>0</v>
      </c>
      <c r="AP66" s="345">
        <f>AP$5*'(建設)投入係数表'!AP66</f>
        <v>0</v>
      </c>
      <c r="AQ66" s="345">
        <f>AQ$5*'(建設)投入係数表'!AQ66</f>
        <v>0</v>
      </c>
      <c r="AR66" s="135">
        <f>AR$5*'(建設)投入係数表'!AR66</f>
        <v>0</v>
      </c>
      <c r="AS66" s="135">
        <f>AS$5*'(建設)投入係数表'!AS66</f>
        <v>0</v>
      </c>
      <c r="AT66" s="345">
        <f>AT$5*'(建設)投入係数表'!AT66</f>
        <v>0</v>
      </c>
      <c r="AU66" s="345">
        <f>AU$5*'(建設)投入係数表'!AU66</f>
        <v>0</v>
      </c>
      <c r="AV66" s="345">
        <f>AV$5*'(建設)投入係数表'!AV66</f>
        <v>0</v>
      </c>
      <c r="AW66" s="345">
        <f>AW$5*'(建設)投入係数表'!AW66</f>
        <v>0</v>
      </c>
      <c r="AX66" s="135">
        <f>AX$5*'(建設)投入係数表'!AX66</f>
        <v>0</v>
      </c>
      <c r="AY66" s="345">
        <f>AY$5*'(建設)投入係数表'!AY66</f>
        <v>0</v>
      </c>
      <c r="AZ66" s="345">
        <f>AZ$5*'(建設)投入係数表'!AZ66</f>
        <v>0</v>
      </c>
      <c r="BA66" s="345">
        <f>BA$5*'(建設)投入係数表'!BA66</f>
        <v>0</v>
      </c>
      <c r="BB66" s="135">
        <f>BB$5*'(建設)投入係数表'!BB66</f>
        <v>1.4914941671703807</v>
      </c>
      <c r="BC66" s="135">
        <f>BC$5*'(建設)投入係数表'!BC66</f>
        <v>0</v>
      </c>
      <c r="BD66" s="345">
        <f>BD$5*'(建設)投入係数表'!BD66</f>
        <v>0</v>
      </c>
      <c r="BE66" s="345">
        <f>BE$5*'(建設)投入係数表'!BE66</f>
        <v>0</v>
      </c>
      <c r="BF66" s="345">
        <f>BF$5*'(建設)投入係数表'!BF66</f>
        <v>0</v>
      </c>
      <c r="BG66" s="345">
        <f>BG$5*'(建設)投入係数表'!BG66</f>
        <v>0</v>
      </c>
      <c r="BH66" s="345">
        <f>BH$5*'(建設)投入係数表'!BH66</f>
        <v>0</v>
      </c>
      <c r="BI66" s="345">
        <f>BI$5*'(建設)投入係数表'!BI66</f>
        <v>0</v>
      </c>
      <c r="BJ66" s="345">
        <f>BJ$5*'(建設)投入係数表'!BJ66</f>
        <v>1.6225871210171412</v>
      </c>
      <c r="BK66" s="345">
        <f>BK$5*'(建設)投入係数表'!BK66</f>
        <v>0</v>
      </c>
      <c r="BL66" s="345">
        <f>BL$5*'(建設)投入係数表'!BL66</f>
        <v>5.5960895998203267E-2</v>
      </c>
      <c r="BM66" s="345">
        <f>BM$5*'(建設)投入係数表'!BM66</f>
        <v>0</v>
      </c>
      <c r="BN66" s="345">
        <f>BN$5*'(建設)投入係数表'!BN66</f>
        <v>0</v>
      </c>
      <c r="BO66" s="135">
        <f>BO$5*'(建設)投入係数表'!BO66</f>
        <v>1.7743413815293605</v>
      </c>
      <c r="BP66" s="345">
        <f>BP$5*'(建設)投入係数表'!BP66</f>
        <v>0</v>
      </c>
      <c r="BQ66" s="345">
        <f>BQ$5*'(建設)投入係数表'!BQ66</f>
        <v>0</v>
      </c>
      <c r="BR66" s="345">
        <f>BR$5*'(建設)投入係数表'!BR66</f>
        <v>0</v>
      </c>
      <c r="BS66" s="345">
        <f>BS$5*'(建設)投入係数表'!BS66</f>
        <v>0.42726011658233598</v>
      </c>
      <c r="BT66" s="345">
        <f>BT$5*'(建設)投入係数表'!BT66</f>
        <v>7.4891266034970302E-2</v>
      </c>
      <c r="BU66" s="345">
        <f>BU$5*'(建設)投入係数表'!BU66</f>
        <v>1.5255918329182356</v>
      </c>
      <c r="BV66" s="196">
        <f t="shared" si="4"/>
        <v>3.7062912325508859</v>
      </c>
      <c r="BW66" s="349">
        <f t="shared" si="5"/>
        <v>1.4825164930203544E-5</v>
      </c>
    </row>
    <row r="67" spans="1:75" x14ac:dyDescent="0.2">
      <c r="A67" s="3">
        <v>62</v>
      </c>
      <c r="B67" s="8" t="s">
        <v>427</v>
      </c>
      <c r="C67" s="9" t="s">
        <v>294</v>
      </c>
      <c r="D67" s="135">
        <f>D$5*'(建設)投入係数表'!D67</f>
        <v>0</v>
      </c>
      <c r="E67" s="135">
        <f>E$5*'(建設)投入係数表'!E67</f>
        <v>0</v>
      </c>
      <c r="F67" s="135">
        <f>F$5*'(建設)投入係数表'!F67</f>
        <v>0</v>
      </c>
      <c r="G67" s="135">
        <f>G$5*'(建設)投入係数表'!G67</f>
        <v>0</v>
      </c>
      <c r="H67" s="345">
        <f>H$5*'(建設)投入係数表'!H67</f>
        <v>0</v>
      </c>
      <c r="I67" s="345">
        <f>I$5*'(建設)投入係数表'!I67</f>
        <v>0</v>
      </c>
      <c r="J67" s="135">
        <f>J$5*'(建設)投入係数表'!J67</f>
        <v>0</v>
      </c>
      <c r="K67" s="345">
        <f>K$5*'(建設)投入係数表'!K67</f>
        <v>0</v>
      </c>
      <c r="L67" s="135">
        <f>L$5*'(建設)投入係数表'!L67</f>
        <v>0</v>
      </c>
      <c r="M67" s="345">
        <f>M$5*'(建設)投入係数表'!M67</f>
        <v>0</v>
      </c>
      <c r="N67" s="345">
        <f>N$5*'(建設)投入係数表'!N67</f>
        <v>0</v>
      </c>
      <c r="O67" s="135">
        <f>O$5*'(建設)投入係数表'!O67</f>
        <v>0</v>
      </c>
      <c r="P67" s="345">
        <f>P$5*'(建設)投入係数表'!P67</f>
        <v>0</v>
      </c>
      <c r="Q67" s="345">
        <f>Q$5*'(建設)投入係数表'!Q67</f>
        <v>0</v>
      </c>
      <c r="R67" s="345">
        <f>R$5*'(建設)投入係数表'!R67</f>
        <v>0</v>
      </c>
      <c r="S67" s="135">
        <f>S$5*'(建設)投入係数表'!S67</f>
        <v>0</v>
      </c>
      <c r="T67" s="135">
        <f>T$5*'(建設)投入係数表'!T67</f>
        <v>0</v>
      </c>
      <c r="U67" s="345">
        <f>U$5*'(建設)投入係数表'!U67</f>
        <v>0</v>
      </c>
      <c r="V67" s="345">
        <f>V$5*'(建設)投入係数表'!V67</f>
        <v>0</v>
      </c>
      <c r="W67" s="135">
        <f>W$5*'(建設)投入係数表'!W67</f>
        <v>0</v>
      </c>
      <c r="X67" s="345">
        <f>X$5*'(建設)投入係数表'!X67</f>
        <v>0</v>
      </c>
      <c r="Y67" s="345">
        <f>Y$5*'(建設)投入係数表'!Y67</f>
        <v>0</v>
      </c>
      <c r="Z67" s="345">
        <f>Z$5*'(建設)投入係数表'!Z67</f>
        <v>0</v>
      </c>
      <c r="AA67" s="345">
        <f>AA$5*'(建設)投入係数表'!AA67</f>
        <v>0</v>
      </c>
      <c r="AB67" s="345">
        <f>AB$5*'(建設)投入係数表'!AB67</f>
        <v>0</v>
      </c>
      <c r="AC67" s="345">
        <f>AC$5*'(建設)投入係数表'!AC67</f>
        <v>0</v>
      </c>
      <c r="AD67" s="345">
        <f>AD$5*'(建設)投入係数表'!AD67</f>
        <v>0</v>
      </c>
      <c r="AE67" s="345">
        <f>AE$5*'(建設)投入係数表'!AE67</f>
        <v>0</v>
      </c>
      <c r="AF67" s="135">
        <f>AF$5*'(建設)投入係数表'!AF67</f>
        <v>0</v>
      </c>
      <c r="AG67" s="135">
        <f>AG$5*'(建設)投入係数表'!AG67</f>
        <v>0</v>
      </c>
      <c r="AH67" s="135">
        <f>AH$5*'(建設)投入係数表'!AH67</f>
        <v>0</v>
      </c>
      <c r="AI67" s="135">
        <f>AI$5*'(建設)投入係数表'!AI67</f>
        <v>0</v>
      </c>
      <c r="AJ67" s="135">
        <f>AJ$5*'(建設)投入係数表'!AJ67</f>
        <v>0</v>
      </c>
      <c r="AK67" s="345">
        <f>AK$5*'(建設)投入係数表'!AK67</f>
        <v>0</v>
      </c>
      <c r="AL67" s="345">
        <f>AL$5*'(建設)投入係数表'!AL67</f>
        <v>0</v>
      </c>
      <c r="AM67" s="345">
        <f>AM$5*'(建設)投入係数表'!AM67</f>
        <v>0</v>
      </c>
      <c r="AN67" s="345">
        <f>AN$5*'(建設)投入係数表'!AN67</f>
        <v>0</v>
      </c>
      <c r="AO67" s="345">
        <f>AO$5*'(建設)投入係数表'!AO67</f>
        <v>0</v>
      </c>
      <c r="AP67" s="345">
        <f>AP$5*'(建設)投入係数表'!AP67</f>
        <v>0</v>
      </c>
      <c r="AQ67" s="345">
        <f>AQ$5*'(建設)投入係数表'!AQ67</f>
        <v>0</v>
      </c>
      <c r="AR67" s="135">
        <f>AR$5*'(建設)投入係数表'!AR67</f>
        <v>0</v>
      </c>
      <c r="AS67" s="135">
        <f>AS$5*'(建設)投入係数表'!AS67</f>
        <v>0</v>
      </c>
      <c r="AT67" s="345">
        <f>AT$5*'(建設)投入係数表'!AT67</f>
        <v>0</v>
      </c>
      <c r="AU67" s="345">
        <f>AU$5*'(建設)投入係数表'!AU67</f>
        <v>0</v>
      </c>
      <c r="AV67" s="345">
        <f>AV$5*'(建設)投入係数表'!AV67</f>
        <v>0</v>
      </c>
      <c r="AW67" s="345">
        <f>AW$5*'(建設)投入係数表'!AW67</f>
        <v>0</v>
      </c>
      <c r="AX67" s="135">
        <f>AX$5*'(建設)投入係数表'!AX67</f>
        <v>0</v>
      </c>
      <c r="AY67" s="345">
        <f>AY$5*'(建設)投入係数表'!AY67</f>
        <v>0</v>
      </c>
      <c r="AZ67" s="345">
        <f>AZ$5*'(建設)投入係数表'!AZ67</f>
        <v>0</v>
      </c>
      <c r="BA67" s="345">
        <f>BA$5*'(建設)投入係数表'!BA67</f>
        <v>0</v>
      </c>
      <c r="BB67" s="135">
        <f>BB$5*'(建設)投入係数表'!BB67</f>
        <v>0</v>
      </c>
      <c r="BC67" s="135">
        <f>BC$5*'(建設)投入係数表'!BC67</f>
        <v>0</v>
      </c>
      <c r="BD67" s="345">
        <f>BD$5*'(建設)投入係数表'!BD67</f>
        <v>0</v>
      </c>
      <c r="BE67" s="345">
        <f>BE$5*'(建設)投入係数表'!BE67</f>
        <v>0</v>
      </c>
      <c r="BF67" s="345">
        <f>BF$5*'(建設)投入係数表'!BF67</f>
        <v>0</v>
      </c>
      <c r="BG67" s="345">
        <f>BG$5*'(建設)投入係数表'!BG67</f>
        <v>0</v>
      </c>
      <c r="BH67" s="345">
        <f>BH$5*'(建設)投入係数表'!BH67</f>
        <v>0</v>
      </c>
      <c r="BI67" s="345">
        <f>BI$5*'(建設)投入係数表'!BI67</f>
        <v>0</v>
      </c>
      <c r="BJ67" s="345">
        <f>BJ$5*'(建設)投入係数表'!BJ67</f>
        <v>0</v>
      </c>
      <c r="BK67" s="345">
        <f>BK$5*'(建設)投入係数表'!BK67</f>
        <v>0</v>
      </c>
      <c r="BL67" s="345">
        <f>BL$5*'(建設)投入係数表'!BL67</f>
        <v>0</v>
      </c>
      <c r="BM67" s="345">
        <f>BM$5*'(建設)投入係数表'!BM67</f>
        <v>0</v>
      </c>
      <c r="BN67" s="345">
        <f>BN$5*'(建設)投入係数表'!BN67</f>
        <v>0</v>
      </c>
      <c r="BO67" s="135">
        <f>BO$5*'(建設)投入係数表'!BO67</f>
        <v>0</v>
      </c>
      <c r="BP67" s="345">
        <f>BP$5*'(建設)投入係数表'!BP67</f>
        <v>0</v>
      </c>
      <c r="BQ67" s="345">
        <f>BQ$5*'(建設)投入係数表'!BQ67</f>
        <v>0</v>
      </c>
      <c r="BR67" s="345">
        <f>BR$5*'(建設)投入係数表'!BR67</f>
        <v>0</v>
      </c>
      <c r="BS67" s="345">
        <f>BS$5*'(建設)投入係数表'!BS67</f>
        <v>0</v>
      </c>
      <c r="BT67" s="345">
        <f>BT$5*'(建設)投入係数表'!BT67</f>
        <v>0</v>
      </c>
      <c r="BU67" s="345">
        <f>BU$5*'(建設)投入係数表'!BU67</f>
        <v>0</v>
      </c>
      <c r="BV67" s="196">
        <f t="shared" si="4"/>
        <v>0</v>
      </c>
      <c r="BW67" s="349">
        <f t="shared" si="5"/>
        <v>0</v>
      </c>
    </row>
    <row r="68" spans="1:75" x14ac:dyDescent="0.2">
      <c r="A68" s="3">
        <v>63</v>
      </c>
      <c r="B68" s="8" t="s">
        <v>428</v>
      </c>
      <c r="C68" s="9" t="s">
        <v>295</v>
      </c>
      <c r="D68" s="135">
        <f>D$5*'(建設)投入係数表'!D68</f>
        <v>151.35938871616523</v>
      </c>
      <c r="E68" s="135">
        <f>E$5*'(建設)投入係数表'!E68</f>
        <v>62.710847890942631</v>
      </c>
      <c r="F68" s="135">
        <f>F$5*'(建設)投入係数表'!F68</f>
        <v>0</v>
      </c>
      <c r="G68" s="135">
        <f>G$5*'(建設)投入係数表'!G68</f>
        <v>0</v>
      </c>
      <c r="H68" s="345">
        <f>H$5*'(建設)投入係数表'!H68</f>
        <v>0</v>
      </c>
      <c r="I68" s="345">
        <f>I$5*'(建設)投入係数表'!I68</f>
        <v>0</v>
      </c>
      <c r="J68" s="135">
        <f>J$5*'(建設)投入係数表'!J68</f>
        <v>0</v>
      </c>
      <c r="K68" s="345">
        <f>K$5*'(建設)投入係数表'!K68</f>
        <v>0</v>
      </c>
      <c r="L68" s="135">
        <f>L$5*'(建設)投入係数表'!L68</f>
        <v>0</v>
      </c>
      <c r="M68" s="345">
        <f>M$5*'(建設)投入係数表'!M68</f>
        <v>0</v>
      </c>
      <c r="N68" s="345">
        <f>N$5*'(建設)投入係数表'!N68</f>
        <v>0</v>
      </c>
      <c r="O68" s="135">
        <f>O$5*'(建設)投入係数表'!O68</f>
        <v>0</v>
      </c>
      <c r="P68" s="345">
        <f>P$5*'(建設)投入係数表'!P68</f>
        <v>0</v>
      </c>
      <c r="Q68" s="345">
        <f>Q$5*'(建設)投入係数表'!Q68</f>
        <v>0</v>
      </c>
      <c r="R68" s="345">
        <f>R$5*'(建設)投入係数表'!R68</f>
        <v>0</v>
      </c>
      <c r="S68" s="135">
        <f>S$5*'(建設)投入係数表'!S68</f>
        <v>70.119166735049703</v>
      </c>
      <c r="T68" s="135">
        <f>T$5*'(建設)投入係数表'!T68</f>
        <v>0</v>
      </c>
      <c r="U68" s="345">
        <f>U$5*'(建設)投入係数表'!U68</f>
        <v>0</v>
      </c>
      <c r="V68" s="345">
        <f>V$5*'(建設)投入係数表'!V68</f>
        <v>0</v>
      </c>
      <c r="W68" s="135">
        <f>W$5*'(建設)投入係数表'!W68</f>
        <v>70.744695970698359</v>
      </c>
      <c r="X68" s="345">
        <f>X$5*'(建設)投入係数表'!X68</f>
        <v>59.776160966763221</v>
      </c>
      <c r="Y68" s="345">
        <f>Y$5*'(建設)投入係数表'!Y68</f>
        <v>18.652232232041783</v>
      </c>
      <c r="Z68" s="345">
        <f>Z$5*'(建設)投入係数表'!Z68</f>
        <v>6.0254401550638024</v>
      </c>
      <c r="AA68" s="345">
        <f>AA$5*'(建設)投入係数表'!AA68</f>
        <v>1.8649153826723921</v>
      </c>
      <c r="AB68" s="345">
        <f>AB$5*'(建設)投入係数表'!AB68</f>
        <v>0</v>
      </c>
      <c r="AC68" s="345">
        <f>AC$5*'(建設)投入係数表'!AC68</f>
        <v>0</v>
      </c>
      <c r="AD68" s="345">
        <f>AD$5*'(建設)投入係数表'!AD68</f>
        <v>0</v>
      </c>
      <c r="AE68" s="345">
        <f>AE$5*'(建設)投入係数表'!AE68</f>
        <v>0</v>
      </c>
      <c r="AF68" s="135">
        <f>AF$5*'(建設)投入係数表'!AF68</f>
        <v>52.074945601727009</v>
      </c>
      <c r="AG68" s="135">
        <f>AG$5*'(建設)投入係数表'!AG68</f>
        <v>19.769712173901254</v>
      </c>
      <c r="AH68" s="135">
        <f>AH$5*'(建設)投入係数表'!AH68</f>
        <v>0</v>
      </c>
      <c r="AI68" s="135">
        <f>AI$5*'(建設)投入係数表'!AI68</f>
        <v>0</v>
      </c>
      <c r="AJ68" s="135">
        <f>AJ$5*'(建設)投入係数表'!AJ68</f>
        <v>0</v>
      </c>
      <c r="AK68" s="345">
        <f>AK$5*'(建設)投入係数表'!AK68</f>
        <v>0</v>
      </c>
      <c r="AL68" s="345">
        <f>AL$5*'(建設)投入係数表'!AL68</f>
        <v>0</v>
      </c>
      <c r="AM68" s="345">
        <f>AM$5*'(建設)投入係数表'!AM68</f>
        <v>0</v>
      </c>
      <c r="AN68" s="345">
        <f>AN$5*'(建設)投入係数表'!AN68</f>
        <v>0</v>
      </c>
      <c r="AO68" s="345">
        <f>AO$5*'(建設)投入係数表'!AO68</f>
        <v>0</v>
      </c>
      <c r="AP68" s="345">
        <f>AP$5*'(建設)投入係数表'!AP68</f>
        <v>0</v>
      </c>
      <c r="AQ68" s="345">
        <f>AQ$5*'(建設)投入係数表'!AQ68</f>
        <v>0</v>
      </c>
      <c r="AR68" s="135">
        <f>AR$5*'(建設)投入係数表'!AR68</f>
        <v>0</v>
      </c>
      <c r="AS68" s="135">
        <f>AS$5*'(建設)投入係数表'!AS68</f>
        <v>0</v>
      </c>
      <c r="AT68" s="345">
        <f>AT$5*'(建設)投入係数表'!AT68</f>
        <v>0</v>
      </c>
      <c r="AU68" s="345">
        <f>AU$5*'(建設)投入係数表'!AU68</f>
        <v>0</v>
      </c>
      <c r="AV68" s="345">
        <f>AV$5*'(建設)投入係数表'!AV68</f>
        <v>0</v>
      </c>
      <c r="AW68" s="345">
        <f>AW$5*'(建設)投入係数表'!AW68</f>
        <v>0</v>
      </c>
      <c r="AX68" s="135">
        <f>AX$5*'(建設)投入係数表'!AX68</f>
        <v>0</v>
      </c>
      <c r="AY68" s="345">
        <f>AY$5*'(建設)投入係数表'!AY68</f>
        <v>0</v>
      </c>
      <c r="AZ68" s="345">
        <f>AZ$5*'(建設)投入係数表'!AZ68</f>
        <v>0</v>
      </c>
      <c r="BA68" s="345">
        <f>BA$5*'(建設)投入係数表'!BA68</f>
        <v>0</v>
      </c>
      <c r="BB68" s="135">
        <f>BB$5*'(建設)投入係数表'!BB68</f>
        <v>16.640395708234252</v>
      </c>
      <c r="BC68" s="135">
        <f>BC$5*'(建設)投入係数表'!BC68</f>
        <v>0</v>
      </c>
      <c r="BD68" s="345">
        <f>BD$5*'(建設)投入係数表'!BD68</f>
        <v>0</v>
      </c>
      <c r="BE68" s="345">
        <f>BE$5*'(建設)投入係数表'!BE68</f>
        <v>0</v>
      </c>
      <c r="BF68" s="345">
        <f>BF$5*'(建設)投入係数表'!BF68</f>
        <v>0</v>
      </c>
      <c r="BG68" s="345">
        <f>BG$5*'(建設)投入係数表'!BG68</f>
        <v>0</v>
      </c>
      <c r="BH68" s="345">
        <f>BH$5*'(建設)投入係数表'!BH68</f>
        <v>0</v>
      </c>
      <c r="BI68" s="345">
        <f>BI$5*'(建設)投入係数表'!BI68</f>
        <v>0</v>
      </c>
      <c r="BJ68" s="345">
        <f>BJ$5*'(建設)投入係数表'!BJ68</f>
        <v>12.98069696813713</v>
      </c>
      <c r="BK68" s="345">
        <f>BK$5*'(建設)投入係数表'!BK68</f>
        <v>0</v>
      </c>
      <c r="BL68" s="345">
        <f>BL$5*'(建設)投入係数表'!BL68</f>
        <v>0.24622794239209436</v>
      </c>
      <c r="BM68" s="345">
        <f>BM$5*'(建設)投入係数表'!BM68</f>
        <v>0</v>
      </c>
      <c r="BN68" s="345">
        <f>BN$5*'(建設)投入係数表'!BN68</f>
        <v>0</v>
      </c>
      <c r="BO68" s="135">
        <f>BO$5*'(建設)投入係数表'!BO68</f>
        <v>25.461798824946328</v>
      </c>
      <c r="BP68" s="345">
        <f>BP$5*'(建設)投入係数表'!BP68</f>
        <v>0</v>
      </c>
      <c r="BQ68" s="345">
        <f>BQ$5*'(建設)投入係数表'!BQ68</f>
        <v>5.4717919538563322</v>
      </c>
      <c r="BR68" s="345">
        <f>BR$5*'(建設)投入係数表'!BR68</f>
        <v>3.6676678537608423</v>
      </c>
      <c r="BS68" s="345">
        <f>BS$5*'(建設)投入係数表'!BS68</f>
        <v>2.5516923629222843</v>
      </c>
      <c r="BT68" s="345">
        <f>BT$5*'(建設)投入係数表'!BT68</f>
        <v>0.63345529187912386</v>
      </c>
      <c r="BU68" s="345">
        <f>BU$5*'(建設)投入係数表'!BU68</f>
        <v>14.645681596015063</v>
      </c>
      <c r="BV68" s="196">
        <f t="shared" si="4"/>
        <v>126.51596270550408</v>
      </c>
      <c r="BW68" s="349">
        <f t="shared" si="5"/>
        <v>5.0606385082201631E-4</v>
      </c>
    </row>
    <row r="69" spans="1:75" x14ac:dyDescent="0.2">
      <c r="A69" s="3">
        <v>64</v>
      </c>
      <c r="B69" s="8" t="s">
        <v>429</v>
      </c>
      <c r="C69" s="9" t="s">
        <v>430</v>
      </c>
      <c r="D69" s="135">
        <f>D$5*'(建設)投入係数表'!D69</f>
        <v>0</v>
      </c>
      <c r="E69" s="135">
        <f>E$5*'(建設)投入係数表'!E69</f>
        <v>0</v>
      </c>
      <c r="F69" s="135">
        <f>F$5*'(建設)投入係数表'!F69</f>
        <v>0</v>
      </c>
      <c r="G69" s="135">
        <f>G$5*'(建設)投入係数表'!G69</f>
        <v>0</v>
      </c>
      <c r="H69" s="345">
        <f>H$5*'(建設)投入係数表'!H69</f>
        <v>0</v>
      </c>
      <c r="I69" s="345">
        <f>I$5*'(建設)投入係数表'!I69</f>
        <v>0</v>
      </c>
      <c r="J69" s="135">
        <f>J$5*'(建設)投入係数表'!J69</f>
        <v>0</v>
      </c>
      <c r="K69" s="345">
        <f>K$5*'(建設)投入係数表'!K69</f>
        <v>0</v>
      </c>
      <c r="L69" s="135">
        <f>L$5*'(建設)投入係数表'!L69</f>
        <v>0</v>
      </c>
      <c r="M69" s="345">
        <f>M$5*'(建設)投入係数表'!M69</f>
        <v>0</v>
      </c>
      <c r="N69" s="345">
        <f>N$5*'(建設)投入係数表'!N69</f>
        <v>0</v>
      </c>
      <c r="O69" s="135">
        <f>O$5*'(建設)投入係数表'!O69</f>
        <v>0</v>
      </c>
      <c r="P69" s="345">
        <f>P$5*'(建設)投入係数表'!P69</f>
        <v>0</v>
      </c>
      <c r="Q69" s="345">
        <f>Q$5*'(建設)投入係数表'!Q69</f>
        <v>0</v>
      </c>
      <c r="R69" s="345">
        <f>R$5*'(建設)投入係数表'!R69</f>
        <v>0</v>
      </c>
      <c r="S69" s="135">
        <f>S$5*'(建設)投入係数表'!S69</f>
        <v>0</v>
      </c>
      <c r="T69" s="135">
        <f>T$5*'(建設)投入係数表'!T69</f>
        <v>0</v>
      </c>
      <c r="U69" s="345">
        <f>U$5*'(建設)投入係数表'!U69</f>
        <v>0</v>
      </c>
      <c r="V69" s="345">
        <f>V$5*'(建設)投入係数表'!V69</f>
        <v>0</v>
      </c>
      <c r="W69" s="135">
        <f>W$5*'(建設)投入係数表'!W69</f>
        <v>0</v>
      </c>
      <c r="X69" s="345">
        <f>X$5*'(建設)投入係数表'!X69</f>
        <v>0</v>
      </c>
      <c r="Y69" s="345">
        <f>Y$5*'(建設)投入係数表'!Y69</f>
        <v>0</v>
      </c>
      <c r="Z69" s="345">
        <f>Z$5*'(建設)投入係数表'!Z69</f>
        <v>0</v>
      </c>
      <c r="AA69" s="345">
        <f>AA$5*'(建設)投入係数表'!AA69</f>
        <v>0</v>
      </c>
      <c r="AB69" s="345">
        <f>AB$5*'(建設)投入係数表'!AB69</f>
        <v>0</v>
      </c>
      <c r="AC69" s="345">
        <f>AC$5*'(建設)投入係数表'!AC69</f>
        <v>0</v>
      </c>
      <c r="AD69" s="345">
        <f>AD$5*'(建設)投入係数表'!AD69</f>
        <v>0</v>
      </c>
      <c r="AE69" s="345">
        <f>AE$5*'(建設)投入係数表'!AE69</f>
        <v>0</v>
      </c>
      <c r="AF69" s="135">
        <f>AF$5*'(建設)投入係数表'!AF69</f>
        <v>0</v>
      </c>
      <c r="AG69" s="135">
        <f>AG$5*'(建設)投入係数表'!AG69</f>
        <v>0</v>
      </c>
      <c r="AH69" s="135">
        <f>AH$5*'(建設)投入係数表'!AH69</f>
        <v>0</v>
      </c>
      <c r="AI69" s="135">
        <f>AI$5*'(建設)投入係数表'!AI69</f>
        <v>0</v>
      </c>
      <c r="AJ69" s="135">
        <f>AJ$5*'(建設)投入係数表'!AJ69</f>
        <v>0</v>
      </c>
      <c r="AK69" s="345">
        <f>AK$5*'(建設)投入係数表'!AK69</f>
        <v>0</v>
      </c>
      <c r="AL69" s="345">
        <f>AL$5*'(建設)投入係数表'!AL69</f>
        <v>0</v>
      </c>
      <c r="AM69" s="345">
        <f>AM$5*'(建設)投入係数表'!AM69</f>
        <v>0</v>
      </c>
      <c r="AN69" s="345">
        <f>AN$5*'(建設)投入係数表'!AN69</f>
        <v>0</v>
      </c>
      <c r="AO69" s="345">
        <f>AO$5*'(建設)投入係数表'!AO69</f>
        <v>0</v>
      </c>
      <c r="AP69" s="345">
        <f>AP$5*'(建設)投入係数表'!AP69</f>
        <v>0</v>
      </c>
      <c r="AQ69" s="345">
        <f>AQ$5*'(建設)投入係数表'!AQ69</f>
        <v>0</v>
      </c>
      <c r="AR69" s="135">
        <f>AR$5*'(建設)投入係数表'!AR69</f>
        <v>0</v>
      </c>
      <c r="AS69" s="135">
        <f>AS$5*'(建設)投入係数表'!AS69</f>
        <v>0</v>
      </c>
      <c r="AT69" s="345">
        <f>AT$5*'(建設)投入係数表'!AT69</f>
        <v>0</v>
      </c>
      <c r="AU69" s="345">
        <f>AU$5*'(建設)投入係数表'!AU69</f>
        <v>0</v>
      </c>
      <c r="AV69" s="345">
        <f>AV$5*'(建設)投入係数表'!AV69</f>
        <v>0</v>
      </c>
      <c r="AW69" s="345">
        <f>AW$5*'(建設)投入係数表'!AW69</f>
        <v>0</v>
      </c>
      <c r="AX69" s="135">
        <f>AX$5*'(建設)投入係数表'!AX69</f>
        <v>0</v>
      </c>
      <c r="AY69" s="345">
        <f>AY$5*'(建設)投入係数表'!AY69</f>
        <v>0</v>
      </c>
      <c r="AZ69" s="345">
        <f>AZ$5*'(建設)投入係数表'!AZ69</f>
        <v>0</v>
      </c>
      <c r="BA69" s="345">
        <f>BA$5*'(建設)投入係数表'!BA69</f>
        <v>0</v>
      </c>
      <c r="BB69" s="135">
        <f>BB$5*'(建設)投入係数表'!BB69</f>
        <v>0</v>
      </c>
      <c r="BC69" s="135">
        <f>BC$5*'(建設)投入係数表'!BC69</f>
        <v>0</v>
      </c>
      <c r="BD69" s="345">
        <f>BD$5*'(建設)投入係数表'!BD69</f>
        <v>0</v>
      </c>
      <c r="BE69" s="345">
        <f>BE$5*'(建設)投入係数表'!BE69</f>
        <v>0</v>
      </c>
      <c r="BF69" s="345">
        <f>BF$5*'(建設)投入係数表'!BF69</f>
        <v>0</v>
      </c>
      <c r="BG69" s="345">
        <f>BG$5*'(建設)投入係数表'!BG69</f>
        <v>0</v>
      </c>
      <c r="BH69" s="345">
        <f>BH$5*'(建設)投入係数表'!BH69</f>
        <v>0</v>
      </c>
      <c r="BI69" s="345">
        <f>BI$5*'(建設)投入係数表'!BI69</f>
        <v>0</v>
      </c>
      <c r="BJ69" s="345">
        <f>BJ$5*'(建設)投入係数表'!BJ69</f>
        <v>0</v>
      </c>
      <c r="BK69" s="345">
        <f>BK$5*'(建設)投入係数表'!BK69</f>
        <v>0</v>
      </c>
      <c r="BL69" s="345">
        <f>BL$5*'(建設)投入係数表'!BL69</f>
        <v>0</v>
      </c>
      <c r="BM69" s="345">
        <f>BM$5*'(建設)投入係数表'!BM69</f>
        <v>0</v>
      </c>
      <c r="BN69" s="345">
        <f>BN$5*'(建設)投入係数表'!BN69</f>
        <v>0</v>
      </c>
      <c r="BO69" s="135">
        <f>BO$5*'(建設)投入係数表'!BO69</f>
        <v>0</v>
      </c>
      <c r="BP69" s="345">
        <f>BP$5*'(建設)投入係数表'!BP69</f>
        <v>0</v>
      </c>
      <c r="BQ69" s="345">
        <f>BQ$5*'(建設)投入係数表'!BQ69</f>
        <v>0</v>
      </c>
      <c r="BR69" s="345">
        <f>BR$5*'(建設)投入係数表'!BR69</f>
        <v>0</v>
      </c>
      <c r="BS69" s="345">
        <f>BS$5*'(建設)投入係数表'!BS69</f>
        <v>0</v>
      </c>
      <c r="BT69" s="345">
        <f>BT$5*'(建設)投入係数表'!BT69</f>
        <v>0</v>
      </c>
      <c r="BU69" s="345">
        <f>BU$5*'(建設)投入係数表'!BU69</f>
        <v>0</v>
      </c>
      <c r="BV69" s="196">
        <f t="shared" si="4"/>
        <v>0</v>
      </c>
      <c r="BW69" s="349">
        <f t="shared" si="5"/>
        <v>0</v>
      </c>
    </row>
    <row r="70" spans="1:75" x14ac:dyDescent="0.2">
      <c r="A70" s="3">
        <v>65</v>
      </c>
      <c r="B70" s="8" t="s">
        <v>431</v>
      </c>
      <c r="C70" s="9" t="s">
        <v>432</v>
      </c>
      <c r="D70" s="135">
        <f>D$5*'(建設)投入係数表'!D70</f>
        <v>0</v>
      </c>
      <c r="E70" s="135">
        <f>E$5*'(建設)投入係数表'!E70</f>
        <v>0</v>
      </c>
      <c r="F70" s="135">
        <f>F$5*'(建設)投入係数表'!F70</f>
        <v>0</v>
      </c>
      <c r="G70" s="135">
        <f>G$5*'(建設)投入係数表'!G70</f>
        <v>0</v>
      </c>
      <c r="H70" s="345">
        <f>H$5*'(建設)投入係数表'!H70</f>
        <v>0</v>
      </c>
      <c r="I70" s="345">
        <f>I$5*'(建設)投入係数表'!I70</f>
        <v>0</v>
      </c>
      <c r="J70" s="135">
        <f>J$5*'(建設)投入係数表'!J70</f>
        <v>0</v>
      </c>
      <c r="K70" s="345">
        <f>K$5*'(建設)投入係数表'!K70</f>
        <v>0</v>
      </c>
      <c r="L70" s="135">
        <f>L$5*'(建設)投入係数表'!L70</f>
        <v>0</v>
      </c>
      <c r="M70" s="345">
        <f>M$5*'(建設)投入係数表'!M70</f>
        <v>0</v>
      </c>
      <c r="N70" s="345">
        <f>N$5*'(建設)投入係数表'!N70</f>
        <v>0</v>
      </c>
      <c r="O70" s="135">
        <f>O$5*'(建設)投入係数表'!O70</f>
        <v>0</v>
      </c>
      <c r="P70" s="345">
        <f>P$5*'(建設)投入係数表'!P70</f>
        <v>0</v>
      </c>
      <c r="Q70" s="345">
        <f>Q$5*'(建設)投入係数表'!Q70</f>
        <v>0</v>
      </c>
      <c r="R70" s="345">
        <f>R$5*'(建設)投入係数表'!R70</f>
        <v>0</v>
      </c>
      <c r="S70" s="135">
        <f>S$5*'(建設)投入係数表'!S70</f>
        <v>0</v>
      </c>
      <c r="T70" s="135">
        <f>T$5*'(建設)投入係数表'!T70</f>
        <v>0</v>
      </c>
      <c r="U70" s="345">
        <f>U$5*'(建設)投入係数表'!U70</f>
        <v>0</v>
      </c>
      <c r="V70" s="345">
        <f>V$5*'(建設)投入係数表'!V70</f>
        <v>0</v>
      </c>
      <c r="W70" s="135">
        <f>W$5*'(建設)投入係数表'!W70</f>
        <v>0</v>
      </c>
      <c r="X70" s="345">
        <f>X$5*'(建設)投入係数表'!X70</f>
        <v>0</v>
      </c>
      <c r="Y70" s="345">
        <f>Y$5*'(建設)投入係数表'!Y70</f>
        <v>0</v>
      </c>
      <c r="Z70" s="345">
        <f>Z$5*'(建設)投入係数表'!Z70</f>
        <v>0</v>
      </c>
      <c r="AA70" s="345">
        <f>AA$5*'(建設)投入係数表'!AA70</f>
        <v>0</v>
      </c>
      <c r="AB70" s="345">
        <f>AB$5*'(建設)投入係数表'!AB70</f>
        <v>0</v>
      </c>
      <c r="AC70" s="345">
        <f>AC$5*'(建設)投入係数表'!AC70</f>
        <v>0</v>
      </c>
      <c r="AD70" s="345">
        <f>AD$5*'(建設)投入係数表'!AD70</f>
        <v>0</v>
      </c>
      <c r="AE70" s="345">
        <f>AE$5*'(建設)投入係数表'!AE70</f>
        <v>0</v>
      </c>
      <c r="AF70" s="135">
        <f>AF$5*'(建設)投入係数表'!AF70</f>
        <v>0</v>
      </c>
      <c r="AG70" s="135">
        <f>AG$5*'(建設)投入係数表'!AG70</f>
        <v>0</v>
      </c>
      <c r="AH70" s="135">
        <f>AH$5*'(建設)投入係数表'!AH70</f>
        <v>0</v>
      </c>
      <c r="AI70" s="135">
        <f>AI$5*'(建設)投入係数表'!AI70</f>
        <v>0</v>
      </c>
      <c r="AJ70" s="135">
        <f>AJ$5*'(建設)投入係数表'!AJ70</f>
        <v>0</v>
      </c>
      <c r="AK70" s="345">
        <f>AK$5*'(建設)投入係数表'!AK70</f>
        <v>0</v>
      </c>
      <c r="AL70" s="345">
        <f>AL$5*'(建設)投入係数表'!AL70</f>
        <v>0</v>
      </c>
      <c r="AM70" s="345">
        <f>AM$5*'(建設)投入係数表'!AM70</f>
        <v>0</v>
      </c>
      <c r="AN70" s="345">
        <f>AN$5*'(建設)投入係数表'!AN70</f>
        <v>0</v>
      </c>
      <c r="AO70" s="345">
        <f>AO$5*'(建設)投入係数表'!AO70</f>
        <v>0</v>
      </c>
      <c r="AP70" s="345">
        <f>AP$5*'(建設)投入係数表'!AP70</f>
        <v>0</v>
      </c>
      <c r="AQ70" s="345">
        <f>AQ$5*'(建設)投入係数表'!AQ70</f>
        <v>0</v>
      </c>
      <c r="AR70" s="135">
        <f>AR$5*'(建設)投入係数表'!AR70</f>
        <v>0</v>
      </c>
      <c r="AS70" s="135">
        <f>AS$5*'(建設)投入係数表'!AS70</f>
        <v>0</v>
      </c>
      <c r="AT70" s="345">
        <f>AT$5*'(建設)投入係数表'!AT70</f>
        <v>0</v>
      </c>
      <c r="AU70" s="345">
        <f>AU$5*'(建設)投入係数表'!AU70</f>
        <v>0</v>
      </c>
      <c r="AV70" s="345">
        <f>AV$5*'(建設)投入係数表'!AV70</f>
        <v>0</v>
      </c>
      <c r="AW70" s="345">
        <f>AW$5*'(建設)投入係数表'!AW70</f>
        <v>0</v>
      </c>
      <c r="AX70" s="135">
        <f>AX$5*'(建設)投入係数表'!AX70</f>
        <v>0</v>
      </c>
      <c r="AY70" s="345">
        <f>AY$5*'(建設)投入係数表'!AY70</f>
        <v>0</v>
      </c>
      <c r="AZ70" s="345">
        <f>AZ$5*'(建設)投入係数表'!AZ70</f>
        <v>0</v>
      </c>
      <c r="BA70" s="345">
        <f>BA$5*'(建設)投入係数表'!BA70</f>
        <v>0</v>
      </c>
      <c r="BB70" s="135">
        <f>BB$5*'(建設)投入係数表'!BB70</f>
        <v>0</v>
      </c>
      <c r="BC70" s="135">
        <f>BC$5*'(建設)投入係数表'!BC70</f>
        <v>0</v>
      </c>
      <c r="BD70" s="345">
        <f>BD$5*'(建設)投入係数表'!BD70</f>
        <v>0</v>
      </c>
      <c r="BE70" s="345">
        <f>BE$5*'(建設)投入係数表'!BE70</f>
        <v>0</v>
      </c>
      <c r="BF70" s="345">
        <f>BF$5*'(建設)投入係数表'!BF70</f>
        <v>0</v>
      </c>
      <c r="BG70" s="345">
        <f>BG$5*'(建設)投入係数表'!BG70</f>
        <v>0</v>
      </c>
      <c r="BH70" s="345">
        <f>BH$5*'(建設)投入係数表'!BH70</f>
        <v>0</v>
      </c>
      <c r="BI70" s="345">
        <f>BI$5*'(建設)投入係数表'!BI70</f>
        <v>0</v>
      </c>
      <c r="BJ70" s="345">
        <f>BJ$5*'(建設)投入係数表'!BJ70</f>
        <v>0</v>
      </c>
      <c r="BK70" s="345">
        <f>BK$5*'(建設)投入係数表'!BK70</f>
        <v>0</v>
      </c>
      <c r="BL70" s="345">
        <f>BL$5*'(建設)投入係数表'!BL70</f>
        <v>0</v>
      </c>
      <c r="BM70" s="345">
        <f>BM$5*'(建設)投入係数表'!BM70</f>
        <v>0</v>
      </c>
      <c r="BN70" s="345">
        <f>BN$5*'(建設)投入係数表'!BN70</f>
        <v>0</v>
      </c>
      <c r="BO70" s="135">
        <f>BO$5*'(建設)投入係数表'!BO70</f>
        <v>0</v>
      </c>
      <c r="BP70" s="345">
        <f>BP$5*'(建設)投入係数表'!BP70</f>
        <v>0</v>
      </c>
      <c r="BQ70" s="345">
        <f>BQ$5*'(建設)投入係数表'!BQ70</f>
        <v>0</v>
      </c>
      <c r="BR70" s="345">
        <f>BR$5*'(建設)投入係数表'!BR70</f>
        <v>0</v>
      </c>
      <c r="BS70" s="345">
        <f>BS$5*'(建設)投入係数表'!BS70</f>
        <v>0</v>
      </c>
      <c r="BT70" s="345">
        <f>BT$5*'(建設)投入係数表'!BT70</f>
        <v>0</v>
      </c>
      <c r="BU70" s="345">
        <f>BU$5*'(建設)投入係数表'!BU70</f>
        <v>0</v>
      </c>
      <c r="BV70" s="196">
        <f t="shared" si="4"/>
        <v>0</v>
      </c>
      <c r="BW70" s="349">
        <f t="shared" si="5"/>
        <v>0</v>
      </c>
    </row>
    <row r="71" spans="1:75" x14ac:dyDescent="0.2">
      <c r="A71" s="3">
        <v>66</v>
      </c>
      <c r="B71" s="8" t="s">
        <v>433</v>
      </c>
      <c r="C71" s="9" t="s">
        <v>296</v>
      </c>
      <c r="D71" s="135">
        <f>D$5*'(建設)投入係数表'!D71</f>
        <v>623.62185861121031</v>
      </c>
      <c r="E71" s="135">
        <f>E$5*'(建設)投入係数表'!E71</f>
        <v>274.51763645227851</v>
      </c>
      <c r="F71" s="135">
        <f>F$5*'(建設)投入係数表'!F71</f>
        <v>0</v>
      </c>
      <c r="G71" s="135">
        <f>G$5*'(建設)投入係数表'!G71</f>
        <v>0</v>
      </c>
      <c r="H71" s="345">
        <f>H$5*'(建設)投入係数表'!H71</f>
        <v>0</v>
      </c>
      <c r="I71" s="345">
        <f>I$5*'(建設)投入係数表'!I71</f>
        <v>0</v>
      </c>
      <c r="J71" s="135">
        <f>J$5*'(建設)投入係数表'!J71</f>
        <v>0</v>
      </c>
      <c r="K71" s="345">
        <f>K$5*'(建設)投入係数表'!K71</f>
        <v>0</v>
      </c>
      <c r="L71" s="135">
        <f>L$5*'(建設)投入係数表'!L71</f>
        <v>0</v>
      </c>
      <c r="M71" s="345">
        <f>M$5*'(建設)投入係数表'!M71</f>
        <v>0</v>
      </c>
      <c r="N71" s="345">
        <f>N$5*'(建設)投入係数表'!N71</f>
        <v>0</v>
      </c>
      <c r="O71" s="135">
        <f>O$5*'(建設)投入係数表'!O71</f>
        <v>0</v>
      </c>
      <c r="P71" s="345">
        <f>P$5*'(建設)投入係数表'!P71</f>
        <v>0</v>
      </c>
      <c r="Q71" s="345">
        <f>Q$5*'(建設)投入係数表'!Q71</f>
        <v>0</v>
      </c>
      <c r="R71" s="345">
        <f>R$5*'(建設)投入係数表'!R71</f>
        <v>0</v>
      </c>
      <c r="S71" s="135">
        <f>S$5*'(建設)投入係数表'!S71</f>
        <v>82.112139571464269</v>
      </c>
      <c r="T71" s="135">
        <f>T$5*'(建設)投入係数表'!T71</f>
        <v>0</v>
      </c>
      <c r="U71" s="345">
        <f>U$5*'(建設)投入係数表'!U71</f>
        <v>0</v>
      </c>
      <c r="V71" s="345">
        <f>V$5*'(建設)投入係数表'!V71</f>
        <v>0</v>
      </c>
      <c r="W71" s="135">
        <f>W$5*'(建設)投入係数表'!W71</f>
        <v>81.319809668716829</v>
      </c>
      <c r="X71" s="345">
        <f>X$5*'(建設)投入係数表'!X71</f>
        <v>57.922636595700787</v>
      </c>
      <c r="Y71" s="345">
        <f>Y$5*'(建設)投入係数表'!Y71</f>
        <v>22.121367212397381</v>
      </c>
      <c r="Z71" s="345">
        <f>Z$5*'(建設)投入係数表'!Z71</f>
        <v>11.092989823937975</v>
      </c>
      <c r="AA71" s="345">
        <f>AA$5*'(建設)投入係数表'!AA71</f>
        <v>2.6428896185905533</v>
      </c>
      <c r="AB71" s="345">
        <f>AB$5*'(建設)投入係数表'!AB71</f>
        <v>0</v>
      </c>
      <c r="AC71" s="345">
        <f>AC$5*'(建設)投入係数表'!AC71</f>
        <v>0</v>
      </c>
      <c r="AD71" s="345">
        <f>AD$5*'(建設)投入係数表'!AD71</f>
        <v>0</v>
      </c>
      <c r="AE71" s="345">
        <f>AE$5*'(建設)投入係数表'!AE71</f>
        <v>0</v>
      </c>
      <c r="AF71" s="135">
        <f>AF$5*'(建設)投入係数表'!AF71</f>
        <v>370.17604840776409</v>
      </c>
      <c r="AG71" s="135">
        <f>AG$5*'(建設)投入係数表'!AG71</f>
        <v>83.310691369593897</v>
      </c>
      <c r="AH71" s="135">
        <f>AH$5*'(建設)投入係数表'!AH71</f>
        <v>0</v>
      </c>
      <c r="AI71" s="135">
        <f>AI$5*'(建設)投入係数表'!AI71</f>
        <v>0</v>
      </c>
      <c r="AJ71" s="135">
        <f>AJ$5*'(建設)投入係数表'!AJ71</f>
        <v>0</v>
      </c>
      <c r="AK71" s="345">
        <f>AK$5*'(建設)投入係数表'!AK71</f>
        <v>0</v>
      </c>
      <c r="AL71" s="345">
        <f>AL$5*'(建設)投入係数表'!AL71</f>
        <v>0</v>
      </c>
      <c r="AM71" s="345">
        <f>AM$5*'(建設)投入係数表'!AM71</f>
        <v>0</v>
      </c>
      <c r="AN71" s="345">
        <f>AN$5*'(建設)投入係数表'!AN71</f>
        <v>0</v>
      </c>
      <c r="AO71" s="345">
        <f>AO$5*'(建設)投入係数表'!AO71</f>
        <v>0</v>
      </c>
      <c r="AP71" s="345">
        <f>AP$5*'(建設)投入係数表'!AP71</f>
        <v>0</v>
      </c>
      <c r="AQ71" s="345">
        <f>AQ$5*'(建設)投入係数表'!AQ71</f>
        <v>0</v>
      </c>
      <c r="AR71" s="135">
        <f>AR$5*'(建設)投入係数表'!AR71</f>
        <v>0</v>
      </c>
      <c r="AS71" s="135">
        <f>AS$5*'(建設)投入係数表'!AS71</f>
        <v>0</v>
      </c>
      <c r="AT71" s="345">
        <f>AT$5*'(建設)投入係数表'!AT71</f>
        <v>0</v>
      </c>
      <c r="AU71" s="345">
        <f>AU$5*'(建設)投入係数表'!AU71</f>
        <v>0</v>
      </c>
      <c r="AV71" s="345">
        <f>AV$5*'(建設)投入係数表'!AV71</f>
        <v>0</v>
      </c>
      <c r="AW71" s="345">
        <f>AW$5*'(建設)投入係数表'!AW71</f>
        <v>0</v>
      </c>
      <c r="AX71" s="135">
        <f>AX$5*'(建設)投入係数表'!AX71</f>
        <v>0</v>
      </c>
      <c r="AY71" s="345">
        <f>AY$5*'(建設)投入係数表'!AY71</f>
        <v>0</v>
      </c>
      <c r="AZ71" s="345">
        <f>AZ$5*'(建設)投入係数表'!AZ71</f>
        <v>0</v>
      </c>
      <c r="BA71" s="345">
        <f>BA$5*'(建設)投入係数表'!BA71</f>
        <v>0</v>
      </c>
      <c r="BB71" s="135">
        <f>BB$5*'(建設)投入係数表'!BB71</f>
        <v>77.323736823499743</v>
      </c>
      <c r="BC71" s="135">
        <f>BC$5*'(建設)投入係数表'!BC71</f>
        <v>0</v>
      </c>
      <c r="BD71" s="345">
        <f>BD$5*'(建設)投入係数表'!BD71</f>
        <v>0</v>
      </c>
      <c r="BE71" s="345">
        <f>BE$5*'(建設)投入係数表'!BE71</f>
        <v>0</v>
      </c>
      <c r="BF71" s="345">
        <f>BF$5*'(建設)投入係数表'!BF71</f>
        <v>0</v>
      </c>
      <c r="BG71" s="345">
        <f>BG$5*'(建設)投入係数表'!BG71</f>
        <v>0</v>
      </c>
      <c r="BH71" s="345">
        <f>BH$5*'(建設)投入係数表'!BH71</f>
        <v>0</v>
      </c>
      <c r="BI71" s="345">
        <f>BI$5*'(建設)投入係数表'!BI71</f>
        <v>0</v>
      </c>
      <c r="BJ71" s="345">
        <f>BJ$5*'(建設)投入係数表'!BJ71</f>
        <v>49.894553971277091</v>
      </c>
      <c r="BK71" s="345">
        <f>BK$5*'(建設)投入係数表'!BK71</f>
        <v>0</v>
      </c>
      <c r="BL71" s="345">
        <f>BL$5*'(建設)投入係数表'!BL71</f>
        <v>0.64541566717927756</v>
      </c>
      <c r="BM71" s="345">
        <f>BM$5*'(建設)投入係数表'!BM71</f>
        <v>0</v>
      </c>
      <c r="BN71" s="345">
        <f>BN$5*'(建設)投入係数表'!BN71</f>
        <v>0</v>
      </c>
      <c r="BO71" s="135">
        <f>BO$5*'(建設)投入係数表'!BO71</f>
        <v>364.1962424259122</v>
      </c>
      <c r="BP71" s="345">
        <f>BP$5*'(建設)投入係数表'!BP71</f>
        <v>0</v>
      </c>
      <c r="BQ71" s="345">
        <f>BQ$5*'(建設)投入係数表'!BQ71</f>
        <v>33.949584582712454</v>
      </c>
      <c r="BR71" s="345">
        <f>BR$5*'(建設)投入係数表'!BR71</f>
        <v>32.842298508676635</v>
      </c>
      <c r="BS71" s="345">
        <f>BS$5*'(建設)投入係数表'!BS71</f>
        <v>83.624299484420533</v>
      </c>
      <c r="BT71" s="345">
        <f>BT$5*'(建設)投入係数表'!BT71</f>
        <v>7.4953675423332786</v>
      </c>
      <c r="BU71" s="345">
        <f>BU$5*'(建設)投入係数表'!BU71</f>
        <v>217.41590608876007</v>
      </c>
      <c r="BV71" s="196">
        <f t="shared" si="4"/>
        <v>519.64730909598597</v>
      </c>
      <c r="BW71" s="349">
        <f t="shared" si="5"/>
        <v>2.0785892363839437E-3</v>
      </c>
    </row>
    <row r="72" spans="1:75" x14ac:dyDescent="0.2">
      <c r="A72" s="3">
        <v>67</v>
      </c>
      <c r="B72" s="8" t="s">
        <v>434</v>
      </c>
      <c r="C72" s="9" t="s">
        <v>297</v>
      </c>
      <c r="D72" s="135">
        <f>D$5*'(建設)投入係数表'!D72</f>
        <v>196.50949226781179</v>
      </c>
      <c r="E72" s="135">
        <f>E$5*'(建設)投入係数表'!E72</f>
        <v>88.780100219151905</v>
      </c>
      <c r="F72" s="135">
        <f>F$5*'(建設)投入係数表'!F72</f>
        <v>0</v>
      </c>
      <c r="G72" s="135">
        <f>G$5*'(建設)投入係数表'!G72</f>
        <v>0</v>
      </c>
      <c r="H72" s="345">
        <f>H$5*'(建設)投入係数表'!H72</f>
        <v>0</v>
      </c>
      <c r="I72" s="345">
        <f>I$5*'(建設)投入係数表'!I72</f>
        <v>0</v>
      </c>
      <c r="J72" s="135">
        <f>J$5*'(建設)投入係数表'!J72</f>
        <v>0</v>
      </c>
      <c r="K72" s="345">
        <f>K$5*'(建設)投入係数表'!K72</f>
        <v>0</v>
      </c>
      <c r="L72" s="135">
        <f>L$5*'(建設)投入係数表'!L72</f>
        <v>0</v>
      </c>
      <c r="M72" s="345">
        <f>M$5*'(建設)投入係数表'!M72</f>
        <v>0</v>
      </c>
      <c r="N72" s="345">
        <f>N$5*'(建設)投入係数表'!N72</f>
        <v>0</v>
      </c>
      <c r="O72" s="135">
        <f>O$5*'(建設)投入係数表'!O72</f>
        <v>0</v>
      </c>
      <c r="P72" s="345">
        <f>P$5*'(建設)投入係数表'!P72</f>
        <v>0</v>
      </c>
      <c r="Q72" s="345">
        <f>Q$5*'(建設)投入係数表'!Q72</f>
        <v>0</v>
      </c>
      <c r="R72" s="345">
        <f>R$5*'(建設)投入係数表'!R72</f>
        <v>0</v>
      </c>
      <c r="S72" s="135">
        <f>S$5*'(建設)投入係数表'!S72</f>
        <v>77.564646401315898</v>
      </c>
      <c r="T72" s="135">
        <f>T$5*'(建設)投入係数表'!T72</f>
        <v>0</v>
      </c>
      <c r="U72" s="345">
        <f>U$5*'(建設)投入係数表'!U72</f>
        <v>0</v>
      </c>
      <c r="V72" s="345">
        <f>V$5*'(建設)投入係数表'!V72</f>
        <v>0</v>
      </c>
      <c r="W72" s="135">
        <f>W$5*'(建設)投入係数表'!W72</f>
        <v>78.810733262799133</v>
      </c>
      <c r="X72" s="345">
        <f>X$5*'(建設)投入係数表'!X72</f>
        <v>65.336734079950489</v>
      </c>
      <c r="Y72" s="345">
        <f>Y$5*'(建設)投入係数表'!Y72</f>
        <v>20.454380273784949</v>
      </c>
      <c r="Z72" s="345">
        <f>Z$5*'(建設)投入係数表'!Z72</f>
        <v>6.674333710224519</v>
      </c>
      <c r="AA72" s="345">
        <f>AA$5*'(建設)投入係数表'!AA72</f>
        <v>2.0027279616064662</v>
      </c>
      <c r="AB72" s="345">
        <f>AB$5*'(建設)投入係数表'!AB72</f>
        <v>0</v>
      </c>
      <c r="AC72" s="345">
        <f>AC$5*'(建設)投入係数表'!AC72</f>
        <v>0</v>
      </c>
      <c r="AD72" s="345">
        <f>AD$5*'(建設)投入係数表'!AD72</f>
        <v>0</v>
      </c>
      <c r="AE72" s="345">
        <f>AE$5*'(建設)投入係数表'!AE72</f>
        <v>0</v>
      </c>
      <c r="AF72" s="135">
        <f>AF$5*'(建設)投入係数表'!AF72</f>
        <v>78.197933449630312</v>
      </c>
      <c r="AG72" s="135">
        <f>AG$5*'(建設)投入係数表'!AG72</f>
        <v>25.414808201130569</v>
      </c>
      <c r="AH72" s="135">
        <f>AH$5*'(建設)投入係数表'!AH72</f>
        <v>0</v>
      </c>
      <c r="AI72" s="135">
        <f>AI$5*'(建設)投入係数表'!AI72</f>
        <v>0</v>
      </c>
      <c r="AJ72" s="135">
        <f>AJ$5*'(建設)投入係数表'!AJ72</f>
        <v>0</v>
      </c>
      <c r="AK72" s="345">
        <f>AK$5*'(建設)投入係数表'!AK72</f>
        <v>0</v>
      </c>
      <c r="AL72" s="345">
        <f>AL$5*'(建設)投入係数表'!AL72</f>
        <v>0</v>
      </c>
      <c r="AM72" s="345">
        <f>AM$5*'(建設)投入係数表'!AM72</f>
        <v>0</v>
      </c>
      <c r="AN72" s="345">
        <f>AN$5*'(建設)投入係数表'!AN72</f>
        <v>0</v>
      </c>
      <c r="AO72" s="345">
        <f>AO$5*'(建設)投入係数表'!AO72</f>
        <v>0</v>
      </c>
      <c r="AP72" s="345">
        <f>AP$5*'(建設)投入係数表'!AP72</f>
        <v>0</v>
      </c>
      <c r="AQ72" s="345">
        <f>AQ$5*'(建設)投入係数表'!AQ72</f>
        <v>0</v>
      </c>
      <c r="AR72" s="135">
        <f>AR$5*'(建設)投入係数表'!AR72</f>
        <v>0</v>
      </c>
      <c r="AS72" s="135">
        <f>AS$5*'(建設)投入係数表'!AS72</f>
        <v>0</v>
      </c>
      <c r="AT72" s="345">
        <f>AT$5*'(建設)投入係数表'!AT72</f>
        <v>0</v>
      </c>
      <c r="AU72" s="345">
        <f>AU$5*'(建設)投入係数表'!AU72</f>
        <v>0</v>
      </c>
      <c r="AV72" s="345">
        <f>AV$5*'(建設)投入係数表'!AV72</f>
        <v>0</v>
      </c>
      <c r="AW72" s="345">
        <f>AW$5*'(建設)投入係数表'!AW72</f>
        <v>0</v>
      </c>
      <c r="AX72" s="135">
        <f>AX$5*'(建設)投入係数表'!AX72</f>
        <v>0</v>
      </c>
      <c r="AY72" s="345">
        <f>AY$5*'(建設)投入係数表'!AY72</f>
        <v>0</v>
      </c>
      <c r="AZ72" s="345">
        <f>AZ$5*'(建設)投入係数表'!AZ72</f>
        <v>0</v>
      </c>
      <c r="BA72" s="345">
        <f>BA$5*'(建設)投入係数表'!BA72</f>
        <v>0</v>
      </c>
      <c r="BB72" s="135">
        <f>BB$5*'(建設)投入係数表'!BB72</f>
        <v>22.733100639485805</v>
      </c>
      <c r="BC72" s="135">
        <f>BC$5*'(建設)投入係数表'!BC72</f>
        <v>0</v>
      </c>
      <c r="BD72" s="345">
        <f>BD$5*'(建設)投入係数表'!BD72</f>
        <v>0</v>
      </c>
      <c r="BE72" s="345">
        <f>BE$5*'(建設)投入係数表'!BE72</f>
        <v>0</v>
      </c>
      <c r="BF72" s="345">
        <f>BF$5*'(建設)投入係数表'!BF72</f>
        <v>0</v>
      </c>
      <c r="BG72" s="345">
        <f>BG$5*'(建設)投入係数表'!BG72</f>
        <v>0</v>
      </c>
      <c r="BH72" s="345">
        <f>BH$5*'(建設)投入係数表'!BH72</f>
        <v>0</v>
      </c>
      <c r="BI72" s="345">
        <f>BI$5*'(建設)投入係数表'!BI72</f>
        <v>0</v>
      </c>
      <c r="BJ72" s="345">
        <f>BJ$5*'(建設)投入係数表'!BJ72</f>
        <v>17.442811550934266</v>
      </c>
      <c r="BK72" s="345">
        <f>BK$5*'(建設)投入係数表'!BK72</f>
        <v>0</v>
      </c>
      <c r="BL72" s="345">
        <f>BL$5*'(建設)投入係数表'!BL72</f>
        <v>0.23130503679257347</v>
      </c>
      <c r="BM72" s="345">
        <f>BM$5*'(建設)投入係数表'!BM72</f>
        <v>0</v>
      </c>
      <c r="BN72" s="345">
        <f>BN$5*'(建設)投入係数表'!BN72</f>
        <v>0</v>
      </c>
      <c r="BO72" s="135">
        <f>BO$5*'(建設)投入係数表'!BO72</f>
        <v>51.912159276744717</v>
      </c>
      <c r="BP72" s="345">
        <f>BP$5*'(建設)投入係数表'!BP72</f>
        <v>0</v>
      </c>
      <c r="BQ72" s="345">
        <f>BQ$5*'(建設)投入係数表'!BQ72</f>
        <v>5.3144560829786744</v>
      </c>
      <c r="BR72" s="345">
        <f>BR$5*'(建設)投入係数表'!BR72</f>
        <v>51.097281689895368</v>
      </c>
      <c r="BS72" s="345">
        <f>BS$5*'(建設)投入係数表'!BS72</f>
        <v>3.2044508743675197</v>
      </c>
      <c r="BT72" s="345">
        <f>BT$5*'(建設)投入係数表'!BT72</f>
        <v>1.2762719920126189</v>
      </c>
      <c r="BU72" s="345">
        <f>BU$5*'(建設)投入係数表'!BU72</f>
        <v>28.547637173482485</v>
      </c>
      <c r="BV72" s="196">
        <f t="shared" si="4"/>
        <v>201.58239042602995</v>
      </c>
      <c r="BW72" s="349">
        <f t="shared" si="5"/>
        <v>8.0632956170411979E-4</v>
      </c>
    </row>
    <row r="73" spans="1:75" x14ac:dyDescent="0.2">
      <c r="A73" s="3">
        <v>68</v>
      </c>
      <c r="B73" s="8" t="s">
        <v>435</v>
      </c>
      <c r="C73" s="9" t="s">
        <v>298</v>
      </c>
      <c r="D73" s="135">
        <f>D$5*'(建設)投入係数表'!D73</f>
        <v>168.19168335355104</v>
      </c>
      <c r="E73" s="135">
        <f>E$5*'(建設)投入係数表'!E73</f>
        <v>63.948716904720825</v>
      </c>
      <c r="F73" s="135">
        <f>F$5*'(建設)投入係数表'!F73</f>
        <v>0</v>
      </c>
      <c r="G73" s="135">
        <f>G$5*'(建設)投入係数表'!G73</f>
        <v>0</v>
      </c>
      <c r="H73" s="345">
        <f>H$5*'(建設)投入係数表'!H73</f>
        <v>0</v>
      </c>
      <c r="I73" s="345">
        <f>I$5*'(建設)投入係数表'!I73</f>
        <v>0</v>
      </c>
      <c r="J73" s="135">
        <f>J$5*'(建設)投入係数表'!J73</f>
        <v>0</v>
      </c>
      <c r="K73" s="345">
        <f>K$5*'(建設)投入係数表'!K73</f>
        <v>0</v>
      </c>
      <c r="L73" s="135">
        <f>L$5*'(建設)投入係数表'!L73</f>
        <v>0</v>
      </c>
      <c r="M73" s="345">
        <f>M$5*'(建設)投入係数表'!M73</f>
        <v>0</v>
      </c>
      <c r="N73" s="345">
        <f>N$5*'(建設)投入係数表'!N73</f>
        <v>0</v>
      </c>
      <c r="O73" s="135">
        <f>O$5*'(建設)投入係数表'!O73</f>
        <v>0</v>
      </c>
      <c r="P73" s="345">
        <f>P$5*'(建設)投入係数表'!P73</f>
        <v>0</v>
      </c>
      <c r="Q73" s="345">
        <f>Q$5*'(建設)投入係数表'!Q73</f>
        <v>0</v>
      </c>
      <c r="R73" s="345">
        <f>R$5*'(建設)投入係数表'!R73</f>
        <v>0</v>
      </c>
      <c r="S73" s="135">
        <f>S$5*'(建設)投入係数表'!S73</f>
        <v>58.027828821743412</v>
      </c>
      <c r="T73" s="135">
        <f>T$5*'(建設)投入係数表'!T73</f>
        <v>0</v>
      </c>
      <c r="U73" s="345">
        <f>U$5*'(建設)投入係数表'!U73</f>
        <v>0</v>
      </c>
      <c r="V73" s="345">
        <f>V$5*'(建設)投入係数表'!V73</f>
        <v>0</v>
      </c>
      <c r="W73" s="135">
        <f>W$5*'(建設)投入係数表'!W73</f>
        <v>51.999000130332568</v>
      </c>
      <c r="X73" s="345">
        <f>X$5*'(建設)投入係数表'!X73</f>
        <v>37.997249606779718</v>
      </c>
      <c r="Y73" s="345">
        <f>Y$5*'(建設)投入係数表'!Y73</f>
        <v>14.236969529771022</v>
      </c>
      <c r="Z73" s="345">
        <f>Z$5*'(建設)投入係数表'!Z73</f>
        <v>6.2417380067840416</v>
      </c>
      <c r="AA73" s="345">
        <f>AA$5*'(建設)投入係数表'!AA73</f>
        <v>1.5626168224299066</v>
      </c>
      <c r="AB73" s="345">
        <f>AB$5*'(建設)投入係数表'!AB73</f>
        <v>0</v>
      </c>
      <c r="AC73" s="345">
        <f>AC$5*'(建設)投入係数表'!AC73</f>
        <v>0</v>
      </c>
      <c r="AD73" s="345">
        <f>AD$5*'(建設)投入係数表'!AD73</f>
        <v>0</v>
      </c>
      <c r="AE73" s="345">
        <f>AE$5*'(建設)投入係数表'!AE73</f>
        <v>0</v>
      </c>
      <c r="AF73" s="135">
        <f>AF$5*'(建設)投入係数表'!AF73</f>
        <v>85.410941765162988</v>
      </c>
      <c r="AG73" s="135">
        <f>AG$5*'(建設)投入係数表'!AG73</f>
        <v>23.855083211840004</v>
      </c>
      <c r="AH73" s="135">
        <f>AH$5*'(建設)投入係数表'!AH73</f>
        <v>0</v>
      </c>
      <c r="AI73" s="135">
        <f>AI$5*'(建設)投入係数表'!AI73</f>
        <v>0</v>
      </c>
      <c r="AJ73" s="135">
        <f>AJ$5*'(建設)投入係数表'!AJ73</f>
        <v>0</v>
      </c>
      <c r="AK73" s="345">
        <f>AK$5*'(建設)投入係数表'!AK73</f>
        <v>0</v>
      </c>
      <c r="AL73" s="345">
        <f>AL$5*'(建設)投入係数表'!AL73</f>
        <v>0</v>
      </c>
      <c r="AM73" s="345">
        <f>AM$5*'(建設)投入係数表'!AM73</f>
        <v>0</v>
      </c>
      <c r="AN73" s="345">
        <f>AN$5*'(建設)投入係数表'!AN73</f>
        <v>0</v>
      </c>
      <c r="AO73" s="345">
        <f>AO$5*'(建設)投入係数表'!AO73</f>
        <v>0</v>
      </c>
      <c r="AP73" s="345">
        <f>AP$5*'(建設)投入係数表'!AP73</f>
        <v>0</v>
      </c>
      <c r="AQ73" s="345">
        <f>AQ$5*'(建設)投入係数表'!AQ73</f>
        <v>0</v>
      </c>
      <c r="AR73" s="135">
        <f>AR$5*'(建設)投入係数表'!AR73</f>
        <v>0</v>
      </c>
      <c r="AS73" s="135">
        <f>AS$5*'(建設)投入係数表'!AS73</f>
        <v>0</v>
      </c>
      <c r="AT73" s="345">
        <f>AT$5*'(建設)投入係数表'!AT73</f>
        <v>0</v>
      </c>
      <c r="AU73" s="345">
        <f>AU$5*'(建設)投入係数表'!AU73</f>
        <v>0</v>
      </c>
      <c r="AV73" s="345">
        <f>AV$5*'(建設)投入係数表'!AV73</f>
        <v>0</v>
      </c>
      <c r="AW73" s="345">
        <f>AW$5*'(建設)投入係数表'!AW73</f>
        <v>0</v>
      </c>
      <c r="AX73" s="135">
        <f>AX$5*'(建設)投入係数表'!AX73</f>
        <v>0</v>
      </c>
      <c r="AY73" s="345">
        <f>AY$5*'(建設)投入係数表'!AY73</f>
        <v>0</v>
      </c>
      <c r="AZ73" s="345">
        <f>AZ$5*'(建設)投入係数表'!AZ73</f>
        <v>0</v>
      </c>
      <c r="BA73" s="345">
        <f>BA$5*'(建設)投入係数表'!BA73</f>
        <v>0</v>
      </c>
      <c r="BB73" s="135">
        <f>BB$5*'(建設)投入係数表'!BB73</f>
        <v>18.71678954880478</v>
      </c>
      <c r="BC73" s="135">
        <f>BC$5*'(建設)投入係数表'!BC73</f>
        <v>0</v>
      </c>
      <c r="BD73" s="345">
        <f>BD$5*'(建設)投入係数表'!BD73</f>
        <v>0</v>
      </c>
      <c r="BE73" s="345">
        <f>BE$5*'(建設)投入係数表'!BE73</f>
        <v>0</v>
      </c>
      <c r="BF73" s="345">
        <f>BF$5*'(建設)投入係数表'!BF73</f>
        <v>0</v>
      </c>
      <c r="BG73" s="345">
        <f>BG$5*'(建設)投入係数表'!BG73</f>
        <v>0</v>
      </c>
      <c r="BH73" s="345">
        <f>BH$5*'(建設)投入係数表'!BH73</f>
        <v>0</v>
      </c>
      <c r="BI73" s="345">
        <f>BI$5*'(建設)投入係数表'!BI73</f>
        <v>0</v>
      </c>
      <c r="BJ73" s="345">
        <f>BJ$5*'(建設)投入係数表'!BJ73</f>
        <v>19.471045452205693</v>
      </c>
      <c r="BK73" s="345">
        <f>BK$5*'(建設)投入係数表'!BK73</f>
        <v>0</v>
      </c>
      <c r="BL73" s="345">
        <f>BL$5*'(建設)投入係数表'!BL73</f>
        <v>0.27980447999101632</v>
      </c>
      <c r="BM73" s="345">
        <f>BM$5*'(建設)投入係数表'!BM73</f>
        <v>0</v>
      </c>
      <c r="BN73" s="345">
        <f>BN$5*'(建設)投入係数表'!BN73</f>
        <v>0</v>
      </c>
      <c r="BO73" s="135">
        <f>BO$5*'(建設)投入係数表'!BO73</f>
        <v>69.199313879645061</v>
      </c>
      <c r="BP73" s="345">
        <f>BP$5*'(建設)投入係数表'!BP73</f>
        <v>0</v>
      </c>
      <c r="BQ73" s="345">
        <f>BQ$5*'(建設)投入係数表'!BQ73</f>
        <v>7.7793847267286509</v>
      </c>
      <c r="BR73" s="345">
        <f>BR$5*'(建設)投入係数表'!BR73</f>
        <v>9.8360183350858943</v>
      </c>
      <c r="BS73" s="345">
        <f>BS$5*'(建設)投入係数表'!BS73</f>
        <v>7.1328702796106649</v>
      </c>
      <c r="BT73" s="345">
        <f>BT$5*'(建設)投入係数表'!BT73</f>
        <v>2.1500034290872727</v>
      </c>
      <c r="BU73" s="345">
        <f>BU$5*'(建設)投入係数表'!BU73</f>
        <v>47.865443757809643</v>
      </c>
      <c r="BV73" s="196">
        <f t="shared" si="4"/>
        <v>154.55314442628355</v>
      </c>
      <c r="BW73" s="349">
        <f t="shared" si="5"/>
        <v>6.182125777051342E-4</v>
      </c>
    </row>
    <row r="74" spans="1:75" x14ac:dyDescent="0.2">
      <c r="A74" s="3">
        <v>69</v>
      </c>
      <c r="B74" s="8" t="s">
        <v>436</v>
      </c>
      <c r="C74" s="9" t="s">
        <v>299</v>
      </c>
      <c r="D74" s="135">
        <f>D$5*'(建設)投入係数表'!D74</f>
        <v>504.78507089314456</v>
      </c>
      <c r="E74" s="135">
        <f>E$5*'(建設)投入係数表'!E74</f>
        <v>42.141366860362027</v>
      </c>
      <c r="F74" s="135">
        <f>F$5*'(建設)投入係数表'!F74</f>
        <v>0</v>
      </c>
      <c r="G74" s="135">
        <f>G$5*'(建設)投入係数表'!G74</f>
        <v>0</v>
      </c>
      <c r="H74" s="345">
        <f>H$5*'(建設)投入係数表'!H74</f>
        <v>0</v>
      </c>
      <c r="I74" s="345">
        <f>I$5*'(建設)投入係数表'!I74</f>
        <v>0</v>
      </c>
      <c r="J74" s="135">
        <f>J$5*'(建設)投入係数表'!J74</f>
        <v>0</v>
      </c>
      <c r="K74" s="345">
        <f>K$5*'(建設)投入係数表'!K74</f>
        <v>0</v>
      </c>
      <c r="L74" s="135">
        <f>L$5*'(建設)投入係数表'!L74</f>
        <v>0</v>
      </c>
      <c r="M74" s="345">
        <f>M$5*'(建設)投入係数表'!M74</f>
        <v>0</v>
      </c>
      <c r="N74" s="345">
        <f>N$5*'(建設)投入係数表'!N74</f>
        <v>0</v>
      </c>
      <c r="O74" s="135">
        <f>O$5*'(建設)投入係数表'!O74</f>
        <v>0</v>
      </c>
      <c r="P74" s="345">
        <f>P$5*'(建設)投入係数表'!P74</f>
        <v>0</v>
      </c>
      <c r="Q74" s="345">
        <f>Q$5*'(建設)投入係数表'!Q74</f>
        <v>0</v>
      </c>
      <c r="R74" s="345">
        <f>R$5*'(建設)投入係数表'!R74</f>
        <v>0</v>
      </c>
      <c r="S74" s="135">
        <f>S$5*'(建設)投入係数表'!S74</f>
        <v>34.48074272273891</v>
      </c>
      <c r="T74" s="135">
        <f>T$5*'(建設)投入係数表'!T74</f>
        <v>0</v>
      </c>
      <c r="U74" s="345">
        <f>U$5*'(建設)投入係数表'!U74</f>
        <v>0</v>
      </c>
      <c r="V74" s="345">
        <f>V$5*'(建設)投入係数表'!V74</f>
        <v>0</v>
      </c>
      <c r="W74" s="135">
        <f>W$5*'(建設)投入係数表'!W74</f>
        <v>34.652596900959331</v>
      </c>
      <c r="X74" s="345">
        <f>X$5*'(建設)投入係数表'!X74</f>
        <v>18.071862617858649</v>
      </c>
      <c r="Y74" s="345">
        <f>Y$5*'(建設)投入係数表'!Y74</f>
        <v>8.2898809920185688</v>
      </c>
      <c r="Z74" s="345">
        <f>Z$5*'(建設)投入係数表'!Z74</f>
        <v>6.7361330964303017</v>
      </c>
      <c r="AA74" s="345">
        <f>AA$5*'(建設)投入係数表'!AA74</f>
        <v>1.058044960848699</v>
      </c>
      <c r="AB74" s="345">
        <f>AB$5*'(建設)投入係数表'!AB74</f>
        <v>0</v>
      </c>
      <c r="AC74" s="345">
        <f>AC$5*'(建設)投入係数表'!AC74</f>
        <v>0</v>
      </c>
      <c r="AD74" s="345">
        <f>AD$5*'(建設)投入係数表'!AD74</f>
        <v>0</v>
      </c>
      <c r="AE74" s="345">
        <f>AE$5*'(建設)投入係数表'!AE74</f>
        <v>0</v>
      </c>
      <c r="AF74" s="135">
        <f>AF$5*'(建設)投入係数表'!AF74</f>
        <v>764.6160619016963</v>
      </c>
      <c r="AG74" s="135">
        <f>AG$5*'(建設)投入係数表'!AG74</f>
        <v>224.88542434420958</v>
      </c>
      <c r="AH74" s="135">
        <f>AH$5*'(建設)投入係数表'!AH74</f>
        <v>0</v>
      </c>
      <c r="AI74" s="135">
        <f>AI$5*'(建設)投入係数表'!AI74</f>
        <v>0</v>
      </c>
      <c r="AJ74" s="135">
        <f>AJ$5*'(建設)投入係数表'!AJ74</f>
        <v>0</v>
      </c>
      <c r="AK74" s="345">
        <f>AK$5*'(建設)投入係数表'!AK74</f>
        <v>0</v>
      </c>
      <c r="AL74" s="345">
        <f>AL$5*'(建設)投入係数表'!AL74</f>
        <v>0</v>
      </c>
      <c r="AM74" s="345">
        <f>AM$5*'(建設)投入係数表'!AM74</f>
        <v>0</v>
      </c>
      <c r="AN74" s="345">
        <f>AN$5*'(建設)投入係数表'!AN74</f>
        <v>0</v>
      </c>
      <c r="AO74" s="345">
        <f>AO$5*'(建設)投入係数表'!AO74</f>
        <v>0</v>
      </c>
      <c r="AP74" s="345">
        <f>AP$5*'(建設)投入係数表'!AP74</f>
        <v>0</v>
      </c>
      <c r="AQ74" s="345">
        <f>AQ$5*'(建設)投入係数表'!AQ74</f>
        <v>0</v>
      </c>
      <c r="AR74" s="135">
        <f>AR$5*'(建設)投入係数表'!AR74</f>
        <v>0</v>
      </c>
      <c r="AS74" s="135">
        <f>AS$5*'(建設)投入係数表'!AS74</f>
        <v>0</v>
      </c>
      <c r="AT74" s="345">
        <f>AT$5*'(建設)投入係数表'!AT74</f>
        <v>0</v>
      </c>
      <c r="AU74" s="345">
        <f>AU$5*'(建設)投入係数表'!AU74</f>
        <v>0</v>
      </c>
      <c r="AV74" s="345">
        <f>AV$5*'(建設)投入係数表'!AV74</f>
        <v>0</v>
      </c>
      <c r="AW74" s="345">
        <f>AW$5*'(建設)投入係数表'!AW74</f>
        <v>0</v>
      </c>
      <c r="AX74" s="135">
        <f>AX$5*'(建設)投入係数表'!AX74</f>
        <v>0</v>
      </c>
      <c r="AY74" s="345">
        <f>AY$5*'(建設)投入係数表'!AY74</f>
        <v>0</v>
      </c>
      <c r="AZ74" s="345">
        <f>AZ$5*'(建設)投入係数表'!AZ74</f>
        <v>0</v>
      </c>
      <c r="BA74" s="345">
        <f>BA$5*'(建設)投入係数表'!BA74</f>
        <v>0</v>
      </c>
      <c r="BB74" s="135">
        <f>BB$5*'(建設)投入係数表'!BB74</f>
        <v>200.46461473001119</v>
      </c>
      <c r="BC74" s="135">
        <f>BC$5*'(建設)投入係数表'!BC74</f>
        <v>0</v>
      </c>
      <c r="BD74" s="345">
        <f>BD$5*'(建設)投入係数表'!BD74</f>
        <v>0</v>
      </c>
      <c r="BE74" s="345">
        <f>BE$5*'(建設)投入係数表'!BE74</f>
        <v>0</v>
      </c>
      <c r="BF74" s="345">
        <f>BF$5*'(建設)投入係数表'!BF74</f>
        <v>0</v>
      </c>
      <c r="BG74" s="345">
        <f>BG$5*'(建設)投入係数表'!BG74</f>
        <v>0</v>
      </c>
      <c r="BH74" s="345">
        <f>BH$5*'(建設)投入係数表'!BH74</f>
        <v>0</v>
      </c>
      <c r="BI74" s="345">
        <f>BI$5*'(建設)投入係数表'!BI74</f>
        <v>0</v>
      </c>
      <c r="BJ74" s="345">
        <f>BJ$5*'(建設)投入係数表'!BJ74</f>
        <v>135.08037782467699</v>
      </c>
      <c r="BK74" s="345">
        <f>BK$5*'(建設)投入係数表'!BK74</f>
        <v>0</v>
      </c>
      <c r="BL74" s="345">
        <f>BL$5*'(建設)投入係数表'!BL74</f>
        <v>1.7870179455426241</v>
      </c>
      <c r="BM74" s="345">
        <f>BM$5*'(建設)投入係数表'!BM74</f>
        <v>0</v>
      </c>
      <c r="BN74" s="345">
        <f>BN$5*'(建設)投入係数表'!BN74</f>
        <v>0</v>
      </c>
      <c r="BO74" s="135">
        <f>BO$5*'(建設)投入係数表'!BO74</f>
        <v>583.21333824168994</v>
      </c>
      <c r="BP74" s="345">
        <f>BP$5*'(建設)投入係数表'!BP74</f>
        <v>0</v>
      </c>
      <c r="BQ74" s="345">
        <f>BQ$5*'(建設)投入係数表'!BQ74</f>
        <v>68.021541509440851</v>
      </c>
      <c r="BR74" s="345">
        <f>BR$5*'(建設)投入係数表'!BR74</f>
        <v>74.103561863486107</v>
      </c>
      <c r="BS74" s="345">
        <f>BS$5*'(建設)投入係数表'!BS74</f>
        <v>40.945761172473858</v>
      </c>
      <c r="BT74" s="345">
        <f>BT$5*'(建設)投入係数表'!BT74</f>
        <v>13.686378867890824</v>
      </c>
      <c r="BU74" s="345">
        <f>BU$5*'(建設)投入係数表'!BU74</f>
        <v>386.79473933850716</v>
      </c>
      <c r="BV74" s="196">
        <f t="shared" si="4"/>
        <v>754.57530018917464</v>
      </c>
      <c r="BW74" s="349">
        <f t="shared" si="5"/>
        <v>3.0183012007566987E-3</v>
      </c>
    </row>
    <row r="75" spans="1:75" x14ac:dyDescent="0.2">
      <c r="A75" s="3">
        <v>70</v>
      </c>
      <c r="B75" s="8" t="s">
        <v>437</v>
      </c>
      <c r="C75" s="9" t="s">
        <v>3</v>
      </c>
      <c r="D75" s="135">
        <f>D$5*'(建設)投入係数表'!D75</f>
        <v>13704.620645583387</v>
      </c>
      <c r="E75" s="135">
        <f>E$5*'(建設)投入係数表'!E75</f>
        <v>5884.7788348841295</v>
      </c>
      <c r="F75" s="135">
        <f>F$5*'(建設)投入係数表'!F75</f>
        <v>0</v>
      </c>
      <c r="G75" s="135">
        <f>G$5*'(建設)投入係数表'!G75</f>
        <v>0</v>
      </c>
      <c r="H75" s="345">
        <f>H$5*'(建設)投入係数表'!H75</f>
        <v>0</v>
      </c>
      <c r="I75" s="345">
        <f>I$5*'(建設)投入係数表'!I75</f>
        <v>0</v>
      </c>
      <c r="J75" s="135">
        <f>J$5*'(建設)投入係数表'!J75</f>
        <v>0</v>
      </c>
      <c r="K75" s="345">
        <f>K$5*'(建設)投入係数表'!K75</f>
        <v>0</v>
      </c>
      <c r="L75" s="135">
        <f>L$5*'(建設)投入係数表'!L75</f>
        <v>0</v>
      </c>
      <c r="M75" s="345">
        <f>M$5*'(建設)投入係数表'!M75</f>
        <v>0</v>
      </c>
      <c r="N75" s="345">
        <f>N$5*'(建設)投入係数表'!N75</f>
        <v>0</v>
      </c>
      <c r="O75" s="135">
        <f>O$5*'(建設)投入係数表'!O75</f>
        <v>0</v>
      </c>
      <c r="P75" s="345">
        <f>P$5*'(建設)投入係数表'!P75</f>
        <v>0</v>
      </c>
      <c r="Q75" s="345">
        <f>Q$5*'(建設)投入係数表'!Q75</f>
        <v>0</v>
      </c>
      <c r="R75" s="345">
        <f>R$5*'(建設)投入係数表'!R75</f>
        <v>0</v>
      </c>
      <c r="S75" s="135">
        <f>S$5*'(建設)投入係数表'!S75</f>
        <v>5387.152599584907</v>
      </c>
      <c r="T75" s="135">
        <f>T$5*'(建設)投入係数表'!T75</f>
        <v>0</v>
      </c>
      <c r="U75" s="345">
        <f>U$5*'(建設)投入係数表'!U75</f>
        <v>0</v>
      </c>
      <c r="V75" s="345">
        <f>V$5*'(建設)投入係数表'!V75</f>
        <v>0</v>
      </c>
      <c r="W75" s="135">
        <f>W$5*'(建設)投入係数表'!W75</f>
        <v>5340.9792674852242</v>
      </c>
      <c r="X75" s="345">
        <f>X$5*'(建設)投入係数表'!X75</f>
        <v>2999.0024323790044</v>
      </c>
      <c r="Y75" s="345">
        <f>Y$5*'(建設)投入係数表'!Y75</f>
        <v>1681.5843377505494</v>
      </c>
      <c r="Z75" s="345">
        <f>Z$5*'(建設)投入係数表'!Z75</f>
        <v>545.25598449361974</v>
      </c>
      <c r="AA75" s="345">
        <f>AA$5*'(建設)投入係数表'!AA75</f>
        <v>105.69113412477898</v>
      </c>
      <c r="AB75" s="345">
        <f>AB$5*'(建設)投入係数表'!AB75</f>
        <v>0</v>
      </c>
      <c r="AC75" s="345">
        <f>AC$5*'(建設)投入係数表'!AC75</f>
        <v>0</v>
      </c>
      <c r="AD75" s="345">
        <f>AD$5*'(建設)投入係数表'!AD75</f>
        <v>0</v>
      </c>
      <c r="AE75" s="345">
        <f>AE$5*'(建設)投入係数表'!AE75</f>
        <v>0</v>
      </c>
      <c r="AF75" s="135">
        <f>AF$5*'(建設)投入係数表'!AF75</f>
        <v>6086.8718152018355</v>
      </c>
      <c r="AG75" s="135">
        <f>AG$5*'(建設)投入係数表'!AG75</f>
        <v>1979.3860200385195</v>
      </c>
      <c r="AH75" s="135">
        <f>AH$5*'(建設)投入係数表'!AH75</f>
        <v>0</v>
      </c>
      <c r="AI75" s="135">
        <f>AI$5*'(建設)投入係数表'!AI75</f>
        <v>0</v>
      </c>
      <c r="AJ75" s="135">
        <f>AJ$5*'(建設)投入係数表'!AJ75</f>
        <v>0</v>
      </c>
      <c r="AK75" s="345">
        <f>AK$5*'(建設)投入係数表'!AK75</f>
        <v>0</v>
      </c>
      <c r="AL75" s="345">
        <f>AL$5*'(建設)投入係数表'!AL75</f>
        <v>0</v>
      </c>
      <c r="AM75" s="345">
        <f>AM$5*'(建設)投入係数表'!AM75</f>
        <v>0</v>
      </c>
      <c r="AN75" s="345">
        <f>AN$5*'(建設)投入係数表'!AN75</f>
        <v>0</v>
      </c>
      <c r="AO75" s="345">
        <f>AO$5*'(建設)投入係数表'!AO75</f>
        <v>0</v>
      </c>
      <c r="AP75" s="345">
        <f>AP$5*'(建設)投入係数表'!AP75</f>
        <v>0</v>
      </c>
      <c r="AQ75" s="345">
        <f>AQ$5*'(建設)投入係数表'!AQ75</f>
        <v>0</v>
      </c>
      <c r="AR75" s="135">
        <f>AR$5*'(建設)投入係数表'!AR75</f>
        <v>0</v>
      </c>
      <c r="AS75" s="135">
        <f>AS$5*'(建設)投入係数表'!AS75</f>
        <v>0</v>
      </c>
      <c r="AT75" s="345">
        <f>AT$5*'(建設)投入係数表'!AT75</f>
        <v>0</v>
      </c>
      <c r="AU75" s="345">
        <f>AU$5*'(建設)投入係数表'!AU75</f>
        <v>0</v>
      </c>
      <c r="AV75" s="345">
        <f>AV$5*'(建設)投入係数表'!AV75</f>
        <v>0</v>
      </c>
      <c r="AW75" s="345">
        <f>AW$5*'(建設)投入係数表'!AW75</f>
        <v>0</v>
      </c>
      <c r="AX75" s="135">
        <f>AX$5*'(建設)投入係数表'!AX75</f>
        <v>0</v>
      </c>
      <c r="AY75" s="345">
        <f>AY$5*'(建設)投入係数表'!AY75</f>
        <v>0</v>
      </c>
      <c r="AZ75" s="345">
        <f>AZ$5*'(建設)投入係数表'!AZ75</f>
        <v>0</v>
      </c>
      <c r="BA75" s="345">
        <f>BA$5*'(建設)投入係数表'!BA75</f>
        <v>0</v>
      </c>
      <c r="BB75" s="135">
        <f>BB$5*'(建設)投入係数表'!BB75</f>
        <v>1846.4795272848214</v>
      </c>
      <c r="BC75" s="135">
        <f>BC$5*'(建設)投入係数表'!BC75</f>
        <v>0</v>
      </c>
      <c r="BD75" s="345">
        <f>BD$5*'(建設)投入係数表'!BD75</f>
        <v>0</v>
      </c>
      <c r="BE75" s="345">
        <f>BE$5*'(建設)投入係数表'!BE75</f>
        <v>0</v>
      </c>
      <c r="BF75" s="345">
        <f>BF$5*'(建設)投入係数表'!BF75</f>
        <v>0</v>
      </c>
      <c r="BG75" s="345">
        <f>BG$5*'(建設)投入係数表'!BG75</f>
        <v>0</v>
      </c>
      <c r="BH75" s="345">
        <f>BH$5*'(建設)投入係数表'!BH75</f>
        <v>0</v>
      </c>
      <c r="BI75" s="345">
        <f>BI$5*'(建設)投入係数表'!BI75</f>
        <v>0</v>
      </c>
      <c r="BJ75" s="345">
        <f>BJ$5*'(建設)投入係数表'!BJ75</f>
        <v>1850.9662583003037</v>
      </c>
      <c r="BK75" s="345">
        <f>BK$5*'(建設)投入係数表'!BK75</f>
        <v>0</v>
      </c>
      <c r="BL75" s="345">
        <f>BL$5*'(建設)投入係数表'!BL75</f>
        <v>43.765151396994831</v>
      </c>
      <c r="BM75" s="345">
        <f>BM$5*'(建設)投入係数表'!BM75</f>
        <v>0</v>
      </c>
      <c r="BN75" s="345">
        <f>BN$5*'(建設)投入係数表'!BN75</f>
        <v>0</v>
      </c>
      <c r="BO75" s="135">
        <f>BO$5*'(建設)投入係数表'!BO75</f>
        <v>4037.2349885958192</v>
      </c>
      <c r="BP75" s="345">
        <f>BP$5*'(建設)投入係数表'!BP75</f>
        <v>0</v>
      </c>
      <c r="BQ75" s="345">
        <f>BQ$5*'(建設)投入係数表'!BQ75</f>
        <v>335.7023031626299</v>
      </c>
      <c r="BR75" s="345">
        <f>BR$5*'(建設)投入係数表'!BR75</f>
        <v>350.84577264725874</v>
      </c>
      <c r="BS75" s="345">
        <f>BS$5*'(建設)投入係数表'!BS75</f>
        <v>627.21785114286911</v>
      </c>
      <c r="BT75" s="345">
        <f>BT$5*'(建設)投入係数表'!BT75</f>
        <v>140.29942550826252</v>
      </c>
      <c r="BU75" s="345">
        <f>BU$5*'(建設)投入係数表'!BU75</f>
        <v>2523.7293595029028</v>
      </c>
      <c r="BV75" s="196">
        <f t="shared" si="4"/>
        <v>11204.060010409174</v>
      </c>
      <c r="BW75" s="349">
        <f t="shared" si="5"/>
        <v>4.4816240041636694E-2</v>
      </c>
    </row>
    <row r="76" spans="1:75" x14ac:dyDescent="0.2">
      <c r="A76" s="3">
        <v>71</v>
      </c>
      <c r="B76" s="8" t="s">
        <v>438</v>
      </c>
      <c r="C76" s="9" t="s">
        <v>4</v>
      </c>
      <c r="D76" s="135">
        <f>D$5*'(建設)投入係数表'!D76</f>
        <v>3202.8920778724341</v>
      </c>
      <c r="E76" s="135">
        <f>E$5*'(建設)投入係数表'!E76</f>
        <v>1169.974589392056</v>
      </c>
      <c r="F76" s="135">
        <f>F$5*'(建設)投入係数表'!F76</f>
        <v>0</v>
      </c>
      <c r="G76" s="135">
        <f>G$5*'(建設)投入係数表'!G76</f>
        <v>0</v>
      </c>
      <c r="H76" s="345">
        <f>H$5*'(建設)投入係数表'!H76</f>
        <v>0</v>
      </c>
      <c r="I76" s="345">
        <f>I$5*'(建設)投入係数表'!I76</f>
        <v>0</v>
      </c>
      <c r="J76" s="135">
        <f>J$5*'(建設)投入係数表'!J76</f>
        <v>0</v>
      </c>
      <c r="K76" s="345">
        <f>K$5*'(建設)投入係数表'!K76</f>
        <v>0</v>
      </c>
      <c r="L76" s="135">
        <f>L$5*'(建設)投入係数表'!L76</f>
        <v>0</v>
      </c>
      <c r="M76" s="345">
        <f>M$5*'(建設)投入係数表'!M76</f>
        <v>0</v>
      </c>
      <c r="N76" s="345">
        <f>N$5*'(建設)投入係数表'!N76</f>
        <v>0</v>
      </c>
      <c r="O76" s="135">
        <f>O$5*'(建設)投入係数表'!O76</f>
        <v>0</v>
      </c>
      <c r="P76" s="345">
        <f>P$5*'(建設)投入係数表'!P76</f>
        <v>0</v>
      </c>
      <c r="Q76" s="345">
        <f>Q$5*'(建設)投入係数表'!Q76</f>
        <v>0</v>
      </c>
      <c r="R76" s="345">
        <f>R$5*'(建設)投入係数表'!R76</f>
        <v>0</v>
      </c>
      <c r="S76" s="135">
        <f>S$5*'(建設)投入係数表'!S76</f>
        <v>1275.0308263037109</v>
      </c>
      <c r="T76" s="135">
        <f>T$5*'(建設)投入係数表'!T76</f>
        <v>0</v>
      </c>
      <c r="U76" s="345">
        <f>U$5*'(建設)投入係数表'!U76</f>
        <v>0</v>
      </c>
      <c r="V76" s="345">
        <f>V$5*'(建設)投入係数表'!V76</f>
        <v>0</v>
      </c>
      <c r="W76" s="135">
        <f>W$5*'(建設)投入係数表'!W76</f>
        <v>1270.0832179993527</v>
      </c>
      <c r="X76" s="345">
        <f>X$5*'(建設)投入係数表'!X76</f>
        <v>789.6013820725932</v>
      </c>
      <c r="Y76" s="345">
        <f>Y$5*'(建設)投入係数表'!Y76</f>
        <v>325.82836594716463</v>
      </c>
      <c r="Z76" s="345">
        <f>Z$5*'(建設)投入係数表'!Z76</f>
        <v>124.24766596672589</v>
      </c>
      <c r="AA76" s="345">
        <f>AA$5*'(建設)投入係数表'!AA76</f>
        <v>24.039403889871181</v>
      </c>
      <c r="AB76" s="345">
        <f>AB$5*'(建設)投入係数表'!AB76</f>
        <v>0</v>
      </c>
      <c r="AC76" s="345">
        <f>AC$5*'(建設)投入係数表'!AC76</f>
        <v>0</v>
      </c>
      <c r="AD76" s="345">
        <f>AD$5*'(建設)投入係数表'!AD76</f>
        <v>0</v>
      </c>
      <c r="AE76" s="345">
        <f>AE$5*'(建設)投入係数表'!AE76</f>
        <v>0</v>
      </c>
      <c r="AF76" s="135">
        <f>AF$5*'(建設)投入係数表'!AF76</f>
        <v>2478.4119654901615</v>
      </c>
      <c r="AG76" s="135">
        <f>AG$5*'(建設)投入係数表'!AG76</f>
        <v>841.44392087219774</v>
      </c>
      <c r="AH76" s="135">
        <f>AH$5*'(建設)投入係数表'!AH76</f>
        <v>0</v>
      </c>
      <c r="AI76" s="135">
        <f>AI$5*'(建設)投入係数表'!AI76</f>
        <v>0</v>
      </c>
      <c r="AJ76" s="135">
        <f>AJ$5*'(建設)投入係数表'!AJ76</f>
        <v>0</v>
      </c>
      <c r="AK76" s="345">
        <f>AK$5*'(建設)投入係数表'!AK76</f>
        <v>0</v>
      </c>
      <c r="AL76" s="345">
        <f>AL$5*'(建設)投入係数表'!AL76</f>
        <v>0</v>
      </c>
      <c r="AM76" s="345">
        <f>AM$5*'(建設)投入係数表'!AM76</f>
        <v>0</v>
      </c>
      <c r="AN76" s="345">
        <f>AN$5*'(建設)投入係数表'!AN76</f>
        <v>0</v>
      </c>
      <c r="AO76" s="345">
        <f>AO$5*'(建設)投入係数表'!AO76</f>
        <v>0</v>
      </c>
      <c r="AP76" s="345">
        <f>AP$5*'(建設)投入係数表'!AP76</f>
        <v>0</v>
      </c>
      <c r="AQ76" s="345">
        <f>AQ$5*'(建設)投入係数表'!AQ76</f>
        <v>0</v>
      </c>
      <c r="AR76" s="135">
        <f>AR$5*'(建設)投入係数表'!AR76</f>
        <v>0</v>
      </c>
      <c r="AS76" s="135">
        <f>AS$5*'(建設)投入係数表'!AS76</f>
        <v>0</v>
      </c>
      <c r="AT76" s="345">
        <f>AT$5*'(建設)投入係数表'!AT76</f>
        <v>0</v>
      </c>
      <c r="AU76" s="345">
        <f>AU$5*'(建設)投入係数表'!AU76</f>
        <v>0</v>
      </c>
      <c r="AV76" s="345">
        <f>AV$5*'(建設)投入係数表'!AV76</f>
        <v>0</v>
      </c>
      <c r="AW76" s="345">
        <f>AW$5*'(建設)投入係数表'!AW76</f>
        <v>0</v>
      </c>
      <c r="AX76" s="135">
        <f>AX$5*'(建設)投入係数表'!AX76</f>
        <v>0</v>
      </c>
      <c r="AY76" s="345">
        <f>AY$5*'(建設)投入係数表'!AY76</f>
        <v>0</v>
      </c>
      <c r="AZ76" s="345">
        <f>AZ$5*'(建設)投入係数表'!AZ76</f>
        <v>0</v>
      </c>
      <c r="BA76" s="345">
        <f>BA$5*'(建設)投入係数表'!BA76</f>
        <v>0</v>
      </c>
      <c r="BB76" s="135">
        <f>BB$5*'(建設)投入係数表'!BB76</f>
        <v>867.4647056197615</v>
      </c>
      <c r="BC76" s="135">
        <f>BC$5*'(建設)投入係数表'!BC76</f>
        <v>0</v>
      </c>
      <c r="BD76" s="345">
        <f>BD$5*'(建設)投入係数表'!BD76</f>
        <v>0</v>
      </c>
      <c r="BE76" s="345">
        <f>BE$5*'(建設)投入係数表'!BE76</f>
        <v>0</v>
      </c>
      <c r="BF76" s="345">
        <f>BF$5*'(建設)投入係数表'!BF76</f>
        <v>0</v>
      </c>
      <c r="BG76" s="345">
        <f>BG$5*'(建設)投入係数表'!BG76</f>
        <v>0</v>
      </c>
      <c r="BH76" s="345">
        <f>BH$5*'(建設)投入係数表'!BH76</f>
        <v>0</v>
      </c>
      <c r="BI76" s="345">
        <f>BI$5*'(建設)投入係数表'!BI76</f>
        <v>0</v>
      </c>
      <c r="BJ76" s="345">
        <f>BJ$5*'(建設)投入係数表'!BJ76</f>
        <v>836.84930766459047</v>
      </c>
      <c r="BK76" s="345">
        <f>BK$5*'(建設)投入係数表'!BK76</f>
        <v>0</v>
      </c>
      <c r="BL76" s="345">
        <f>BL$5*'(建設)投入係数表'!BL76</f>
        <v>31.573137522186283</v>
      </c>
      <c r="BM76" s="345">
        <f>BM$5*'(建設)投入係数表'!BM76</f>
        <v>0</v>
      </c>
      <c r="BN76" s="345">
        <f>BN$5*'(建設)投入係数表'!BN76</f>
        <v>0</v>
      </c>
      <c r="BO76" s="135">
        <f>BO$5*'(建設)投入係数表'!BO76</f>
        <v>1530.2300290319533</v>
      </c>
      <c r="BP76" s="345">
        <f>BP$5*'(建設)投入係数表'!BP76</f>
        <v>0</v>
      </c>
      <c r="BQ76" s="345">
        <f>BQ$5*'(建設)投入係数表'!BQ76</f>
        <v>251.73739340425297</v>
      </c>
      <c r="BR76" s="345">
        <f>BR$5*'(建設)投入係数表'!BR76</f>
        <v>642.34201093366028</v>
      </c>
      <c r="BS76" s="345">
        <f>BS$5*'(建設)投入係数表'!BS76</f>
        <v>227.00567360750946</v>
      </c>
      <c r="BT76" s="345">
        <f>BT$5*'(建設)投入係数表'!BT76</f>
        <v>39.327276076613785</v>
      </c>
      <c r="BU76" s="345">
        <f>BU$5*'(建設)投入係数表'!BU76</f>
        <v>756.84610831073667</v>
      </c>
      <c r="BV76" s="196">
        <f t="shared" si="4"/>
        <v>4049.3977253959051</v>
      </c>
      <c r="BW76" s="349">
        <f t="shared" si="5"/>
        <v>1.6197590901583622E-2</v>
      </c>
    </row>
    <row r="77" spans="1:75" x14ac:dyDescent="0.2">
      <c r="A77" s="3">
        <v>72</v>
      </c>
      <c r="B77" s="8" t="s">
        <v>439</v>
      </c>
      <c r="C77" s="9" t="s">
        <v>300</v>
      </c>
      <c r="D77" s="135">
        <f>D$5*'(建設)投入係数表'!D77</f>
        <v>1174.2571024976394</v>
      </c>
      <c r="E77" s="135">
        <f>E$5*'(建設)投入係数表'!E77</f>
        <v>694.80444060042134</v>
      </c>
      <c r="F77" s="135">
        <f>F$5*'(建設)投入係数表'!F77</f>
        <v>0</v>
      </c>
      <c r="G77" s="135">
        <f>G$5*'(建設)投入係数表'!G77</f>
        <v>0</v>
      </c>
      <c r="H77" s="345">
        <f>H$5*'(建設)投入係数表'!H77</f>
        <v>0</v>
      </c>
      <c r="I77" s="345">
        <f>I$5*'(建設)投入係数表'!I77</f>
        <v>0</v>
      </c>
      <c r="J77" s="135">
        <f>J$5*'(建設)投入係数表'!J77</f>
        <v>0</v>
      </c>
      <c r="K77" s="345">
        <f>K$5*'(建設)投入係数表'!K77</f>
        <v>0</v>
      </c>
      <c r="L77" s="135">
        <f>L$5*'(建設)投入係数表'!L77</f>
        <v>0</v>
      </c>
      <c r="M77" s="345">
        <f>M$5*'(建設)投入係数表'!M77</f>
        <v>0</v>
      </c>
      <c r="N77" s="345">
        <f>N$5*'(建設)投入係数表'!N77</f>
        <v>0</v>
      </c>
      <c r="O77" s="135">
        <f>O$5*'(建設)投入係数表'!O77</f>
        <v>0</v>
      </c>
      <c r="P77" s="345">
        <f>P$5*'(建設)投入係数表'!P77</f>
        <v>0</v>
      </c>
      <c r="Q77" s="345">
        <f>Q$5*'(建設)投入係数表'!Q77</f>
        <v>0</v>
      </c>
      <c r="R77" s="345">
        <f>R$5*'(建設)投入係数表'!R77</f>
        <v>0</v>
      </c>
      <c r="S77" s="135">
        <f>S$5*'(建設)投入係数表'!S77</f>
        <v>456.23992625696468</v>
      </c>
      <c r="T77" s="135">
        <f>T$5*'(建設)投入係数表'!T77</f>
        <v>0</v>
      </c>
      <c r="U77" s="345">
        <f>U$5*'(建設)投入係数表'!U77</f>
        <v>0</v>
      </c>
      <c r="V77" s="345">
        <f>V$5*'(建設)投入係数表'!V77</f>
        <v>0</v>
      </c>
      <c r="W77" s="135">
        <f>W$5*'(建設)投入係数表'!W77</f>
        <v>442.06387831184372</v>
      </c>
      <c r="X77" s="345">
        <f>X$5*'(建設)投入係数表'!X77</f>
        <v>354.48653596568886</v>
      </c>
      <c r="Y77" s="345">
        <f>Y$5*'(建設)投入係数表'!Y77</f>
        <v>116.19349499139071</v>
      </c>
      <c r="Z77" s="345">
        <f>Z$5*'(建設)投入係数表'!Z77</f>
        <v>38.531917299305448</v>
      </c>
      <c r="AA77" s="345">
        <f>AA$5*'(建設)投入係数表'!AA77</f>
        <v>10.702702702702702</v>
      </c>
      <c r="AB77" s="345">
        <f>AB$5*'(建設)投入係数表'!AB77</f>
        <v>0</v>
      </c>
      <c r="AC77" s="345">
        <f>AC$5*'(建設)投入係数表'!AC77</f>
        <v>0</v>
      </c>
      <c r="AD77" s="345">
        <f>AD$5*'(建設)投入係数表'!AD77</f>
        <v>0</v>
      </c>
      <c r="AE77" s="345">
        <f>AE$5*'(建設)投入係数表'!AE77</f>
        <v>0</v>
      </c>
      <c r="AF77" s="135">
        <f>AF$5*'(建設)投入係数表'!AF77</f>
        <v>304.26997345872707</v>
      </c>
      <c r="AG77" s="135">
        <f>AG$5*'(建設)投入係数表'!AG77</f>
        <v>78.595888165926212</v>
      </c>
      <c r="AH77" s="135">
        <f>AH$5*'(建設)投入係数表'!AH77</f>
        <v>0</v>
      </c>
      <c r="AI77" s="135">
        <f>AI$5*'(建設)投入係数表'!AI77</f>
        <v>0</v>
      </c>
      <c r="AJ77" s="135">
        <f>AJ$5*'(建設)投入係数表'!AJ77</f>
        <v>0</v>
      </c>
      <c r="AK77" s="345">
        <f>AK$5*'(建設)投入係数表'!AK77</f>
        <v>0</v>
      </c>
      <c r="AL77" s="345">
        <f>AL$5*'(建設)投入係数表'!AL77</f>
        <v>0</v>
      </c>
      <c r="AM77" s="345">
        <f>AM$5*'(建設)投入係数表'!AM77</f>
        <v>0</v>
      </c>
      <c r="AN77" s="345">
        <f>AN$5*'(建設)投入係数表'!AN77</f>
        <v>0</v>
      </c>
      <c r="AO77" s="345">
        <f>AO$5*'(建設)投入係数表'!AO77</f>
        <v>0</v>
      </c>
      <c r="AP77" s="345">
        <f>AP$5*'(建設)投入係数表'!AP77</f>
        <v>0</v>
      </c>
      <c r="AQ77" s="345">
        <f>AQ$5*'(建設)投入係数表'!AQ77</f>
        <v>0</v>
      </c>
      <c r="AR77" s="135">
        <f>AR$5*'(建設)投入係数表'!AR77</f>
        <v>0</v>
      </c>
      <c r="AS77" s="135">
        <f>AS$5*'(建設)投入係数表'!AS77</f>
        <v>0</v>
      </c>
      <c r="AT77" s="345">
        <f>AT$5*'(建設)投入係数表'!AT77</f>
        <v>0</v>
      </c>
      <c r="AU77" s="345">
        <f>AU$5*'(建設)投入係数表'!AU77</f>
        <v>0</v>
      </c>
      <c r="AV77" s="345">
        <f>AV$5*'(建設)投入係数表'!AV77</f>
        <v>0</v>
      </c>
      <c r="AW77" s="345">
        <f>AW$5*'(建設)投入係数表'!AW77</f>
        <v>0</v>
      </c>
      <c r="AX77" s="135">
        <f>AX$5*'(建設)投入係数表'!AX77</f>
        <v>0</v>
      </c>
      <c r="AY77" s="345">
        <f>AY$5*'(建設)投入係数表'!AY77</f>
        <v>0</v>
      </c>
      <c r="AZ77" s="345">
        <f>AZ$5*'(建設)投入係数表'!AZ77</f>
        <v>0</v>
      </c>
      <c r="BA77" s="345">
        <f>BA$5*'(建設)投入係数表'!BA77</f>
        <v>0</v>
      </c>
      <c r="BB77" s="135">
        <f>BB$5*'(建設)投入係数表'!BB77</f>
        <v>92.160691872083532</v>
      </c>
      <c r="BC77" s="135">
        <f>BC$5*'(建設)投入係数表'!BC77</f>
        <v>0</v>
      </c>
      <c r="BD77" s="345">
        <f>BD$5*'(建設)投入係数表'!BD77</f>
        <v>0</v>
      </c>
      <c r="BE77" s="345">
        <f>BE$5*'(建設)投入係数表'!BE77</f>
        <v>0</v>
      </c>
      <c r="BF77" s="345">
        <f>BF$5*'(建設)投入係数表'!BF77</f>
        <v>0</v>
      </c>
      <c r="BG77" s="345">
        <f>BG$5*'(建設)投入係数表'!BG77</f>
        <v>0</v>
      </c>
      <c r="BH77" s="345">
        <f>BH$5*'(建設)投入係数表'!BH77</f>
        <v>0</v>
      </c>
      <c r="BI77" s="345">
        <f>BI$5*'(建設)投入係数表'!BI77</f>
        <v>0</v>
      </c>
      <c r="BJ77" s="345">
        <f>BJ$5*'(建設)投入係数表'!BJ77</f>
        <v>47.866320070005656</v>
      </c>
      <c r="BK77" s="345">
        <f>BK$5*'(建設)投入係数表'!BK77</f>
        <v>0</v>
      </c>
      <c r="BL77" s="345">
        <f>BL$5*'(建設)投入係数表'!BL77</f>
        <v>1.0222190335671797</v>
      </c>
      <c r="BM77" s="345">
        <f>BM$5*'(建設)投入係数表'!BM77</f>
        <v>0</v>
      </c>
      <c r="BN77" s="345">
        <f>BN$5*'(建設)投入係数表'!BN77</f>
        <v>0</v>
      </c>
      <c r="BO77" s="135">
        <f>BO$5*'(建設)投入係数表'!BO77</f>
        <v>266.96233471810319</v>
      </c>
      <c r="BP77" s="345">
        <f>BP$5*'(建設)投入係数表'!BP77</f>
        <v>0</v>
      </c>
      <c r="BQ77" s="345">
        <f>BQ$5*'(建設)投入係数表'!BQ77</f>
        <v>15.908404722074319</v>
      </c>
      <c r="BR77" s="345">
        <f>BR$5*'(建設)投入係数表'!BR77</f>
        <v>16.587861429509264</v>
      </c>
      <c r="BS77" s="345">
        <f>BS$5*'(建設)投入係数表'!BS77</f>
        <v>15.405100870107558</v>
      </c>
      <c r="BT77" s="345">
        <f>BT$5*'(建設)投入係数表'!BT77</f>
        <v>12.850093063833656</v>
      </c>
      <c r="BU77" s="345">
        <f>BU$5*'(建設)投入係数表'!BU77</f>
        <v>155.51501746810266</v>
      </c>
      <c r="BV77" s="196">
        <f t="shared" si="4"/>
        <v>785.06966761628792</v>
      </c>
      <c r="BW77" s="349">
        <f t="shared" si="5"/>
        <v>3.1402786704651515E-3</v>
      </c>
    </row>
    <row r="78" spans="1:75" x14ac:dyDescent="0.2">
      <c r="A78" s="3">
        <v>73</v>
      </c>
      <c r="B78" s="8" t="s">
        <v>440</v>
      </c>
      <c r="C78" s="9" t="s">
        <v>301</v>
      </c>
      <c r="D78" s="135">
        <f>D$5*'(建設)投入係数表'!D78</f>
        <v>0</v>
      </c>
      <c r="E78" s="135">
        <f>E$5*'(建設)投入係数表'!E78</f>
        <v>0</v>
      </c>
      <c r="F78" s="135">
        <f>F$5*'(建設)投入係数表'!F78</f>
        <v>0</v>
      </c>
      <c r="G78" s="135">
        <f>G$5*'(建設)投入係数表'!G78</f>
        <v>0</v>
      </c>
      <c r="H78" s="345">
        <f>H$5*'(建設)投入係数表'!H78</f>
        <v>0</v>
      </c>
      <c r="I78" s="345">
        <f>I$5*'(建設)投入係数表'!I78</f>
        <v>0</v>
      </c>
      <c r="J78" s="135">
        <f>J$5*'(建設)投入係数表'!J78</f>
        <v>0</v>
      </c>
      <c r="K78" s="345">
        <f>K$5*'(建設)投入係数表'!K78</f>
        <v>0</v>
      </c>
      <c r="L78" s="135">
        <f>L$5*'(建設)投入係数表'!L78</f>
        <v>0</v>
      </c>
      <c r="M78" s="345">
        <f>M$5*'(建設)投入係数表'!M78</f>
        <v>0</v>
      </c>
      <c r="N78" s="345">
        <f>N$5*'(建設)投入係数表'!N78</f>
        <v>0</v>
      </c>
      <c r="O78" s="135">
        <f>O$5*'(建設)投入係数表'!O78</f>
        <v>0</v>
      </c>
      <c r="P78" s="345">
        <f>P$5*'(建設)投入係数表'!P78</f>
        <v>0</v>
      </c>
      <c r="Q78" s="345">
        <f>Q$5*'(建設)投入係数表'!Q78</f>
        <v>0</v>
      </c>
      <c r="R78" s="345">
        <f>R$5*'(建設)投入係数表'!R78</f>
        <v>0</v>
      </c>
      <c r="S78" s="135">
        <f>S$5*'(建設)投入係数表'!S78</f>
        <v>0</v>
      </c>
      <c r="T78" s="135">
        <f>T$5*'(建設)投入係数表'!T78</f>
        <v>0</v>
      </c>
      <c r="U78" s="345">
        <f>U$5*'(建設)投入係数表'!U78</f>
        <v>0</v>
      </c>
      <c r="V78" s="345">
        <f>V$5*'(建設)投入係数表'!V78</f>
        <v>0</v>
      </c>
      <c r="W78" s="135">
        <f>W$5*'(建設)投入係数表'!W78</f>
        <v>0</v>
      </c>
      <c r="X78" s="345">
        <f>X$5*'(建設)投入係数表'!X78</f>
        <v>0</v>
      </c>
      <c r="Y78" s="345">
        <f>Y$5*'(建設)投入係数表'!Y78</f>
        <v>0</v>
      </c>
      <c r="Z78" s="345">
        <f>Z$5*'(建設)投入係数表'!Z78</f>
        <v>0</v>
      </c>
      <c r="AA78" s="345">
        <f>AA$5*'(建設)投入係数表'!AA78</f>
        <v>0</v>
      </c>
      <c r="AB78" s="345">
        <f>AB$5*'(建設)投入係数表'!AB78</f>
        <v>0</v>
      </c>
      <c r="AC78" s="345">
        <f>AC$5*'(建設)投入係数表'!AC78</f>
        <v>0</v>
      </c>
      <c r="AD78" s="345">
        <f>AD$5*'(建設)投入係数表'!AD78</f>
        <v>0</v>
      </c>
      <c r="AE78" s="345">
        <f>AE$5*'(建設)投入係数表'!AE78</f>
        <v>0</v>
      </c>
      <c r="AF78" s="135">
        <f>AF$5*'(建設)投入係数表'!AF78</f>
        <v>0</v>
      </c>
      <c r="AG78" s="135">
        <f>AG$5*'(建設)投入係数表'!AG78</f>
        <v>0</v>
      </c>
      <c r="AH78" s="135">
        <f>AH$5*'(建設)投入係数表'!AH78</f>
        <v>0</v>
      </c>
      <c r="AI78" s="135">
        <f>AI$5*'(建設)投入係数表'!AI78</f>
        <v>0</v>
      </c>
      <c r="AJ78" s="135">
        <f>AJ$5*'(建設)投入係数表'!AJ78</f>
        <v>0</v>
      </c>
      <c r="AK78" s="345">
        <f>AK$5*'(建設)投入係数表'!AK78</f>
        <v>0</v>
      </c>
      <c r="AL78" s="345">
        <f>AL$5*'(建設)投入係数表'!AL78</f>
        <v>0</v>
      </c>
      <c r="AM78" s="345">
        <f>AM$5*'(建設)投入係数表'!AM78</f>
        <v>0</v>
      </c>
      <c r="AN78" s="345">
        <f>AN$5*'(建設)投入係数表'!AN78</f>
        <v>0</v>
      </c>
      <c r="AO78" s="345">
        <f>AO$5*'(建設)投入係数表'!AO78</f>
        <v>0</v>
      </c>
      <c r="AP78" s="345">
        <f>AP$5*'(建設)投入係数表'!AP78</f>
        <v>0</v>
      </c>
      <c r="AQ78" s="345">
        <f>AQ$5*'(建設)投入係数表'!AQ78</f>
        <v>0</v>
      </c>
      <c r="AR78" s="135">
        <f>AR$5*'(建設)投入係数表'!AR78</f>
        <v>0</v>
      </c>
      <c r="AS78" s="135">
        <f>AS$5*'(建設)投入係数表'!AS78</f>
        <v>0</v>
      </c>
      <c r="AT78" s="345">
        <f>AT$5*'(建設)投入係数表'!AT78</f>
        <v>0</v>
      </c>
      <c r="AU78" s="345">
        <f>AU$5*'(建設)投入係数表'!AU78</f>
        <v>0</v>
      </c>
      <c r="AV78" s="345">
        <f>AV$5*'(建設)投入係数表'!AV78</f>
        <v>0</v>
      </c>
      <c r="AW78" s="345">
        <f>AW$5*'(建設)投入係数表'!AW78</f>
        <v>0</v>
      </c>
      <c r="AX78" s="135">
        <f>AX$5*'(建設)投入係数表'!AX78</f>
        <v>0</v>
      </c>
      <c r="AY78" s="345">
        <f>AY$5*'(建設)投入係数表'!AY78</f>
        <v>0</v>
      </c>
      <c r="AZ78" s="345">
        <f>AZ$5*'(建設)投入係数表'!AZ78</f>
        <v>0</v>
      </c>
      <c r="BA78" s="345">
        <f>BA$5*'(建設)投入係数表'!BA78</f>
        <v>0</v>
      </c>
      <c r="BB78" s="135">
        <f>BB$5*'(建設)投入係数表'!BB78</f>
        <v>0</v>
      </c>
      <c r="BC78" s="135">
        <f>BC$5*'(建設)投入係数表'!BC78</f>
        <v>0</v>
      </c>
      <c r="BD78" s="345">
        <f>BD$5*'(建設)投入係数表'!BD78</f>
        <v>0</v>
      </c>
      <c r="BE78" s="345">
        <f>BE$5*'(建設)投入係数表'!BE78</f>
        <v>0</v>
      </c>
      <c r="BF78" s="345">
        <f>BF$5*'(建設)投入係数表'!BF78</f>
        <v>0</v>
      </c>
      <c r="BG78" s="345">
        <f>BG$5*'(建設)投入係数表'!BG78</f>
        <v>0</v>
      </c>
      <c r="BH78" s="345">
        <f>BH$5*'(建設)投入係数表'!BH78</f>
        <v>0</v>
      </c>
      <c r="BI78" s="345">
        <f>BI$5*'(建設)投入係数表'!BI78</f>
        <v>0</v>
      </c>
      <c r="BJ78" s="345">
        <f>BJ$5*'(建設)投入係数表'!BJ78</f>
        <v>0</v>
      </c>
      <c r="BK78" s="345">
        <f>BK$5*'(建設)投入係数表'!BK78</f>
        <v>0</v>
      </c>
      <c r="BL78" s="345">
        <f>BL$5*'(建設)投入係数表'!BL78</f>
        <v>0</v>
      </c>
      <c r="BM78" s="345">
        <f>BM$5*'(建設)投入係数表'!BM78</f>
        <v>0</v>
      </c>
      <c r="BN78" s="345">
        <f>BN$5*'(建設)投入係数表'!BN78</f>
        <v>0</v>
      </c>
      <c r="BO78" s="135">
        <f>BO$5*'(建設)投入係数表'!BO78</f>
        <v>0</v>
      </c>
      <c r="BP78" s="345">
        <f>BP$5*'(建設)投入係数表'!BP78</f>
        <v>0</v>
      </c>
      <c r="BQ78" s="345">
        <f>BQ$5*'(建設)投入係数表'!BQ78</f>
        <v>0</v>
      </c>
      <c r="BR78" s="345">
        <f>BR$5*'(建設)投入係数表'!BR78</f>
        <v>0</v>
      </c>
      <c r="BS78" s="345">
        <f>BS$5*'(建設)投入係数表'!BS78</f>
        <v>0</v>
      </c>
      <c r="BT78" s="345">
        <f>BT$5*'(建設)投入係数表'!BT78</f>
        <v>0</v>
      </c>
      <c r="BU78" s="345">
        <f>BU$5*'(建設)投入係数表'!BU78</f>
        <v>0</v>
      </c>
      <c r="BV78" s="196">
        <f t="shared" si="4"/>
        <v>0</v>
      </c>
      <c r="BW78" s="349">
        <f t="shared" si="5"/>
        <v>0</v>
      </c>
    </row>
    <row r="79" spans="1:75" x14ac:dyDescent="0.2">
      <c r="A79" s="3">
        <v>74</v>
      </c>
      <c r="B79" s="8" t="s">
        <v>441</v>
      </c>
      <c r="C79" s="9" t="s">
        <v>442</v>
      </c>
      <c r="D79" s="135">
        <f>D$5*'(建設)投入係数表'!D79</f>
        <v>0</v>
      </c>
      <c r="E79" s="135">
        <f>E$5*'(建設)投入係数表'!E79</f>
        <v>0</v>
      </c>
      <c r="F79" s="135">
        <f>F$5*'(建設)投入係数表'!F79</f>
        <v>0</v>
      </c>
      <c r="G79" s="135">
        <f>G$5*'(建設)投入係数表'!G79</f>
        <v>0</v>
      </c>
      <c r="H79" s="345">
        <f>H$5*'(建設)投入係数表'!H79</f>
        <v>0</v>
      </c>
      <c r="I79" s="345">
        <f>I$5*'(建設)投入係数表'!I79</f>
        <v>0</v>
      </c>
      <c r="J79" s="135">
        <f>J$5*'(建設)投入係数表'!J79</f>
        <v>0</v>
      </c>
      <c r="K79" s="345">
        <f>K$5*'(建設)投入係数表'!K79</f>
        <v>0</v>
      </c>
      <c r="L79" s="135">
        <f>L$5*'(建設)投入係数表'!L79</f>
        <v>0</v>
      </c>
      <c r="M79" s="345">
        <f>M$5*'(建設)投入係数表'!M79</f>
        <v>0</v>
      </c>
      <c r="N79" s="345">
        <f>N$5*'(建設)投入係数表'!N79</f>
        <v>0</v>
      </c>
      <c r="O79" s="135">
        <f>O$5*'(建設)投入係数表'!O79</f>
        <v>0</v>
      </c>
      <c r="P79" s="345">
        <f>P$5*'(建設)投入係数表'!P79</f>
        <v>0</v>
      </c>
      <c r="Q79" s="345">
        <f>Q$5*'(建設)投入係数表'!Q79</f>
        <v>0</v>
      </c>
      <c r="R79" s="345">
        <f>R$5*'(建設)投入係数表'!R79</f>
        <v>0</v>
      </c>
      <c r="S79" s="135">
        <f>S$5*'(建設)投入係数表'!S79</f>
        <v>0</v>
      </c>
      <c r="T79" s="135">
        <f>T$5*'(建設)投入係数表'!T79</f>
        <v>0</v>
      </c>
      <c r="U79" s="345">
        <f>U$5*'(建設)投入係数表'!U79</f>
        <v>0</v>
      </c>
      <c r="V79" s="345">
        <f>V$5*'(建設)投入係数表'!V79</f>
        <v>0</v>
      </c>
      <c r="W79" s="135">
        <f>W$5*'(建設)投入係数表'!W79</f>
        <v>0</v>
      </c>
      <c r="X79" s="345">
        <f>X$5*'(建設)投入係数表'!X79</f>
        <v>0</v>
      </c>
      <c r="Y79" s="345">
        <f>Y$5*'(建設)投入係数表'!Y79</f>
        <v>0</v>
      </c>
      <c r="Z79" s="345">
        <f>Z$5*'(建設)投入係数表'!Z79</f>
        <v>0</v>
      </c>
      <c r="AA79" s="345">
        <f>AA$5*'(建設)投入係数表'!AA79</f>
        <v>0</v>
      </c>
      <c r="AB79" s="345">
        <f>AB$5*'(建設)投入係数表'!AB79</f>
        <v>0</v>
      </c>
      <c r="AC79" s="345">
        <f>AC$5*'(建設)投入係数表'!AC79</f>
        <v>0</v>
      </c>
      <c r="AD79" s="345">
        <f>AD$5*'(建設)投入係数表'!AD79</f>
        <v>0</v>
      </c>
      <c r="AE79" s="345">
        <f>AE$5*'(建設)投入係数表'!AE79</f>
        <v>0</v>
      </c>
      <c r="AF79" s="135">
        <f>AF$5*'(建設)投入係数表'!AF79</f>
        <v>0</v>
      </c>
      <c r="AG79" s="135">
        <f>AG$5*'(建設)投入係数表'!AG79</f>
        <v>0</v>
      </c>
      <c r="AH79" s="135">
        <f>AH$5*'(建設)投入係数表'!AH79</f>
        <v>0</v>
      </c>
      <c r="AI79" s="135">
        <f>AI$5*'(建設)投入係数表'!AI79</f>
        <v>0</v>
      </c>
      <c r="AJ79" s="135">
        <f>AJ$5*'(建設)投入係数表'!AJ79</f>
        <v>0</v>
      </c>
      <c r="AK79" s="345">
        <f>AK$5*'(建設)投入係数表'!AK79</f>
        <v>0</v>
      </c>
      <c r="AL79" s="345">
        <f>AL$5*'(建設)投入係数表'!AL79</f>
        <v>0</v>
      </c>
      <c r="AM79" s="345">
        <f>AM$5*'(建設)投入係数表'!AM79</f>
        <v>0</v>
      </c>
      <c r="AN79" s="345">
        <f>AN$5*'(建設)投入係数表'!AN79</f>
        <v>0</v>
      </c>
      <c r="AO79" s="345">
        <f>AO$5*'(建設)投入係数表'!AO79</f>
        <v>0</v>
      </c>
      <c r="AP79" s="345">
        <f>AP$5*'(建設)投入係数表'!AP79</f>
        <v>0</v>
      </c>
      <c r="AQ79" s="345">
        <f>AQ$5*'(建設)投入係数表'!AQ79</f>
        <v>0</v>
      </c>
      <c r="AR79" s="135">
        <f>AR$5*'(建設)投入係数表'!AR79</f>
        <v>0</v>
      </c>
      <c r="AS79" s="135">
        <f>AS$5*'(建設)投入係数表'!AS79</f>
        <v>0</v>
      </c>
      <c r="AT79" s="345">
        <f>AT$5*'(建設)投入係数表'!AT79</f>
        <v>0</v>
      </c>
      <c r="AU79" s="345">
        <f>AU$5*'(建設)投入係数表'!AU79</f>
        <v>0</v>
      </c>
      <c r="AV79" s="345">
        <f>AV$5*'(建設)投入係数表'!AV79</f>
        <v>0</v>
      </c>
      <c r="AW79" s="345">
        <f>AW$5*'(建設)投入係数表'!AW79</f>
        <v>0</v>
      </c>
      <c r="AX79" s="135">
        <f>AX$5*'(建設)投入係数表'!AX79</f>
        <v>0</v>
      </c>
      <c r="AY79" s="345">
        <f>AY$5*'(建設)投入係数表'!AY79</f>
        <v>0</v>
      </c>
      <c r="AZ79" s="345">
        <f>AZ$5*'(建設)投入係数表'!AZ79</f>
        <v>0</v>
      </c>
      <c r="BA79" s="345">
        <f>BA$5*'(建設)投入係数表'!BA79</f>
        <v>0</v>
      </c>
      <c r="BB79" s="135">
        <f>BB$5*'(建設)投入係数表'!BB79</f>
        <v>0</v>
      </c>
      <c r="BC79" s="135">
        <f>BC$5*'(建設)投入係数表'!BC79</f>
        <v>0</v>
      </c>
      <c r="BD79" s="345">
        <f>BD$5*'(建設)投入係数表'!BD79</f>
        <v>0</v>
      </c>
      <c r="BE79" s="345">
        <f>BE$5*'(建設)投入係数表'!BE79</f>
        <v>0</v>
      </c>
      <c r="BF79" s="345">
        <f>BF$5*'(建設)投入係数表'!BF79</f>
        <v>0</v>
      </c>
      <c r="BG79" s="345">
        <f>BG$5*'(建設)投入係数表'!BG79</f>
        <v>0</v>
      </c>
      <c r="BH79" s="345">
        <f>BH$5*'(建設)投入係数表'!BH79</f>
        <v>0</v>
      </c>
      <c r="BI79" s="345">
        <f>BI$5*'(建設)投入係数表'!BI79</f>
        <v>0</v>
      </c>
      <c r="BJ79" s="345">
        <f>BJ$5*'(建設)投入係数表'!BJ79</f>
        <v>0</v>
      </c>
      <c r="BK79" s="345">
        <f>BK$5*'(建設)投入係数表'!BK79</f>
        <v>0</v>
      </c>
      <c r="BL79" s="345">
        <f>BL$5*'(建設)投入係数表'!BL79</f>
        <v>0</v>
      </c>
      <c r="BM79" s="345">
        <f>BM$5*'(建設)投入係数表'!BM79</f>
        <v>0</v>
      </c>
      <c r="BN79" s="345">
        <f>BN$5*'(建設)投入係数表'!BN79</f>
        <v>0</v>
      </c>
      <c r="BO79" s="135">
        <f>BO$5*'(建設)投入係数表'!BO79</f>
        <v>0</v>
      </c>
      <c r="BP79" s="345">
        <f>BP$5*'(建設)投入係数表'!BP79</f>
        <v>0</v>
      </c>
      <c r="BQ79" s="345">
        <f>BQ$5*'(建設)投入係数表'!BQ79</f>
        <v>0</v>
      </c>
      <c r="BR79" s="345">
        <f>BR$5*'(建設)投入係数表'!BR79</f>
        <v>0</v>
      </c>
      <c r="BS79" s="345">
        <f>BS$5*'(建設)投入係数表'!BS79</f>
        <v>0</v>
      </c>
      <c r="BT79" s="345">
        <f>BT$5*'(建設)投入係数表'!BT79</f>
        <v>0</v>
      </c>
      <c r="BU79" s="345">
        <f>BU$5*'(建設)投入係数表'!BU79</f>
        <v>0</v>
      </c>
      <c r="BV79" s="196">
        <f t="shared" si="4"/>
        <v>0</v>
      </c>
      <c r="BW79" s="349">
        <f t="shared" si="5"/>
        <v>0</v>
      </c>
    </row>
    <row r="80" spans="1:75" x14ac:dyDescent="0.2">
      <c r="A80" s="3">
        <v>75</v>
      </c>
      <c r="B80" s="8" t="s">
        <v>443</v>
      </c>
      <c r="C80" s="9" t="s">
        <v>302</v>
      </c>
      <c r="D80" s="135">
        <f>D$5*'(建設)投入係数表'!D80</f>
        <v>333.32056289993545</v>
      </c>
      <c r="E80" s="135">
        <f>E$5*'(建設)投入係数表'!E80</f>
        <v>136.44478479860035</v>
      </c>
      <c r="F80" s="135">
        <f>F$5*'(建設)投入係数表'!F80</f>
        <v>0</v>
      </c>
      <c r="G80" s="135">
        <f>G$5*'(建設)投入係数表'!G80</f>
        <v>0</v>
      </c>
      <c r="H80" s="345">
        <f>H$5*'(建設)投入係数表'!H80</f>
        <v>0</v>
      </c>
      <c r="I80" s="345">
        <f>I$5*'(建設)投入係数表'!I80</f>
        <v>0</v>
      </c>
      <c r="J80" s="135">
        <f>J$5*'(建設)投入係数表'!J80</f>
        <v>0</v>
      </c>
      <c r="K80" s="345">
        <f>K$5*'(建設)投入係数表'!K80</f>
        <v>0</v>
      </c>
      <c r="L80" s="135">
        <f>L$5*'(建設)投入係数表'!L80</f>
        <v>0</v>
      </c>
      <c r="M80" s="345">
        <f>M$5*'(建設)投入係数表'!M80</f>
        <v>0</v>
      </c>
      <c r="N80" s="345">
        <f>N$5*'(建設)投入係数表'!N80</f>
        <v>0</v>
      </c>
      <c r="O80" s="135">
        <f>O$5*'(建設)投入係数表'!O80</f>
        <v>0</v>
      </c>
      <c r="P80" s="345">
        <f>P$5*'(建設)投入係数表'!P80</f>
        <v>0</v>
      </c>
      <c r="Q80" s="345">
        <f>Q$5*'(建設)投入係数表'!Q80</f>
        <v>0</v>
      </c>
      <c r="R80" s="345">
        <f>R$5*'(建設)投入係数表'!R80</f>
        <v>0</v>
      </c>
      <c r="S80" s="135">
        <f>S$5*'(建設)投入係数表'!S80</f>
        <v>151.37628679199358</v>
      </c>
      <c r="T80" s="135">
        <f>T$5*'(建設)投入係数表'!T80</f>
        <v>0</v>
      </c>
      <c r="U80" s="345">
        <f>U$5*'(建設)投入係数表'!U80</f>
        <v>0</v>
      </c>
      <c r="V80" s="345">
        <f>V$5*'(建設)投入係数表'!V80</f>
        <v>0</v>
      </c>
      <c r="W80" s="135">
        <f>W$5*'(建設)投入係数表'!W80</f>
        <v>151.03514096006435</v>
      </c>
      <c r="X80" s="345">
        <f>X$5*'(建設)投入係数表'!X80</f>
        <v>92.676218553121274</v>
      </c>
      <c r="Y80" s="345">
        <f>Y$5*'(建設)投入係数表'!Y80</f>
        <v>38.385753289129461</v>
      </c>
      <c r="Z80" s="345">
        <f>Z$5*'(建設)投入係数表'!Z80</f>
        <v>14.955451461799386</v>
      </c>
      <c r="AA80" s="345">
        <f>AA$5*'(建設)投入係数表'!AA80</f>
        <v>2.7895933316494061</v>
      </c>
      <c r="AB80" s="345">
        <f>AB$5*'(建設)投入係数表'!AB80</f>
        <v>0</v>
      </c>
      <c r="AC80" s="345">
        <f>AC$5*'(建設)投入係数表'!AC80</f>
        <v>0</v>
      </c>
      <c r="AD80" s="345">
        <f>AD$5*'(建設)投入係数表'!AD80</f>
        <v>0</v>
      </c>
      <c r="AE80" s="345">
        <f>AE$5*'(建設)投入係数表'!AE80</f>
        <v>0</v>
      </c>
      <c r="AF80" s="135">
        <f>AF$5*'(建設)投入係数表'!AF80</f>
        <v>173.98965831632279</v>
      </c>
      <c r="AG80" s="135">
        <f>AG$5*'(建設)投入係数表'!AG80</f>
        <v>64.882976077341127</v>
      </c>
      <c r="AH80" s="135">
        <f>AH$5*'(建設)投入係数表'!AH80</f>
        <v>0</v>
      </c>
      <c r="AI80" s="135">
        <f>AI$5*'(建設)投入係数表'!AI80</f>
        <v>0</v>
      </c>
      <c r="AJ80" s="135">
        <f>AJ$5*'(建設)投入係数表'!AJ80</f>
        <v>0</v>
      </c>
      <c r="AK80" s="345">
        <f>AK$5*'(建設)投入係数表'!AK80</f>
        <v>0</v>
      </c>
      <c r="AL80" s="345">
        <f>AL$5*'(建設)投入係数表'!AL80</f>
        <v>0</v>
      </c>
      <c r="AM80" s="345">
        <f>AM$5*'(建設)投入係数表'!AM80</f>
        <v>0</v>
      </c>
      <c r="AN80" s="345">
        <f>AN$5*'(建設)投入係数表'!AN80</f>
        <v>0</v>
      </c>
      <c r="AO80" s="345">
        <f>AO$5*'(建設)投入係数表'!AO80</f>
        <v>0</v>
      </c>
      <c r="AP80" s="345">
        <f>AP$5*'(建設)投入係数表'!AP80</f>
        <v>0</v>
      </c>
      <c r="AQ80" s="345">
        <f>AQ$5*'(建設)投入係数表'!AQ80</f>
        <v>0</v>
      </c>
      <c r="AR80" s="135">
        <f>AR$5*'(建設)投入係数表'!AR80</f>
        <v>0</v>
      </c>
      <c r="AS80" s="135">
        <f>AS$5*'(建設)投入係数表'!AS80</f>
        <v>0</v>
      </c>
      <c r="AT80" s="345">
        <f>AT$5*'(建設)投入係数表'!AT80</f>
        <v>0</v>
      </c>
      <c r="AU80" s="345">
        <f>AU$5*'(建設)投入係数表'!AU80</f>
        <v>0</v>
      </c>
      <c r="AV80" s="345">
        <f>AV$5*'(建設)投入係数表'!AV80</f>
        <v>0</v>
      </c>
      <c r="AW80" s="345">
        <f>AW$5*'(建設)投入係数表'!AW80</f>
        <v>0</v>
      </c>
      <c r="AX80" s="135">
        <f>AX$5*'(建設)投入係数表'!AX80</f>
        <v>0</v>
      </c>
      <c r="AY80" s="345">
        <f>AY$5*'(建設)投入係数表'!AY80</f>
        <v>0</v>
      </c>
      <c r="AZ80" s="345">
        <f>AZ$5*'(建設)投入係数表'!AZ80</f>
        <v>0</v>
      </c>
      <c r="BA80" s="345">
        <f>BA$5*'(建設)投入係数表'!BA80</f>
        <v>0</v>
      </c>
      <c r="BB80" s="135">
        <f>BB$5*'(建設)投入係数表'!BB80</f>
        <v>65.82070991329681</v>
      </c>
      <c r="BC80" s="135">
        <f>BC$5*'(建設)投入係数表'!BC80</f>
        <v>0</v>
      </c>
      <c r="BD80" s="345">
        <f>BD$5*'(建設)投入係数表'!BD80</f>
        <v>0</v>
      </c>
      <c r="BE80" s="345">
        <f>BE$5*'(建設)投入係数表'!BE80</f>
        <v>0</v>
      </c>
      <c r="BF80" s="345">
        <f>BF$5*'(建設)投入係数表'!BF80</f>
        <v>0</v>
      </c>
      <c r="BG80" s="345">
        <f>BG$5*'(建設)投入係数表'!BG80</f>
        <v>0</v>
      </c>
      <c r="BH80" s="345">
        <f>BH$5*'(建設)投入係数表'!BH80</f>
        <v>0</v>
      </c>
      <c r="BI80" s="345">
        <f>BI$5*'(建設)投入係数表'!BI80</f>
        <v>0</v>
      </c>
      <c r="BJ80" s="345">
        <f>BJ$5*'(建設)投入係数表'!BJ80</f>
        <v>29.206568178308537</v>
      </c>
      <c r="BK80" s="345">
        <f>BK$5*'(建設)投入係数表'!BK80</f>
        <v>0</v>
      </c>
      <c r="BL80" s="345">
        <f>BL$5*'(建設)投入係数表'!BL80</f>
        <v>6.1333142014030777</v>
      </c>
      <c r="BM80" s="345">
        <f>BM$5*'(建設)投入係数表'!BM80</f>
        <v>0</v>
      </c>
      <c r="BN80" s="345">
        <f>BN$5*'(建設)投入係数表'!BN80</f>
        <v>0</v>
      </c>
      <c r="BO80" s="135">
        <f>BO$5*'(建設)投入係数表'!BO80</f>
        <v>88.81846001255542</v>
      </c>
      <c r="BP80" s="345">
        <f>BP$5*'(建設)投入係数表'!BP80</f>
        <v>0</v>
      </c>
      <c r="BQ80" s="345">
        <f>BQ$5*'(建設)投入係数表'!BQ80</f>
        <v>9.545042833244592</v>
      </c>
      <c r="BR80" s="345">
        <f>BR$5*'(建設)投入係数表'!BR80</f>
        <v>14.503959239872421</v>
      </c>
      <c r="BS80" s="345">
        <f>BS$5*'(建設)投入係数表'!BS80</f>
        <v>13.838480442638993</v>
      </c>
      <c r="BT80" s="345">
        <f>BT$5*'(建設)投入係数表'!BT80</f>
        <v>3.5822988920060799</v>
      </c>
      <c r="BU80" s="345">
        <f>BU$5*'(建設)投入係数表'!BU80</f>
        <v>45.538916212609337</v>
      </c>
      <c r="BV80" s="196">
        <f t="shared" si="4"/>
        <v>271.15559663578256</v>
      </c>
      <c r="BW80" s="349">
        <f t="shared" si="5"/>
        <v>1.0846223865431303E-3</v>
      </c>
    </row>
    <row r="81" spans="1:75" ht="33" x14ac:dyDescent="0.2">
      <c r="A81" s="3">
        <v>76</v>
      </c>
      <c r="B81" s="8" t="s">
        <v>444</v>
      </c>
      <c r="C81" s="9" t="s">
        <v>445</v>
      </c>
      <c r="D81" s="135">
        <f>D$5*'(建設)投入係数表'!D81</f>
        <v>5087.6277795185197</v>
      </c>
      <c r="E81" s="135">
        <f>E$5*'(建設)投入係数表'!E81</f>
        <v>1986.0834657937526</v>
      </c>
      <c r="F81" s="135">
        <f>F$5*'(建設)投入係数表'!F81</f>
        <v>0</v>
      </c>
      <c r="G81" s="135">
        <f>G$5*'(建設)投入係数表'!G81</f>
        <v>0</v>
      </c>
      <c r="H81" s="345">
        <f>H$5*'(建設)投入係数表'!H81</f>
        <v>0</v>
      </c>
      <c r="I81" s="345">
        <f>I$5*'(建設)投入係数表'!I81</f>
        <v>0</v>
      </c>
      <c r="J81" s="135">
        <f>J$5*'(建設)投入係数表'!J81</f>
        <v>0</v>
      </c>
      <c r="K81" s="345">
        <f>K$5*'(建設)投入係数表'!K81</f>
        <v>0</v>
      </c>
      <c r="L81" s="135">
        <f>L$5*'(建設)投入係数表'!L81</f>
        <v>0</v>
      </c>
      <c r="M81" s="345">
        <f>M$5*'(建設)投入係数表'!M81</f>
        <v>0</v>
      </c>
      <c r="N81" s="345">
        <f>N$5*'(建設)投入係数表'!N81</f>
        <v>0</v>
      </c>
      <c r="O81" s="135">
        <f>O$5*'(建設)投入係数表'!O81</f>
        <v>0</v>
      </c>
      <c r="P81" s="345">
        <f>P$5*'(建設)投入係数表'!P81</f>
        <v>0</v>
      </c>
      <c r="Q81" s="345">
        <f>Q$5*'(建設)投入係数表'!Q81</f>
        <v>0</v>
      </c>
      <c r="R81" s="345">
        <f>R$5*'(建設)投入係数表'!R81</f>
        <v>0</v>
      </c>
      <c r="S81" s="135">
        <f>S$5*'(建設)投入係数表'!S81</f>
        <v>1967.5814999764887</v>
      </c>
      <c r="T81" s="135">
        <f>T$5*'(建設)投入係数表'!T81</f>
        <v>0</v>
      </c>
      <c r="U81" s="345">
        <f>U$5*'(建設)投入係数表'!U81</f>
        <v>0</v>
      </c>
      <c r="V81" s="345">
        <f>V$5*'(建設)投入係数表'!V81</f>
        <v>0</v>
      </c>
      <c r="W81" s="135">
        <f>W$5*'(建設)投入係数表'!W81</f>
        <v>1978.7042967937207</v>
      </c>
      <c r="X81" s="345">
        <f>X$5*'(建設)投入係数表'!X81</f>
        <v>1175.1344512535777</v>
      </c>
      <c r="Y81" s="345">
        <f>Y$5*'(建設)投入係数表'!Y81</f>
        <v>563.48663895204493</v>
      </c>
      <c r="Z81" s="345">
        <f>Z$5*'(建設)投入係数表'!Z81</f>
        <v>200.78620578258761</v>
      </c>
      <c r="AA81" s="345">
        <f>AA$5*'(建設)投入係数表'!AA81</f>
        <v>31.34569335690831</v>
      </c>
      <c r="AB81" s="345">
        <f>AB$5*'(建設)投入係数表'!AB81</f>
        <v>0</v>
      </c>
      <c r="AC81" s="345">
        <f>AC$5*'(建設)投入係数表'!AC81</f>
        <v>0</v>
      </c>
      <c r="AD81" s="345">
        <f>AD$5*'(建設)投入係数表'!AD81</f>
        <v>0</v>
      </c>
      <c r="AE81" s="345">
        <f>AE$5*'(建設)投入係数表'!AE81</f>
        <v>0</v>
      </c>
      <c r="AF81" s="135">
        <f>AF$5*'(建設)投入係数表'!AF81</f>
        <v>3134.8477748409623</v>
      </c>
      <c r="AG81" s="135">
        <f>AG$5*'(建設)投入係数表'!AG81</f>
        <v>958.61727101943507</v>
      </c>
      <c r="AH81" s="135">
        <f>AH$5*'(建設)投入係数表'!AH81</f>
        <v>0</v>
      </c>
      <c r="AI81" s="135">
        <f>AI$5*'(建設)投入係数表'!AI81</f>
        <v>0</v>
      </c>
      <c r="AJ81" s="135">
        <f>AJ$5*'(建設)投入係数表'!AJ81</f>
        <v>0</v>
      </c>
      <c r="AK81" s="345">
        <f>AK$5*'(建設)投入係数表'!AK81</f>
        <v>0</v>
      </c>
      <c r="AL81" s="345">
        <f>AL$5*'(建設)投入係数表'!AL81</f>
        <v>0</v>
      </c>
      <c r="AM81" s="345">
        <f>AM$5*'(建設)投入係数表'!AM81</f>
        <v>0</v>
      </c>
      <c r="AN81" s="345">
        <f>AN$5*'(建設)投入係数表'!AN81</f>
        <v>0</v>
      </c>
      <c r="AO81" s="345">
        <f>AO$5*'(建設)投入係数表'!AO81</f>
        <v>0</v>
      </c>
      <c r="AP81" s="345">
        <f>AP$5*'(建設)投入係数表'!AP81</f>
        <v>0</v>
      </c>
      <c r="AQ81" s="345">
        <f>AQ$5*'(建設)投入係数表'!AQ81</f>
        <v>0</v>
      </c>
      <c r="AR81" s="135">
        <f>AR$5*'(建設)投入係数表'!AR81</f>
        <v>0</v>
      </c>
      <c r="AS81" s="135">
        <f>AS$5*'(建設)投入係数表'!AS81</f>
        <v>0</v>
      </c>
      <c r="AT81" s="345">
        <f>AT$5*'(建設)投入係数表'!AT81</f>
        <v>0</v>
      </c>
      <c r="AU81" s="345">
        <f>AU$5*'(建設)投入係数表'!AU81</f>
        <v>0</v>
      </c>
      <c r="AV81" s="345">
        <f>AV$5*'(建設)投入係数表'!AV81</f>
        <v>0</v>
      </c>
      <c r="AW81" s="345">
        <f>AW$5*'(建設)投入係数表'!AW81</f>
        <v>0</v>
      </c>
      <c r="AX81" s="135">
        <f>AX$5*'(建設)投入係数表'!AX81</f>
        <v>0</v>
      </c>
      <c r="AY81" s="345">
        <f>AY$5*'(建設)投入係数表'!AY81</f>
        <v>0</v>
      </c>
      <c r="AZ81" s="345">
        <f>AZ$5*'(建設)投入係数表'!AZ81</f>
        <v>0</v>
      </c>
      <c r="BA81" s="345">
        <f>BA$5*'(建設)投入係数表'!BA81</f>
        <v>0</v>
      </c>
      <c r="BB81" s="135">
        <f>BB$5*'(建設)投入係数表'!BB81</f>
        <v>829.58270343921185</v>
      </c>
      <c r="BC81" s="135">
        <f>BC$5*'(建設)投入係数表'!BC81</f>
        <v>0</v>
      </c>
      <c r="BD81" s="345">
        <f>BD$5*'(建設)投入係数表'!BD81</f>
        <v>0</v>
      </c>
      <c r="BE81" s="345">
        <f>BE$5*'(建設)投入係数表'!BE81</f>
        <v>0</v>
      </c>
      <c r="BF81" s="345">
        <f>BF$5*'(建設)投入係数表'!BF81</f>
        <v>0</v>
      </c>
      <c r="BG81" s="345">
        <f>BG$5*'(建設)投入係数表'!BG81</f>
        <v>0</v>
      </c>
      <c r="BH81" s="345">
        <f>BH$5*'(建設)投入係数表'!BH81</f>
        <v>0</v>
      </c>
      <c r="BI81" s="345">
        <f>BI$5*'(建設)投入係数表'!BI81</f>
        <v>0</v>
      </c>
      <c r="BJ81" s="345">
        <f>BJ$5*'(建設)投入係数表'!BJ81</f>
        <v>2250.9339836310292</v>
      </c>
      <c r="BK81" s="345">
        <f>BK$5*'(建設)投入係数表'!BK81</f>
        <v>0</v>
      </c>
      <c r="BL81" s="345">
        <f>BL$5*'(建設)投入係数表'!BL81</f>
        <v>14.139453055546024</v>
      </c>
      <c r="BM81" s="345">
        <f>BM$5*'(建設)投入係数表'!BM81</f>
        <v>0</v>
      </c>
      <c r="BN81" s="345">
        <f>BN$5*'(建設)投入係数表'!BN81</f>
        <v>0</v>
      </c>
      <c r="BO81" s="135">
        <f>BO$5*'(建設)投入係数表'!BO81</f>
        <v>2273.907197498952</v>
      </c>
      <c r="BP81" s="345">
        <f>BP$5*'(建設)投入係数表'!BP81</f>
        <v>0</v>
      </c>
      <c r="BQ81" s="345">
        <f>BQ$5*'(建設)投入係数表'!BQ81</f>
        <v>223.52182722685964</v>
      </c>
      <c r="BR81" s="345">
        <f>BR$5*'(建設)投入係数表'!BR81</f>
        <v>192.88598667278612</v>
      </c>
      <c r="BS81" s="345">
        <f>BS$5*'(建設)投入係数表'!BS81</f>
        <v>456.94282634823662</v>
      </c>
      <c r="BT81" s="345">
        <f>BT$5*'(建設)投入係数表'!BT81</f>
        <v>79.787282552006502</v>
      </c>
      <c r="BU81" s="345">
        <f>BU$5*'(建設)投入係数表'!BU81</f>
        <v>1350.0343527451696</v>
      </c>
      <c r="BV81" s="196">
        <f t="shared" si="4"/>
        <v>6538.998701576752</v>
      </c>
      <c r="BW81" s="349">
        <f t="shared" si="5"/>
        <v>2.6155994806307009E-2</v>
      </c>
    </row>
    <row r="82" spans="1:75" x14ac:dyDescent="0.2">
      <c r="A82" s="3">
        <v>77</v>
      </c>
      <c r="B82" s="8" t="s">
        <v>446</v>
      </c>
      <c r="C82" s="9" t="s">
        <v>303</v>
      </c>
      <c r="D82" s="135">
        <f>D$5*'(建設)投入係数表'!D82</f>
        <v>4412.4676837007155</v>
      </c>
      <c r="E82" s="135">
        <f>E$5*'(建設)投入係数表'!E82</f>
        <v>1689.2303667015631</v>
      </c>
      <c r="F82" s="135">
        <f>F$5*'(建設)投入係数表'!F82</f>
        <v>0</v>
      </c>
      <c r="G82" s="135">
        <f>G$5*'(建設)投入係数表'!G82</f>
        <v>0</v>
      </c>
      <c r="H82" s="345">
        <f>H$5*'(建設)投入係数表'!H82</f>
        <v>0</v>
      </c>
      <c r="I82" s="345">
        <f>I$5*'(建設)投入係数表'!I82</f>
        <v>0</v>
      </c>
      <c r="J82" s="135">
        <f>J$5*'(建設)投入係数表'!J82</f>
        <v>0</v>
      </c>
      <c r="K82" s="345">
        <f>K$5*'(建設)投入係数表'!K82</f>
        <v>0</v>
      </c>
      <c r="L82" s="135">
        <f>L$5*'(建設)投入係数表'!L82</f>
        <v>0</v>
      </c>
      <c r="M82" s="345">
        <f>M$5*'(建設)投入係数表'!M82</f>
        <v>0</v>
      </c>
      <c r="N82" s="345">
        <f>N$5*'(建設)投入係数表'!N82</f>
        <v>0</v>
      </c>
      <c r="O82" s="135">
        <f>O$5*'(建設)投入係数表'!O82</f>
        <v>0</v>
      </c>
      <c r="P82" s="345">
        <f>P$5*'(建設)投入係数表'!P82</f>
        <v>0</v>
      </c>
      <c r="Q82" s="345">
        <f>Q$5*'(建設)投入係数表'!Q82</f>
        <v>0</v>
      </c>
      <c r="R82" s="345">
        <f>R$5*'(建設)投入係数表'!R82</f>
        <v>0</v>
      </c>
      <c r="S82" s="135">
        <f>S$5*'(建設)投入係数表'!S82</f>
        <v>1623.3037308554397</v>
      </c>
      <c r="T82" s="135">
        <f>T$5*'(建設)投入係数表'!T82</f>
        <v>0</v>
      </c>
      <c r="U82" s="345">
        <f>U$5*'(建設)投入係数表'!U82</f>
        <v>0</v>
      </c>
      <c r="V82" s="345">
        <f>V$5*'(建設)投入係数表'!V82</f>
        <v>0</v>
      </c>
      <c r="W82" s="135">
        <f>W$5*'(建設)投入係数表'!W82</f>
        <v>1653.8754051660694</v>
      </c>
      <c r="X82" s="345">
        <f>X$5*'(建設)投入係数表'!X82</f>
        <v>1263.6402399718086</v>
      </c>
      <c r="Y82" s="345">
        <f>Y$5*'(建設)投入係数表'!Y82</f>
        <v>441.93175353646819</v>
      </c>
      <c r="Z82" s="345">
        <f>Z$5*'(建設)投入係数表'!Z82</f>
        <v>146.09374899047003</v>
      </c>
      <c r="AA82" s="345">
        <f>AA$5*'(建設)投入係数表'!AA82</f>
        <v>39.518868401111391</v>
      </c>
      <c r="AB82" s="345">
        <f>AB$5*'(建設)投入係数表'!AB82</f>
        <v>0</v>
      </c>
      <c r="AC82" s="345">
        <f>AC$5*'(建設)投入係数表'!AC82</f>
        <v>0</v>
      </c>
      <c r="AD82" s="345">
        <f>AD$5*'(建設)投入係数表'!AD82</f>
        <v>0</v>
      </c>
      <c r="AE82" s="345">
        <f>AE$5*'(建設)投入係数表'!AE82</f>
        <v>0</v>
      </c>
      <c r="AF82" s="135">
        <f>AF$5*'(建設)投入係数表'!AF82</f>
        <v>2721.7654810923491</v>
      </c>
      <c r="AG82" s="135">
        <f>AG$5*'(建設)投入係数表'!AG82</f>
        <v>1021.4179746491445</v>
      </c>
      <c r="AH82" s="135">
        <f>AH$5*'(建設)投入係数表'!AH82</f>
        <v>0</v>
      </c>
      <c r="AI82" s="135">
        <f>AI$5*'(建設)投入係数表'!AI82</f>
        <v>0</v>
      </c>
      <c r="AJ82" s="135">
        <f>AJ$5*'(建設)投入係数表'!AJ82</f>
        <v>0</v>
      </c>
      <c r="AK82" s="345">
        <f>AK$5*'(建設)投入係数表'!AK82</f>
        <v>0</v>
      </c>
      <c r="AL82" s="345">
        <f>AL$5*'(建設)投入係数表'!AL82</f>
        <v>0</v>
      </c>
      <c r="AM82" s="345">
        <f>AM$5*'(建設)投入係数表'!AM82</f>
        <v>0</v>
      </c>
      <c r="AN82" s="345">
        <f>AN$5*'(建設)投入係数表'!AN82</f>
        <v>0</v>
      </c>
      <c r="AO82" s="345">
        <f>AO$5*'(建設)投入係数表'!AO82</f>
        <v>0</v>
      </c>
      <c r="AP82" s="345">
        <f>AP$5*'(建設)投入係数表'!AP82</f>
        <v>0</v>
      </c>
      <c r="AQ82" s="345">
        <f>AQ$5*'(建設)投入係数表'!AQ82</f>
        <v>0</v>
      </c>
      <c r="AR82" s="135">
        <f>AR$5*'(建設)投入係数表'!AR82</f>
        <v>0</v>
      </c>
      <c r="AS82" s="135">
        <f>AS$5*'(建設)投入係数表'!AS82</f>
        <v>0</v>
      </c>
      <c r="AT82" s="345">
        <f>AT$5*'(建設)投入係数表'!AT82</f>
        <v>0</v>
      </c>
      <c r="AU82" s="345">
        <f>AU$5*'(建設)投入係数表'!AU82</f>
        <v>0</v>
      </c>
      <c r="AV82" s="345">
        <f>AV$5*'(建設)投入係数表'!AV82</f>
        <v>0</v>
      </c>
      <c r="AW82" s="345">
        <f>AW$5*'(建設)投入係数表'!AW82</f>
        <v>0</v>
      </c>
      <c r="AX82" s="135">
        <f>AX$5*'(建設)投入係数表'!AX82</f>
        <v>0</v>
      </c>
      <c r="AY82" s="345">
        <f>AY$5*'(建設)投入係数表'!AY82</f>
        <v>0</v>
      </c>
      <c r="AZ82" s="345">
        <f>AZ$5*'(建設)投入係数表'!AZ82</f>
        <v>0</v>
      </c>
      <c r="BA82" s="345">
        <f>BA$5*'(建設)投入係数表'!BA82</f>
        <v>0</v>
      </c>
      <c r="BB82" s="135">
        <f>BB$5*'(建設)投入係数表'!BB82</f>
        <v>1019.3728991296704</v>
      </c>
      <c r="BC82" s="135">
        <f>BC$5*'(建設)投入係数表'!BC82</f>
        <v>0</v>
      </c>
      <c r="BD82" s="345">
        <f>BD$5*'(建設)投入係数表'!BD82</f>
        <v>0</v>
      </c>
      <c r="BE82" s="345">
        <f>BE$5*'(建設)投入係数表'!BE82</f>
        <v>0</v>
      </c>
      <c r="BF82" s="345">
        <f>BF$5*'(建設)投入係数表'!BF82</f>
        <v>0</v>
      </c>
      <c r="BG82" s="345">
        <f>BG$5*'(建設)投入係数表'!BG82</f>
        <v>0</v>
      </c>
      <c r="BH82" s="345">
        <f>BH$5*'(建設)投入係数表'!BH82</f>
        <v>0</v>
      </c>
      <c r="BI82" s="345">
        <f>BI$5*'(建設)投入係数表'!BI82</f>
        <v>0</v>
      </c>
      <c r="BJ82" s="345">
        <f>BJ$5*'(建設)投入係数表'!BJ82</f>
        <v>1193.8184742883616</v>
      </c>
      <c r="BK82" s="345">
        <f>BK$5*'(建設)投入係数表'!BK82</f>
        <v>0</v>
      </c>
      <c r="BL82" s="345">
        <f>BL$5*'(建設)投入係数表'!BL82</f>
        <v>64.064033738743092</v>
      </c>
      <c r="BM82" s="345">
        <f>BM$5*'(建設)投入係数表'!BM82</f>
        <v>0</v>
      </c>
      <c r="BN82" s="345">
        <f>BN$5*'(建設)投入係数表'!BN82</f>
        <v>0</v>
      </c>
      <c r="BO82" s="135">
        <f>BO$5*'(建設)投入係数表'!BO82</f>
        <v>1368.8029849138143</v>
      </c>
      <c r="BP82" s="345">
        <f>BP$5*'(建設)投入係数表'!BP82</f>
        <v>0</v>
      </c>
      <c r="BQ82" s="345">
        <f>BQ$5*'(建設)投入係数表'!BQ82</f>
        <v>172.82471327739202</v>
      </c>
      <c r="BR82" s="345">
        <f>BR$5*'(建設)投入係数表'!BR82</f>
        <v>224.56129995526612</v>
      </c>
      <c r="BS82" s="345">
        <f>BS$5*'(建設)投入係数表'!BS82</f>
        <v>38.192307087832141</v>
      </c>
      <c r="BT82" s="345">
        <f>BT$5*'(建設)投入係数表'!BT82</f>
        <v>86.917555172419299</v>
      </c>
      <c r="BU82" s="345">
        <f>BU$5*'(建設)投入係数表'!BU82</f>
        <v>812.47300051851789</v>
      </c>
      <c r="BV82" s="196">
        <f t="shared" si="4"/>
        <v>4484.035994938391</v>
      </c>
      <c r="BW82" s="349">
        <f t="shared" si="5"/>
        <v>1.7936143979753565E-2</v>
      </c>
    </row>
    <row r="83" spans="1:75" x14ac:dyDescent="0.2">
      <c r="A83" s="3">
        <v>78</v>
      </c>
      <c r="B83" s="8" t="s">
        <v>447</v>
      </c>
      <c r="C83" s="9" t="s">
        <v>304</v>
      </c>
      <c r="D83" s="135">
        <f>D$5*'(建設)投入係数表'!D83</f>
        <v>318.96038847833415</v>
      </c>
      <c r="E83" s="135">
        <f>E$5*'(建設)投入係数表'!E83</f>
        <v>87.458136843024647</v>
      </c>
      <c r="F83" s="135">
        <f>F$5*'(建設)投入係数表'!F83</f>
        <v>0</v>
      </c>
      <c r="G83" s="135">
        <f>G$5*'(建設)投入係数表'!G83</f>
        <v>0</v>
      </c>
      <c r="H83" s="345">
        <f>H$5*'(建設)投入係数表'!H83</f>
        <v>0</v>
      </c>
      <c r="I83" s="345">
        <f>I$5*'(建設)投入係数表'!I83</f>
        <v>0</v>
      </c>
      <c r="J83" s="135">
        <f>J$5*'(建設)投入係数表'!J83</f>
        <v>0</v>
      </c>
      <c r="K83" s="345">
        <f>K$5*'(建設)投入係数表'!K83</f>
        <v>0</v>
      </c>
      <c r="L83" s="135">
        <f>L$5*'(建設)投入係数表'!L83</f>
        <v>0</v>
      </c>
      <c r="M83" s="345">
        <f>M$5*'(建設)投入係数表'!M83</f>
        <v>0</v>
      </c>
      <c r="N83" s="345">
        <f>N$5*'(建設)投入係数表'!N83</f>
        <v>0</v>
      </c>
      <c r="O83" s="135">
        <f>O$5*'(建設)投入係数表'!O83</f>
        <v>0</v>
      </c>
      <c r="P83" s="345">
        <f>P$5*'(建設)投入係数表'!P83</f>
        <v>0</v>
      </c>
      <c r="Q83" s="345">
        <f>Q$5*'(建設)投入係数表'!Q83</f>
        <v>0</v>
      </c>
      <c r="R83" s="345">
        <f>R$5*'(建設)投入係数表'!R83</f>
        <v>0</v>
      </c>
      <c r="S83" s="135">
        <f>S$5*'(建設)投入係数表'!S83</f>
        <v>72.669092189858347</v>
      </c>
      <c r="T83" s="135">
        <f>T$5*'(建設)投入係数表'!T83</f>
        <v>0</v>
      </c>
      <c r="U83" s="345">
        <f>U$5*'(建設)投入係数表'!U83</f>
        <v>0</v>
      </c>
      <c r="V83" s="345">
        <f>V$5*'(建設)投入係数表'!V83</f>
        <v>0</v>
      </c>
      <c r="W83" s="135">
        <f>W$5*'(建設)投入係数表'!W83</f>
        <v>70.849240820944928</v>
      </c>
      <c r="X83" s="345">
        <f>X$5*'(建設)投入係数表'!X83</f>
        <v>44.947965998263818</v>
      </c>
      <c r="Y83" s="345">
        <f>Y$5*'(建設)投入係数表'!Y83</f>
        <v>18.652232232041783</v>
      </c>
      <c r="Z83" s="345">
        <f>Z$5*'(建設)投入係数表'!Z83</f>
        <v>9.2699079308673884</v>
      </c>
      <c r="AA83" s="345">
        <f>AA$5*'(建設)投入係数表'!AA83</f>
        <v>1.4136903258398585</v>
      </c>
      <c r="AB83" s="345">
        <f>AB$5*'(建設)投入係数表'!AB83</f>
        <v>0</v>
      </c>
      <c r="AC83" s="345">
        <f>AC$5*'(建設)投入係数表'!AC83</f>
        <v>0</v>
      </c>
      <c r="AD83" s="345">
        <f>AD$5*'(建設)投入係数表'!AD83</f>
        <v>0</v>
      </c>
      <c r="AE83" s="345">
        <f>AE$5*'(建設)投入係数表'!AE83</f>
        <v>0</v>
      </c>
      <c r="AF83" s="135">
        <f>AF$5*'(建設)投入係数表'!AF83</f>
        <v>310.01807183801236</v>
      </c>
      <c r="AG83" s="135">
        <f>AG$5*'(建設)投入係数表'!AG83</f>
        <v>87.847353394281683</v>
      </c>
      <c r="AH83" s="135">
        <f>AH$5*'(建設)投入係数表'!AH83</f>
        <v>0</v>
      </c>
      <c r="AI83" s="135">
        <f>AI$5*'(建設)投入係数表'!AI83</f>
        <v>0</v>
      </c>
      <c r="AJ83" s="135">
        <f>AJ$5*'(建設)投入係数表'!AJ83</f>
        <v>0</v>
      </c>
      <c r="AK83" s="345">
        <f>AK$5*'(建設)投入係数表'!AK83</f>
        <v>0</v>
      </c>
      <c r="AL83" s="345">
        <f>AL$5*'(建設)投入係数表'!AL83</f>
        <v>0</v>
      </c>
      <c r="AM83" s="345">
        <f>AM$5*'(建設)投入係数表'!AM83</f>
        <v>0</v>
      </c>
      <c r="AN83" s="345">
        <f>AN$5*'(建設)投入係数表'!AN83</f>
        <v>0</v>
      </c>
      <c r="AO83" s="345">
        <f>AO$5*'(建設)投入係数表'!AO83</f>
        <v>0</v>
      </c>
      <c r="AP83" s="345">
        <f>AP$5*'(建設)投入係数表'!AP83</f>
        <v>0</v>
      </c>
      <c r="AQ83" s="345">
        <f>AQ$5*'(建設)投入係数表'!AQ83</f>
        <v>0</v>
      </c>
      <c r="AR83" s="135">
        <f>AR$5*'(建設)投入係数表'!AR83</f>
        <v>0</v>
      </c>
      <c r="AS83" s="135">
        <f>AS$5*'(建設)投入係数表'!AS83</f>
        <v>0</v>
      </c>
      <c r="AT83" s="345">
        <f>AT$5*'(建設)投入係数表'!AT83</f>
        <v>0</v>
      </c>
      <c r="AU83" s="345">
        <f>AU$5*'(建設)投入係数表'!AU83</f>
        <v>0</v>
      </c>
      <c r="AV83" s="345">
        <f>AV$5*'(建設)投入係数表'!AV83</f>
        <v>0</v>
      </c>
      <c r="AW83" s="345">
        <f>AW$5*'(建設)投入係数表'!AW83</f>
        <v>0</v>
      </c>
      <c r="AX83" s="135">
        <f>AX$5*'(建設)投入係数表'!AX83</f>
        <v>0</v>
      </c>
      <c r="AY83" s="345">
        <f>AY$5*'(建設)投入係数表'!AY83</f>
        <v>0</v>
      </c>
      <c r="AZ83" s="345">
        <f>AZ$5*'(建設)投入係数表'!AZ83</f>
        <v>0</v>
      </c>
      <c r="BA83" s="345">
        <f>BA$5*'(建設)投入係数表'!BA83</f>
        <v>0</v>
      </c>
      <c r="BB83" s="135">
        <f>BB$5*'(建設)投入係数表'!BB83</f>
        <v>82.578085556211079</v>
      </c>
      <c r="BC83" s="135">
        <f>BC$5*'(建設)投入係数表'!BC83</f>
        <v>0</v>
      </c>
      <c r="BD83" s="345">
        <f>BD$5*'(建設)投入係数表'!BD83</f>
        <v>0</v>
      </c>
      <c r="BE83" s="345">
        <f>BE$5*'(建設)投入係数表'!BE83</f>
        <v>0</v>
      </c>
      <c r="BF83" s="345">
        <f>BF$5*'(建設)投入係数表'!BF83</f>
        <v>0</v>
      </c>
      <c r="BG83" s="345">
        <f>BG$5*'(建設)投入係数表'!BG83</f>
        <v>0</v>
      </c>
      <c r="BH83" s="345">
        <f>BH$5*'(建設)投入係数表'!BH83</f>
        <v>0</v>
      </c>
      <c r="BI83" s="345">
        <f>BI$5*'(建設)投入係数表'!BI83</f>
        <v>0</v>
      </c>
      <c r="BJ83" s="345">
        <f>BJ$5*'(建設)投入係数表'!BJ83</f>
        <v>165.90953312400268</v>
      </c>
      <c r="BK83" s="345">
        <f>BK$5*'(建設)投入係数表'!BK83</f>
        <v>0</v>
      </c>
      <c r="BL83" s="345">
        <f>BL$5*'(建設)投入係数表'!BL83</f>
        <v>0.79837544957436657</v>
      </c>
      <c r="BM83" s="345">
        <f>BM$5*'(建設)投入係数表'!BM83</f>
        <v>0</v>
      </c>
      <c r="BN83" s="345">
        <f>BN$5*'(建設)投入係数表'!BN83</f>
        <v>0</v>
      </c>
      <c r="BO83" s="135">
        <f>BO$5*'(建設)投入係数表'!BO83</f>
        <v>247.14040671301808</v>
      </c>
      <c r="BP83" s="345">
        <f>BP$5*'(建設)投入係数表'!BP83</f>
        <v>0</v>
      </c>
      <c r="BQ83" s="345">
        <f>BQ$5*'(建設)投入係数表'!BQ83</f>
        <v>14.789571862499862</v>
      </c>
      <c r="BR83" s="345">
        <f>BR$5*'(建設)投入係数表'!BR83</f>
        <v>26.924016290108</v>
      </c>
      <c r="BS83" s="345">
        <f>BS$5*'(建設)投入係数表'!BS83</f>
        <v>35.403247993475226</v>
      </c>
      <c r="BT83" s="345">
        <f>BT$5*'(建設)投入係数表'!BT83</f>
        <v>11.321063048953013</v>
      </c>
      <c r="BU83" s="345">
        <f>BU$5*'(建設)投入係数表'!BU83</f>
        <v>134.99580731535238</v>
      </c>
      <c r="BV83" s="196">
        <f t="shared" si="4"/>
        <v>464.42541157097833</v>
      </c>
      <c r="BW83" s="349">
        <f t="shared" si="5"/>
        <v>1.8577016462839133E-3</v>
      </c>
    </row>
    <row r="84" spans="1:75" x14ac:dyDescent="0.2">
      <c r="A84" s="3">
        <v>79</v>
      </c>
      <c r="B84" s="8" t="s">
        <v>448</v>
      </c>
      <c r="C84" s="9" t="s">
        <v>305</v>
      </c>
      <c r="D84" s="135">
        <f>D$5*'(建設)投入係数表'!D84</f>
        <v>38.836352274873029</v>
      </c>
      <c r="E84" s="135">
        <f>E$5*'(建設)投入係数表'!E84</f>
        <v>9.3243828972640124</v>
      </c>
      <c r="F84" s="135">
        <f>F$5*'(建設)投入係数表'!F84</f>
        <v>0</v>
      </c>
      <c r="G84" s="135">
        <f>G$5*'(建設)投入係数表'!G84</f>
        <v>0</v>
      </c>
      <c r="H84" s="345">
        <f>H$5*'(建設)投入係数表'!H84</f>
        <v>0</v>
      </c>
      <c r="I84" s="345">
        <f>I$5*'(建設)投入係数表'!I84</f>
        <v>0</v>
      </c>
      <c r="J84" s="135">
        <f>J$5*'(建設)投入係数表'!J84</f>
        <v>0</v>
      </c>
      <c r="K84" s="345">
        <f>K$5*'(建設)投入係数表'!K84</f>
        <v>0</v>
      </c>
      <c r="L84" s="135">
        <f>L$5*'(建設)投入係数表'!L84</f>
        <v>0</v>
      </c>
      <c r="M84" s="345">
        <f>M$5*'(建設)投入係数表'!M84</f>
        <v>0</v>
      </c>
      <c r="N84" s="345">
        <f>N$5*'(建設)投入係数表'!N84</f>
        <v>0</v>
      </c>
      <c r="O84" s="135">
        <f>O$5*'(建設)投入係数表'!O84</f>
        <v>0</v>
      </c>
      <c r="P84" s="345">
        <f>P$5*'(建設)投入係数表'!P84</f>
        <v>0</v>
      </c>
      <c r="Q84" s="345">
        <f>Q$5*'(建設)投入係数表'!Q84</f>
        <v>0</v>
      </c>
      <c r="R84" s="345">
        <f>R$5*'(建設)投入係数表'!R84</f>
        <v>0</v>
      </c>
      <c r="S84" s="135">
        <f>S$5*'(建設)投入係数表'!S84</f>
        <v>7.4530462106424906</v>
      </c>
      <c r="T84" s="135">
        <f>T$5*'(建設)投入係数表'!T84</f>
        <v>0</v>
      </c>
      <c r="U84" s="345">
        <f>U$5*'(建設)投入係数表'!U84</f>
        <v>0</v>
      </c>
      <c r="V84" s="345">
        <f>V$5*'(建設)投入係数表'!V84</f>
        <v>0</v>
      </c>
      <c r="W84" s="135">
        <f>W$5*'(建設)投入係数表'!W84</f>
        <v>6.8275829122567826</v>
      </c>
      <c r="X84" s="345">
        <f>X$5*'(建設)投入係数表'!X84</f>
        <v>4.1704298348904567</v>
      </c>
      <c r="Y84" s="345">
        <f>Y$5*'(建設)投入係数表'!Y84</f>
        <v>1.6669869386124299</v>
      </c>
      <c r="Z84" s="345">
        <f>Z$5*'(建設)投入係数表'!Z84</f>
        <v>0.67979324826360843</v>
      </c>
      <c r="AA84" s="345">
        <f>AA$5*'(建設)投入係数表'!AA84</f>
        <v>0.12669866127810053</v>
      </c>
      <c r="AB84" s="345">
        <f>AB$5*'(建設)投入係数表'!AB84</f>
        <v>0</v>
      </c>
      <c r="AC84" s="345">
        <f>AC$5*'(建設)投入係数表'!AC84</f>
        <v>0</v>
      </c>
      <c r="AD84" s="345">
        <f>AD$5*'(建設)投入係数表'!AD84</f>
        <v>0</v>
      </c>
      <c r="AE84" s="345">
        <f>AE$5*'(建設)投入係数表'!AE84</f>
        <v>0</v>
      </c>
      <c r="AF84" s="135">
        <f>AF$5*'(建設)投入係数表'!AF84</f>
        <v>26.747619495846358</v>
      </c>
      <c r="AG84" s="135">
        <f>AG$5*'(建設)投入係数表'!AG84</f>
        <v>7.6363185389378296</v>
      </c>
      <c r="AH84" s="135">
        <f>AH$5*'(建設)投入係数表'!AH84</f>
        <v>0</v>
      </c>
      <c r="AI84" s="135">
        <f>AI$5*'(建設)投入係数表'!AI84</f>
        <v>0</v>
      </c>
      <c r="AJ84" s="135">
        <f>AJ$5*'(建設)投入係数表'!AJ84</f>
        <v>0</v>
      </c>
      <c r="AK84" s="345">
        <f>AK$5*'(建設)投入係数表'!AK84</f>
        <v>0</v>
      </c>
      <c r="AL84" s="345">
        <f>AL$5*'(建設)投入係数表'!AL84</f>
        <v>0</v>
      </c>
      <c r="AM84" s="345">
        <f>AM$5*'(建設)投入係数表'!AM84</f>
        <v>0</v>
      </c>
      <c r="AN84" s="345">
        <f>AN$5*'(建設)投入係数表'!AN84</f>
        <v>0</v>
      </c>
      <c r="AO84" s="345">
        <f>AO$5*'(建設)投入係数表'!AO84</f>
        <v>0</v>
      </c>
      <c r="AP84" s="345">
        <f>AP$5*'(建設)投入係数表'!AP84</f>
        <v>0</v>
      </c>
      <c r="AQ84" s="345">
        <f>AQ$5*'(建設)投入係数表'!AQ84</f>
        <v>0</v>
      </c>
      <c r="AR84" s="135">
        <f>AR$5*'(建設)投入係数表'!AR84</f>
        <v>0</v>
      </c>
      <c r="AS84" s="135">
        <f>AS$5*'(建設)投入係数表'!AS84</f>
        <v>0</v>
      </c>
      <c r="AT84" s="345">
        <f>AT$5*'(建設)投入係数表'!AT84</f>
        <v>0</v>
      </c>
      <c r="AU84" s="345">
        <f>AU$5*'(建設)投入係数表'!AU84</f>
        <v>0</v>
      </c>
      <c r="AV84" s="345">
        <f>AV$5*'(建設)投入係数表'!AV84</f>
        <v>0</v>
      </c>
      <c r="AW84" s="345">
        <f>AW$5*'(建設)投入係数表'!AW84</f>
        <v>0</v>
      </c>
      <c r="AX84" s="135">
        <f>AX$5*'(建設)投入係数表'!AX84</f>
        <v>0</v>
      </c>
      <c r="AY84" s="345">
        <f>AY$5*'(建設)投入係数表'!AY84</f>
        <v>0</v>
      </c>
      <c r="AZ84" s="345">
        <f>AZ$5*'(建設)投入係数表'!AZ84</f>
        <v>0</v>
      </c>
      <c r="BA84" s="345">
        <f>BA$5*'(建設)投入係数表'!BA84</f>
        <v>0</v>
      </c>
      <c r="BB84" s="135">
        <f>BB$5*'(建設)投入係数表'!BB84</f>
        <v>9.5826063158724466</v>
      </c>
      <c r="BC84" s="135">
        <f>BC$5*'(建設)投入係数表'!BC84</f>
        <v>0</v>
      </c>
      <c r="BD84" s="345">
        <f>BD$5*'(建設)投入係数表'!BD84</f>
        <v>0</v>
      </c>
      <c r="BE84" s="345">
        <f>BE$5*'(建設)投入係数表'!BE84</f>
        <v>0</v>
      </c>
      <c r="BF84" s="345">
        <f>BF$5*'(建設)投入係数表'!BF84</f>
        <v>0</v>
      </c>
      <c r="BG84" s="345">
        <f>BG$5*'(建設)投入係数表'!BG84</f>
        <v>0</v>
      </c>
      <c r="BH84" s="345">
        <f>BH$5*'(建設)投入係数表'!BH84</f>
        <v>0</v>
      </c>
      <c r="BI84" s="345">
        <f>BI$5*'(建設)投入係数表'!BI84</f>
        <v>0</v>
      </c>
      <c r="BJ84" s="345">
        <f>BJ$5*'(建設)投入係数表'!BJ84</f>
        <v>6.0847017038142797</v>
      </c>
      <c r="BK84" s="345">
        <f>BK$5*'(建設)投入係数表'!BK84</f>
        <v>0</v>
      </c>
      <c r="BL84" s="345">
        <f>BL$5*'(建設)投入係数表'!BL84</f>
        <v>0.16415196159472958</v>
      </c>
      <c r="BM84" s="345">
        <f>BM$5*'(建設)投入係数表'!BM84</f>
        <v>0</v>
      </c>
      <c r="BN84" s="345">
        <f>BN$5*'(建設)投入係数表'!BN84</f>
        <v>0</v>
      </c>
      <c r="BO84" s="135">
        <f>BO$5*'(建設)投入係数表'!BO84</f>
        <v>21.140010174221239</v>
      </c>
      <c r="BP84" s="345">
        <f>BP$5*'(建設)投入係数表'!BP84</f>
        <v>0</v>
      </c>
      <c r="BQ84" s="345">
        <f>BQ$5*'(建設)投入係数表'!BQ84</f>
        <v>4.3704408577127261</v>
      </c>
      <c r="BR84" s="345">
        <f>BR$5*'(建設)投入係数表'!BR84</f>
        <v>17.421422305364</v>
      </c>
      <c r="BS84" s="345">
        <f>BS$5*'(建設)投入係数表'!BS84</f>
        <v>2.6229023823526738</v>
      </c>
      <c r="BT84" s="345">
        <f>BT$5*'(建設)投入係数表'!BT84</f>
        <v>0.46182947388231688</v>
      </c>
      <c r="BU84" s="345">
        <f>BU$5*'(建設)投入係数表'!BU84</f>
        <v>9.4395994661815834</v>
      </c>
      <c r="BV84" s="196">
        <f t="shared" si="4"/>
        <v>47.208956833946907</v>
      </c>
      <c r="BW84" s="349">
        <f t="shared" si="5"/>
        <v>1.8883582733578762E-4</v>
      </c>
    </row>
    <row r="85" spans="1:75" x14ac:dyDescent="0.2">
      <c r="A85" s="3">
        <v>80</v>
      </c>
      <c r="B85" s="8" t="s">
        <v>449</v>
      </c>
      <c r="C85" s="9" t="s">
        <v>450</v>
      </c>
      <c r="D85" s="135">
        <f>D$5*'(建設)投入係数表'!D85</f>
        <v>296.15125098296312</v>
      </c>
      <c r="E85" s="135">
        <f>E$5*'(建設)投入係数表'!E85</f>
        <v>114.82580612590344</v>
      </c>
      <c r="F85" s="135">
        <f>F$5*'(建設)投入係数表'!F85</f>
        <v>0</v>
      </c>
      <c r="G85" s="135">
        <f>G$5*'(建設)投入係数表'!G85</f>
        <v>0</v>
      </c>
      <c r="H85" s="345">
        <f>H$5*'(建設)投入係数表'!H85</f>
        <v>0</v>
      </c>
      <c r="I85" s="345">
        <f>I$5*'(建設)投入係数表'!I85</f>
        <v>0</v>
      </c>
      <c r="J85" s="135">
        <f>J$5*'(建設)投入係数表'!J85</f>
        <v>0</v>
      </c>
      <c r="K85" s="345">
        <f>K$5*'(建設)投入係数表'!K85</f>
        <v>0</v>
      </c>
      <c r="L85" s="135">
        <f>L$5*'(建設)投入係数表'!L85</f>
        <v>0</v>
      </c>
      <c r="M85" s="345">
        <f>M$5*'(建設)投入係数表'!M85</f>
        <v>0</v>
      </c>
      <c r="N85" s="345">
        <f>N$5*'(建設)投入係数表'!N85</f>
        <v>0</v>
      </c>
      <c r="O85" s="135">
        <f>O$5*'(建設)投入係数表'!O85</f>
        <v>0</v>
      </c>
      <c r="P85" s="345">
        <f>P$5*'(建設)投入係数表'!P85</f>
        <v>0</v>
      </c>
      <c r="Q85" s="345">
        <f>Q$5*'(建設)投入係数表'!Q85</f>
        <v>0</v>
      </c>
      <c r="R85" s="345">
        <f>R$5*'(建設)投入係数表'!R85</f>
        <v>0</v>
      </c>
      <c r="S85" s="135">
        <f>S$5*'(建設)投入係数表'!S85</f>
        <v>112.36318398785886</v>
      </c>
      <c r="T85" s="135">
        <f>T$5*'(建設)投入係数表'!T85</f>
        <v>0</v>
      </c>
      <c r="U85" s="345">
        <f>U$5*'(建設)投入係数表'!U85</f>
        <v>0</v>
      </c>
      <c r="V85" s="345">
        <f>V$5*'(建設)投入係数表'!V85</f>
        <v>0</v>
      </c>
      <c r="W85" s="135">
        <f>W$5*'(建設)投入係数表'!W85</f>
        <v>112.80389341604932</v>
      </c>
      <c r="X85" s="345">
        <f>X$5*'(建設)投入係数表'!X85</f>
        <v>66.726877358247307</v>
      </c>
      <c r="Y85" s="345">
        <f>Y$5*'(建設)投入係数表'!Y85</f>
        <v>30.906838915895321</v>
      </c>
      <c r="Z85" s="345">
        <f>Z$5*'(建設)投入係数表'!Z85</f>
        <v>10.598594734291714</v>
      </c>
      <c r="AA85" s="345">
        <f>AA$5*'(建設)投入係数表'!AA85</f>
        <v>1.7782268249557969</v>
      </c>
      <c r="AB85" s="345">
        <f>AB$5*'(建設)投入係数表'!AB85</f>
        <v>0</v>
      </c>
      <c r="AC85" s="345">
        <f>AC$5*'(建設)投入係数表'!AC85</f>
        <v>0</v>
      </c>
      <c r="AD85" s="345">
        <f>AD$5*'(建設)投入係数表'!AD85</f>
        <v>0</v>
      </c>
      <c r="AE85" s="345">
        <f>AE$5*'(建設)投入係数表'!AE85</f>
        <v>0</v>
      </c>
      <c r="AF85" s="135">
        <f>AF$5*'(建設)投入係数表'!AF85</f>
        <v>185.89484008247513</v>
      </c>
      <c r="AG85" s="135">
        <f>AG$5*'(建設)投入係数表'!AG85</f>
        <v>55.405865355611134</v>
      </c>
      <c r="AH85" s="135">
        <f>AH$5*'(建設)投入係数表'!AH85</f>
        <v>0</v>
      </c>
      <c r="AI85" s="135">
        <f>AI$5*'(建設)投入係数表'!AI85</f>
        <v>0</v>
      </c>
      <c r="AJ85" s="135">
        <f>AJ$5*'(建設)投入係数表'!AJ85</f>
        <v>0</v>
      </c>
      <c r="AK85" s="345">
        <f>AK$5*'(建設)投入係数表'!AK85</f>
        <v>0</v>
      </c>
      <c r="AL85" s="345">
        <f>AL$5*'(建設)投入係数表'!AL85</f>
        <v>0</v>
      </c>
      <c r="AM85" s="345">
        <f>AM$5*'(建設)投入係数表'!AM85</f>
        <v>0</v>
      </c>
      <c r="AN85" s="345">
        <f>AN$5*'(建設)投入係数表'!AN85</f>
        <v>0</v>
      </c>
      <c r="AO85" s="345">
        <f>AO$5*'(建設)投入係数表'!AO85</f>
        <v>0</v>
      </c>
      <c r="AP85" s="345">
        <f>AP$5*'(建設)投入係数表'!AP85</f>
        <v>0</v>
      </c>
      <c r="AQ85" s="345">
        <f>AQ$5*'(建設)投入係数表'!AQ85</f>
        <v>0</v>
      </c>
      <c r="AR85" s="135">
        <f>AR$5*'(建設)投入係数表'!AR85</f>
        <v>0</v>
      </c>
      <c r="AS85" s="135">
        <f>AS$5*'(建設)投入係数表'!AS85</f>
        <v>0</v>
      </c>
      <c r="AT85" s="345">
        <f>AT$5*'(建設)投入係数表'!AT85</f>
        <v>0</v>
      </c>
      <c r="AU85" s="345">
        <f>AU$5*'(建設)投入係数表'!AU85</f>
        <v>0</v>
      </c>
      <c r="AV85" s="345">
        <f>AV$5*'(建設)投入係数表'!AV85</f>
        <v>0</v>
      </c>
      <c r="AW85" s="345">
        <f>AW$5*'(建設)投入係数表'!AW85</f>
        <v>0</v>
      </c>
      <c r="AX85" s="135">
        <f>AX$5*'(建設)投入係数表'!AX85</f>
        <v>0</v>
      </c>
      <c r="AY85" s="345">
        <f>AY$5*'(建設)投入係数表'!AY85</f>
        <v>0</v>
      </c>
      <c r="AZ85" s="345">
        <f>AZ$5*'(建設)投入係数表'!AZ85</f>
        <v>0</v>
      </c>
      <c r="BA85" s="345">
        <f>BA$5*'(建設)投入係数表'!BA85</f>
        <v>0</v>
      </c>
      <c r="BB85" s="135">
        <f>BB$5*'(建設)投入係数表'!BB85</f>
        <v>46.236319182281804</v>
      </c>
      <c r="BC85" s="135">
        <f>BC$5*'(建設)投入係数表'!BC85</f>
        <v>0</v>
      </c>
      <c r="BD85" s="345">
        <f>BD$5*'(建設)投入係数表'!BD85</f>
        <v>0</v>
      </c>
      <c r="BE85" s="345">
        <f>BE$5*'(建設)投入係数表'!BE85</f>
        <v>0</v>
      </c>
      <c r="BF85" s="345">
        <f>BF$5*'(建設)投入係数表'!BF85</f>
        <v>0</v>
      </c>
      <c r="BG85" s="345">
        <f>BG$5*'(建設)投入係数表'!BG85</f>
        <v>0</v>
      </c>
      <c r="BH85" s="345">
        <f>BH$5*'(建設)投入係数表'!BH85</f>
        <v>0</v>
      </c>
      <c r="BI85" s="345">
        <f>BI$5*'(建設)投入係数表'!BI85</f>
        <v>0</v>
      </c>
      <c r="BJ85" s="345">
        <f>BJ$5*'(建設)投入係数表'!BJ85</f>
        <v>144.81590055077984</v>
      </c>
      <c r="BK85" s="345">
        <f>BK$5*'(建設)投入係数表'!BK85</f>
        <v>0</v>
      </c>
      <c r="BL85" s="345">
        <f>BL$5*'(建設)投入係数表'!BL85</f>
        <v>0.91775869437053359</v>
      </c>
      <c r="BM85" s="345">
        <f>BM$5*'(建設)投入係数表'!BM85</f>
        <v>0</v>
      </c>
      <c r="BN85" s="345">
        <f>BN$5*'(建設)投入係数表'!BN85</f>
        <v>0</v>
      </c>
      <c r="BO85" s="135">
        <f>BO$5*'(建設)投入係数表'!BO85</f>
        <v>139.45055872119681</v>
      </c>
      <c r="BP85" s="345">
        <f>BP$5*'(建設)投入係数表'!BP85</f>
        <v>0</v>
      </c>
      <c r="BQ85" s="345">
        <f>BQ$5*'(建設)投入係数表'!BQ85</f>
        <v>12.849096121675412</v>
      </c>
      <c r="BR85" s="345">
        <f>BR$5*'(建設)投入係数表'!BR85</f>
        <v>7.0852674447652628</v>
      </c>
      <c r="BS85" s="345">
        <f>BS$5*'(建設)投入係数表'!BS85</f>
        <v>28.792584523020754</v>
      </c>
      <c r="BT85" s="345">
        <f>BT$5*'(建設)投入係数表'!BT85</f>
        <v>5.1737382952491986</v>
      </c>
      <c r="BU85" s="345">
        <f>BU$5*'(建設)投入係数表'!BU85</f>
        <v>83.697781933476705</v>
      </c>
      <c r="BV85" s="196">
        <f t="shared" si="4"/>
        <v>393.34266539672785</v>
      </c>
      <c r="BW85" s="349">
        <f t="shared" si="5"/>
        <v>1.5733706615869115E-3</v>
      </c>
    </row>
    <row r="86" spans="1:75" x14ac:dyDescent="0.2">
      <c r="A86" s="3">
        <v>81</v>
      </c>
      <c r="B86" s="8" t="s">
        <v>451</v>
      </c>
      <c r="C86" s="9" t="s">
        <v>306</v>
      </c>
      <c r="D86" s="135">
        <f>D$5*'(建設)投入係数表'!D86</f>
        <v>348.59082759566627</v>
      </c>
      <c r="E86" s="135">
        <f>E$5*'(建設)投入係数表'!E86</f>
        <v>127.55432881105749</v>
      </c>
      <c r="F86" s="135">
        <f>F$5*'(建設)投入係数表'!F86</f>
        <v>0</v>
      </c>
      <c r="G86" s="135">
        <f>G$5*'(建設)投入係数表'!G86</f>
        <v>0</v>
      </c>
      <c r="H86" s="345">
        <f>H$5*'(建設)投入係数表'!H86</f>
        <v>0</v>
      </c>
      <c r="I86" s="345">
        <f>I$5*'(建設)投入係数表'!I86</f>
        <v>0</v>
      </c>
      <c r="J86" s="135">
        <f>J$5*'(建設)投入係数表'!J86</f>
        <v>0</v>
      </c>
      <c r="K86" s="345">
        <f>K$5*'(建設)投入係数表'!K86</f>
        <v>0</v>
      </c>
      <c r="L86" s="135">
        <f>L$5*'(建設)投入係数表'!L86</f>
        <v>0</v>
      </c>
      <c r="M86" s="345">
        <f>M$5*'(建設)投入係数表'!M86</f>
        <v>0</v>
      </c>
      <c r="N86" s="345">
        <f>N$5*'(建設)投入係数表'!N86</f>
        <v>0</v>
      </c>
      <c r="O86" s="135">
        <f>O$5*'(建設)投入係数表'!O86</f>
        <v>0</v>
      </c>
      <c r="P86" s="345">
        <f>P$5*'(建設)投入係数表'!P86</f>
        <v>0</v>
      </c>
      <c r="Q86" s="345">
        <f>Q$5*'(建設)投入係数表'!Q86</f>
        <v>0</v>
      </c>
      <c r="R86" s="345">
        <f>R$5*'(建設)投入係数表'!R86</f>
        <v>0</v>
      </c>
      <c r="S86" s="135">
        <f>S$5*'(建設)投入係数表'!S86</f>
        <v>111.09957107701896</v>
      </c>
      <c r="T86" s="135">
        <f>T$5*'(建設)投入係数表'!T86</f>
        <v>0</v>
      </c>
      <c r="U86" s="345">
        <f>U$5*'(建設)投入係数表'!U86</f>
        <v>0</v>
      </c>
      <c r="V86" s="345">
        <f>V$5*'(建設)投入係数表'!V86</f>
        <v>0</v>
      </c>
      <c r="W86" s="135">
        <f>W$5*'(建設)投入係数表'!W86</f>
        <v>111.05879860808736</v>
      </c>
      <c r="X86" s="345">
        <f>X$5*'(建設)投入係数表'!X86</f>
        <v>71.360688285903379</v>
      </c>
      <c r="Y86" s="345">
        <f>Y$5*'(建設)投入係数表'!Y86</f>
        <v>27.798133543888355</v>
      </c>
      <c r="Z86" s="345">
        <f>Z$5*'(建設)投入係数表'!Z86</f>
        <v>11.556485220481344</v>
      </c>
      <c r="AA86" s="345">
        <f>AA$5*'(建設)投入係数表'!AA86</f>
        <v>2.2961353877241728</v>
      </c>
      <c r="AB86" s="345">
        <f>AB$5*'(建設)投入係数表'!AB86</f>
        <v>0</v>
      </c>
      <c r="AC86" s="345">
        <f>AC$5*'(建設)投入係数表'!AC86</f>
        <v>0</v>
      </c>
      <c r="AD86" s="345">
        <f>AD$5*'(建設)投入係数表'!AD86</f>
        <v>0</v>
      </c>
      <c r="AE86" s="345">
        <f>AE$5*'(建設)投入係数表'!AE86</f>
        <v>0</v>
      </c>
      <c r="AF86" s="135">
        <f>AF$5*'(建設)投入係数表'!AF86</f>
        <v>230.30317581480611</v>
      </c>
      <c r="AG86" s="135">
        <f>AG$5*'(建設)投入係数表'!AG86</f>
        <v>67.812408798343711</v>
      </c>
      <c r="AH86" s="135">
        <f>AH$5*'(建設)投入係数表'!AH86</f>
        <v>0</v>
      </c>
      <c r="AI86" s="135">
        <f>AI$5*'(建設)投入係数表'!AI86</f>
        <v>0</v>
      </c>
      <c r="AJ86" s="135">
        <f>AJ$5*'(建設)投入係数表'!AJ86</f>
        <v>0</v>
      </c>
      <c r="AK86" s="345">
        <f>AK$5*'(建設)投入係数表'!AK86</f>
        <v>0</v>
      </c>
      <c r="AL86" s="345">
        <f>AL$5*'(建設)投入係数表'!AL86</f>
        <v>0</v>
      </c>
      <c r="AM86" s="345">
        <f>AM$5*'(建設)投入係数表'!AM86</f>
        <v>0</v>
      </c>
      <c r="AN86" s="345">
        <f>AN$5*'(建設)投入係数表'!AN86</f>
        <v>0</v>
      </c>
      <c r="AO86" s="345">
        <f>AO$5*'(建設)投入係数表'!AO86</f>
        <v>0</v>
      </c>
      <c r="AP86" s="345">
        <f>AP$5*'(建設)投入係数表'!AP86</f>
        <v>0</v>
      </c>
      <c r="AQ86" s="345">
        <f>AQ$5*'(建設)投入係数表'!AQ86</f>
        <v>0</v>
      </c>
      <c r="AR86" s="135">
        <f>AR$5*'(建設)投入係数表'!AR86</f>
        <v>0</v>
      </c>
      <c r="AS86" s="135">
        <f>AS$5*'(建設)投入係数表'!AS86</f>
        <v>0</v>
      </c>
      <c r="AT86" s="345">
        <f>AT$5*'(建設)投入係数表'!AT86</f>
        <v>0</v>
      </c>
      <c r="AU86" s="345">
        <f>AU$5*'(建設)投入係数表'!AU86</f>
        <v>0</v>
      </c>
      <c r="AV86" s="345">
        <f>AV$5*'(建設)投入係数表'!AV86</f>
        <v>0</v>
      </c>
      <c r="AW86" s="345">
        <f>AW$5*'(建設)投入係数表'!AW86</f>
        <v>0</v>
      </c>
      <c r="AX86" s="135">
        <f>AX$5*'(建設)投入係数表'!AX86</f>
        <v>0</v>
      </c>
      <c r="AY86" s="345">
        <f>AY$5*'(建設)投入係数表'!AY86</f>
        <v>0</v>
      </c>
      <c r="AZ86" s="345">
        <f>AZ$5*'(建設)投入係数表'!AZ86</f>
        <v>0</v>
      </c>
      <c r="BA86" s="345">
        <f>BA$5*'(建設)投入係数表'!BA86</f>
        <v>0</v>
      </c>
      <c r="BB86" s="135">
        <f>BB$5*'(建設)投入係数表'!BB86</f>
        <v>68.462506771487483</v>
      </c>
      <c r="BC86" s="135">
        <f>BC$5*'(建設)投入係数表'!BC86</f>
        <v>0</v>
      </c>
      <c r="BD86" s="345">
        <f>BD$5*'(建設)投入係数表'!BD86</f>
        <v>0</v>
      </c>
      <c r="BE86" s="345">
        <f>BE$5*'(建設)投入係数表'!BE86</f>
        <v>0</v>
      </c>
      <c r="BF86" s="345">
        <f>BF$5*'(建設)投入係数表'!BF86</f>
        <v>0</v>
      </c>
      <c r="BG86" s="345">
        <f>BG$5*'(建設)投入係数表'!BG86</f>
        <v>0</v>
      </c>
      <c r="BH86" s="345">
        <f>BH$5*'(建設)投入係数表'!BH86</f>
        <v>0</v>
      </c>
      <c r="BI86" s="345">
        <f>BI$5*'(建設)投入係数表'!BI86</f>
        <v>0</v>
      </c>
      <c r="BJ86" s="345">
        <f>BJ$5*'(建設)投入係数表'!BJ86</f>
        <v>365.48774900911104</v>
      </c>
      <c r="BK86" s="345">
        <f>BK$5*'(建設)投入係数表'!BK86</f>
        <v>0</v>
      </c>
      <c r="BL86" s="345">
        <f>BL$5*'(建設)投入係数表'!BL86</f>
        <v>1.1453330047632266</v>
      </c>
      <c r="BM86" s="345">
        <f>BM$5*'(建設)投入係数表'!BM86</f>
        <v>0</v>
      </c>
      <c r="BN86" s="345">
        <f>BN$5*'(建設)投入係数表'!BN86</f>
        <v>0</v>
      </c>
      <c r="BO86" s="135">
        <f>BO$5*'(建設)投入係数表'!BO86</f>
        <v>175.41899329819915</v>
      </c>
      <c r="BP86" s="345">
        <f>BP$5*'(建設)投入係数表'!BP86</f>
        <v>0</v>
      </c>
      <c r="BQ86" s="345">
        <f>BQ$5*'(建設)投入係数表'!BQ86</f>
        <v>14.265118959574336</v>
      </c>
      <c r="BR86" s="345">
        <f>BR$5*'(建設)投入係数表'!BR86</f>
        <v>11.586496174380843</v>
      </c>
      <c r="BS86" s="345">
        <f>BS$5*'(建設)投入係数表'!BS86</f>
        <v>28.258509377292828</v>
      </c>
      <c r="BT86" s="345">
        <f>BT$5*'(建設)投入係数表'!BT86</f>
        <v>8.1818708143205061</v>
      </c>
      <c r="BU86" s="345">
        <f>BU$5*'(建設)投入係数表'!BU86</f>
        <v>99.125329343862361</v>
      </c>
      <c r="BV86" s="196">
        <f t="shared" si="4"/>
        <v>641.06184912130243</v>
      </c>
      <c r="BW86" s="349">
        <f t="shared" si="5"/>
        <v>2.5642473964852096E-3</v>
      </c>
    </row>
    <row r="87" spans="1:75" x14ac:dyDescent="0.2">
      <c r="A87" s="3">
        <v>82</v>
      </c>
      <c r="B87" s="8" t="s">
        <v>452</v>
      </c>
      <c r="C87" s="9" t="s">
        <v>453</v>
      </c>
      <c r="D87" s="135">
        <f>D$5*'(建設)投入係数表'!D87</f>
        <v>1.1901180507847524</v>
      </c>
      <c r="E87" s="135">
        <f>E$5*'(建設)投入係数表'!E87</f>
        <v>0</v>
      </c>
      <c r="F87" s="135">
        <f>F$5*'(建設)投入係数表'!F87</f>
        <v>0</v>
      </c>
      <c r="G87" s="135">
        <f>G$5*'(建設)投入係数表'!G87</f>
        <v>0</v>
      </c>
      <c r="H87" s="345">
        <f>H$5*'(建設)投入係数表'!H87</f>
        <v>0</v>
      </c>
      <c r="I87" s="345">
        <f>I$5*'(建設)投入係数表'!I87</f>
        <v>0</v>
      </c>
      <c r="J87" s="135">
        <f>J$5*'(建設)投入係数表'!J87</f>
        <v>0</v>
      </c>
      <c r="K87" s="345">
        <f>K$5*'(建設)投入係数表'!K87</f>
        <v>0</v>
      </c>
      <c r="L87" s="135">
        <f>L$5*'(建設)投入係数表'!L87</f>
        <v>0</v>
      </c>
      <c r="M87" s="345">
        <f>M$5*'(建設)投入係数表'!M87</f>
        <v>0</v>
      </c>
      <c r="N87" s="345">
        <f>N$5*'(建設)投入係数表'!N87</f>
        <v>0</v>
      </c>
      <c r="O87" s="135">
        <f>O$5*'(建設)投入係数表'!O87</f>
        <v>0</v>
      </c>
      <c r="P87" s="345">
        <f>P$5*'(建設)投入係数表'!P87</f>
        <v>0</v>
      </c>
      <c r="Q87" s="345">
        <f>Q$5*'(建設)投入係数表'!Q87</f>
        <v>0</v>
      </c>
      <c r="R87" s="345">
        <f>R$5*'(建設)投入係数表'!R87</f>
        <v>0</v>
      </c>
      <c r="S87" s="135">
        <f>S$5*'(建設)投入係数表'!S87</f>
        <v>0</v>
      </c>
      <c r="T87" s="135">
        <f>T$5*'(建設)投入係数表'!T87</f>
        <v>0</v>
      </c>
      <c r="U87" s="345">
        <f>U$5*'(建設)投入係数表'!U87</f>
        <v>0</v>
      </c>
      <c r="V87" s="345">
        <f>V$5*'(建設)投入係数表'!V87</f>
        <v>0</v>
      </c>
      <c r="W87" s="135">
        <f>W$5*'(建設)投入係数表'!W87</f>
        <v>0</v>
      </c>
      <c r="X87" s="345">
        <f>X$5*'(建設)投入係数表'!X87</f>
        <v>0</v>
      </c>
      <c r="Y87" s="345">
        <f>Y$5*'(建設)投入係数表'!Y87</f>
        <v>0</v>
      </c>
      <c r="Z87" s="345">
        <f>Z$5*'(建設)投入係数表'!Z87</f>
        <v>0</v>
      </c>
      <c r="AA87" s="345">
        <f>AA$5*'(建設)投入係数表'!AA87</f>
        <v>0</v>
      </c>
      <c r="AB87" s="345">
        <f>AB$5*'(建設)投入係数表'!AB87</f>
        <v>0</v>
      </c>
      <c r="AC87" s="345">
        <f>AC$5*'(建設)投入係数表'!AC87</f>
        <v>0</v>
      </c>
      <c r="AD87" s="345">
        <f>AD$5*'(建設)投入係数表'!AD87</f>
        <v>0</v>
      </c>
      <c r="AE87" s="345">
        <f>AE$5*'(建設)投入係数表'!AE87</f>
        <v>0</v>
      </c>
      <c r="AF87" s="135">
        <f>AF$5*'(建設)投入係数表'!AF87</f>
        <v>2.0226167647679203</v>
      </c>
      <c r="AG87" s="135">
        <f>AG$5*'(建設)投入係数表'!AG87</f>
        <v>1.0767644596117625</v>
      </c>
      <c r="AH87" s="135">
        <f>AH$5*'(建設)投入係数表'!AH87</f>
        <v>0</v>
      </c>
      <c r="AI87" s="135">
        <f>AI$5*'(建設)投入係数表'!AI87</f>
        <v>0</v>
      </c>
      <c r="AJ87" s="135">
        <f>AJ$5*'(建設)投入係数表'!AJ87</f>
        <v>0</v>
      </c>
      <c r="AK87" s="345">
        <f>AK$5*'(建設)投入係数表'!AK87</f>
        <v>0</v>
      </c>
      <c r="AL87" s="345">
        <f>AL$5*'(建設)投入係数表'!AL87</f>
        <v>0</v>
      </c>
      <c r="AM87" s="345">
        <f>AM$5*'(建設)投入係数表'!AM87</f>
        <v>0</v>
      </c>
      <c r="AN87" s="345">
        <f>AN$5*'(建設)投入係数表'!AN87</f>
        <v>0</v>
      </c>
      <c r="AO87" s="345">
        <f>AO$5*'(建設)投入係数表'!AO87</f>
        <v>0</v>
      </c>
      <c r="AP87" s="345">
        <f>AP$5*'(建設)投入係数表'!AP87</f>
        <v>0</v>
      </c>
      <c r="AQ87" s="345">
        <f>AQ$5*'(建設)投入係数表'!AQ87</f>
        <v>0</v>
      </c>
      <c r="AR87" s="135">
        <f>AR$5*'(建設)投入係数表'!AR87</f>
        <v>0</v>
      </c>
      <c r="AS87" s="135">
        <f>AS$5*'(建設)投入係数表'!AS87</f>
        <v>0</v>
      </c>
      <c r="AT87" s="345">
        <f>AT$5*'(建設)投入係数表'!AT87</f>
        <v>0</v>
      </c>
      <c r="AU87" s="345">
        <f>AU$5*'(建設)投入係数表'!AU87</f>
        <v>0</v>
      </c>
      <c r="AV87" s="345">
        <f>AV$5*'(建設)投入係数表'!AV87</f>
        <v>0</v>
      </c>
      <c r="AW87" s="345">
        <f>AW$5*'(建設)投入係数表'!AW87</f>
        <v>0</v>
      </c>
      <c r="AX87" s="135">
        <f>AX$5*'(建設)投入係数表'!AX87</f>
        <v>0</v>
      </c>
      <c r="AY87" s="345">
        <f>AY$5*'(建設)投入係数表'!AY87</f>
        <v>0</v>
      </c>
      <c r="AZ87" s="345">
        <f>AZ$5*'(建設)投入係数表'!AZ87</f>
        <v>0</v>
      </c>
      <c r="BA87" s="345">
        <f>BA$5*'(建設)投入係数表'!BA87</f>
        <v>0</v>
      </c>
      <c r="BB87" s="135">
        <f>BB$5*'(建設)投入係数表'!BB87</f>
        <v>1.1015610515702812</v>
      </c>
      <c r="BC87" s="135">
        <f>BC$5*'(建設)投入係数表'!BC87</f>
        <v>0</v>
      </c>
      <c r="BD87" s="345">
        <f>BD$5*'(建設)投入係数表'!BD87</f>
        <v>0</v>
      </c>
      <c r="BE87" s="345">
        <f>BE$5*'(建設)投入係数表'!BE87</f>
        <v>0</v>
      </c>
      <c r="BF87" s="345">
        <f>BF$5*'(建設)投入係数表'!BF87</f>
        <v>0</v>
      </c>
      <c r="BG87" s="345">
        <f>BG$5*'(建設)投入係数表'!BG87</f>
        <v>0</v>
      </c>
      <c r="BH87" s="345">
        <f>BH$5*'(建設)投入係数表'!BH87</f>
        <v>0</v>
      </c>
      <c r="BI87" s="345">
        <f>BI$5*'(建設)投入係数表'!BI87</f>
        <v>0</v>
      </c>
      <c r="BJ87" s="345">
        <f>BJ$5*'(建設)投入係数表'!BJ87</f>
        <v>0.4056467802542853</v>
      </c>
      <c r="BK87" s="345">
        <f>BK$5*'(建設)投入係数表'!BK87</f>
        <v>0</v>
      </c>
      <c r="BL87" s="345">
        <f>BL$5*'(建設)投入係数表'!BL87</f>
        <v>7.4614527997604353E-3</v>
      </c>
      <c r="BM87" s="345">
        <f>BM$5*'(建設)投入係数表'!BM87</f>
        <v>0</v>
      </c>
      <c r="BN87" s="345">
        <f>BN$5*'(建設)投入係数表'!BN87</f>
        <v>0</v>
      </c>
      <c r="BO87" s="135">
        <f>BO$5*'(建設)投入係数表'!BO87</f>
        <v>0</v>
      </c>
      <c r="BP87" s="345">
        <f>BP$5*'(建設)投入係数表'!BP87</f>
        <v>0</v>
      </c>
      <c r="BQ87" s="345">
        <f>BQ$5*'(建設)投入係数表'!BQ87</f>
        <v>0</v>
      </c>
      <c r="BR87" s="345">
        <f>BR$5*'(建設)投入係数表'!BR87</f>
        <v>0</v>
      </c>
      <c r="BS87" s="345">
        <f>BS$5*'(建設)投入係数表'!BS87</f>
        <v>0</v>
      </c>
      <c r="BT87" s="345">
        <f>BT$5*'(建設)投入係数表'!BT87</f>
        <v>0</v>
      </c>
      <c r="BU87" s="345">
        <f>BU$5*'(建設)投入係数表'!BU87</f>
        <v>0</v>
      </c>
      <c r="BV87" s="196">
        <f t="shared" si="4"/>
        <v>0.41310823305404576</v>
      </c>
      <c r="BW87" s="349">
        <f t="shared" si="5"/>
        <v>1.652432932216183E-6</v>
      </c>
    </row>
    <row r="88" spans="1:75" x14ac:dyDescent="0.2">
      <c r="A88" s="3">
        <v>83</v>
      </c>
      <c r="B88" s="8" t="s">
        <v>454</v>
      </c>
      <c r="C88" s="9" t="s">
        <v>455</v>
      </c>
      <c r="D88" s="135">
        <f>D$5*'(建設)投入係数表'!D88</f>
        <v>97.948465753189225</v>
      </c>
      <c r="E88" s="135">
        <f>E$5*'(建設)投入係数表'!E88</f>
        <v>23.943346848024976</v>
      </c>
      <c r="F88" s="135">
        <f>F$5*'(建設)投入係数表'!F88</f>
        <v>0</v>
      </c>
      <c r="G88" s="135">
        <f>G$5*'(建設)投入係数表'!G88</f>
        <v>0</v>
      </c>
      <c r="H88" s="345">
        <f>H$5*'(建設)投入係数表'!H88</f>
        <v>0</v>
      </c>
      <c r="I88" s="345">
        <f>I$5*'(建設)投入係数表'!I88</f>
        <v>0</v>
      </c>
      <c r="J88" s="135">
        <f>J$5*'(建設)投入係数表'!J88</f>
        <v>0</v>
      </c>
      <c r="K88" s="345">
        <f>K$5*'(建設)投入係数表'!K88</f>
        <v>0</v>
      </c>
      <c r="L88" s="135">
        <f>L$5*'(建設)投入係数表'!L88</f>
        <v>0</v>
      </c>
      <c r="M88" s="345">
        <f>M$5*'(建設)投入係数表'!M88</f>
        <v>0</v>
      </c>
      <c r="N88" s="345">
        <f>N$5*'(建設)投入係数表'!N88</f>
        <v>0</v>
      </c>
      <c r="O88" s="135">
        <f>O$5*'(建設)投入係数表'!O88</f>
        <v>0</v>
      </c>
      <c r="P88" s="345">
        <f>P$5*'(建設)投入係数表'!P88</f>
        <v>0</v>
      </c>
      <c r="Q88" s="345">
        <f>Q$5*'(建設)投入係数表'!Q88</f>
        <v>0</v>
      </c>
      <c r="R88" s="345">
        <f>R$5*'(建設)投入係数表'!R88</f>
        <v>0</v>
      </c>
      <c r="S88" s="135">
        <f>S$5*'(建設)投入係数表'!S88</f>
        <v>24.311307081009467</v>
      </c>
      <c r="T88" s="135">
        <f>T$5*'(建設)投入係数表'!T88</f>
        <v>0</v>
      </c>
      <c r="U88" s="345">
        <f>U$5*'(建設)投入係数表'!U88</f>
        <v>0</v>
      </c>
      <c r="V88" s="345">
        <f>V$5*'(建設)投入係数表'!V88</f>
        <v>0</v>
      </c>
      <c r="W88" s="135">
        <f>W$5*'(建設)投入係数表'!W88</f>
        <v>24.182028053187452</v>
      </c>
      <c r="X88" s="345">
        <f>X$5*'(建設)投入係数表'!X88</f>
        <v>19.462005896155464</v>
      </c>
      <c r="Y88" s="345">
        <f>Y$5*'(建設)投入係数表'!Y88</f>
        <v>6.262464445057506</v>
      </c>
      <c r="Z88" s="345">
        <f>Z$5*'(建設)投入係数表'!Z88</f>
        <v>2.0702794378937166</v>
      </c>
      <c r="AA88" s="345">
        <f>AA$5*'(建設)投入係数表'!AA88</f>
        <v>0.61571103814094463</v>
      </c>
      <c r="AB88" s="345">
        <f>AB$5*'(建設)投入係数表'!AB88</f>
        <v>0</v>
      </c>
      <c r="AC88" s="345">
        <f>AC$5*'(建設)投入係数表'!AC88</f>
        <v>0</v>
      </c>
      <c r="AD88" s="345">
        <f>AD$5*'(建設)投入係数表'!AD88</f>
        <v>0</v>
      </c>
      <c r="AE88" s="345">
        <f>AE$5*'(建設)投入係数表'!AE88</f>
        <v>0</v>
      </c>
      <c r="AF88" s="135">
        <f>AF$5*'(建設)投入係数表'!AF88</f>
        <v>74.234496921610827</v>
      </c>
      <c r="AG88" s="135">
        <f>AG$5*'(建設)投入係数表'!AG88</f>
        <v>24.175737334003799</v>
      </c>
      <c r="AH88" s="135">
        <f>AH$5*'(建設)投入係数表'!AH88</f>
        <v>0</v>
      </c>
      <c r="AI88" s="135">
        <f>AI$5*'(建設)投入係数表'!AI88</f>
        <v>0</v>
      </c>
      <c r="AJ88" s="135">
        <f>AJ$5*'(建設)投入係数表'!AJ88</f>
        <v>0</v>
      </c>
      <c r="AK88" s="345">
        <f>AK$5*'(建設)投入係数表'!AK88</f>
        <v>0</v>
      </c>
      <c r="AL88" s="345">
        <f>AL$5*'(建設)投入係数表'!AL88</f>
        <v>0</v>
      </c>
      <c r="AM88" s="345">
        <f>AM$5*'(建設)投入係数表'!AM88</f>
        <v>0</v>
      </c>
      <c r="AN88" s="345">
        <f>AN$5*'(建設)投入係数表'!AN88</f>
        <v>0</v>
      </c>
      <c r="AO88" s="345">
        <f>AO$5*'(建設)投入係数表'!AO88</f>
        <v>0</v>
      </c>
      <c r="AP88" s="345">
        <f>AP$5*'(建設)投入係数表'!AP88</f>
        <v>0</v>
      </c>
      <c r="AQ88" s="345">
        <f>AQ$5*'(建設)投入係数表'!AQ88</f>
        <v>0</v>
      </c>
      <c r="AR88" s="135">
        <f>AR$5*'(建設)投入係数表'!AR88</f>
        <v>0</v>
      </c>
      <c r="AS88" s="135">
        <f>AS$5*'(建設)投入係数表'!AS88</f>
        <v>0</v>
      </c>
      <c r="AT88" s="345">
        <f>AT$5*'(建設)投入係数表'!AT88</f>
        <v>0</v>
      </c>
      <c r="AU88" s="345">
        <f>AU$5*'(建設)投入係数表'!AU88</f>
        <v>0</v>
      </c>
      <c r="AV88" s="345">
        <f>AV$5*'(建設)投入係数表'!AV88</f>
        <v>0</v>
      </c>
      <c r="AW88" s="345">
        <f>AW$5*'(建設)投入係数表'!AW88</f>
        <v>0</v>
      </c>
      <c r="AX88" s="135">
        <f>AX$5*'(建設)投入係数表'!AX88</f>
        <v>0</v>
      </c>
      <c r="AY88" s="345">
        <f>AY$5*'(建設)投入係数表'!AY88</f>
        <v>0</v>
      </c>
      <c r="AZ88" s="345">
        <f>AZ$5*'(建設)投入係数表'!AZ88</f>
        <v>0</v>
      </c>
      <c r="BA88" s="345">
        <f>BA$5*'(建設)投入係数表'!BA88</f>
        <v>0</v>
      </c>
      <c r="BB88" s="135">
        <f>BB$5*'(建設)投入係数表'!BB88</f>
        <v>24.692514545376305</v>
      </c>
      <c r="BC88" s="135">
        <f>BC$5*'(建設)投入係数表'!BC88</f>
        <v>0</v>
      </c>
      <c r="BD88" s="345">
        <f>BD$5*'(建設)投入係数表'!BD88</f>
        <v>0</v>
      </c>
      <c r="BE88" s="345">
        <f>BE$5*'(建設)投入係数表'!BE88</f>
        <v>0</v>
      </c>
      <c r="BF88" s="345">
        <f>BF$5*'(建設)投入係数表'!BF88</f>
        <v>0</v>
      </c>
      <c r="BG88" s="345">
        <f>BG$5*'(建設)投入係数表'!BG88</f>
        <v>0</v>
      </c>
      <c r="BH88" s="345">
        <f>BH$5*'(建設)投入係数表'!BH88</f>
        <v>0</v>
      </c>
      <c r="BI88" s="345">
        <f>BI$5*'(建設)投入係数表'!BI88</f>
        <v>0</v>
      </c>
      <c r="BJ88" s="345">
        <f>BJ$5*'(建設)投入係数表'!BJ88</f>
        <v>19.06539867195141</v>
      </c>
      <c r="BK88" s="345">
        <f>BK$5*'(建設)投入係数表'!BK88</f>
        <v>0</v>
      </c>
      <c r="BL88" s="345">
        <f>BL$5*'(建設)投入係数表'!BL88</f>
        <v>0.32457319678957891</v>
      </c>
      <c r="BM88" s="345">
        <f>BM$5*'(建設)投入係数表'!BM88</f>
        <v>0</v>
      </c>
      <c r="BN88" s="345">
        <f>BN$5*'(建設)投入係数表'!BN88</f>
        <v>0</v>
      </c>
      <c r="BO88" s="135">
        <f>BO$5*'(建設)投入係数表'!BO88</f>
        <v>49.123908534341446</v>
      </c>
      <c r="BP88" s="345">
        <f>BP$5*'(建設)投入係数表'!BP88</f>
        <v>0</v>
      </c>
      <c r="BQ88" s="345">
        <f>BQ$5*'(建設)投入係数表'!BQ88</f>
        <v>9.0031081668882145</v>
      </c>
      <c r="BR88" s="345">
        <f>BR$5*'(建設)投入係数表'!BR88</f>
        <v>5.6682139558122104</v>
      </c>
      <c r="BS88" s="345">
        <f>BS$5*'(建設)投入係数表'!BS88</f>
        <v>5.3051464475640051</v>
      </c>
      <c r="BT88" s="345">
        <f>BT$5*'(建設)投入係数表'!BT88</f>
        <v>1.3886088910650747</v>
      </c>
      <c r="BU88" s="345">
        <f>BU$5*'(建設)投入係数表'!BU88</f>
        <v>30.225788189692548</v>
      </c>
      <c r="BV88" s="196">
        <f t="shared" si="4"/>
        <v>99.391298337010682</v>
      </c>
      <c r="BW88" s="349">
        <f t="shared" si="5"/>
        <v>3.9756519334804271E-4</v>
      </c>
    </row>
    <row r="89" spans="1:75" x14ac:dyDescent="0.2">
      <c r="A89" s="3">
        <v>84</v>
      </c>
      <c r="B89" s="8" t="s">
        <v>456</v>
      </c>
      <c r="C89" s="9" t="s">
        <v>457</v>
      </c>
      <c r="D89" s="135">
        <f>D$5*'(建設)投入係数表'!D89</f>
        <v>578.48488136159449</v>
      </c>
      <c r="E89" s="135">
        <f>E$5*'(建設)投入係数表'!E89</f>
        <v>50.668535202556932</v>
      </c>
      <c r="F89" s="135">
        <f>F$5*'(建設)投入係数表'!F89</f>
        <v>0</v>
      </c>
      <c r="G89" s="135">
        <f>G$5*'(建設)投入係数表'!G89</f>
        <v>0</v>
      </c>
      <c r="H89" s="345">
        <f>H$5*'(建設)投入係数表'!H89</f>
        <v>0</v>
      </c>
      <c r="I89" s="345">
        <f>I$5*'(建設)投入係数表'!I89</f>
        <v>0</v>
      </c>
      <c r="J89" s="135">
        <f>J$5*'(建設)投入係数表'!J89</f>
        <v>0</v>
      </c>
      <c r="K89" s="345">
        <f>K$5*'(建設)投入係数表'!K89</f>
        <v>0</v>
      </c>
      <c r="L89" s="135">
        <f>L$5*'(建設)投入係数表'!L89</f>
        <v>0</v>
      </c>
      <c r="M89" s="345">
        <f>M$5*'(建設)投入係数表'!M89</f>
        <v>0</v>
      </c>
      <c r="N89" s="345">
        <f>N$5*'(建設)投入係数表'!N89</f>
        <v>0</v>
      </c>
      <c r="O89" s="135">
        <f>O$5*'(建設)投入係数表'!O89</f>
        <v>0</v>
      </c>
      <c r="P89" s="345">
        <f>P$5*'(建設)投入係数表'!P89</f>
        <v>0</v>
      </c>
      <c r="Q89" s="345">
        <f>Q$5*'(建設)投入係数表'!Q89</f>
        <v>0</v>
      </c>
      <c r="R89" s="345">
        <f>R$5*'(建設)投入係数表'!R89</f>
        <v>0</v>
      </c>
      <c r="S89" s="135">
        <f>S$5*'(建設)投入係数表'!S89</f>
        <v>48.176188043818001</v>
      </c>
      <c r="T89" s="135">
        <f>T$5*'(建設)投入係数表'!T89</f>
        <v>0</v>
      </c>
      <c r="U89" s="345">
        <f>U$5*'(建設)投入係数表'!U89</f>
        <v>0</v>
      </c>
      <c r="V89" s="345">
        <f>V$5*'(建設)投入係数表'!V89</f>
        <v>0</v>
      </c>
      <c r="W89" s="135">
        <f>W$5*'(建設)投入係数表'!W89</f>
        <v>47.736787004895476</v>
      </c>
      <c r="X89" s="345">
        <f>X$5*'(建設)投入係数表'!X89</f>
        <v>38.924011792310928</v>
      </c>
      <c r="Y89" s="345">
        <f>Y$5*'(建設)投入係数表'!Y89</f>
        <v>12.299660384897116</v>
      </c>
      <c r="Z89" s="345">
        <f>Z$5*'(建設)投入係数表'!Z89</f>
        <v>4.0478597964787593</v>
      </c>
      <c r="AA89" s="345">
        <f>AA$5*'(建設)投入係数表'!AA89</f>
        <v>1.2158625915635262</v>
      </c>
      <c r="AB89" s="345">
        <f>AB$5*'(建設)投入係数表'!AB89</f>
        <v>0</v>
      </c>
      <c r="AC89" s="345">
        <f>AC$5*'(建設)投入係数表'!AC89</f>
        <v>0</v>
      </c>
      <c r="AD89" s="345">
        <f>AD$5*'(建設)投入係数表'!AD89</f>
        <v>0</v>
      </c>
      <c r="AE89" s="345">
        <f>AE$5*'(建設)投入係数表'!AE89</f>
        <v>0</v>
      </c>
      <c r="AF89" s="135">
        <f>AF$5*'(建設)投入係数表'!AF89</f>
        <v>652.53929764220322</v>
      </c>
      <c r="AG89" s="135">
        <f>AG$5*'(建設)投入係数表'!AG89</f>
        <v>213.99506026923913</v>
      </c>
      <c r="AH89" s="135">
        <f>AH$5*'(建設)投入係数表'!AH89</f>
        <v>0</v>
      </c>
      <c r="AI89" s="135">
        <f>AI$5*'(建設)投入係数表'!AI89</f>
        <v>0</v>
      </c>
      <c r="AJ89" s="135">
        <f>AJ$5*'(建設)投入係数表'!AJ89</f>
        <v>0</v>
      </c>
      <c r="AK89" s="345">
        <f>AK$5*'(建設)投入係数表'!AK89</f>
        <v>0</v>
      </c>
      <c r="AL89" s="345">
        <f>AL$5*'(建設)投入係数表'!AL89</f>
        <v>0</v>
      </c>
      <c r="AM89" s="345">
        <f>AM$5*'(建設)投入係数表'!AM89</f>
        <v>0</v>
      </c>
      <c r="AN89" s="345">
        <f>AN$5*'(建設)投入係数表'!AN89</f>
        <v>0</v>
      </c>
      <c r="AO89" s="345">
        <f>AO$5*'(建設)投入係数表'!AO89</f>
        <v>0</v>
      </c>
      <c r="AP89" s="345">
        <f>AP$5*'(建設)投入係数表'!AP89</f>
        <v>0</v>
      </c>
      <c r="AQ89" s="345">
        <f>AQ$5*'(建設)投入係数表'!AQ89</f>
        <v>0</v>
      </c>
      <c r="AR89" s="135">
        <f>AR$5*'(建設)投入係数表'!AR89</f>
        <v>0</v>
      </c>
      <c r="AS89" s="135">
        <f>AS$5*'(建設)投入係数表'!AS89</f>
        <v>0</v>
      </c>
      <c r="AT89" s="345">
        <f>AT$5*'(建設)投入係数表'!AT89</f>
        <v>0</v>
      </c>
      <c r="AU89" s="345">
        <f>AU$5*'(建設)投入係数表'!AU89</f>
        <v>0</v>
      </c>
      <c r="AV89" s="345">
        <f>AV$5*'(建設)投入係数表'!AV89</f>
        <v>0</v>
      </c>
      <c r="AW89" s="345">
        <f>AW$5*'(建設)投入係数表'!AW89</f>
        <v>0</v>
      </c>
      <c r="AX89" s="135">
        <f>AX$5*'(建設)投入係数表'!AX89</f>
        <v>0</v>
      </c>
      <c r="AY89" s="345">
        <f>AY$5*'(建設)投入係数表'!AY89</f>
        <v>0</v>
      </c>
      <c r="AZ89" s="345">
        <f>AZ$5*'(建設)投入係数表'!AZ89</f>
        <v>0</v>
      </c>
      <c r="BA89" s="345">
        <f>BA$5*'(建設)投入係数表'!BA89</f>
        <v>0</v>
      </c>
      <c r="BB89" s="135">
        <f>BB$5*'(建設)投入係数表'!BB89</f>
        <v>232.20517033985931</v>
      </c>
      <c r="BC89" s="135">
        <f>BC$5*'(建設)投入係数表'!BC89</f>
        <v>0</v>
      </c>
      <c r="BD89" s="345">
        <f>BD$5*'(建設)投入係数表'!BD89</f>
        <v>0</v>
      </c>
      <c r="BE89" s="345">
        <f>BE$5*'(建設)投入係数表'!BE89</f>
        <v>0</v>
      </c>
      <c r="BF89" s="345">
        <f>BF$5*'(建設)投入係数表'!BF89</f>
        <v>0</v>
      </c>
      <c r="BG89" s="345">
        <f>BG$5*'(建設)投入係数表'!BG89</f>
        <v>0</v>
      </c>
      <c r="BH89" s="345">
        <f>BH$5*'(建設)投入係数表'!BH89</f>
        <v>0</v>
      </c>
      <c r="BI89" s="345">
        <f>BI$5*'(建設)投入係数表'!BI89</f>
        <v>0</v>
      </c>
      <c r="BJ89" s="345">
        <f>BJ$5*'(建設)投入係数表'!BJ89</f>
        <v>187.00316569722551</v>
      </c>
      <c r="BK89" s="345">
        <f>BK$5*'(建設)投入係数表'!BK89</f>
        <v>0</v>
      </c>
      <c r="BL89" s="345">
        <f>BL$5*'(建設)投入係数表'!BL89</f>
        <v>2.8465442431086059</v>
      </c>
      <c r="BM89" s="345">
        <f>BM$5*'(建設)投入係数表'!BM89</f>
        <v>0</v>
      </c>
      <c r="BN89" s="345">
        <f>BN$5*'(建設)投入係数表'!BN89</f>
        <v>0</v>
      </c>
      <c r="BO89" s="135">
        <f>BO$5*'(建設)投入係数表'!BO89</f>
        <v>427.05862280009524</v>
      </c>
      <c r="BP89" s="345">
        <f>BP$5*'(建設)投入係数表'!BP89</f>
        <v>0</v>
      </c>
      <c r="BQ89" s="345">
        <f>BQ$5*'(建設)投入係数表'!BQ89</f>
        <v>75.748480945876963</v>
      </c>
      <c r="BR89" s="345">
        <f>BR$5*'(建設)投入係数表'!BR89</f>
        <v>48.096462536818315</v>
      </c>
      <c r="BS89" s="345">
        <f>BS$5*'(建設)投入係数表'!BS89</f>
        <v>46.250907620037864</v>
      </c>
      <c r="BT89" s="345">
        <f>BT$5*'(建設)投入係数表'!BT89</f>
        <v>12.172951200100799</v>
      </c>
      <c r="BU89" s="345">
        <f>BU$5*'(建設)投入係数表'!BU89</f>
        <v>263.29808046377605</v>
      </c>
      <c r="BV89" s="196">
        <f t="shared" si="4"/>
        <v>691.9039872721944</v>
      </c>
      <c r="BW89" s="349">
        <f t="shared" si="5"/>
        <v>2.7676159490887778E-3</v>
      </c>
    </row>
    <row r="90" spans="1:75" x14ac:dyDescent="0.2">
      <c r="A90" s="3">
        <v>85</v>
      </c>
      <c r="B90" s="8" t="s">
        <v>458</v>
      </c>
      <c r="C90" s="9" t="s">
        <v>307</v>
      </c>
      <c r="D90" s="135">
        <f>D$5*'(建設)投入係数表'!D90</f>
        <v>20.19262795724865</v>
      </c>
      <c r="E90" s="135">
        <f>E$5*'(建設)投入係数表'!E90</f>
        <v>8.7390861353145386</v>
      </c>
      <c r="F90" s="135">
        <f>F$5*'(建設)投入係数表'!F90</f>
        <v>0</v>
      </c>
      <c r="G90" s="135">
        <f>G$5*'(建設)投入係数表'!G90</f>
        <v>0</v>
      </c>
      <c r="H90" s="345">
        <f>H$5*'(建設)投入係数表'!H90</f>
        <v>0</v>
      </c>
      <c r="I90" s="345">
        <f>I$5*'(建設)投入係数表'!I90</f>
        <v>0</v>
      </c>
      <c r="J90" s="135">
        <f>J$5*'(建設)投入係数表'!J90</f>
        <v>0</v>
      </c>
      <c r="K90" s="345">
        <f>K$5*'(建設)投入係数表'!K90</f>
        <v>0</v>
      </c>
      <c r="L90" s="135">
        <f>L$5*'(建設)投入係数表'!L90</f>
        <v>0</v>
      </c>
      <c r="M90" s="345">
        <f>M$5*'(建設)投入係数表'!M90</f>
        <v>0</v>
      </c>
      <c r="N90" s="345">
        <f>N$5*'(建設)投入係数表'!N90</f>
        <v>0</v>
      </c>
      <c r="O90" s="135">
        <f>O$5*'(建設)投入係数表'!O90</f>
        <v>0</v>
      </c>
      <c r="P90" s="345">
        <f>P$5*'(建設)投入係数表'!P90</f>
        <v>0</v>
      </c>
      <c r="Q90" s="345">
        <f>Q$5*'(建設)投入係数表'!Q90</f>
        <v>0</v>
      </c>
      <c r="R90" s="345">
        <f>R$5*'(建設)投入係数表'!R90</f>
        <v>0</v>
      </c>
      <c r="S90" s="135">
        <f>S$5*'(建設)投入係数表'!S90</f>
        <v>10.07107056483772</v>
      </c>
      <c r="T90" s="135">
        <f>T$5*'(建設)投入係数表'!T90</f>
        <v>0</v>
      </c>
      <c r="U90" s="345">
        <f>U$5*'(建設)投入係数表'!U90</f>
        <v>0</v>
      </c>
      <c r="V90" s="345">
        <f>V$5*'(建設)投入係数表'!V90</f>
        <v>0</v>
      </c>
      <c r="W90" s="135">
        <f>W$5*'(建設)投入係数表'!W90</f>
        <v>10.164976208589604</v>
      </c>
      <c r="X90" s="345">
        <f>X$5*'(建設)投入係数表'!X90</f>
        <v>6.0239542059528821</v>
      </c>
      <c r="Y90" s="345">
        <f>Y$5*'(建設)投入係数表'!Y90</f>
        <v>2.5680609594840131</v>
      </c>
      <c r="Z90" s="345">
        <f>Z$5*'(建設)投入係数表'!Z90</f>
        <v>1.0196898723954126</v>
      </c>
      <c r="AA90" s="345">
        <f>AA$5*'(建設)投入係数表'!AA90</f>
        <v>0.18671381662035869</v>
      </c>
      <c r="AB90" s="345">
        <f>AB$5*'(建設)投入係数表'!AB90</f>
        <v>0</v>
      </c>
      <c r="AC90" s="345">
        <f>AC$5*'(建設)投入係数表'!AC90</f>
        <v>0</v>
      </c>
      <c r="AD90" s="345">
        <f>AD$5*'(建設)投入係数表'!AD90</f>
        <v>0</v>
      </c>
      <c r="AE90" s="345">
        <f>AE$5*'(建設)投入係数表'!AE90</f>
        <v>0</v>
      </c>
      <c r="AF90" s="135">
        <f>AF$5*'(建設)投入係数表'!AF90</f>
        <v>10.477452285139703</v>
      </c>
      <c r="AG90" s="135">
        <f>AG$5*'(建設)投入係数表'!AG90</f>
        <v>2.8502588636781949</v>
      </c>
      <c r="AH90" s="135">
        <f>AH$5*'(建設)投入係数表'!AH90</f>
        <v>0</v>
      </c>
      <c r="AI90" s="135">
        <f>AI$5*'(建設)投入係数表'!AI90</f>
        <v>0</v>
      </c>
      <c r="AJ90" s="135">
        <f>AJ$5*'(建設)投入係数表'!AJ90</f>
        <v>0</v>
      </c>
      <c r="AK90" s="345">
        <f>AK$5*'(建設)投入係数表'!AK90</f>
        <v>0</v>
      </c>
      <c r="AL90" s="345">
        <f>AL$5*'(建設)投入係数表'!AL90</f>
        <v>0</v>
      </c>
      <c r="AM90" s="345">
        <f>AM$5*'(建設)投入係数表'!AM90</f>
        <v>0</v>
      </c>
      <c r="AN90" s="345">
        <f>AN$5*'(建設)投入係数表'!AN90</f>
        <v>0</v>
      </c>
      <c r="AO90" s="345">
        <f>AO$5*'(建設)投入係数表'!AO90</f>
        <v>0</v>
      </c>
      <c r="AP90" s="345">
        <f>AP$5*'(建設)投入係数表'!AP90</f>
        <v>0</v>
      </c>
      <c r="AQ90" s="345">
        <f>AQ$5*'(建設)投入係数表'!AQ90</f>
        <v>0</v>
      </c>
      <c r="AR90" s="135">
        <f>AR$5*'(建設)投入係数表'!AR90</f>
        <v>0</v>
      </c>
      <c r="AS90" s="135">
        <f>AS$5*'(建設)投入係数表'!AS90</f>
        <v>0</v>
      </c>
      <c r="AT90" s="345">
        <f>AT$5*'(建設)投入係数表'!AT90</f>
        <v>0</v>
      </c>
      <c r="AU90" s="345">
        <f>AU$5*'(建設)投入係数表'!AU90</f>
        <v>0</v>
      </c>
      <c r="AV90" s="345">
        <f>AV$5*'(建設)投入係数表'!AV90</f>
        <v>0</v>
      </c>
      <c r="AW90" s="345">
        <f>AW$5*'(建設)投入係数表'!AW90</f>
        <v>0</v>
      </c>
      <c r="AX90" s="135">
        <f>AX$5*'(建設)投入係数表'!AX90</f>
        <v>0</v>
      </c>
      <c r="AY90" s="345">
        <f>AY$5*'(建設)投入係数表'!AY90</f>
        <v>0</v>
      </c>
      <c r="AZ90" s="345">
        <f>AZ$5*'(建設)投入係数表'!AZ90</f>
        <v>0</v>
      </c>
      <c r="BA90" s="345">
        <f>BA$5*'(建設)投入係数表'!BA90</f>
        <v>0</v>
      </c>
      <c r="BB90" s="135">
        <f>BB$5*'(建設)投入係数表'!BB90</f>
        <v>3.2656898431508341</v>
      </c>
      <c r="BC90" s="135">
        <f>BC$5*'(建設)投入係数表'!BC90</f>
        <v>0</v>
      </c>
      <c r="BD90" s="345">
        <f>BD$5*'(建設)投入係数表'!BD90</f>
        <v>0</v>
      </c>
      <c r="BE90" s="345">
        <f>BE$5*'(建設)投入係数表'!BE90</f>
        <v>0</v>
      </c>
      <c r="BF90" s="345">
        <f>BF$5*'(建設)投入係数表'!BF90</f>
        <v>0</v>
      </c>
      <c r="BG90" s="345">
        <f>BG$5*'(建設)投入係数表'!BG90</f>
        <v>0</v>
      </c>
      <c r="BH90" s="345">
        <f>BH$5*'(建設)投入係数表'!BH90</f>
        <v>0</v>
      </c>
      <c r="BI90" s="345">
        <f>BI$5*'(建設)投入係数表'!BI90</f>
        <v>0</v>
      </c>
      <c r="BJ90" s="345">
        <f>BJ$5*'(建設)投入係数表'!BJ90</f>
        <v>3.2451742420342824</v>
      </c>
      <c r="BK90" s="345">
        <f>BK$5*'(建設)投入係数表'!BK90</f>
        <v>0</v>
      </c>
      <c r="BL90" s="345">
        <f>BL$5*'(建設)投入係数表'!BL90</f>
        <v>0.11938324479616697</v>
      </c>
      <c r="BM90" s="345">
        <f>BM$5*'(建設)投入係数表'!BM90</f>
        <v>0</v>
      </c>
      <c r="BN90" s="345">
        <f>BN$5*'(建設)投入係数表'!BN90</f>
        <v>0</v>
      </c>
      <c r="BO90" s="135">
        <f>BO$5*'(建設)投入係数表'!BO90</f>
        <v>8.7322943705266383</v>
      </c>
      <c r="BP90" s="345">
        <f>BP$5*'(建設)投入係数表'!BP90</f>
        <v>0</v>
      </c>
      <c r="BQ90" s="345">
        <f>BQ$5*'(建設)投入係数表'!BQ90</f>
        <v>1.0139422789893522</v>
      </c>
      <c r="BR90" s="345">
        <f>BR$5*'(建設)投入係数表'!BR90</f>
        <v>1.0002730510256843</v>
      </c>
      <c r="BS90" s="345">
        <f>BS$5*'(建設)投入係数表'!BS90</f>
        <v>1.5072787446099074</v>
      </c>
      <c r="BT90" s="345">
        <f>BT$5*'(建設)投入係数表'!BT90</f>
        <v>0.26523990054051982</v>
      </c>
      <c r="BU90" s="345">
        <f>BU$5*'(建設)投入係数表'!BU90</f>
        <v>5.3395714152138254</v>
      </c>
      <c r="BV90" s="196">
        <f t="shared" si="4"/>
        <v>22.289281731662406</v>
      </c>
      <c r="BW90" s="349">
        <f t="shared" si="5"/>
        <v>8.9157126926649625E-5</v>
      </c>
    </row>
    <row r="91" spans="1:75" x14ac:dyDescent="0.2">
      <c r="A91" s="3">
        <v>86</v>
      </c>
      <c r="B91" s="8" t="s">
        <v>459</v>
      </c>
      <c r="C91" s="9" t="s">
        <v>460</v>
      </c>
      <c r="D91" s="135">
        <f>D$5*'(建設)投入係数表'!D91</f>
        <v>584.36984010536469</v>
      </c>
      <c r="E91" s="135">
        <f>E$5*'(建設)投入係数表'!E91</f>
        <v>176.107049856912</v>
      </c>
      <c r="F91" s="135">
        <f>F$5*'(建設)投入係数表'!F91</f>
        <v>0</v>
      </c>
      <c r="G91" s="135">
        <f>G$5*'(建設)投入係数表'!G91</f>
        <v>0</v>
      </c>
      <c r="H91" s="345">
        <f>H$5*'(建設)投入係数表'!H91</f>
        <v>0</v>
      </c>
      <c r="I91" s="345">
        <f>I$5*'(建設)投入係数表'!I91</f>
        <v>0</v>
      </c>
      <c r="J91" s="135">
        <f>J$5*'(建設)投入係数表'!J91</f>
        <v>0</v>
      </c>
      <c r="K91" s="345">
        <f>K$5*'(建設)投入係数表'!K91</f>
        <v>0</v>
      </c>
      <c r="L91" s="135">
        <f>L$5*'(建設)投入係数表'!L91</f>
        <v>0</v>
      </c>
      <c r="M91" s="345">
        <f>M$5*'(建設)投入係数表'!M91</f>
        <v>0</v>
      </c>
      <c r="N91" s="345">
        <f>N$5*'(建設)投入係数表'!N91</f>
        <v>0</v>
      </c>
      <c r="O91" s="135">
        <f>O$5*'(建設)投入係数表'!O91</f>
        <v>0</v>
      </c>
      <c r="P91" s="345">
        <f>P$5*'(建設)投入係数表'!P91</f>
        <v>0</v>
      </c>
      <c r="Q91" s="345">
        <f>Q$5*'(建設)投入係数表'!Q91</f>
        <v>0</v>
      </c>
      <c r="R91" s="345">
        <f>R$5*'(建設)投入係数表'!R91</f>
        <v>0</v>
      </c>
      <c r="S91" s="135">
        <f>S$5*'(建設)投入係数表'!S91</f>
        <v>259.50220592913183</v>
      </c>
      <c r="T91" s="135">
        <f>T$5*'(建設)投入係数表'!T91</f>
        <v>0</v>
      </c>
      <c r="U91" s="345">
        <f>U$5*'(建設)投入係数表'!U91</f>
        <v>0</v>
      </c>
      <c r="V91" s="345">
        <f>V$5*'(建設)投入係数表'!V91</f>
        <v>0</v>
      </c>
      <c r="W91" s="135">
        <f>W$5*'(建設)投入係数表'!W91</f>
        <v>240.14756292792936</v>
      </c>
      <c r="X91" s="345">
        <f>X$5*'(建設)投入係数表'!X91</f>
        <v>145.96504422116601</v>
      </c>
      <c r="Y91" s="345">
        <f>Y$5*'(建設)投入係数表'!Y91</f>
        <v>61.182926017180534</v>
      </c>
      <c r="Z91" s="345">
        <f>Z$5*'(建設)投入係数表'!Z91</f>
        <v>23.669164916814729</v>
      </c>
      <c r="AA91" s="345">
        <f>AA$5*'(建設)投入係数表'!AA91</f>
        <v>4.425562010608739</v>
      </c>
      <c r="AB91" s="345">
        <f>AB$5*'(建設)投入係数表'!AB91</f>
        <v>0</v>
      </c>
      <c r="AC91" s="345">
        <f>AC$5*'(建設)投入係数表'!AC91</f>
        <v>0</v>
      </c>
      <c r="AD91" s="345">
        <f>AD$5*'(建設)投入係数表'!AD91</f>
        <v>0</v>
      </c>
      <c r="AE91" s="345">
        <f>AE$5*'(建設)投入係数表'!AE91</f>
        <v>0</v>
      </c>
      <c r="AF91" s="135">
        <f>AF$5*'(建設)投入係数表'!AF91</f>
        <v>524.21467444514451</v>
      </c>
      <c r="AG91" s="135">
        <f>AG$5*'(建設)投入係数表'!AG91</f>
        <v>138.96991306864308</v>
      </c>
      <c r="AH91" s="135">
        <f>AH$5*'(建設)投入係数表'!AH91</f>
        <v>0</v>
      </c>
      <c r="AI91" s="135">
        <f>AI$5*'(建設)投入係数表'!AI91</f>
        <v>0</v>
      </c>
      <c r="AJ91" s="135">
        <f>AJ$5*'(建設)投入係数表'!AJ91</f>
        <v>0</v>
      </c>
      <c r="AK91" s="345">
        <f>AK$5*'(建設)投入係数表'!AK91</f>
        <v>0</v>
      </c>
      <c r="AL91" s="345">
        <f>AL$5*'(建設)投入係数表'!AL91</f>
        <v>0</v>
      </c>
      <c r="AM91" s="345">
        <f>AM$5*'(建設)投入係数表'!AM91</f>
        <v>0</v>
      </c>
      <c r="AN91" s="345">
        <f>AN$5*'(建設)投入係数表'!AN91</f>
        <v>0</v>
      </c>
      <c r="AO91" s="345">
        <f>AO$5*'(建設)投入係数表'!AO91</f>
        <v>0</v>
      </c>
      <c r="AP91" s="345">
        <f>AP$5*'(建設)投入係数表'!AP91</f>
        <v>0</v>
      </c>
      <c r="AQ91" s="345">
        <f>AQ$5*'(建設)投入係数表'!AQ91</f>
        <v>0</v>
      </c>
      <c r="AR91" s="135">
        <f>AR$5*'(建設)投入係数表'!AR91</f>
        <v>0</v>
      </c>
      <c r="AS91" s="135">
        <f>AS$5*'(建設)投入係数表'!AS91</f>
        <v>0</v>
      </c>
      <c r="AT91" s="345">
        <f>AT$5*'(建設)投入係数表'!AT91</f>
        <v>0</v>
      </c>
      <c r="AU91" s="345">
        <f>AU$5*'(建設)投入係数表'!AU91</f>
        <v>0</v>
      </c>
      <c r="AV91" s="345">
        <f>AV$5*'(建設)投入係数表'!AV91</f>
        <v>0</v>
      </c>
      <c r="AW91" s="345">
        <f>AW$5*'(建設)投入係数表'!AW91</f>
        <v>0</v>
      </c>
      <c r="AX91" s="135">
        <f>AX$5*'(建設)投入係数表'!AX91</f>
        <v>0</v>
      </c>
      <c r="AY91" s="345">
        <f>AY$5*'(建設)投入係数表'!AY91</f>
        <v>0</v>
      </c>
      <c r="AZ91" s="345">
        <f>AZ$5*'(建設)投入係数表'!AZ91</f>
        <v>0</v>
      </c>
      <c r="BA91" s="345">
        <f>BA$5*'(建設)投入係数表'!BA91</f>
        <v>0</v>
      </c>
      <c r="BB91" s="135">
        <f>BB$5*'(建設)投入係数表'!BB91</f>
        <v>152.75629803633902</v>
      </c>
      <c r="BC91" s="135">
        <f>BC$5*'(建設)投入係数表'!BC91</f>
        <v>0</v>
      </c>
      <c r="BD91" s="345">
        <f>BD$5*'(建設)投入係数表'!BD91</f>
        <v>0</v>
      </c>
      <c r="BE91" s="345">
        <f>BE$5*'(建設)投入係数表'!BE91</f>
        <v>0</v>
      </c>
      <c r="BF91" s="345">
        <f>BF$5*'(建設)投入係数表'!BF91</f>
        <v>0</v>
      </c>
      <c r="BG91" s="345">
        <f>BG$5*'(建設)投入係数表'!BG91</f>
        <v>0</v>
      </c>
      <c r="BH91" s="345">
        <f>BH$5*'(建設)投入係数表'!BH91</f>
        <v>0</v>
      </c>
      <c r="BI91" s="345">
        <f>BI$5*'(建設)投入係数表'!BI91</f>
        <v>0</v>
      </c>
      <c r="BJ91" s="345">
        <f>BJ$5*'(建設)投入係数表'!BJ91</f>
        <v>109.11898388840274</v>
      </c>
      <c r="BK91" s="345">
        <f>BK$5*'(建設)投入係数表'!BK91</f>
        <v>0</v>
      </c>
      <c r="BL91" s="345">
        <f>BL$5*'(建設)投入係数表'!BL91</f>
        <v>2.3951263487230996</v>
      </c>
      <c r="BM91" s="345">
        <f>BM$5*'(建設)投入係数表'!BM91</f>
        <v>0</v>
      </c>
      <c r="BN91" s="345">
        <f>BN$5*'(建設)投入係数表'!BN91</f>
        <v>0</v>
      </c>
      <c r="BO91" s="135">
        <f>BO$5*'(建設)投入係数表'!BO91</f>
        <v>448.54082738361137</v>
      </c>
      <c r="BP91" s="345">
        <f>BP$5*'(建設)投入係数表'!BP91</f>
        <v>0</v>
      </c>
      <c r="BQ91" s="345">
        <f>BQ$5*'(建設)投入係数表'!BQ91</f>
        <v>34.753745700531589</v>
      </c>
      <c r="BR91" s="345">
        <f>BR$5*'(建設)投入係数表'!BR91</f>
        <v>88.440808928187579</v>
      </c>
      <c r="BS91" s="345">
        <f>BS$5*'(建設)投入係数表'!BS91</f>
        <v>60.089388062676861</v>
      </c>
      <c r="BT91" s="345">
        <f>BT$5*'(建設)投入係数表'!BT91</f>
        <v>15.018819309429672</v>
      </c>
      <c r="BU91" s="345">
        <f>BU$5*'(建設)投入係数表'!BU91</f>
        <v>345.03166291237051</v>
      </c>
      <c r="BV91" s="196">
        <f t="shared" si="4"/>
        <v>890.09123231609215</v>
      </c>
      <c r="BW91" s="349">
        <f t="shared" si="5"/>
        <v>3.5603649292643685E-3</v>
      </c>
    </row>
    <row r="92" spans="1:75" x14ac:dyDescent="0.2">
      <c r="A92" s="3">
        <v>87</v>
      </c>
      <c r="B92" s="8" t="s">
        <v>461</v>
      </c>
      <c r="C92" s="9" t="s">
        <v>462</v>
      </c>
      <c r="D92" s="135">
        <f>D$5*'(建設)投入係数表'!D92</f>
        <v>29.01350292188858</v>
      </c>
      <c r="E92" s="135">
        <f>E$5*'(建設)投入係数表'!E92</f>
        <v>11.261917005786403</v>
      </c>
      <c r="F92" s="135">
        <f>F$5*'(建設)投入係数表'!F92</f>
        <v>0</v>
      </c>
      <c r="G92" s="135">
        <f>G$5*'(建設)投入係数表'!G92</f>
        <v>0</v>
      </c>
      <c r="H92" s="345">
        <f>H$5*'(建設)投入係数表'!H92</f>
        <v>0</v>
      </c>
      <c r="I92" s="345">
        <f>I$5*'(建設)投入係数表'!I92</f>
        <v>0</v>
      </c>
      <c r="J92" s="135">
        <f>J$5*'(建設)投入係数表'!J92</f>
        <v>0</v>
      </c>
      <c r="K92" s="345">
        <f>K$5*'(建設)投入係数表'!K92</f>
        <v>0</v>
      </c>
      <c r="L92" s="135">
        <f>L$5*'(建設)投入係数表'!L92</f>
        <v>0</v>
      </c>
      <c r="M92" s="345">
        <f>M$5*'(建設)投入係数表'!M92</f>
        <v>0</v>
      </c>
      <c r="N92" s="345">
        <f>N$5*'(建設)投入係数表'!N92</f>
        <v>0</v>
      </c>
      <c r="O92" s="135">
        <f>O$5*'(建設)投入係数表'!O92</f>
        <v>0</v>
      </c>
      <c r="P92" s="345">
        <f>P$5*'(建設)投入係数表'!P92</f>
        <v>0</v>
      </c>
      <c r="Q92" s="345">
        <f>Q$5*'(建設)投入係数表'!Q92</f>
        <v>0</v>
      </c>
      <c r="R92" s="345">
        <f>R$5*'(建設)投入係数表'!R92</f>
        <v>0</v>
      </c>
      <c r="S92" s="135">
        <f>S$5*'(建設)投入係数表'!S92</f>
        <v>9.1933514171884525</v>
      </c>
      <c r="T92" s="135">
        <f>T$5*'(建設)投入係数表'!T92</f>
        <v>0</v>
      </c>
      <c r="U92" s="345">
        <f>U$5*'(建設)投入係数表'!U92</f>
        <v>0</v>
      </c>
      <c r="V92" s="345">
        <f>V$5*'(建設)投入係数表'!V92</f>
        <v>0</v>
      </c>
      <c r="W92" s="135">
        <f>W$5*'(建設)投入係数表'!W92</f>
        <v>8.8300188900564738</v>
      </c>
      <c r="X92" s="345">
        <f>X$5*'(建設)投入係数表'!X92</f>
        <v>5.5605731131872762</v>
      </c>
      <c r="Y92" s="345">
        <f>Y$5*'(建設)投入係数表'!Y92</f>
        <v>2.2526850521789594</v>
      </c>
      <c r="Z92" s="345">
        <f>Z$5*'(建設)投入係数表'!Z92</f>
        <v>0.86519140688095619</v>
      </c>
      <c r="AA92" s="345">
        <f>AA$5*'(建設)投入係数表'!AA92</f>
        <v>0.16226319777721648</v>
      </c>
      <c r="AB92" s="345">
        <f>AB$5*'(建設)投入係数表'!AB92</f>
        <v>0</v>
      </c>
      <c r="AC92" s="345">
        <f>AC$5*'(建設)投入係数表'!AC92</f>
        <v>0</v>
      </c>
      <c r="AD92" s="345">
        <f>AD$5*'(建設)投入係数表'!AD92</f>
        <v>0</v>
      </c>
      <c r="AE92" s="345">
        <f>AE$5*'(建設)投入係数表'!AE92</f>
        <v>0</v>
      </c>
      <c r="AF92" s="135">
        <f>AF$5*'(建設)投入係数表'!AF92</f>
        <v>2.9967446919171761</v>
      </c>
      <c r="AG92" s="135">
        <f>AG$5*'(建設)投入係数表'!AG92</f>
        <v>1.0055079880198075</v>
      </c>
      <c r="AH92" s="135">
        <f>AH$5*'(建設)投入係数表'!AH92</f>
        <v>0</v>
      </c>
      <c r="AI92" s="135">
        <f>AI$5*'(建設)投入係数表'!AI92</f>
        <v>0</v>
      </c>
      <c r="AJ92" s="135">
        <f>AJ$5*'(建設)投入係数表'!AJ92</f>
        <v>0</v>
      </c>
      <c r="AK92" s="345">
        <f>AK$5*'(建設)投入係数表'!AK92</f>
        <v>0</v>
      </c>
      <c r="AL92" s="345">
        <f>AL$5*'(建設)投入係数表'!AL92</f>
        <v>0</v>
      </c>
      <c r="AM92" s="345">
        <f>AM$5*'(建設)投入係数表'!AM92</f>
        <v>0</v>
      </c>
      <c r="AN92" s="345">
        <f>AN$5*'(建設)投入係数表'!AN92</f>
        <v>0</v>
      </c>
      <c r="AO92" s="345">
        <f>AO$5*'(建設)投入係数表'!AO92</f>
        <v>0</v>
      </c>
      <c r="AP92" s="345">
        <f>AP$5*'(建設)投入係数表'!AP92</f>
        <v>0</v>
      </c>
      <c r="AQ92" s="345">
        <f>AQ$5*'(建設)投入係数表'!AQ92</f>
        <v>0</v>
      </c>
      <c r="AR92" s="135">
        <f>AR$5*'(建設)投入係数表'!AR92</f>
        <v>0</v>
      </c>
      <c r="AS92" s="135">
        <f>AS$5*'(建設)投入係数表'!AS92</f>
        <v>0</v>
      </c>
      <c r="AT92" s="345">
        <f>AT$5*'(建設)投入係数表'!AT92</f>
        <v>0</v>
      </c>
      <c r="AU92" s="345">
        <f>AU$5*'(建設)投入係数表'!AU92</f>
        <v>0</v>
      </c>
      <c r="AV92" s="345">
        <f>AV$5*'(建設)投入係数表'!AV92</f>
        <v>0</v>
      </c>
      <c r="AW92" s="345">
        <f>AW$5*'(建設)投入係数表'!AW92</f>
        <v>0</v>
      </c>
      <c r="AX92" s="135">
        <f>AX$5*'(建設)投入係数表'!AX92</f>
        <v>0</v>
      </c>
      <c r="AY92" s="345">
        <f>AY$5*'(建設)投入係数表'!AY92</f>
        <v>0</v>
      </c>
      <c r="AZ92" s="345">
        <f>AZ$5*'(建設)投入係数表'!AZ92</f>
        <v>0</v>
      </c>
      <c r="BA92" s="345">
        <f>BA$5*'(建設)投入係数表'!BA92</f>
        <v>0</v>
      </c>
      <c r="BB92" s="135">
        <f>BB$5*'(建設)投入係数表'!BB92</f>
        <v>1.1113093794602837</v>
      </c>
      <c r="BC92" s="135">
        <f>BC$5*'(建設)投入係数表'!BC92</f>
        <v>0</v>
      </c>
      <c r="BD92" s="345">
        <f>BD$5*'(建設)投入係数表'!BD92</f>
        <v>0</v>
      </c>
      <c r="BE92" s="345">
        <f>BE$5*'(建設)投入係数表'!BE92</f>
        <v>0</v>
      </c>
      <c r="BF92" s="345">
        <f>BF$5*'(建設)投入係数表'!BF92</f>
        <v>0</v>
      </c>
      <c r="BG92" s="345">
        <f>BG$5*'(建設)投入係数表'!BG92</f>
        <v>0</v>
      </c>
      <c r="BH92" s="345">
        <f>BH$5*'(建設)投入係数表'!BH92</f>
        <v>0</v>
      </c>
      <c r="BI92" s="345">
        <f>BI$5*'(建設)投入係数表'!BI92</f>
        <v>0</v>
      </c>
      <c r="BJ92" s="345">
        <f>BJ$5*'(建設)投入係数表'!BJ92</f>
        <v>0.8112935605085706</v>
      </c>
      <c r="BK92" s="345">
        <f>BK$5*'(建設)投入係数表'!BK92</f>
        <v>0</v>
      </c>
      <c r="BL92" s="345">
        <f>BL$5*'(建設)投入係数表'!BL92</f>
        <v>1.4922905599520871E-2</v>
      </c>
      <c r="BM92" s="345">
        <f>BM$5*'(建設)投入係数表'!BM92</f>
        <v>0</v>
      </c>
      <c r="BN92" s="345">
        <f>BN$5*'(建設)投入係数表'!BN92</f>
        <v>0</v>
      </c>
      <c r="BO92" s="135">
        <f>BO$5*'(建設)投入係数表'!BO92</f>
        <v>1.8884061846276765</v>
      </c>
      <c r="BP92" s="345">
        <f>BP$5*'(建設)投入係数表'!BP92</f>
        <v>0</v>
      </c>
      <c r="BQ92" s="345">
        <f>BQ$5*'(建設)投入係数表'!BQ92</f>
        <v>0.31467174175531626</v>
      </c>
      <c r="BR92" s="345">
        <f>BR$5*'(建設)投入係数表'!BR92</f>
        <v>0.25006826275642108</v>
      </c>
      <c r="BS92" s="345">
        <f>BS$5*'(建設)投入係数表'!BS92</f>
        <v>0.20176172171943643</v>
      </c>
      <c r="BT92" s="345">
        <f>BT$5*'(建設)投入係数表'!BT92</f>
        <v>5.3047980108103972E-2</v>
      </c>
      <c r="BU92" s="345">
        <f>BU$5*'(建設)投入係数表'!BU92</f>
        <v>1.1632637726001547</v>
      </c>
      <c r="BV92" s="196">
        <f t="shared" si="4"/>
        <v>11.649742715071932</v>
      </c>
      <c r="BW92" s="349">
        <f t="shared" si="5"/>
        <v>4.6598970860287729E-5</v>
      </c>
    </row>
    <row r="93" spans="1:75" x14ac:dyDescent="0.2">
      <c r="A93" s="3">
        <v>88</v>
      </c>
      <c r="B93" s="8" t="s">
        <v>463</v>
      </c>
      <c r="C93" s="9" t="s">
        <v>464</v>
      </c>
      <c r="D93" s="135">
        <f>D$5*'(建設)投入係数表'!D93</f>
        <v>469.44031495844149</v>
      </c>
      <c r="E93" s="135">
        <f>E$5*'(建設)投入係数表'!E93</f>
        <v>190.83701836597373</v>
      </c>
      <c r="F93" s="135">
        <f>F$5*'(建設)投入係数表'!F93</f>
        <v>0</v>
      </c>
      <c r="G93" s="135">
        <f>G$5*'(建設)投入係数表'!G93</f>
        <v>0</v>
      </c>
      <c r="H93" s="345">
        <f>H$5*'(建設)投入係数表'!H93</f>
        <v>0</v>
      </c>
      <c r="I93" s="345">
        <f>I$5*'(建設)投入係数表'!I93</f>
        <v>0</v>
      </c>
      <c r="J93" s="135">
        <f>J$5*'(建設)投入係数表'!J93</f>
        <v>0</v>
      </c>
      <c r="K93" s="345">
        <f>K$5*'(建設)投入係数表'!K93</f>
        <v>0</v>
      </c>
      <c r="L93" s="135">
        <f>L$5*'(建設)投入係数表'!L93</f>
        <v>0</v>
      </c>
      <c r="M93" s="345">
        <f>M$5*'(建設)投入係数表'!M93</f>
        <v>0</v>
      </c>
      <c r="N93" s="345">
        <f>N$5*'(建設)投入係数表'!N93</f>
        <v>0</v>
      </c>
      <c r="O93" s="135">
        <f>O$5*'(建設)投入係数表'!O93</f>
        <v>0</v>
      </c>
      <c r="P93" s="345">
        <f>P$5*'(建設)投入係数表'!P93</f>
        <v>0</v>
      </c>
      <c r="Q93" s="345">
        <f>Q$5*'(建設)投入係数表'!Q93</f>
        <v>0</v>
      </c>
      <c r="R93" s="345">
        <f>R$5*'(建設)投入係数表'!R93</f>
        <v>0</v>
      </c>
      <c r="S93" s="135">
        <f>S$5*'(建設)投入係数表'!S93</f>
        <v>209.33601671435039</v>
      </c>
      <c r="T93" s="135">
        <f>T$5*'(建設)投入係数表'!T93</f>
        <v>0</v>
      </c>
      <c r="U93" s="345">
        <f>U$5*'(建設)投入係数表'!U93</f>
        <v>0</v>
      </c>
      <c r="V93" s="345">
        <f>V$5*'(建設)投入係数表'!V93</f>
        <v>0</v>
      </c>
      <c r="W93" s="135">
        <f>W$5*'(建設)投入係数表'!W93</f>
        <v>209.59634092125856</v>
      </c>
      <c r="X93" s="345">
        <f>X$5*'(建設)投入係数表'!X93</f>
        <v>164.03690683902462</v>
      </c>
      <c r="Y93" s="345">
        <f>Y$5*'(建設)投入係数表'!Y93</f>
        <v>52.577669117856907</v>
      </c>
      <c r="Z93" s="345">
        <f>Z$5*'(建設)投入係数表'!Z93</f>
        <v>17.334727830722017</v>
      </c>
      <c r="AA93" s="345">
        <f>AA$5*'(建設)投入係数表'!AA93</f>
        <v>5.0012629451881789</v>
      </c>
      <c r="AB93" s="345">
        <f>AB$5*'(建設)投入係数表'!AB93</f>
        <v>0</v>
      </c>
      <c r="AC93" s="345">
        <f>AC$5*'(建設)投入係数表'!AC93</f>
        <v>0</v>
      </c>
      <c r="AD93" s="345">
        <f>AD$5*'(建設)投入係数表'!AD93</f>
        <v>0</v>
      </c>
      <c r="AE93" s="345">
        <f>AE$5*'(建設)投入係数表'!AE93</f>
        <v>0</v>
      </c>
      <c r="AF93" s="135">
        <f>AF$5*'(建設)投入係数表'!AF93</f>
        <v>278.66751198410958</v>
      </c>
      <c r="AG93" s="135">
        <f>AG$5*'(建設)投入係数表'!AG93</f>
        <v>93.912070865330307</v>
      </c>
      <c r="AH93" s="135">
        <f>AH$5*'(建設)投入係数表'!AH93</f>
        <v>0</v>
      </c>
      <c r="AI93" s="135">
        <f>AI$5*'(建設)投入係数表'!AI93</f>
        <v>0</v>
      </c>
      <c r="AJ93" s="135">
        <f>AJ$5*'(建設)投入係数表'!AJ93</f>
        <v>0</v>
      </c>
      <c r="AK93" s="345">
        <f>AK$5*'(建設)投入係数表'!AK93</f>
        <v>0</v>
      </c>
      <c r="AL93" s="345">
        <f>AL$5*'(建設)投入係数表'!AL93</f>
        <v>0</v>
      </c>
      <c r="AM93" s="345">
        <f>AM$5*'(建設)投入係数表'!AM93</f>
        <v>0</v>
      </c>
      <c r="AN93" s="345">
        <f>AN$5*'(建設)投入係数表'!AN93</f>
        <v>0</v>
      </c>
      <c r="AO93" s="345">
        <f>AO$5*'(建設)投入係数表'!AO93</f>
        <v>0</v>
      </c>
      <c r="AP93" s="345">
        <f>AP$5*'(建設)投入係数表'!AP93</f>
        <v>0</v>
      </c>
      <c r="AQ93" s="345">
        <f>AQ$5*'(建設)投入係数表'!AQ93</f>
        <v>0</v>
      </c>
      <c r="AR93" s="135">
        <f>AR$5*'(建設)投入係数表'!AR93</f>
        <v>0</v>
      </c>
      <c r="AS93" s="135">
        <f>AS$5*'(建設)投入係数表'!AS93</f>
        <v>0</v>
      </c>
      <c r="AT93" s="345">
        <f>AT$5*'(建設)投入係数表'!AT93</f>
        <v>0</v>
      </c>
      <c r="AU93" s="345">
        <f>AU$5*'(建設)投入係数表'!AU93</f>
        <v>0</v>
      </c>
      <c r="AV93" s="345">
        <f>AV$5*'(建設)投入係数表'!AV93</f>
        <v>0</v>
      </c>
      <c r="AW93" s="345">
        <f>AW$5*'(建設)投入係数表'!AW93</f>
        <v>0</v>
      </c>
      <c r="AX93" s="135">
        <f>AX$5*'(建設)投入係数表'!AX93</f>
        <v>0</v>
      </c>
      <c r="AY93" s="345">
        <f>AY$5*'(建設)投入係数表'!AY93</f>
        <v>0</v>
      </c>
      <c r="AZ93" s="345">
        <f>AZ$5*'(建設)投入係数表'!AZ93</f>
        <v>0</v>
      </c>
      <c r="BA93" s="345">
        <f>BA$5*'(建設)投入係数表'!BA93</f>
        <v>0</v>
      </c>
      <c r="BB93" s="135">
        <f>BB$5*'(建設)投入係数表'!BB93</f>
        <v>83.36770011530129</v>
      </c>
      <c r="BC93" s="135">
        <f>BC$5*'(建設)投入係数表'!BC93</f>
        <v>0</v>
      </c>
      <c r="BD93" s="345">
        <f>BD$5*'(建設)投入係数表'!BD93</f>
        <v>0</v>
      </c>
      <c r="BE93" s="345">
        <f>BE$5*'(建設)投入係数表'!BE93</f>
        <v>0</v>
      </c>
      <c r="BF93" s="345">
        <f>BF$5*'(建設)投入係数表'!BF93</f>
        <v>0</v>
      </c>
      <c r="BG93" s="345">
        <f>BG$5*'(建設)投入係数表'!BG93</f>
        <v>0</v>
      </c>
      <c r="BH93" s="345">
        <f>BH$5*'(建設)投入係数表'!BH93</f>
        <v>0</v>
      </c>
      <c r="BI93" s="345">
        <f>BI$5*'(建設)投入係数表'!BI93</f>
        <v>0</v>
      </c>
      <c r="BJ93" s="345">
        <f>BJ$5*'(建設)投入係数表'!BJ93</f>
        <v>28.800921398054253</v>
      </c>
      <c r="BK93" s="345">
        <f>BK$5*'(建設)投入係数表'!BK93</f>
        <v>0</v>
      </c>
      <c r="BL93" s="345">
        <f>BL$5*'(建設)投入係数表'!BL93</f>
        <v>0.32457319678957891</v>
      </c>
      <c r="BM93" s="345">
        <f>BM$5*'(建設)投入係数表'!BM93</f>
        <v>0</v>
      </c>
      <c r="BN93" s="345">
        <f>BN$5*'(建設)投入係数表'!BN93</f>
        <v>0</v>
      </c>
      <c r="BO93" s="135">
        <f>BO$5*'(建設)投入係数表'!BO93</f>
        <v>174.2910191342269</v>
      </c>
      <c r="BP93" s="345">
        <f>BP$5*'(建設)投入係数表'!BP93</f>
        <v>0</v>
      </c>
      <c r="BQ93" s="345">
        <f>BQ$5*'(建設)投入係数表'!BQ93</f>
        <v>16.834938183909419</v>
      </c>
      <c r="BR93" s="345">
        <f>BR$5*'(建設)投入係数表'!BR93</f>
        <v>15.254164028141686</v>
      </c>
      <c r="BS93" s="345">
        <f>BS$5*'(建設)投入係数表'!BS93</f>
        <v>0.36791843372367822</v>
      </c>
      <c r="BT93" s="345">
        <f>BT$5*'(建設)投入係数表'!BT93</f>
        <v>9.801394442326739</v>
      </c>
      <c r="BU93" s="345">
        <f>BU$5*'(建設)投入係数表'!BU93</f>
        <v>122.25711551048512</v>
      </c>
      <c r="BV93" s="196">
        <f t="shared" si="4"/>
        <v>432.59159192622218</v>
      </c>
      <c r="BW93" s="349">
        <f t="shared" si="5"/>
        <v>1.7303663677048888E-3</v>
      </c>
    </row>
    <row r="94" spans="1:75" x14ac:dyDescent="0.2">
      <c r="A94" s="3">
        <v>89</v>
      </c>
      <c r="B94" s="8" t="s">
        <v>465</v>
      </c>
      <c r="C94" s="9" t="s">
        <v>5</v>
      </c>
      <c r="D94" s="135">
        <f>D$5*'(建設)投入係数表'!D94</f>
        <v>0</v>
      </c>
      <c r="E94" s="135">
        <f>E$5*'(建設)投入係数表'!E94</f>
        <v>0</v>
      </c>
      <c r="F94" s="135">
        <f>F$5*'(建設)投入係数表'!F94</f>
        <v>0</v>
      </c>
      <c r="G94" s="135">
        <f>G$5*'(建設)投入係数表'!G94</f>
        <v>0</v>
      </c>
      <c r="H94" s="345">
        <f>H$5*'(建設)投入係数表'!H94</f>
        <v>0</v>
      </c>
      <c r="I94" s="345">
        <f>I$5*'(建設)投入係数表'!I94</f>
        <v>0</v>
      </c>
      <c r="J94" s="135">
        <f>J$5*'(建設)投入係数表'!J94</f>
        <v>0</v>
      </c>
      <c r="K94" s="345">
        <f>K$5*'(建設)投入係数表'!K94</f>
        <v>0</v>
      </c>
      <c r="L94" s="135">
        <f>L$5*'(建設)投入係数表'!L94</f>
        <v>0</v>
      </c>
      <c r="M94" s="345">
        <f>M$5*'(建設)投入係数表'!M94</f>
        <v>0</v>
      </c>
      <c r="N94" s="345">
        <f>N$5*'(建設)投入係数表'!N94</f>
        <v>0</v>
      </c>
      <c r="O94" s="135">
        <f>O$5*'(建設)投入係数表'!O94</f>
        <v>0</v>
      </c>
      <c r="P94" s="345">
        <f>P$5*'(建設)投入係数表'!P94</f>
        <v>0</v>
      </c>
      <c r="Q94" s="345">
        <f>Q$5*'(建設)投入係数表'!Q94</f>
        <v>0</v>
      </c>
      <c r="R94" s="345">
        <f>R$5*'(建設)投入係数表'!R94</f>
        <v>0</v>
      </c>
      <c r="S94" s="135">
        <f>S$5*'(建設)投入係数表'!S94</f>
        <v>0</v>
      </c>
      <c r="T94" s="135">
        <f>T$5*'(建設)投入係数表'!T94</f>
        <v>0</v>
      </c>
      <c r="U94" s="345">
        <f>U$5*'(建設)投入係数表'!U94</f>
        <v>0</v>
      </c>
      <c r="V94" s="345">
        <f>V$5*'(建設)投入係数表'!V94</f>
        <v>0</v>
      </c>
      <c r="W94" s="135">
        <f>W$5*'(建設)投入係数表'!W94</f>
        <v>0</v>
      </c>
      <c r="X94" s="345">
        <f>X$5*'(建設)投入係数表'!X94</f>
        <v>0</v>
      </c>
      <c r="Y94" s="345">
        <f>Y$5*'(建設)投入係数表'!Y94</f>
        <v>0</v>
      </c>
      <c r="Z94" s="345">
        <f>Z$5*'(建設)投入係数表'!Z94</f>
        <v>0</v>
      </c>
      <c r="AA94" s="345">
        <f>AA$5*'(建設)投入係数表'!AA94</f>
        <v>0</v>
      </c>
      <c r="AB94" s="345">
        <f>AB$5*'(建設)投入係数表'!AB94</f>
        <v>0</v>
      </c>
      <c r="AC94" s="345">
        <f>AC$5*'(建設)投入係数表'!AC94</f>
        <v>0</v>
      </c>
      <c r="AD94" s="345">
        <f>AD$5*'(建設)投入係数表'!AD94</f>
        <v>0</v>
      </c>
      <c r="AE94" s="345">
        <f>AE$5*'(建設)投入係数表'!AE94</f>
        <v>0</v>
      </c>
      <c r="AF94" s="135">
        <f>AF$5*'(建設)投入係数表'!AF94</f>
        <v>0</v>
      </c>
      <c r="AG94" s="135">
        <f>AG$5*'(建設)投入係数表'!AG94</f>
        <v>0</v>
      </c>
      <c r="AH94" s="135">
        <f>AH$5*'(建設)投入係数表'!AH94</f>
        <v>0</v>
      </c>
      <c r="AI94" s="135">
        <f>AI$5*'(建設)投入係数表'!AI94</f>
        <v>0</v>
      </c>
      <c r="AJ94" s="135">
        <f>AJ$5*'(建設)投入係数表'!AJ94</f>
        <v>0</v>
      </c>
      <c r="AK94" s="345">
        <f>AK$5*'(建設)投入係数表'!AK94</f>
        <v>0</v>
      </c>
      <c r="AL94" s="345">
        <f>AL$5*'(建設)投入係数表'!AL94</f>
        <v>0</v>
      </c>
      <c r="AM94" s="345">
        <f>AM$5*'(建設)投入係数表'!AM94</f>
        <v>0</v>
      </c>
      <c r="AN94" s="345">
        <f>AN$5*'(建設)投入係数表'!AN94</f>
        <v>0</v>
      </c>
      <c r="AO94" s="345">
        <f>AO$5*'(建設)投入係数表'!AO94</f>
        <v>0</v>
      </c>
      <c r="AP94" s="345">
        <f>AP$5*'(建設)投入係数表'!AP94</f>
        <v>0</v>
      </c>
      <c r="AQ94" s="345">
        <f>AQ$5*'(建設)投入係数表'!AQ94</f>
        <v>0</v>
      </c>
      <c r="AR94" s="135">
        <f>AR$5*'(建設)投入係数表'!AR94</f>
        <v>0</v>
      </c>
      <c r="AS94" s="135">
        <f>AS$5*'(建設)投入係数表'!AS94</f>
        <v>0</v>
      </c>
      <c r="AT94" s="345">
        <f>AT$5*'(建設)投入係数表'!AT94</f>
        <v>0</v>
      </c>
      <c r="AU94" s="345">
        <f>AU$5*'(建設)投入係数表'!AU94</f>
        <v>0</v>
      </c>
      <c r="AV94" s="345">
        <f>AV$5*'(建設)投入係数表'!AV94</f>
        <v>0</v>
      </c>
      <c r="AW94" s="345">
        <f>AW$5*'(建設)投入係数表'!AW94</f>
        <v>0</v>
      </c>
      <c r="AX94" s="135">
        <f>AX$5*'(建設)投入係数表'!AX94</f>
        <v>0</v>
      </c>
      <c r="AY94" s="345">
        <f>AY$5*'(建設)投入係数表'!AY94</f>
        <v>0</v>
      </c>
      <c r="AZ94" s="345">
        <f>AZ$5*'(建設)投入係数表'!AZ94</f>
        <v>0</v>
      </c>
      <c r="BA94" s="345">
        <f>BA$5*'(建設)投入係数表'!BA94</f>
        <v>0</v>
      </c>
      <c r="BB94" s="135">
        <f>BB$5*'(建設)投入係数表'!BB94</f>
        <v>0</v>
      </c>
      <c r="BC94" s="135">
        <f>BC$5*'(建設)投入係数表'!BC94</f>
        <v>0</v>
      </c>
      <c r="BD94" s="345">
        <f>BD$5*'(建設)投入係数表'!BD94</f>
        <v>0</v>
      </c>
      <c r="BE94" s="345">
        <f>BE$5*'(建設)投入係数表'!BE94</f>
        <v>0</v>
      </c>
      <c r="BF94" s="345">
        <f>BF$5*'(建設)投入係数表'!BF94</f>
        <v>0</v>
      </c>
      <c r="BG94" s="345">
        <f>BG$5*'(建設)投入係数表'!BG94</f>
        <v>0</v>
      </c>
      <c r="BH94" s="345">
        <f>BH$5*'(建設)投入係数表'!BH94</f>
        <v>0</v>
      </c>
      <c r="BI94" s="345">
        <f>BI$5*'(建設)投入係数表'!BI94</f>
        <v>0</v>
      </c>
      <c r="BJ94" s="345">
        <f>BJ$5*'(建設)投入係数表'!BJ94</f>
        <v>0</v>
      </c>
      <c r="BK94" s="345">
        <f>BK$5*'(建設)投入係数表'!BK94</f>
        <v>0</v>
      </c>
      <c r="BL94" s="345">
        <f>BL$5*'(建設)投入係数表'!BL94</f>
        <v>0</v>
      </c>
      <c r="BM94" s="345">
        <f>BM$5*'(建設)投入係数表'!BM94</f>
        <v>0</v>
      </c>
      <c r="BN94" s="345">
        <f>BN$5*'(建設)投入係数表'!BN94</f>
        <v>0</v>
      </c>
      <c r="BO94" s="135">
        <f>BO$5*'(建設)投入係数表'!BO94</f>
        <v>0</v>
      </c>
      <c r="BP94" s="345">
        <f>BP$5*'(建設)投入係数表'!BP94</f>
        <v>0</v>
      </c>
      <c r="BQ94" s="345">
        <f>BQ$5*'(建設)投入係数表'!BQ94</f>
        <v>0</v>
      </c>
      <c r="BR94" s="345">
        <f>BR$5*'(建設)投入係数表'!BR94</f>
        <v>0</v>
      </c>
      <c r="BS94" s="345">
        <f>BS$5*'(建設)投入係数表'!BS94</f>
        <v>0</v>
      </c>
      <c r="BT94" s="345">
        <f>BT$5*'(建設)投入係数表'!BT94</f>
        <v>0</v>
      </c>
      <c r="BU94" s="345">
        <f>BU$5*'(建設)投入係数表'!BU94</f>
        <v>0</v>
      </c>
      <c r="BV94" s="196">
        <f t="shared" si="4"/>
        <v>0</v>
      </c>
      <c r="BW94" s="349">
        <f t="shared" si="5"/>
        <v>0</v>
      </c>
    </row>
    <row r="95" spans="1:75" x14ac:dyDescent="0.2">
      <c r="A95" s="3">
        <v>90</v>
      </c>
      <c r="B95" s="8" t="s">
        <v>466</v>
      </c>
      <c r="C95" s="9" t="s">
        <v>308</v>
      </c>
      <c r="D95" s="135">
        <f>D$5*'(建設)投入係数表'!D95</f>
        <v>41.111577960196819</v>
      </c>
      <c r="E95" s="135">
        <f>E$5*'(建設)投入係数表'!E95</f>
        <v>21.191779311963664</v>
      </c>
      <c r="F95" s="135">
        <f>F$5*'(建設)投入係数表'!F95</f>
        <v>0</v>
      </c>
      <c r="G95" s="135">
        <f>G$5*'(建設)投入係数表'!G95</f>
        <v>0</v>
      </c>
      <c r="H95" s="345">
        <f>H$5*'(建設)投入係数表'!H95</f>
        <v>0</v>
      </c>
      <c r="I95" s="345">
        <f>I$5*'(建設)投入係数表'!I95</f>
        <v>0</v>
      </c>
      <c r="J95" s="135">
        <f>J$5*'(建設)投入係数表'!J95</f>
        <v>0</v>
      </c>
      <c r="K95" s="345">
        <f>K$5*'(建設)投入係数表'!K95</f>
        <v>0</v>
      </c>
      <c r="L95" s="135">
        <f>L$5*'(建設)投入係数表'!L95</f>
        <v>0</v>
      </c>
      <c r="M95" s="345">
        <f>M$5*'(建設)投入係数表'!M95</f>
        <v>0</v>
      </c>
      <c r="N95" s="345">
        <f>N$5*'(建設)投入係数表'!N95</f>
        <v>0</v>
      </c>
      <c r="O95" s="135">
        <f>O$5*'(建設)投入係数表'!O95</f>
        <v>0</v>
      </c>
      <c r="P95" s="345">
        <f>P$5*'(建設)投入係数表'!P95</f>
        <v>0</v>
      </c>
      <c r="Q95" s="345">
        <f>Q$5*'(建設)投入係数表'!Q95</f>
        <v>0</v>
      </c>
      <c r="R95" s="345">
        <f>R$5*'(建設)投入係数表'!R95</f>
        <v>0</v>
      </c>
      <c r="S95" s="135">
        <f>S$5*'(建設)投入係数表'!S95</f>
        <v>23.183891968942731</v>
      </c>
      <c r="T95" s="135">
        <f>T$5*'(建設)投入係数表'!T95</f>
        <v>0</v>
      </c>
      <c r="U95" s="345">
        <f>U$5*'(建設)投入係数表'!U95</f>
        <v>0</v>
      </c>
      <c r="V95" s="345">
        <f>V$5*'(建設)投入係数表'!V95</f>
        <v>0</v>
      </c>
      <c r="W95" s="135">
        <f>W$5*'(建設)投入係数表'!W95</f>
        <v>24.021189822038878</v>
      </c>
      <c r="X95" s="345">
        <f>X$5*'(建設)投入係数表'!X95</f>
        <v>20.388768081686678</v>
      </c>
      <c r="Y95" s="345">
        <f>Y$5*'(建設)投入係数表'!Y95</f>
        <v>6.307518146101085</v>
      </c>
      <c r="Z95" s="345">
        <f>Z$5*'(建設)投入係数表'!Z95</f>
        <v>2.0393797447908253</v>
      </c>
      <c r="AA95" s="345">
        <f>AA$5*'(建設)投入係数表'!AA95</f>
        <v>0.62682495579691844</v>
      </c>
      <c r="AB95" s="345">
        <f>AB$5*'(建設)投入係数表'!AB95</f>
        <v>0</v>
      </c>
      <c r="AC95" s="345">
        <f>AC$5*'(建設)投入係数表'!AC95</f>
        <v>0</v>
      </c>
      <c r="AD95" s="345">
        <f>AD$5*'(建設)投入係数表'!AD95</f>
        <v>0</v>
      </c>
      <c r="AE95" s="345">
        <f>AE$5*'(建設)投入係数表'!AE95</f>
        <v>0</v>
      </c>
      <c r="AF95" s="135">
        <f>AF$5*'(建設)投入係数表'!AF95</f>
        <v>21.557227945081621</v>
      </c>
      <c r="AG95" s="135">
        <f>AG$5*'(建設)投入係数表'!AG95</f>
        <v>6.24681734289471</v>
      </c>
      <c r="AH95" s="135">
        <f>AH$5*'(建設)投入係数表'!AH95</f>
        <v>0</v>
      </c>
      <c r="AI95" s="135">
        <f>AI$5*'(建設)投入係数表'!AI95</f>
        <v>0</v>
      </c>
      <c r="AJ95" s="135">
        <f>AJ$5*'(建設)投入係数表'!AJ95</f>
        <v>0</v>
      </c>
      <c r="AK95" s="345">
        <f>AK$5*'(建設)投入係数表'!AK95</f>
        <v>0</v>
      </c>
      <c r="AL95" s="345">
        <f>AL$5*'(建設)投入係数表'!AL95</f>
        <v>0</v>
      </c>
      <c r="AM95" s="345">
        <f>AM$5*'(建設)投入係数表'!AM95</f>
        <v>0</v>
      </c>
      <c r="AN95" s="345">
        <f>AN$5*'(建設)投入係数表'!AN95</f>
        <v>0</v>
      </c>
      <c r="AO95" s="345">
        <f>AO$5*'(建設)投入係数表'!AO95</f>
        <v>0</v>
      </c>
      <c r="AP95" s="345">
        <f>AP$5*'(建設)投入係数表'!AP95</f>
        <v>0</v>
      </c>
      <c r="AQ95" s="345">
        <f>AQ$5*'(建設)投入係数表'!AQ95</f>
        <v>0</v>
      </c>
      <c r="AR95" s="135">
        <f>AR$5*'(建設)投入係数表'!AR95</f>
        <v>0</v>
      </c>
      <c r="AS95" s="135">
        <f>AS$5*'(建設)投入係数表'!AS95</f>
        <v>0</v>
      </c>
      <c r="AT95" s="345">
        <f>AT$5*'(建設)投入係数表'!AT95</f>
        <v>0</v>
      </c>
      <c r="AU95" s="345">
        <f>AU$5*'(建設)投入係数表'!AU95</f>
        <v>0</v>
      </c>
      <c r="AV95" s="345">
        <f>AV$5*'(建設)投入係数表'!AV95</f>
        <v>0</v>
      </c>
      <c r="AW95" s="345">
        <f>AW$5*'(建設)投入係数表'!AW95</f>
        <v>0</v>
      </c>
      <c r="AX95" s="135">
        <f>AX$5*'(建設)投入係数表'!AX95</f>
        <v>0</v>
      </c>
      <c r="AY95" s="345">
        <f>AY$5*'(建設)投入係数表'!AY95</f>
        <v>0</v>
      </c>
      <c r="AZ95" s="345">
        <f>AZ$5*'(建設)投入係数表'!AZ95</f>
        <v>0</v>
      </c>
      <c r="BA95" s="345">
        <f>BA$5*'(建設)投入係数表'!BA95</f>
        <v>0</v>
      </c>
      <c r="BB95" s="135">
        <f>BB$5*'(建設)投入係数表'!BB95</f>
        <v>3.6556229587509335</v>
      </c>
      <c r="BC95" s="135">
        <f>BC$5*'(建設)投入係数表'!BC95</f>
        <v>0</v>
      </c>
      <c r="BD95" s="345">
        <f>BD$5*'(建設)投入係数表'!BD95</f>
        <v>0</v>
      </c>
      <c r="BE95" s="345">
        <f>BE$5*'(建設)投入係数表'!BE95</f>
        <v>0</v>
      </c>
      <c r="BF95" s="345">
        <f>BF$5*'(建設)投入係数表'!BF95</f>
        <v>0</v>
      </c>
      <c r="BG95" s="345">
        <f>BG$5*'(建設)投入係数表'!BG95</f>
        <v>0</v>
      </c>
      <c r="BH95" s="345">
        <f>BH$5*'(建設)投入係数表'!BH95</f>
        <v>0</v>
      </c>
      <c r="BI95" s="345">
        <f>BI$5*'(建設)投入係数表'!BI95</f>
        <v>0</v>
      </c>
      <c r="BJ95" s="345">
        <f>BJ$5*'(建設)投入係数表'!BJ95</f>
        <v>3.6508210222885671</v>
      </c>
      <c r="BK95" s="345">
        <f>BK$5*'(建設)投入係数表'!BK95</f>
        <v>0</v>
      </c>
      <c r="BL95" s="345">
        <f>BL$5*'(建設)投入係数表'!BL95</f>
        <v>0.13430615039568783</v>
      </c>
      <c r="BM95" s="345">
        <f>BM$5*'(建設)投入係数表'!BM95</f>
        <v>0</v>
      </c>
      <c r="BN95" s="345">
        <f>BN$5*'(建設)投入係数表'!BN95</f>
        <v>0</v>
      </c>
      <c r="BO95" s="135">
        <f>BO$5*'(建設)投入係数表'!BO95</f>
        <v>16.742178321430607</v>
      </c>
      <c r="BP95" s="345">
        <f>BP$5*'(建設)投入係数表'!BP95</f>
        <v>0</v>
      </c>
      <c r="BQ95" s="345">
        <f>BQ$5*'(建設)投入係数表'!BQ95</f>
        <v>2.1677386654255115</v>
      </c>
      <c r="BR95" s="345">
        <f>BR$5*'(建設)投入係数表'!BR95</f>
        <v>2.3339704523932632</v>
      </c>
      <c r="BS95" s="345">
        <f>BS$5*'(建設)投入係数表'!BS95</f>
        <v>3.0145574892198148</v>
      </c>
      <c r="BT95" s="345">
        <f>BT$5*'(建設)投入係数表'!BT95</f>
        <v>0.52735933166291593</v>
      </c>
      <c r="BU95" s="345">
        <f>BU$5*'(建設)投入係数表'!BU95</f>
        <v>10.66007293251617</v>
      </c>
      <c r="BV95" s="196">
        <f t="shared" si="4"/>
        <v>51.851316972277438</v>
      </c>
      <c r="BW95" s="349">
        <f t="shared" si="5"/>
        <v>2.0740526788910976E-4</v>
      </c>
    </row>
    <row r="96" spans="1:75" x14ac:dyDescent="0.2">
      <c r="A96" s="3">
        <v>91</v>
      </c>
      <c r="B96" s="8" t="s">
        <v>467</v>
      </c>
      <c r="C96" s="9" t="s">
        <v>309</v>
      </c>
      <c r="D96" s="135">
        <f>D$5*'(建設)投入係数表'!D96</f>
        <v>0</v>
      </c>
      <c r="E96" s="135">
        <f>E$5*'(建設)投入係数表'!E96</f>
        <v>0</v>
      </c>
      <c r="F96" s="135">
        <f>F$5*'(建設)投入係数表'!F96</f>
        <v>0</v>
      </c>
      <c r="G96" s="135">
        <f>G$5*'(建設)投入係数表'!G96</f>
        <v>0</v>
      </c>
      <c r="H96" s="345">
        <f>H$5*'(建設)投入係数表'!H96</f>
        <v>0</v>
      </c>
      <c r="I96" s="345">
        <f>I$5*'(建設)投入係数表'!I96</f>
        <v>0</v>
      </c>
      <c r="J96" s="135">
        <f>J$5*'(建設)投入係数表'!J96</f>
        <v>0</v>
      </c>
      <c r="K96" s="345">
        <f>K$5*'(建設)投入係数表'!K96</f>
        <v>0</v>
      </c>
      <c r="L96" s="135">
        <f>L$5*'(建設)投入係数表'!L96</f>
        <v>0</v>
      </c>
      <c r="M96" s="345">
        <f>M$5*'(建設)投入係数表'!M96</f>
        <v>0</v>
      </c>
      <c r="N96" s="345">
        <f>N$5*'(建設)投入係数表'!N96</f>
        <v>0</v>
      </c>
      <c r="O96" s="135">
        <f>O$5*'(建設)投入係数表'!O96</f>
        <v>0</v>
      </c>
      <c r="P96" s="345">
        <f>P$5*'(建設)投入係数表'!P96</f>
        <v>0</v>
      </c>
      <c r="Q96" s="345">
        <f>Q$5*'(建設)投入係数表'!Q96</f>
        <v>0</v>
      </c>
      <c r="R96" s="345">
        <f>R$5*'(建設)投入係数表'!R96</f>
        <v>0</v>
      </c>
      <c r="S96" s="135">
        <f>S$5*'(建設)投入係数表'!S96</f>
        <v>0</v>
      </c>
      <c r="T96" s="135">
        <f>T$5*'(建設)投入係数表'!T96</f>
        <v>0</v>
      </c>
      <c r="U96" s="345">
        <f>U$5*'(建設)投入係数表'!U96</f>
        <v>0</v>
      </c>
      <c r="V96" s="345">
        <f>V$5*'(建設)投入係数表'!V96</f>
        <v>0</v>
      </c>
      <c r="W96" s="135">
        <f>W$5*'(建設)投入係数表'!W96</f>
        <v>0</v>
      </c>
      <c r="X96" s="345">
        <f>X$5*'(建設)投入係数表'!X96</f>
        <v>0</v>
      </c>
      <c r="Y96" s="345">
        <f>Y$5*'(建設)投入係数表'!Y96</f>
        <v>0</v>
      </c>
      <c r="Z96" s="345">
        <f>Z$5*'(建設)投入係数表'!Z96</f>
        <v>0</v>
      </c>
      <c r="AA96" s="345">
        <f>AA$5*'(建設)投入係数表'!AA96</f>
        <v>0</v>
      </c>
      <c r="AB96" s="345">
        <f>AB$5*'(建設)投入係数表'!AB96</f>
        <v>0</v>
      </c>
      <c r="AC96" s="345">
        <f>AC$5*'(建設)投入係数表'!AC96</f>
        <v>0</v>
      </c>
      <c r="AD96" s="345">
        <f>AD$5*'(建設)投入係数表'!AD96</f>
        <v>0</v>
      </c>
      <c r="AE96" s="345">
        <f>AE$5*'(建設)投入係数表'!AE96</f>
        <v>0</v>
      </c>
      <c r="AF96" s="135">
        <f>AF$5*'(建設)投入係数表'!AF96</f>
        <v>0</v>
      </c>
      <c r="AG96" s="135">
        <f>AG$5*'(建設)投入係数表'!AG96</f>
        <v>0</v>
      </c>
      <c r="AH96" s="135">
        <f>AH$5*'(建設)投入係数表'!AH96</f>
        <v>0</v>
      </c>
      <c r="AI96" s="135">
        <f>AI$5*'(建設)投入係数表'!AI96</f>
        <v>0</v>
      </c>
      <c r="AJ96" s="135">
        <f>AJ$5*'(建設)投入係数表'!AJ96</f>
        <v>0</v>
      </c>
      <c r="AK96" s="345">
        <f>AK$5*'(建設)投入係数表'!AK96</f>
        <v>0</v>
      </c>
      <c r="AL96" s="345">
        <f>AL$5*'(建設)投入係数表'!AL96</f>
        <v>0</v>
      </c>
      <c r="AM96" s="345">
        <f>AM$5*'(建設)投入係数表'!AM96</f>
        <v>0</v>
      </c>
      <c r="AN96" s="345">
        <f>AN$5*'(建設)投入係数表'!AN96</f>
        <v>0</v>
      </c>
      <c r="AO96" s="345">
        <f>AO$5*'(建設)投入係数表'!AO96</f>
        <v>0</v>
      </c>
      <c r="AP96" s="345">
        <f>AP$5*'(建設)投入係数表'!AP96</f>
        <v>0</v>
      </c>
      <c r="AQ96" s="345">
        <f>AQ$5*'(建設)投入係数表'!AQ96</f>
        <v>0</v>
      </c>
      <c r="AR96" s="135">
        <f>AR$5*'(建設)投入係数表'!AR96</f>
        <v>0</v>
      </c>
      <c r="AS96" s="135">
        <f>AS$5*'(建設)投入係数表'!AS96</f>
        <v>0</v>
      </c>
      <c r="AT96" s="345">
        <f>AT$5*'(建設)投入係数表'!AT96</f>
        <v>0</v>
      </c>
      <c r="AU96" s="345">
        <f>AU$5*'(建設)投入係数表'!AU96</f>
        <v>0</v>
      </c>
      <c r="AV96" s="345">
        <f>AV$5*'(建設)投入係数表'!AV96</f>
        <v>0</v>
      </c>
      <c r="AW96" s="345">
        <f>AW$5*'(建設)投入係数表'!AW96</f>
        <v>0</v>
      </c>
      <c r="AX96" s="135">
        <f>AX$5*'(建設)投入係数表'!AX96</f>
        <v>0</v>
      </c>
      <c r="AY96" s="345">
        <f>AY$5*'(建設)投入係数表'!AY96</f>
        <v>0</v>
      </c>
      <c r="AZ96" s="345">
        <f>AZ$5*'(建設)投入係数表'!AZ96</f>
        <v>0</v>
      </c>
      <c r="BA96" s="345">
        <f>BA$5*'(建設)投入係数表'!BA96</f>
        <v>0</v>
      </c>
      <c r="BB96" s="135">
        <f>BB$5*'(建設)投入係数表'!BB96</f>
        <v>0</v>
      </c>
      <c r="BC96" s="135">
        <f>BC$5*'(建設)投入係数表'!BC96</f>
        <v>0</v>
      </c>
      <c r="BD96" s="345">
        <f>BD$5*'(建設)投入係数表'!BD96</f>
        <v>0</v>
      </c>
      <c r="BE96" s="345">
        <f>BE$5*'(建設)投入係数表'!BE96</f>
        <v>0</v>
      </c>
      <c r="BF96" s="345">
        <f>BF$5*'(建設)投入係数表'!BF96</f>
        <v>0</v>
      </c>
      <c r="BG96" s="345">
        <f>BG$5*'(建設)投入係数表'!BG96</f>
        <v>0</v>
      </c>
      <c r="BH96" s="345">
        <f>BH$5*'(建設)投入係数表'!BH96</f>
        <v>0</v>
      </c>
      <c r="BI96" s="345">
        <f>BI$5*'(建設)投入係数表'!BI96</f>
        <v>0</v>
      </c>
      <c r="BJ96" s="345">
        <f>BJ$5*'(建設)投入係数表'!BJ96</f>
        <v>0</v>
      </c>
      <c r="BK96" s="345">
        <f>BK$5*'(建設)投入係数表'!BK96</f>
        <v>0</v>
      </c>
      <c r="BL96" s="345">
        <f>BL$5*'(建設)投入係数表'!BL96</f>
        <v>0</v>
      </c>
      <c r="BM96" s="345">
        <f>BM$5*'(建設)投入係数表'!BM96</f>
        <v>0</v>
      </c>
      <c r="BN96" s="345">
        <f>BN$5*'(建設)投入係数表'!BN96</f>
        <v>0</v>
      </c>
      <c r="BO96" s="135">
        <f>BO$5*'(建設)投入係数表'!BO96</f>
        <v>0</v>
      </c>
      <c r="BP96" s="345">
        <f>BP$5*'(建設)投入係数表'!BP96</f>
        <v>0</v>
      </c>
      <c r="BQ96" s="345">
        <f>BQ$5*'(建設)投入係数表'!BQ96</f>
        <v>0</v>
      </c>
      <c r="BR96" s="345">
        <f>BR$5*'(建設)投入係数表'!BR96</f>
        <v>0</v>
      </c>
      <c r="BS96" s="345">
        <f>BS$5*'(建設)投入係数表'!BS96</f>
        <v>0</v>
      </c>
      <c r="BT96" s="345">
        <f>BT$5*'(建設)投入係数表'!BT96</f>
        <v>0</v>
      </c>
      <c r="BU96" s="345">
        <f>BU$5*'(建設)投入係数表'!BU96</f>
        <v>0</v>
      </c>
      <c r="BV96" s="196">
        <f t="shared" si="4"/>
        <v>0</v>
      </c>
      <c r="BW96" s="349">
        <f t="shared" si="5"/>
        <v>0</v>
      </c>
    </row>
    <row r="97" spans="1:75" x14ac:dyDescent="0.2">
      <c r="A97" s="3">
        <v>92</v>
      </c>
      <c r="B97" s="8" t="s">
        <v>468</v>
      </c>
      <c r="C97" s="9" t="s">
        <v>469</v>
      </c>
      <c r="D97" s="135">
        <f>D$5*'(建設)投入係数表'!D97</f>
        <v>0</v>
      </c>
      <c r="E97" s="135">
        <f>E$5*'(建設)投入係数表'!E97</f>
        <v>0</v>
      </c>
      <c r="F97" s="135">
        <f>F$5*'(建設)投入係数表'!F97</f>
        <v>0</v>
      </c>
      <c r="G97" s="135">
        <f>G$5*'(建設)投入係数表'!G97</f>
        <v>0</v>
      </c>
      <c r="H97" s="345">
        <f>H$5*'(建設)投入係数表'!H97</f>
        <v>0</v>
      </c>
      <c r="I97" s="345">
        <f>I$5*'(建設)投入係数表'!I97</f>
        <v>0</v>
      </c>
      <c r="J97" s="135">
        <f>J$5*'(建設)投入係数表'!J97</f>
        <v>0</v>
      </c>
      <c r="K97" s="345">
        <f>K$5*'(建設)投入係数表'!K97</f>
        <v>0</v>
      </c>
      <c r="L97" s="135">
        <f>L$5*'(建設)投入係数表'!L97</f>
        <v>0</v>
      </c>
      <c r="M97" s="345">
        <f>M$5*'(建設)投入係数表'!M97</f>
        <v>0</v>
      </c>
      <c r="N97" s="345">
        <f>N$5*'(建設)投入係数表'!N97</f>
        <v>0</v>
      </c>
      <c r="O97" s="135">
        <f>O$5*'(建設)投入係数表'!O97</f>
        <v>0</v>
      </c>
      <c r="P97" s="345">
        <f>P$5*'(建設)投入係数表'!P97</f>
        <v>0</v>
      </c>
      <c r="Q97" s="345">
        <f>Q$5*'(建設)投入係数表'!Q97</f>
        <v>0</v>
      </c>
      <c r="R97" s="345">
        <f>R$5*'(建設)投入係数表'!R97</f>
        <v>0</v>
      </c>
      <c r="S97" s="135">
        <f>S$5*'(建設)投入係数表'!S97</f>
        <v>0</v>
      </c>
      <c r="T97" s="135">
        <f>T$5*'(建設)投入係数表'!T97</f>
        <v>0</v>
      </c>
      <c r="U97" s="345">
        <f>U$5*'(建設)投入係数表'!U97</f>
        <v>0</v>
      </c>
      <c r="V97" s="345">
        <f>V$5*'(建設)投入係数表'!V97</f>
        <v>0</v>
      </c>
      <c r="W97" s="135">
        <f>W$5*'(建設)投入係数表'!W97</f>
        <v>0</v>
      </c>
      <c r="X97" s="345">
        <f>X$5*'(建設)投入係数表'!X97</f>
        <v>0</v>
      </c>
      <c r="Y97" s="345">
        <f>Y$5*'(建設)投入係数表'!Y97</f>
        <v>0</v>
      </c>
      <c r="Z97" s="345">
        <f>Z$5*'(建設)投入係数表'!Z97</f>
        <v>0</v>
      </c>
      <c r="AA97" s="345">
        <f>AA$5*'(建設)投入係数表'!AA97</f>
        <v>0</v>
      </c>
      <c r="AB97" s="345">
        <f>AB$5*'(建設)投入係数表'!AB97</f>
        <v>0</v>
      </c>
      <c r="AC97" s="345">
        <f>AC$5*'(建設)投入係数表'!AC97</f>
        <v>0</v>
      </c>
      <c r="AD97" s="345">
        <f>AD$5*'(建設)投入係数表'!AD97</f>
        <v>0</v>
      </c>
      <c r="AE97" s="345">
        <f>AE$5*'(建設)投入係数表'!AE97</f>
        <v>0</v>
      </c>
      <c r="AF97" s="135">
        <f>AF$5*'(建設)投入係数表'!AF97</f>
        <v>0</v>
      </c>
      <c r="AG97" s="135">
        <f>AG$5*'(建設)投入係数表'!AG97</f>
        <v>0</v>
      </c>
      <c r="AH97" s="135">
        <f>AH$5*'(建設)投入係数表'!AH97</f>
        <v>0</v>
      </c>
      <c r="AI97" s="135">
        <f>AI$5*'(建設)投入係数表'!AI97</f>
        <v>0</v>
      </c>
      <c r="AJ97" s="135">
        <f>AJ$5*'(建設)投入係数表'!AJ97</f>
        <v>0</v>
      </c>
      <c r="AK97" s="345">
        <f>AK$5*'(建設)投入係数表'!AK97</f>
        <v>0</v>
      </c>
      <c r="AL97" s="345">
        <f>AL$5*'(建設)投入係数表'!AL97</f>
        <v>0</v>
      </c>
      <c r="AM97" s="345">
        <f>AM$5*'(建設)投入係数表'!AM97</f>
        <v>0</v>
      </c>
      <c r="AN97" s="345">
        <f>AN$5*'(建設)投入係数表'!AN97</f>
        <v>0</v>
      </c>
      <c r="AO97" s="345">
        <f>AO$5*'(建設)投入係数表'!AO97</f>
        <v>0</v>
      </c>
      <c r="AP97" s="345">
        <f>AP$5*'(建設)投入係数表'!AP97</f>
        <v>0</v>
      </c>
      <c r="AQ97" s="345">
        <f>AQ$5*'(建設)投入係数表'!AQ97</f>
        <v>0</v>
      </c>
      <c r="AR97" s="135">
        <f>AR$5*'(建設)投入係数表'!AR97</f>
        <v>0</v>
      </c>
      <c r="AS97" s="135">
        <f>AS$5*'(建設)投入係数表'!AS97</f>
        <v>0</v>
      </c>
      <c r="AT97" s="345">
        <f>AT$5*'(建設)投入係数表'!AT97</f>
        <v>0</v>
      </c>
      <c r="AU97" s="345">
        <f>AU$5*'(建設)投入係数表'!AU97</f>
        <v>0</v>
      </c>
      <c r="AV97" s="345">
        <f>AV$5*'(建設)投入係数表'!AV97</f>
        <v>0</v>
      </c>
      <c r="AW97" s="345">
        <f>AW$5*'(建設)投入係数表'!AW97</f>
        <v>0</v>
      </c>
      <c r="AX97" s="135">
        <f>AX$5*'(建設)投入係数表'!AX97</f>
        <v>0</v>
      </c>
      <c r="AY97" s="345">
        <f>AY$5*'(建設)投入係数表'!AY97</f>
        <v>0</v>
      </c>
      <c r="AZ97" s="345">
        <f>AZ$5*'(建設)投入係数表'!AZ97</f>
        <v>0</v>
      </c>
      <c r="BA97" s="345">
        <f>BA$5*'(建設)投入係数表'!BA97</f>
        <v>0</v>
      </c>
      <c r="BB97" s="135">
        <f>BB$5*'(建設)投入係数表'!BB97</f>
        <v>0</v>
      </c>
      <c r="BC97" s="135">
        <f>BC$5*'(建設)投入係数表'!BC97</f>
        <v>0</v>
      </c>
      <c r="BD97" s="345">
        <f>BD$5*'(建設)投入係数表'!BD97</f>
        <v>0</v>
      </c>
      <c r="BE97" s="345">
        <f>BE$5*'(建設)投入係数表'!BE97</f>
        <v>0</v>
      </c>
      <c r="BF97" s="345">
        <f>BF$5*'(建設)投入係数表'!BF97</f>
        <v>0</v>
      </c>
      <c r="BG97" s="345">
        <f>BG$5*'(建設)投入係数表'!BG97</f>
        <v>0</v>
      </c>
      <c r="BH97" s="345">
        <f>BH$5*'(建設)投入係数表'!BH97</f>
        <v>0</v>
      </c>
      <c r="BI97" s="345">
        <f>BI$5*'(建設)投入係数表'!BI97</f>
        <v>0</v>
      </c>
      <c r="BJ97" s="345">
        <f>BJ$5*'(建設)投入係数表'!BJ97</f>
        <v>0</v>
      </c>
      <c r="BK97" s="345">
        <f>BK$5*'(建設)投入係数表'!BK97</f>
        <v>0</v>
      </c>
      <c r="BL97" s="345">
        <f>BL$5*'(建設)投入係数表'!BL97</f>
        <v>0</v>
      </c>
      <c r="BM97" s="345">
        <f>BM$5*'(建設)投入係数表'!BM97</f>
        <v>0</v>
      </c>
      <c r="BN97" s="345">
        <f>BN$5*'(建設)投入係数表'!BN97</f>
        <v>0</v>
      </c>
      <c r="BO97" s="135">
        <f>BO$5*'(建設)投入係数表'!BO97</f>
        <v>0</v>
      </c>
      <c r="BP97" s="345">
        <f>BP$5*'(建設)投入係数表'!BP97</f>
        <v>0</v>
      </c>
      <c r="BQ97" s="345">
        <f>BQ$5*'(建設)投入係数表'!BQ97</f>
        <v>0</v>
      </c>
      <c r="BR97" s="345">
        <f>BR$5*'(建設)投入係数表'!BR97</f>
        <v>0</v>
      </c>
      <c r="BS97" s="345">
        <f>BS$5*'(建設)投入係数表'!BS97</f>
        <v>0</v>
      </c>
      <c r="BT97" s="345">
        <f>BT$5*'(建設)投入係数表'!BT97</f>
        <v>0</v>
      </c>
      <c r="BU97" s="345">
        <f>BU$5*'(建設)投入係数表'!BU97</f>
        <v>0</v>
      </c>
      <c r="BV97" s="196">
        <f t="shared" si="4"/>
        <v>0</v>
      </c>
      <c r="BW97" s="349">
        <f t="shared" si="5"/>
        <v>0</v>
      </c>
    </row>
    <row r="98" spans="1:75" x14ac:dyDescent="0.2">
      <c r="A98" s="3">
        <v>93</v>
      </c>
      <c r="B98" s="8" t="s">
        <v>470</v>
      </c>
      <c r="C98" s="9" t="s">
        <v>471</v>
      </c>
      <c r="D98" s="135">
        <f>D$5*'(建設)投入係数表'!D98</f>
        <v>0.3019049467064262</v>
      </c>
      <c r="E98" s="135">
        <f>E$5*'(建設)投入係数表'!E98</f>
        <v>7.40030388671747E-2</v>
      </c>
      <c r="F98" s="135">
        <f>F$5*'(建設)投入係数表'!F98</f>
        <v>0</v>
      </c>
      <c r="G98" s="135">
        <f>G$5*'(建設)投入係数表'!G98</f>
        <v>0</v>
      </c>
      <c r="H98" s="345">
        <f>H$5*'(建設)投入係数表'!H98</f>
        <v>0</v>
      </c>
      <c r="I98" s="345">
        <f>I$5*'(建設)投入係数表'!I98</f>
        <v>0</v>
      </c>
      <c r="J98" s="135">
        <f>J$5*'(建設)投入係数表'!J98</f>
        <v>0</v>
      </c>
      <c r="K98" s="345">
        <f>K$5*'(建設)投入係数表'!K98</f>
        <v>0</v>
      </c>
      <c r="L98" s="135">
        <f>L$5*'(建設)投入係数表'!L98</f>
        <v>0</v>
      </c>
      <c r="M98" s="345">
        <f>M$5*'(建設)投入係数表'!M98</f>
        <v>0</v>
      </c>
      <c r="N98" s="345">
        <f>N$5*'(建設)投入係数表'!N98</f>
        <v>0</v>
      </c>
      <c r="O98" s="135">
        <f>O$5*'(建設)投入係数表'!O98</f>
        <v>0</v>
      </c>
      <c r="P98" s="345">
        <f>P$5*'(建設)投入係数表'!P98</f>
        <v>0</v>
      </c>
      <c r="Q98" s="345">
        <f>Q$5*'(建設)投入係数表'!Q98</f>
        <v>0</v>
      </c>
      <c r="R98" s="345">
        <f>R$5*'(建設)投入係数表'!R98</f>
        <v>0</v>
      </c>
      <c r="S98" s="135">
        <f>S$5*'(建設)投入係数表'!S98</f>
        <v>9.8365076891728312E-2</v>
      </c>
      <c r="T98" s="135">
        <f>T$5*'(建設)投入係数表'!T98</f>
        <v>0</v>
      </c>
      <c r="U98" s="345">
        <f>U$5*'(建設)投入係数表'!U98</f>
        <v>0</v>
      </c>
      <c r="V98" s="345">
        <f>V$5*'(建設)投入係数表'!V98</f>
        <v>0</v>
      </c>
      <c r="W98" s="135">
        <f>W$5*'(建設)投入係数表'!W98</f>
        <v>4.8251469344570891E-2</v>
      </c>
      <c r="X98" s="345">
        <f>X$5*'(建設)投入係数表'!X98</f>
        <v>0</v>
      </c>
      <c r="Y98" s="345">
        <f>Y$5*'(建設)投入係数表'!Y98</f>
        <v>0</v>
      </c>
      <c r="Z98" s="345">
        <f>Z$5*'(建設)投入係数表'!Z98</f>
        <v>0</v>
      </c>
      <c r="AA98" s="345">
        <f>AA$5*'(建設)投入係数表'!AA98</f>
        <v>0</v>
      </c>
      <c r="AB98" s="345">
        <f>AB$5*'(建設)投入係数表'!AB98</f>
        <v>0</v>
      </c>
      <c r="AC98" s="345">
        <f>AC$5*'(建設)投入係数表'!AC98</f>
        <v>0</v>
      </c>
      <c r="AD98" s="345">
        <f>AD$5*'(建設)投入係数表'!AD98</f>
        <v>0</v>
      </c>
      <c r="AE98" s="345">
        <f>AE$5*'(建設)投入係数表'!AE98</f>
        <v>0</v>
      </c>
      <c r="AF98" s="135">
        <f>AF$5*'(建設)投入係数表'!AF98</f>
        <v>0.28257145978375359</v>
      </c>
      <c r="AG98" s="135">
        <f>AG$5*'(建設)投入係数表'!AG98</f>
        <v>8.7091243056833731E-2</v>
      </c>
      <c r="AH98" s="135">
        <f>AH$5*'(建設)投入係数表'!AH98</f>
        <v>0</v>
      </c>
      <c r="AI98" s="135">
        <f>AI$5*'(建設)投入係数表'!AI98</f>
        <v>0</v>
      </c>
      <c r="AJ98" s="135">
        <f>AJ$5*'(建設)投入係数表'!AJ98</f>
        <v>0</v>
      </c>
      <c r="AK98" s="345">
        <f>AK$5*'(建設)投入係数表'!AK98</f>
        <v>0</v>
      </c>
      <c r="AL98" s="345">
        <f>AL$5*'(建設)投入係数表'!AL98</f>
        <v>0</v>
      </c>
      <c r="AM98" s="345">
        <f>AM$5*'(建設)投入係数表'!AM98</f>
        <v>0</v>
      </c>
      <c r="AN98" s="345">
        <f>AN$5*'(建設)投入係数表'!AN98</f>
        <v>0</v>
      </c>
      <c r="AO98" s="345">
        <f>AO$5*'(建設)投入係数表'!AO98</f>
        <v>0</v>
      </c>
      <c r="AP98" s="345">
        <f>AP$5*'(建設)投入係数表'!AP98</f>
        <v>0</v>
      </c>
      <c r="AQ98" s="345">
        <f>AQ$5*'(建設)投入係数表'!AQ98</f>
        <v>0</v>
      </c>
      <c r="AR98" s="135">
        <f>AR$5*'(建設)投入係数表'!AR98</f>
        <v>0</v>
      </c>
      <c r="AS98" s="135">
        <f>AS$5*'(建設)投入係数表'!AS98</f>
        <v>0</v>
      </c>
      <c r="AT98" s="345">
        <f>AT$5*'(建設)投入係数表'!AT98</f>
        <v>0</v>
      </c>
      <c r="AU98" s="345">
        <f>AU$5*'(建設)投入係数表'!AU98</f>
        <v>0</v>
      </c>
      <c r="AV98" s="345">
        <f>AV$5*'(建設)投入係数表'!AV98</f>
        <v>0</v>
      </c>
      <c r="AW98" s="345">
        <f>AW$5*'(建設)投入係数表'!AW98</f>
        <v>0</v>
      </c>
      <c r="AX98" s="135">
        <f>AX$5*'(建設)投入係数表'!AX98</f>
        <v>0</v>
      </c>
      <c r="AY98" s="345">
        <f>AY$5*'(建設)投入係数表'!AY98</f>
        <v>0</v>
      </c>
      <c r="AZ98" s="345">
        <f>AZ$5*'(建設)投入係数表'!AZ98</f>
        <v>0</v>
      </c>
      <c r="BA98" s="345">
        <f>BA$5*'(建設)投入係数表'!BA98</f>
        <v>0</v>
      </c>
      <c r="BB98" s="135">
        <f>BB$5*'(建設)投入係数表'!BB98</f>
        <v>3.8993311560009958E-2</v>
      </c>
      <c r="BC98" s="135">
        <f>BC$5*'(建設)投入係数表'!BC98</f>
        <v>0</v>
      </c>
      <c r="BD98" s="345">
        <f>BD$5*'(建設)投入係数表'!BD98</f>
        <v>0</v>
      </c>
      <c r="BE98" s="345">
        <f>BE$5*'(建設)投入係数表'!BE98</f>
        <v>0</v>
      </c>
      <c r="BF98" s="345">
        <f>BF$5*'(建設)投入係数表'!BF98</f>
        <v>0</v>
      </c>
      <c r="BG98" s="345">
        <f>BG$5*'(建設)投入係数表'!BG98</f>
        <v>0</v>
      </c>
      <c r="BH98" s="345">
        <f>BH$5*'(建設)投入係数表'!BH98</f>
        <v>0</v>
      </c>
      <c r="BI98" s="345">
        <f>BI$5*'(建設)投入係数表'!BI98</f>
        <v>0</v>
      </c>
      <c r="BJ98" s="345">
        <f>BJ$5*'(建設)投入係数表'!BJ98</f>
        <v>0</v>
      </c>
      <c r="BK98" s="345">
        <f>BK$5*'(建設)投入係数表'!BK98</f>
        <v>0</v>
      </c>
      <c r="BL98" s="345">
        <f>BL$5*'(建設)投入係数表'!BL98</f>
        <v>0</v>
      </c>
      <c r="BM98" s="345">
        <f>BM$5*'(建設)投入係数表'!BM98</f>
        <v>0</v>
      </c>
      <c r="BN98" s="345">
        <f>BN$5*'(建設)投入係数表'!BN98</f>
        <v>0</v>
      </c>
      <c r="BO98" s="135">
        <f>BO$5*'(建設)投入係数表'!BO98</f>
        <v>0.20278187217478405</v>
      </c>
      <c r="BP98" s="345">
        <f>BP$5*'(建設)投入係数表'!BP98</f>
        <v>0</v>
      </c>
      <c r="BQ98" s="345">
        <f>BQ$5*'(建設)投入係数表'!BQ98</f>
        <v>5.244529029255271E-2</v>
      </c>
      <c r="BR98" s="345">
        <f>BR$5*'(建設)投入係数表'!BR98</f>
        <v>0.25006826275642108</v>
      </c>
      <c r="BS98" s="345">
        <f>BS$5*'(建設)投入係数表'!BS98</f>
        <v>1.1868336571731555E-2</v>
      </c>
      <c r="BT98" s="345">
        <f>BT$5*'(建設)投入係数表'!BT98</f>
        <v>3.1204694181237629E-3</v>
      </c>
      <c r="BU98" s="345">
        <f>BU$5*'(建設)投入係数表'!BU98</f>
        <v>5.7209693734433839E-2</v>
      </c>
      <c r="BV98" s="196">
        <f t="shared" si="4"/>
        <v>0.37471205277326292</v>
      </c>
      <c r="BW98" s="349">
        <f t="shared" si="5"/>
        <v>1.4988482110930517E-6</v>
      </c>
    </row>
    <row r="99" spans="1:75" x14ac:dyDescent="0.2">
      <c r="A99" s="3">
        <v>94</v>
      </c>
      <c r="B99" s="8" t="s">
        <v>472</v>
      </c>
      <c r="C99" s="9" t="s">
        <v>473</v>
      </c>
      <c r="D99" s="135">
        <f>D$5*'(建設)投入係数表'!D99</f>
        <v>0</v>
      </c>
      <c r="E99" s="135">
        <f>E$5*'(建設)投入係数表'!E99</f>
        <v>0</v>
      </c>
      <c r="F99" s="135">
        <f>F$5*'(建設)投入係数表'!F99</f>
        <v>0</v>
      </c>
      <c r="G99" s="135">
        <f>G$5*'(建設)投入係数表'!G99</f>
        <v>0</v>
      </c>
      <c r="H99" s="345">
        <f>H$5*'(建設)投入係数表'!H99</f>
        <v>0</v>
      </c>
      <c r="I99" s="345">
        <f>I$5*'(建設)投入係数表'!I99</f>
        <v>0</v>
      </c>
      <c r="J99" s="135">
        <f>J$5*'(建設)投入係数表'!J99</f>
        <v>0</v>
      </c>
      <c r="K99" s="345">
        <f>K$5*'(建設)投入係数表'!K99</f>
        <v>0</v>
      </c>
      <c r="L99" s="135">
        <f>L$5*'(建設)投入係数表'!L99</f>
        <v>0</v>
      </c>
      <c r="M99" s="345">
        <f>M$5*'(建設)投入係数表'!M99</f>
        <v>0</v>
      </c>
      <c r="N99" s="345">
        <f>N$5*'(建設)投入係数表'!N99</f>
        <v>0</v>
      </c>
      <c r="O99" s="135">
        <f>O$5*'(建設)投入係数表'!O99</f>
        <v>0</v>
      </c>
      <c r="P99" s="345">
        <f>P$5*'(建設)投入係数表'!P99</f>
        <v>0</v>
      </c>
      <c r="Q99" s="345">
        <f>Q$5*'(建設)投入係数表'!Q99</f>
        <v>0</v>
      </c>
      <c r="R99" s="345">
        <f>R$5*'(建設)投入係数表'!R99</f>
        <v>0</v>
      </c>
      <c r="S99" s="135">
        <f>S$5*'(建設)投入係数表'!S99</f>
        <v>0</v>
      </c>
      <c r="T99" s="135">
        <f>T$5*'(建設)投入係数表'!T99</f>
        <v>0</v>
      </c>
      <c r="U99" s="345">
        <f>U$5*'(建設)投入係数表'!U99</f>
        <v>0</v>
      </c>
      <c r="V99" s="345">
        <f>V$5*'(建設)投入係数表'!V99</f>
        <v>0</v>
      </c>
      <c r="W99" s="135">
        <f>W$5*'(建設)投入係数表'!W99</f>
        <v>0</v>
      </c>
      <c r="X99" s="345">
        <f>X$5*'(建設)投入係数表'!X99</f>
        <v>0</v>
      </c>
      <c r="Y99" s="345">
        <f>Y$5*'(建設)投入係数表'!Y99</f>
        <v>0</v>
      </c>
      <c r="Z99" s="345">
        <f>Z$5*'(建設)投入係数表'!Z99</f>
        <v>0</v>
      </c>
      <c r="AA99" s="345">
        <f>AA$5*'(建設)投入係数表'!AA99</f>
        <v>0</v>
      </c>
      <c r="AB99" s="345">
        <f>AB$5*'(建設)投入係数表'!AB99</f>
        <v>0</v>
      </c>
      <c r="AC99" s="345">
        <f>AC$5*'(建設)投入係数表'!AC99</f>
        <v>0</v>
      </c>
      <c r="AD99" s="345">
        <f>AD$5*'(建設)投入係数表'!AD99</f>
        <v>0</v>
      </c>
      <c r="AE99" s="345">
        <f>AE$5*'(建設)投入係数表'!AE99</f>
        <v>0</v>
      </c>
      <c r="AF99" s="135">
        <f>AF$5*'(建設)投入係数表'!AF99</f>
        <v>0</v>
      </c>
      <c r="AG99" s="135">
        <f>AG$5*'(建設)投入係数表'!AG99</f>
        <v>0</v>
      </c>
      <c r="AH99" s="135">
        <f>AH$5*'(建設)投入係数表'!AH99</f>
        <v>0</v>
      </c>
      <c r="AI99" s="135">
        <f>AI$5*'(建設)投入係数表'!AI99</f>
        <v>0</v>
      </c>
      <c r="AJ99" s="135">
        <f>AJ$5*'(建設)投入係数表'!AJ99</f>
        <v>0</v>
      </c>
      <c r="AK99" s="345">
        <f>AK$5*'(建設)投入係数表'!AK99</f>
        <v>0</v>
      </c>
      <c r="AL99" s="345">
        <f>AL$5*'(建設)投入係数表'!AL99</f>
        <v>0</v>
      </c>
      <c r="AM99" s="345">
        <f>AM$5*'(建設)投入係数表'!AM99</f>
        <v>0</v>
      </c>
      <c r="AN99" s="345">
        <f>AN$5*'(建設)投入係数表'!AN99</f>
        <v>0</v>
      </c>
      <c r="AO99" s="345">
        <f>AO$5*'(建設)投入係数表'!AO99</f>
        <v>0</v>
      </c>
      <c r="AP99" s="345">
        <f>AP$5*'(建設)投入係数表'!AP99</f>
        <v>0</v>
      </c>
      <c r="AQ99" s="345">
        <f>AQ$5*'(建設)投入係数表'!AQ99</f>
        <v>0</v>
      </c>
      <c r="AR99" s="135">
        <f>AR$5*'(建設)投入係数表'!AR99</f>
        <v>0</v>
      </c>
      <c r="AS99" s="135">
        <f>AS$5*'(建設)投入係数表'!AS99</f>
        <v>0</v>
      </c>
      <c r="AT99" s="345">
        <f>AT$5*'(建設)投入係数表'!AT99</f>
        <v>0</v>
      </c>
      <c r="AU99" s="345">
        <f>AU$5*'(建設)投入係数表'!AU99</f>
        <v>0</v>
      </c>
      <c r="AV99" s="345">
        <f>AV$5*'(建設)投入係数表'!AV99</f>
        <v>0</v>
      </c>
      <c r="AW99" s="345">
        <f>AW$5*'(建設)投入係数表'!AW99</f>
        <v>0</v>
      </c>
      <c r="AX99" s="135">
        <f>AX$5*'(建設)投入係数表'!AX99</f>
        <v>0</v>
      </c>
      <c r="AY99" s="345">
        <f>AY$5*'(建設)投入係数表'!AY99</f>
        <v>0</v>
      </c>
      <c r="AZ99" s="345">
        <f>AZ$5*'(建設)投入係数表'!AZ99</f>
        <v>0</v>
      </c>
      <c r="BA99" s="345">
        <f>BA$5*'(建設)投入係数表'!BA99</f>
        <v>0</v>
      </c>
      <c r="BB99" s="135">
        <f>BB$5*'(建設)投入係数表'!BB99</f>
        <v>0</v>
      </c>
      <c r="BC99" s="135">
        <f>BC$5*'(建設)投入係数表'!BC99</f>
        <v>0</v>
      </c>
      <c r="BD99" s="345">
        <f>BD$5*'(建設)投入係数表'!BD99</f>
        <v>0</v>
      </c>
      <c r="BE99" s="345">
        <f>BE$5*'(建設)投入係数表'!BE99</f>
        <v>0</v>
      </c>
      <c r="BF99" s="345">
        <f>BF$5*'(建設)投入係数表'!BF99</f>
        <v>0</v>
      </c>
      <c r="BG99" s="345">
        <f>BG$5*'(建設)投入係数表'!BG99</f>
        <v>0</v>
      </c>
      <c r="BH99" s="345">
        <f>BH$5*'(建設)投入係数表'!BH99</f>
        <v>0</v>
      </c>
      <c r="BI99" s="345">
        <f>BI$5*'(建設)投入係数表'!BI99</f>
        <v>0</v>
      </c>
      <c r="BJ99" s="345">
        <f>BJ$5*'(建設)投入係数表'!BJ99</f>
        <v>0</v>
      </c>
      <c r="BK99" s="345">
        <f>BK$5*'(建設)投入係数表'!BK99</f>
        <v>0</v>
      </c>
      <c r="BL99" s="345">
        <f>BL$5*'(建設)投入係数表'!BL99</f>
        <v>0</v>
      </c>
      <c r="BM99" s="345">
        <f>BM$5*'(建設)投入係数表'!BM99</f>
        <v>0</v>
      </c>
      <c r="BN99" s="345">
        <f>BN$5*'(建設)投入係数表'!BN99</f>
        <v>0</v>
      </c>
      <c r="BO99" s="135">
        <f>BO$5*'(建設)投入係数表'!BO99</f>
        <v>0</v>
      </c>
      <c r="BP99" s="345">
        <f>BP$5*'(建設)投入係数表'!BP99</f>
        <v>0</v>
      </c>
      <c r="BQ99" s="345">
        <f>BQ$5*'(建設)投入係数表'!BQ99</f>
        <v>0</v>
      </c>
      <c r="BR99" s="345">
        <f>BR$5*'(建設)投入係数表'!BR99</f>
        <v>0</v>
      </c>
      <c r="BS99" s="345">
        <f>BS$5*'(建設)投入係数表'!BS99</f>
        <v>0</v>
      </c>
      <c r="BT99" s="345">
        <f>BT$5*'(建設)投入係数表'!BT99</f>
        <v>0</v>
      </c>
      <c r="BU99" s="345">
        <f>BU$5*'(建設)投入係数表'!BU99</f>
        <v>0</v>
      </c>
      <c r="BV99" s="196">
        <f t="shared" si="4"/>
        <v>0</v>
      </c>
      <c r="BW99" s="349">
        <f t="shared" si="5"/>
        <v>0</v>
      </c>
    </row>
    <row r="100" spans="1:75" x14ac:dyDescent="0.2">
      <c r="A100" s="3">
        <v>95</v>
      </c>
      <c r="B100" s="8" t="s">
        <v>474</v>
      </c>
      <c r="C100" s="9" t="s">
        <v>475</v>
      </c>
      <c r="D100" s="135">
        <f>D$5*'(建設)投入係数表'!D100</f>
        <v>0</v>
      </c>
      <c r="E100" s="135">
        <f>E$5*'(建設)投入係数表'!E100</f>
        <v>0</v>
      </c>
      <c r="F100" s="135">
        <f>F$5*'(建設)投入係数表'!F100</f>
        <v>0</v>
      </c>
      <c r="G100" s="135">
        <f>G$5*'(建設)投入係数表'!G100</f>
        <v>0</v>
      </c>
      <c r="H100" s="345">
        <f>H$5*'(建設)投入係数表'!H100</f>
        <v>0</v>
      </c>
      <c r="I100" s="345">
        <f>I$5*'(建設)投入係数表'!I100</f>
        <v>0</v>
      </c>
      <c r="J100" s="135">
        <f>J$5*'(建設)投入係数表'!J100</f>
        <v>0</v>
      </c>
      <c r="K100" s="345">
        <f>K$5*'(建設)投入係数表'!K100</f>
        <v>0</v>
      </c>
      <c r="L100" s="135">
        <f>L$5*'(建設)投入係数表'!L100</f>
        <v>0</v>
      </c>
      <c r="M100" s="345">
        <f>M$5*'(建設)投入係数表'!M100</f>
        <v>0</v>
      </c>
      <c r="N100" s="345">
        <f>N$5*'(建設)投入係数表'!N100</f>
        <v>0</v>
      </c>
      <c r="O100" s="135">
        <f>O$5*'(建設)投入係数表'!O100</f>
        <v>0</v>
      </c>
      <c r="P100" s="345">
        <f>P$5*'(建設)投入係数表'!P100</f>
        <v>0</v>
      </c>
      <c r="Q100" s="345">
        <f>Q$5*'(建設)投入係数表'!Q100</f>
        <v>0</v>
      </c>
      <c r="R100" s="345">
        <f>R$5*'(建設)投入係数表'!R100</f>
        <v>0</v>
      </c>
      <c r="S100" s="135">
        <f>S$5*'(建設)投入係数表'!S100</f>
        <v>0</v>
      </c>
      <c r="T100" s="135">
        <f>T$5*'(建設)投入係数表'!T100</f>
        <v>0</v>
      </c>
      <c r="U100" s="345">
        <f>U$5*'(建設)投入係数表'!U100</f>
        <v>0</v>
      </c>
      <c r="V100" s="345">
        <f>V$5*'(建設)投入係数表'!V100</f>
        <v>0</v>
      </c>
      <c r="W100" s="135">
        <f>W$5*'(建設)投入係数表'!W100</f>
        <v>0</v>
      </c>
      <c r="X100" s="345">
        <f>X$5*'(建設)投入係数表'!X100</f>
        <v>0</v>
      </c>
      <c r="Y100" s="345">
        <f>Y$5*'(建設)投入係数表'!Y100</f>
        <v>0</v>
      </c>
      <c r="Z100" s="345">
        <f>Z$5*'(建設)投入係数表'!Z100</f>
        <v>0</v>
      </c>
      <c r="AA100" s="345">
        <f>AA$5*'(建設)投入係数表'!AA100</f>
        <v>0</v>
      </c>
      <c r="AB100" s="345">
        <f>AB$5*'(建設)投入係数表'!AB100</f>
        <v>0</v>
      </c>
      <c r="AC100" s="345">
        <f>AC$5*'(建設)投入係数表'!AC100</f>
        <v>0</v>
      </c>
      <c r="AD100" s="345">
        <f>AD$5*'(建設)投入係数表'!AD100</f>
        <v>0</v>
      </c>
      <c r="AE100" s="345">
        <f>AE$5*'(建設)投入係数表'!AE100</f>
        <v>0</v>
      </c>
      <c r="AF100" s="135">
        <f>AF$5*'(建設)投入係数表'!AF100</f>
        <v>0</v>
      </c>
      <c r="AG100" s="135">
        <f>AG$5*'(建設)投入係数表'!AG100</f>
        <v>0</v>
      </c>
      <c r="AH100" s="135">
        <f>AH$5*'(建設)投入係数表'!AH100</f>
        <v>0</v>
      </c>
      <c r="AI100" s="135">
        <f>AI$5*'(建設)投入係数表'!AI100</f>
        <v>0</v>
      </c>
      <c r="AJ100" s="135">
        <f>AJ$5*'(建設)投入係数表'!AJ100</f>
        <v>0</v>
      </c>
      <c r="AK100" s="345">
        <f>AK$5*'(建設)投入係数表'!AK100</f>
        <v>0</v>
      </c>
      <c r="AL100" s="345">
        <f>AL$5*'(建設)投入係数表'!AL100</f>
        <v>0</v>
      </c>
      <c r="AM100" s="345">
        <f>AM$5*'(建設)投入係数表'!AM100</f>
        <v>0</v>
      </c>
      <c r="AN100" s="345">
        <f>AN$5*'(建設)投入係数表'!AN100</f>
        <v>0</v>
      </c>
      <c r="AO100" s="345">
        <f>AO$5*'(建設)投入係数表'!AO100</f>
        <v>0</v>
      </c>
      <c r="AP100" s="345">
        <f>AP$5*'(建設)投入係数表'!AP100</f>
        <v>0</v>
      </c>
      <c r="AQ100" s="345">
        <f>AQ$5*'(建設)投入係数表'!AQ100</f>
        <v>0</v>
      </c>
      <c r="AR100" s="135">
        <f>AR$5*'(建設)投入係数表'!AR100</f>
        <v>0</v>
      </c>
      <c r="AS100" s="135">
        <f>AS$5*'(建設)投入係数表'!AS100</f>
        <v>0</v>
      </c>
      <c r="AT100" s="345">
        <f>AT$5*'(建設)投入係数表'!AT100</f>
        <v>0</v>
      </c>
      <c r="AU100" s="345">
        <f>AU$5*'(建設)投入係数表'!AU100</f>
        <v>0</v>
      </c>
      <c r="AV100" s="345">
        <f>AV$5*'(建設)投入係数表'!AV100</f>
        <v>0</v>
      </c>
      <c r="AW100" s="345">
        <f>AW$5*'(建設)投入係数表'!AW100</f>
        <v>0</v>
      </c>
      <c r="AX100" s="135">
        <f>AX$5*'(建設)投入係数表'!AX100</f>
        <v>0</v>
      </c>
      <c r="AY100" s="345">
        <f>AY$5*'(建設)投入係数表'!AY100</f>
        <v>0</v>
      </c>
      <c r="AZ100" s="345">
        <f>AZ$5*'(建設)投入係数表'!AZ100</f>
        <v>0</v>
      </c>
      <c r="BA100" s="345">
        <f>BA$5*'(建設)投入係数表'!BA100</f>
        <v>0</v>
      </c>
      <c r="BB100" s="135">
        <f>BB$5*'(建設)投入係数表'!BB100</f>
        <v>0</v>
      </c>
      <c r="BC100" s="135">
        <f>BC$5*'(建設)投入係数表'!BC100</f>
        <v>0</v>
      </c>
      <c r="BD100" s="345">
        <f>BD$5*'(建設)投入係数表'!BD100</f>
        <v>0</v>
      </c>
      <c r="BE100" s="345">
        <f>BE$5*'(建設)投入係数表'!BE100</f>
        <v>0</v>
      </c>
      <c r="BF100" s="345">
        <f>BF$5*'(建設)投入係数表'!BF100</f>
        <v>0</v>
      </c>
      <c r="BG100" s="345">
        <f>BG$5*'(建設)投入係数表'!BG100</f>
        <v>0</v>
      </c>
      <c r="BH100" s="345">
        <f>BH$5*'(建設)投入係数表'!BH100</f>
        <v>0</v>
      </c>
      <c r="BI100" s="345">
        <f>BI$5*'(建設)投入係数表'!BI100</f>
        <v>0</v>
      </c>
      <c r="BJ100" s="345">
        <f>BJ$5*'(建設)投入係数表'!BJ100</f>
        <v>0</v>
      </c>
      <c r="BK100" s="345">
        <f>BK$5*'(建設)投入係数表'!BK100</f>
        <v>0</v>
      </c>
      <c r="BL100" s="345">
        <f>BL$5*'(建設)投入係数表'!BL100</f>
        <v>0</v>
      </c>
      <c r="BM100" s="345">
        <f>BM$5*'(建設)投入係数表'!BM100</f>
        <v>0</v>
      </c>
      <c r="BN100" s="345">
        <f>BN$5*'(建設)投入係数表'!BN100</f>
        <v>0</v>
      </c>
      <c r="BO100" s="135">
        <f>BO$5*'(建設)投入係数表'!BO100</f>
        <v>0</v>
      </c>
      <c r="BP100" s="345">
        <f>BP$5*'(建設)投入係数表'!BP100</f>
        <v>0</v>
      </c>
      <c r="BQ100" s="345">
        <f>BQ$5*'(建設)投入係数表'!BQ100</f>
        <v>0</v>
      </c>
      <c r="BR100" s="345">
        <f>BR$5*'(建設)投入係数表'!BR100</f>
        <v>0</v>
      </c>
      <c r="BS100" s="345">
        <f>BS$5*'(建設)投入係数表'!BS100</f>
        <v>0</v>
      </c>
      <c r="BT100" s="345">
        <f>BT$5*'(建設)投入係数表'!BT100</f>
        <v>0</v>
      </c>
      <c r="BU100" s="345">
        <f>BU$5*'(建設)投入係数表'!BU100</f>
        <v>0</v>
      </c>
      <c r="BV100" s="196">
        <f t="shared" si="4"/>
        <v>0</v>
      </c>
      <c r="BW100" s="349">
        <f t="shared" si="5"/>
        <v>0</v>
      </c>
    </row>
    <row r="101" spans="1:75" x14ac:dyDescent="0.2">
      <c r="A101" s="3">
        <v>96</v>
      </c>
      <c r="B101" s="8" t="s">
        <v>476</v>
      </c>
      <c r="C101" s="9" t="s">
        <v>477</v>
      </c>
      <c r="D101" s="135">
        <f>D$5*'(建設)投入係数表'!D101</f>
        <v>245.97814918756328</v>
      </c>
      <c r="E101" s="135">
        <f>E$5*'(建設)投入係数表'!E101</f>
        <v>65.829066846845862</v>
      </c>
      <c r="F101" s="135">
        <f>F$5*'(建設)投入係数表'!F101</f>
        <v>0</v>
      </c>
      <c r="G101" s="135">
        <f>G$5*'(建設)投入係数表'!G101</f>
        <v>0</v>
      </c>
      <c r="H101" s="345">
        <f>H$5*'(建設)投入係数表'!H101</f>
        <v>0</v>
      </c>
      <c r="I101" s="345">
        <f>I$5*'(建設)投入係数表'!I101</f>
        <v>0</v>
      </c>
      <c r="J101" s="135">
        <f>J$5*'(建設)投入係数表'!J101</f>
        <v>0</v>
      </c>
      <c r="K101" s="345">
        <f>K$5*'(建設)投入係数表'!K101</f>
        <v>0</v>
      </c>
      <c r="L101" s="135">
        <f>L$5*'(建設)投入係数表'!L101</f>
        <v>0</v>
      </c>
      <c r="M101" s="345">
        <f>M$5*'(建設)投入係数表'!M101</f>
        <v>0</v>
      </c>
      <c r="N101" s="345">
        <f>N$5*'(建設)投入係数表'!N101</f>
        <v>0</v>
      </c>
      <c r="O101" s="135">
        <f>O$5*'(建設)投入係数表'!O101</f>
        <v>0</v>
      </c>
      <c r="P101" s="345">
        <f>P$5*'(建設)投入係数表'!P101</f>
        <v>0</v>
      </c>
      <c r="Q101" s="345">
        <f>Q$5*'(建設)投入係数表'!Q101</f>
        <v>0</v>
      </c>
      <c r="R101" s="345">
        <f>R$5*'(建設)投入係数表'!R101</f>
        <v>0</v>
      </c>
      <c r="S101" s="135">
        <f>S$5*'(建設)投入係数表'!S101</f>
        <v>120.45938647048573</v>
      </c>
      <c r="T101" s="135">
        <f>T$5*'(建設)投入係数表'!T101</f>
        <v>0</v>
      </c>
      <c r="U101" s="345">
        <f>U$5*'(建設)投入係数表'!U101</f>
        <v>0</v>
      </c>
      <c r="V101" s="345">
        <f>V$5*'(建設)投入係数表'!V101</f>
        <v>0</v>
      </c>
      <c r="W101" s="135">
        <f>W$5*'(建設)投入係数表'!W101</f>
        <v>110.11789495586822</v>
      </c>
      <c r="X101" s="345">
        <f>X$5*'(建設)投入係数表'!X101</f>
        <v>67.190258451012923</v>
      </c>
      <c r="Y101" s="345">
        <f>Y$5*'(建設)投入係数表'!Y101</f>
        <v>27.978348348062671</v>
      </c>
      <c r="Z101" s="345">
        <f>Z$5*'(建設)投入係数表'!Z101</f>
        <v>10.876691972217735</v>
      </c>
      <c r="AA101" s="345">
        <f>AA$5*'(建設)投入係数表'!AA101</f>
        <v>2.0294013639808033</v>
      </c>
      <c r="AB101" s="345">
        <f>AB$5*'(建設)投入係数表'!AB101</f>
        <v>0</v>
      </c>
      <c r="AC101" s="345">
        <f>AC$5*'(建設)投入係数表'!AC101</f>
        <v>0</v>
      </c>
      <c r="AD101" s="345">
        <f>AD$5*'(建設)投入係数表'!AD101</f>
        <v>0</v>
      </c>
      <c r="AE101" s="345">
        <f>AE$5*'(建設)投入係数表'!AE101</f>
        <v>0</v>
      </c>
      <c r="AF101" s="135">
        <f>AF$5*'(建設)投入係数表'!AF101</f>
        <v>166.09252962447158</v>
      </c>
      <c r="AG101" s="135">
        <f>AG$5*'(建設)投入係数表'!AG101</f>
        <v>50.47333404430136</v>
      </c>
      <c r="AH101" s="135">
        <f>AH$5*'(建設)投入係数表'!AH101</f>
        <v>0</v>
      </c>
      <c r="AI101" s="135">
        <f>AI$5*'(建設)投入係数表'!AI101</f>
        <v>0</v>
      </c>
      <c r="AJ101" s="135">
        <f>AJ$5*'(建設)投入係数表'!AJ101</f>
        <v>0</v>
      </c>
      <c r="AK101" s="345">
        <f>AK$5*'(建設)投入係数表'!AK101</f>
        <v>0</v>
      </c>
      <c r="AL101" s="345">
        <f>AL$5*'(建設)投入係数表'!AL101</f>
        <v>0</v>
      </c>
      <c r="AM101" s="345">
        <f>AM$5*'(建設)投入係数表'!AM101</f>
        <v>0</v>
      </c>
      <c r="AN101" s="345">
        <f>AN$5*'(建設)投入係数表'!AN101</f>
        <v>0</v>
      </c>
      <c r="AO101" s="345">
        <f>AO$5*'(建設)投入係数表'!AO101</f>
        <v>0</v>
      </c>
      <c r="AP101" s="345">
        <f>AP$5*'(建設)投入係数表'!AP101</f>
        <v>0</v>
      </c>
      <c r="AQ101" s="345">
        <f>AQ$5*'(建設)投入係数表'!AQ101</f>
        <v>0</v>
      </c>
      <c r="AR101" s="135">
        <f>AR$5*'(建設)投入係数表'!AR101</f>
        <v>0</v>
      </c>
      <c r="AS101" s="135">
        <f>AS$5*'(建設)投入係数表'!AS101</f>
        <v>0</v>
      </c>
      <c r="AT101" s="345">
        <f>AT$5*'(建設)投入係数表'!AT101</f>
        <v>0</v>
      </c>
      <c r="AU101" s="345">
        <f>AU$5*'(建設)投入係数表'!AU101</f>
        <v>0</v>
      </c>
      <c r="AV101" s="345">
        <f>AV$5*'(建設)投入係数表'!AV101</f>
        <v>0</v>
      </c>
      <c r="AW101" s="345">
        <f>AW$5*'(建設)投入係数表'!AW101</f>
        <v>0</v>
      </c>
      <c r="AX101" s="135">
        <f>AX$5*'(建設)投入係数表'!AX101</f>
        <v>0</v>
      </c>
      <c r="AY101" s="345">
        <f>AY$5*'(建設)投入係数表'!AY101</f>
        <v>0</v>
      </c>
      <c r="AZ101" s="345">
        <f>AZ$5*'(建設)投入係数表'!AZ101</f>
        <v>0</v>
      </c>
      <c r="BA101" s="345">
        <f>BA$5*'(建設)投入係数表'!BA101</f>
        <v>0</v>
      </c>
      <c r="BB101" s="135">
        <f>BB$5*'(建設)投入係数表'!BB101</f>
        <v>30.697484525617838</v>
      </c>
      <c r="BC101" s="135">
        <f>BC$5*'(建設)投入係数表'!BC101</f>
        <v>0</v>
      </c>
      <c r="BD101" s="345">
        <f>BD$5*'(建設)投入係数表'!BD101</f>
        <v>0</v>
      </c>
      <c r="BE101" s="345">
        <f>BE$5*'(建設)投入係数表'!BE101</f>
        <v>0</v>
      </c>
      <c r="BF101" s="345">
        <f>BF$5*'(建設)投入係数表'!BF101</f>
        <v>0</v>
      </c>
      <c r="BG101" s="345">
        <f>BG$5*'(建設)投入係数表'!BG101</f>
        <v>0</v>
      </c>
      <c r="BH101" s="345">
        <f>BH$5*'(建設)投入係数表'!BH101</f>
        <v>0</v>
      </c>
      <c r="BI101" s="345">
        <f>BI$5*'(建設)投入係数表'!BI101</f>
        <v>0</v>
      </c>
      <c r="BJ101" s="345">
        <f>BJ$5*'(建設)投入係数表'!BJ101</f>
        <v>21.904926133731404</v>
      </c>
      <c r="BK101" s="345">
        <f>BK$5*'(建設)投入係数表'!BK101</f>
        <v>0</v>
      </c>
      <c r="BL101" s="345">
        <f>BL$5*'(建設)投入係数表'!BL101</f>
        <v>0.47753297918466786</v>
      </c>
      <c r="BM101" s="345">
        <f>BM$5*'(建設)投入係数表'!BM101</f>
        <v>0</v>
      </c>
      <c r="BN101" s="345">
        <f>BN$5*'(建設)投入係数表'!BN101</f>
        <v>0</v>
      </c>
      <c r="BO101" s="135">
        <f>BO$5*'(建設)投入係数表'!BO101</f>
        <v>121.49168916671751</v>
      </c>
      <c r="BP101" s="345">
        <f>BP$5*'(建設)投入係数表'!BP101</f>
        <v>0</v>
      </c>
      <c r="BQ101" s="345">
        <f>BQ$5*'(建設)投入係数表'!BQ101</f>
        <v>9.0555534571807659</v>
      </c>
      <c r="BR101" s="345">
        <f>BR$5*'(建設)投入係数表'!BR101</f>
        <v>7.4186917951071578</v>
      </c>
      <c r="BS101" s="345">
        <f>BS$5*'(建設)投入係数表'!BS101</f>
        <v>17.458323097017118</v>
      </c>
      <c r="BT101" s="345">
        <f>BT$5*'(建設)投入係数表'!BT101</f>
        <v>4.334332021773907</v>
      </c>
      <c r="BU101" s="345">
        <f>BU$5*'(建設)投入係数表'!BU101</f>
        <v>100.13603393317069</v>
      </c>
      <c r="BV101" s="196">
        <f t="shared" si="4"/>
        <v>268.86009355243982</v>
      </c>
      <c r="BW101" s="349">
        <f t="shared" si="5"/>
        <v>1.0754403742097593E-3</v>
      </c>
    </row>
    <row r="102" spans="1:75" x14ac:dyDescent="0.2">
      <c r="A102" s="3">
        <v>97</v>
      </c>
      <c r="B102" s="8" t="s">
        <v>478</v>
      </c>
      <c r="C102" s="9" t="s">
        <v>310</v>
      </c>
      <c r="D102" s="135">
        <f>D$5*'(建設)投入係数表'!D102</f>
        <v>6686.428868595548</v>
      </c>
      <c r="E102" s="135">
        <f>E$5*'(建設)投入係数表'!E102</f>
        <v>1849.14420614454</v>
      </c>
      <c r="F102" s="135">
        <f>F$5*'(建設)投入係数表'!F102</f>
        <v>0</v>
      </c>
      <c r="G102" s="135">
        <f>G$5*'(建設)投入係数表'!G102</f>
        <v>0</v>
      </c>
      <c r="H102" s="345">
        <f>H$5*'(建設)投入係数表'!H102</f>
        <v>0</v>
      </c>
      <c r="I102" s="345">
        <f>I$5*'(建設)投入係数表'!I102</f>
        <v>0</v>
      </c>
      <c r="J102" s="135">
        <f>J$5*'(建設)投入係数表'!J102</f>
        <v>0</v>
      </c>
      <c r="K102" s="345">
        <f>K$5*'(建設)投入係数表'!K102</f>
        <v>0</v>
      </c>
      <c r="L102" s="135">
        <f>L$5*'(建設)投入係数表'!L102</f>
        <v>0</v>
      </c>
      <c r="M102" s="345">
        <f>M$5*'(建設)投入係数表'!M102</f>
        <v>0</v>
      </c>
      <c r="N102" s="345">
        <f>N$5*'(建設)投入係数表'!N102</f>
        <v>0</v>
      </c>
      <c r="O102" s="135">
        <f>O$5*'(建設)投入係数表'!O102</f>
        <v>0</v>
      </c>
      <c r="P102" s="345">
        <f>P$5*'(建設)投入係数表'!P102</f>
        <v>0</v>
      </c>
      <c r="Q102" s="345">
        <f>Q$5*'(建設)投入係数表'!Q102</f>
        <v>0</v>
      </c>
      <c r="R102" s="345">
        <f>R$5*'(建設)投入係数表'!R102</f>
        <v>0</v>
      </c>
      <c r="S102" s="135">
        <f>S$5*'(建設)投入係数表'!S102</f>
        <v>2506.9096500294586</v>
      </c>
      <c r="T102" s="135">
        <f>T$5*'(建設)投入係数表'!T102</f>
        <v>0</v>
      </c>
      <c r="U102" s="345">
        <f>U$5*'(建設)投入係数表'!U102</f>
        <v>0</v>
      </c>
      <c r="V102" s="345">
        <f>V$5*'(建設)投入係数表'!V102</f>
        <v>0</v>
      </c>
      <c r="W102" s="135">
        <f>W$5*'(建設)投入係数表'!W102</f>
        <v>2614.6747465782801</v>
      </c>
      <c r="X102" s="345">
        <f>X$5*'(建設)投入係数表'!X102</f>
        <v>1721.924140716993</v>
      </c>
      <c r="Y102" s="345">
        <f>Y$5*'(建設)投入係数表'!Y102</f>
        <v>763.75034009075432</v>
      </c>
      <c r="Z102" s="345">
        <f>Z$5*'(建設)投入係数表'!Z102</f>
        <v>316.35105798740108</v>
      </c>
      <c r="AA102" s="345">
        <f>AA$5*'(建設)投入係数表'!AA102</f>
        <v>51.550795655468555</v>
      </c>
      <c r="AB102" s="345">
        <f>AB$5*'(建設)投入係数表'!AB102</f>
        <v>0</v>
      </c>
      <c r="AC102" s="345">
        <f>AC$5*'(建設)投入係数表'!AC102</f>
        <v>0</v>
      </c>
      <c r="AD102" s="345">
        <f>AD$5*'(建設)投入係数表'!AD102</f>
        <v>0</v>
      </c>
      <c r="AE102" s="345">
        <f>AE$5*'(建設)投入係数表'!AE102</f>
        <v>0</v>
      </c>
      <c r="AF102" s="135">
        <f>AF$5*'(建設)投入係数表'!AF102</f>
        <v>6881.8420007571449</v>
      </c>
      <c r="AG102" s="135">
        <f>AG$5*'(建設)投入係数表'!AG102</f>
        <v>1786.7401903968032</v>
      </c>
      <c r="AH102" s="135">
        <f>AH$5*'(建設)投入係数表'!AH102</f>
        <v>0</v>
      </c>
      <c r="AI102" s="135">
        <f>AI$5*'(建設)投入係数表'!AI102</f>
        <v>0</v>
      </c>
      <c r="AJ102" s="135">
        <f>AJ$5*'(建設)投入係数表'!AJ102</f>
        <v>0</v>
      </c>
      <c r="AK102" s="345">
        <f>AK$5*'(建設)投入係数表'!AK102</f>
        <v>0</v>
      </c>
      <c r="AL102" s="345">
        <f>AL$5*'(建設)投入係数表'!AL102</f>
        <v>0</v>
      </c>
      <c r="AM102" s="345">
        <f>AM$5*'(建設)投入係数表'!AM102</f>
        <v>0</v>
      </c>
      <c r="AN102" s="345">
        <f>AN$5*'(建設)投入係数表'!AN102</f>
        <v>0</v>
      </c>
      <c r="AO102" s="345">
        <f>AO$5*'(建設)投入係数表'!AO102</f>
        <v>0</v>
      </c>
      <c r="AP102" s="345">
        <f>AP$5*'(建設)投入係数表'!AP102</f>
        <v>0</v>
      </c>
      <c r="AQ102" s="345">
        <f>AQ$5*'(建設)投入係数表'!AQ102</f>
        <v>0</v>
      </c>
      <c r="AR102" s="135">
        <f>AR$5*'(建設)投入係数表'!AR102</f>
        <v>0</v>
      </c>
      <c r="AS102" s="135">
        <f>AS$5*'(建設)投入係数表'!AS102</f>
        <v>0</v>
      </c>
      <c r="AT102" s="345">
        <f>AT$5*'(建設)投入係数表'!AT102</f>
        <v>0</v>
      </c>
      <c r="AU102" s="345">
        <f>AU$5*'(建設)投入係数表'!AU102</f>
        <v>0</v>
      </c>
      <c r="AV102" s="345">
        <f>AV$5*'(建設)投入係数表'!AV102</f>
        <v>0</v>
      </c>
      <c r="AW102" s="345">
        <f>AW$5*'(建設)投入係数表'!AW102</f>
        <v>0</v>
      </c>
      <c r="AX102" s="135">
        <f>AX$5*'(建設)投入係数表'!AX102</f>
        <v>0</v>
      </c>
      <c r="AY102" s="345">
        <f>AY$5*'(建設)投入係数表'!AY102</f>
        <v>0</v>
      </c>
      <c r="AZ102" s="345">
        <f>AZ$5*'(建設)投入係数表'!AZ102</f>
        <v>0</v>
      </c>
      <c r="BA102" s="345">
        <f>BA$5*'(建設)投入係数表'!BA102</f>
        <v>0</v>
      </c>
      <c r="BB102" s="135">
        <f>BB$5*'(建設)投入係数表'!BB102</f>
        <v>2580.752828943479</v>
      </c>
      <c r="BC102" s="135">
        <f>BC$5*'(建設)投入係数表'!BC102</f>
        <v>0</v>
      </c>
      <c r="BD102" s="345">
        <f>BD$5*'(建設)投入係数表'!BD102</f>
        <v>0</v>
      </c>
      <c r="BE102" s="345">
        <f>BE$5*'(建設)投入係数表'!BE102</f>
        <v>0</v>
      </c>
      <c r="BF102" s="345">
        <f>BF$5*'(建設)投入係数表'!BF102</f>
        <v>0</v>
      </c>
      <c r="BG102" s="345">
        <f>BG$5*'(建設)投入係数表'!BG102</f>
        <v>0</v>
      </c>
      <c r="BH102" s="345">
        <f>BH$5*'(建設)投入係数表'!BH102</f>
        <v>0</v>
      </c>
      <c r="BI102" s="345">
        <f>BI$5*'(建設)投入係数表'!BI102</f>
        <v>0</v>
      </c>
      <c r="BJ102" s="345">
        <f>BJ$5*'(建設)投入係数表'!BJ102</f>
        <v>1158.9328511864931</v>
      </c>
      <c r="BK102" s="345">
        <f>BK$5*'(建設)投入係数表'!BK102</f>
        <v>0</v>
      </c>
      <c r="BL102" s="345">
        <f>BL$5*'(建設)投入係数表'!BL102</f>
        <v>148.90821352481902</v>
      </c>
      <c r="BM102" s="345">
        <f>BM$5*'(建設)投入係数表'!BM102</f>
        <v>0</v>
      </c>
      <c r="BN102" s="345">
        <f>BN$5*'(建設)投入係数表'!BN102</f>
        <v>0</v>
      </c>
      <c r="BO102" s="135">
        <f>BO$5*'(建設)投入係数表'!BO102</f>
        <v>6008.9211533522775</v>
      </c>
      <c r="BP102" s="345">
        <f>BP$5*'(建設)投入係数表'!BP102</f>
        <v>0</v>
      </c>
      <c r="BQ102" s="345">
        <f>BQ$5*'(建設)投入係数表'!BQ102</f>
        <v>705.51152677884988</v>
      </c>
      <c r="BR102" s="345">
        <f>BR$5*'(建設)投入係数表'!BR102</f>
        <v>419.19776446734716</v>
      </c>
      <c r="BS102" s="345">
        <f>BS$5*'(建設)投入係数表'!BS102</f>
        <v>683.9722366288895</v>
      </c>
      <c r="BT102" s="345">
        <f>BT$5*'(建設)投入係数表'!BT102</f>
        <v>151.68601841499611</v>
      </c>
      <c r="BU102" s="345">
        <f>BU$5*'(建設)投入係数表'!BU102</f>
        <v>3774.5239635167413</v>
      </c>
      <c r="BV102" s="196">
        <f t="shared" si="4"/>
        <v>9896.3089089687528</v>
      </c>
      <c r="BW102" s="349">
        <f t="shared" si="5"/>
        <v>3.9585235635875009E-2</v>
      </c>
    </row>
    <row r="103" spans="1:75" x14ac:dyDescent="0.2">
      <c r="A103" s="3">
        <v>98</v>
      </c>
      <c r="B103" s="8" t="s">
        <v>479</v>
      </c>
      <c r="C103" s="9" t="s">
        <v>311</v>
      </c>
      <c r="D103" s="135">
        <f>D$5*'(建設)投入係数表'!D103</f>
        <v>471.17298682649579</v>
      </c>
      <c r="E103" s="135">
        <f>E$5*'(建設)投入係数表'!E103</f>
        <v>287.96264310464659</v>
      </c>
      <c r="F103" s="135">
        <f>F$5*'(建設)投入係数表'!F103</f>
        <v>0</v>
      </c>
      <c r="G103" s="135">
        <f>G$5*'(建設)投入係数表'!G103</f>
        <v>0</v>
      </c>
      <c r="H103" s="345">
        <f>H$5*'(建設)投入係数表'!H103</f>
        <v>0</v>
      </c>
      <c r="I103" s="345">
        <f>I$5*'(建設)投入係数表'!I103</f>
        <v>0</v>
      </c>
      <c r="J103" s="135">
        <f>J$5*'(建設)投入係数表'!J103</f>
        <v>0</v>
      </c>
      <c r="K103" s="345">
        <f>K$5*'(建設)投入係数表'!K103</f>
        <v>0</v>
      </c>
      <c r="L103" s="135">
        <f>L$5*'(建設)投入係数表'!L103</f>
        <v>0</v>
      </c>
      <c r="M103" s="345">
        <f>M$5*'(建設)投入係数表'!M103</f>
        <v>0</v>
      </c>
      <c r="N103" s="345">
        <f>N$5*'(建設)投入係数表'!N103</f>
        <v>0</v>
      </c>
      <c r="O103" s="135">
        <f>O$5*'(建設)投入係数表'!O103</f>
        <v>0</v>
      </c>
      <c r="P103" s="345">
        <f>P$5*'(建設)投入係数表'!P103</f>
        <v>0</v>
      </c>
      <c r="Q103" s="345">
        <f>Q$5*'(建設)投入係数表'!Q103</f>
        <v>0</v>
      </c>
      <c r="R103" s="345">
        <f>R$5*'(建設)投入係数表'!R103</f>
        <v>0</v>
      </c>
      <c r="S103" s="135">
        <f>S$5*'(建設)投入係数表'!S103</f>
        <v>163.33142690652667</v>
      </c>
      <c r="T103" s="135">
        <f>T$5*'(建設)投入係数表'!T103</f>
        <v>0</v>
      </c>
      <c r="U103" s="345">
        <f>U$5*'(建設)投入係数表'!U103</f>
        <v>0</v>
      </c>
      <c r="V103" s="345">
        <f>V$5*'(建設)投入係数表'!V103</f>
        <v>0</v>
      </c>
      <c r="W103" s="135">
        <f>W$5*'(建設)投入係数表'!W103</f>
        <v>156.74489816583855</v>
      </c>
      <c r="X103" s="345">
        <f>X$5*'(建設)投入係数表'!X103</f>
        <v>132.99037362372903</v>
      </c>
      <c r="Y103" s="345">
        <f>Y$5*'(建設)投入係数表'!Y103</f>
        <v>37.259410763039988</v>
      </c>
      <c r="Z103" s="345">
        <f>Z$5*'(建設)投入係数表'!Z103</f>
        <v>10.629494427394604</v>
      </c>
      <c r="AA103" s="345">
        <f>AA$5*'(建設)投入係数表'!AA103</f>
        <v>4.2610760293003285</v>
      </c>
      <c r="AB103" s="345">
        <f>AB$5*'(建設)投入係数表'!AB103</f>
        <v>0</v>
      </c>
      <c r="AC103" s="345">
        <f>AC$5*'(建設)投入係数表'!AC103</f>
        <v>0</v>
      </c>
      <c r="AD103" s="345">
        <f>AD$5*'(建設)投入係数表'!AD103</f>
        <v>0</v>
      </c>
      <c r="AE103" s="345">
        <f>AE$5*'(建設)投入係数表'!AE103</f>
        <v>0</v>
      </c>
      <c r="AF103" s="135">
        <f>AF$5*'(建設)投入係数表'!AF103</f>
        <v>135.85738342760993</v>
      </c>
      <c r="AG103" s="135">
        <f>AG$5*'(建設)投入係数表'!AG103</f>
        <v>42.274881118360341</v>
      </c>
      <c r="AH103" s="135">
        <f>AH$5*'(建設)投入係数表'!AH103</f>
        <v>0</v>
      </c>
      <c r="AI103" s="135">
        <f>AI$5*'(建設)投入係数表'!AI103</f>
        <v>0</v>
      </c>
      <c r="AJ103" s="135">
        <f>AJ$5*'(建設)投入係数表'!AJ103</f>
        <v>0</v>
      </c>
      <c r="AK103" s="345">
        <f>AK$5*'(建設)投入係数表'!AK103</f>
        <v>0</v>
      </c>
      <c r="AL103" s="345">
        <f>AL$5*'(建設)投入係数表'!AL103</f>
        <v>0</v>
      </c>
      <c r="AM103" s="345">
        <f>AM$5*'(建設)投入係数表'!AM103</f>
        <v>0</v>
      </c>
      <c r="AN103" s="345">
        <f>AN$5*'(建設)投入係数表'!AN103</f>
        <v>0</v>
      </c>
      <c r="AO103" s="345">
        <f>AO$5*'(建設)投入係数表'!AO103</f>
        <v>0</v>
      </c>
      <c r="AP103" s="345">
        <f>AP$5*'(建設)投入係数表'!AP103</f>
        <v>0</v>
      </c>
      <c r="AQ103" s="345">
        <f>AQ$5*'(建設)投入係数表'!AQ103</f>
        <v>0</v>
      </c>
      <c r="AR103" s="135">
        <f>AR$5*'(建設)投入係数表'!AR103</f>
        <v>0</v>
      </c>
      <c r="AS103" s="135">
        <f>AS$5*'(建設)投入係数表'!AS103</f>
        <v>0</v>
      </c>
      <c r="AT103" s="345">
        <f>AT$5*'(建設)投入係数表'!AT103</f>
        <v>0</v>
      </c>
      <c r="AU103" s="345">
        <f>AU$5*'(建設)投入係数表'!AU103</f>
        <v>0</v>
      </c>
      <c r="AV103" s="345">
        <f>AV$5*'(建設)投入係数表'!AV103</f>
        <v>0</v>
      </c>
      <c r="AW103" s="345">
        <f>AW$5*'(建設)投入係数表'!AW103</f>
        <v>0</v>
      </c>
      <c r="AX103" s="135">
        <f>AX$5*'(建設)投入係数表'!AX103</f>
        <v>0</v>
      </c>
      <c r="AY103" s="345">
        <f>AY$5*'(建設)投入係数表'!AY103</f>
        <v>0</v>
      </c>
      <c r="AZ103" s="345">
        <f>AZ$5*'(建設)投入係数表'!AZ103</f>
        <v>0</v>
      </c>
      <c r="BA103" s="345">
        <f>BA$5*'(建設)投入係数表'!BA103</f>
        <v>0</v>
      </c>
      <c r="BB103" s="135">
        <f>BB$5*'(建設)投入係数表'!BB103</f>
        <v>40.972222121680467</v>
      </c>
      <c r="BC103" s="135">
        <f>BC$5*'(建設)投入係数表'!BC103</f>
        <v>0</v>
      </c>
      <c r="BD103" s="345">
        <f>BD$5*'(建設)投入係数表'!BD103</f>
        <v>0</v>
      </c>
      <c r="BE103" s="345">
        <f>BE$5*'(建設)投入係数表'!BE103</f>
        <v>0</v>
      </c>
      <c r="BF103" s="345">
        <f>BF$5*'(建設)投入係数表'!BF103</f>
        <v>0</v>
      </c>
      <c r="BG103" s="345">
        <f>BG$5*'(建設)投入係数表'!BG103</f>
        <v>0</v>
      </c>
      <c r="BH103" s="345">
        <f>BH$5*'(建設)投入係数表'!BH103</f>
        <v>0</v>
      </c>
      <c r="BI103" s="345">
        <f>BI$5*'(建設)投入係数表'!BI103</f>
        <v>0</v>
      </c>
      <c r="BJ103" s="345">
        <f>BJ$5*'(建設)投入係数表'!BJ103</f>
        <v>34.074329541359965</v>
      </c>
      <c r="BK103" s="345">
        <f>BK$5*'(建設)投入係数表'!BK103</f>
        <v>0</v>
      </c>
      <c r="BL103" s="345">
        <f>BL$5*'(建設)投入係数表'!BL103</f>
        <v>0.98491176956837745</v>
      </c>
      <c r="BM103" s="345">
        <f>BM$5*'(建設)投入係数表'!BM103</f>
        <v>0</v>
      </c>
      <c r="BN103" s="345">
        <f>BN$5*'(建設)投入係数表'!BN103</f>
        <v>0</v>
      </c>
      <c r="BO103" s="135">
        <f>BO$5*'(建設)投入係数表'!BO103</f>
        <v>96.207324479924111</v>
      </c>
      <c r="BP103" s="345">
        <f>BP$5*'(建設)投入係数表'!BP103</f>
        <v>0</v>
      </c>
      <c r="BQ103" s="345">
        <f>BQ$5*'(建設)投入係数表'!BQ103</f>
        <v>15.418915346010497</v>
      </c>
      <c r="BR103" s="345">
        <f>BR$5*'(建設)投入係数表'!BR103</f>
        <v>22.922924086005263</v>
      </c>
      <c r="BS103" s="345">
        <f>BS$5*'(建設)投入係数表'!BS103</f>
        <v>12.509226746605059</v>
      </c>
      <c r="BT103" s="345">
        <f>BT$5*'(建設)投入係数表'!BT103</f>
        <v>2.7116879243495502</v>
      </c>
      <c r="BU103" s="345">
        <f>BU$5*'(建設)投入係数表'!BU103</f>
        <v>60.165527910712918</v>
      </c>
      <c r="BV103" s="196">
        <f t="shared" si="4"/>
        <v>333.92787816807561</v>
      </c>
      <c r="BW103" s="349">
        <f t="shared" si="5"/>
        <v>1.3357115126723025E-3</v>
      </c>
    </row>
    <row r="104" spans="1:75" x14ac:dyDescent="0.2">
      <c r="A104" s="3">
        <v>99</v>
      </c>
      <c r="B104" s="8" t="s">
        <v>480</v>
      </c>
      <c r="C104" s="9" t="s">
        <v>312</v>
      </c>
      <c r="D104" s="135">
        <f>D$5*'(建設)投入係数表'!D104</f>
        <v>1247.6593834533933</v>
      </c>
      <c r="E104" s="135">
        <f>E$5*'(建設)投入係数表'!E104</f>
        <v>308.2327482052645</v>
      </c>
      <c r="F104" s="135">
        <f>F$5*'(建設)投入係数表'!F104</f>
        <v>0</v>
      </c>
      <c r="G104" s="135">
        <f>G$5*'(建設)投入係数表'!G104</f>
        <v>0</v>
      </c>
      <c r="H104" s="345">
        <f>H$5*'(建設)投入係数表'!H104</f>
        <v>0</v>
      </c>
      <c r="I104" s="345">
        <f>I$5*'(建設)投入係数表'!I104</f>
        <v>0</v>
      </c>
      <c r="J104" s="135">
        <f>J$5*'(建設)投入係数表'!J104</f>
        <v>0</v>
      </c>
      <c r="K104" s="345">
        <f>K$5*'(建設)投入係数表'!K104</f>
        <v>0</v>
      </c>
      <c r="L104" s="135">
        <f>L$5*'(建設)投入係数表'!L104</f>
        <v>0</v>
      </c>
      <c r="M104" s="345">
        <f>M$5*'(建設)投入係数表'!M104</f>
        <v>0</v>
      </c>
      <c r="N104" s="345">
        <f>N$5*'(建設)投入係数表'!N104</f>
        <v>0</v>
      </c>
      <c r="O104" s="135">
        <f>O$5*'(建設)投入係数表'!O104</f>
        <v>0</v>
      </c>
      <c r="P104" s="345">
        <f>P$5*'(建設)投入係数表'!P104</f>
        <v>0</v>
      </c>
      <c r="Q104" s="345">
        <f>Q$5*'(建設)投入係数表'!Q104</f>
        <v>0</v>
      </c>
      <c r="R104" s="345">
        <f>R$5*'(建設)投入係数表'!R104</f>
        <v>0</v>
      </c>
      <c r="S104" s="135">
        <f>S$5*'(建設)投入係数表'!S104</f>
        <v>421.48678793667949</v>
      </c>
      <c r="T104" s="135">
        <f>T$5*'(建設)投入係数表'!T104</f>
        <v>0</v>
      </c>
      <c r="U104" s="345">
        <f>U$5*'(建設)投入係数表'!U104</f>
        <v>0</v>
      </c>
      <c r="V104" s="345">
        <f>V$5*'(建設)投入係数表'!V104</f>
        <v>0</v>
      </c>
      <c r="W104" s="135">
        <f>W$5*'(建設)投入係数表'!W104</f>
        <v>435.61426524278608</v>
      </c>
      <c r="X104" s="345">
        <f>X$5*'(建設)投入係数表'!X104</f>
        <v>338.73157881165821</v>
      </c>
      <c r="Y104" s="345">
        <f>Y$5*'(建設)投入係数表'!Y104</f>
        <v>125.1141277980194</v>
      </c>
      <c r="Z104" s="345">
        <f>Z$5*'(建設)投入係数表'!Z104</f>
        <v>48.450718785333549</v>
      </c>
      <c r="AA104" s="345">
        <f>AA$5*'(建設)投入係数表'!AA104</f>
        <v>10.833846931043192</v>
      </c>
      <c r="AB104" s="345">
        <f>AB$5*'(建設)投入係数表'!AB104</f>
        <v>0</v>
      </c>
      <c r="AC104" s="345">
        <f>AC$5*'(建設)投入係数表'!AC104</f>
        <v>0</v>
      </c>
      <c r="AD104" s="345">
        <f>AD$5*'(建設)投入係数表'!AD104</f>
        <v>0</v>
      </c>
      <c r="AE104" s="345">
        <f>AE$5*'(建設)投入係数表'!AE104</f>
        <v>0</v>
      </c>
      <c r="AF104" s="135">
        <f>AF$5*'(建設)投入係数表'!AF104</f>
        <v>1101.2107231414752</v>
      </c>
      <c r="AG104" s="135">
        <f>AG$5*'(建設)投入係数表'!AG104</f>
        <v>366.93915915563781</v>
      </c>
      <c r="AH104" s="135">
        <f>AH$5*'(建設)投入係数表'!AH104</f>
        <v>0</v>
      </c>
      <c r="AI104" s="135">
        <f>AI$5*'(建設)投入係数表'!AI104</f>
        <v>0</v>
      </c>
      <c r="AJ104" s="135">
        <f>AJ$5*'(建設)投入係数表'!AJ104</f>
        <v>0</v>
      </c>
      <c r="AK104" s="345">
        <f>AK$5*'(建設)投入係数表'!AK104</f>
        <v>0</v>
      </c>
      <c r="AL104" s="345">
        <f>AL$5*'(建設)投入係数表'!AL104</f>
        <v>0</v>
      </c>
      <c r="AM104" s="345">
        <f>AM$5*'(建設)投入係数表'!AM104</f>
        <v>0</v>
      </c>
      <c r="AN104" s="345">
        <f>AN$5*'(建設)投入係数表'!AN104</f>
        <v>0</v>
      </c>
      <c r="AO104" s="345">
        <f>AO$5*'(建設)投入係数表'!AO104</f>
        <v>0</v>
      </c>
      <c r="AP104" s="345">
        <f>AP$5*'(建設)投入係数表'!AP104</f>
        <v>0</v>
      </c>
      <c r="AQ104" s="345">
        <f>AQ$5*'(建設)投入係数表'!AQ104</f>
        <v>0</v>
      </c>
      <c r="AR104" s="135">
        <f>AR$5*'(建設)投入係数表'!AR104</f>
        <v>0</v>
      </c>
      <c r="AS104" s="135">
        <f>AS$5*'(建設)投入係数表'!AS104</f>
        <v>0</v>
      </c>
      <c r="AT104" s="345">
        <f>AT$5*'(建設)投入係数表'!AT104</f>
        <v>0</v>
      </c>
      <c r="AU104" s="345">
        <f>AU$5*'(建設)投入係数表'!AU104</f>
        <v>0</v>
      </c>
      <c r="AV104" s="345">
        <f>AV$5*'(建設)投入係数表'!AV104</f>
        <v>0</v>
      </c>
      <c r="AW104" s="345">
        <f>AW$5*'(建設)投入係数表'!AW104</f>
        <v>0</v>
      </c>
      <c r="AX104" s="135">
        <f>AX$5*'(建設)投入係数表'!AX104</f>
        <v>0</v>
      </c>
      <c r="AY104" s="345">
        <f>AY$5*'(建設)投入係数表'!AY104</f>
        <v>0</v>
      </c>
      <c r="AZ104" s="345">
        <f>AZ$5*'(建設)投入係数表'!AZ104</f>
        <v>0</v>
      </c>
      <c r="BA104" s="345">
        <f>BA$5*'(建設)投入係数表'!BA104</f>
        <v>0</v>
      </c>
      <c r="BB104" s="135">
        <f>BB$5*'(建設)投入係数表'!BB104</f>
        <v>732.77205916359719</v>
      </c>
      <c r="BC104" s="135">
        <f>BC$5*'(建設)投入係数表'!BC104</f>
        <v>0</v>
      </c>
      <c r="BD104" s="345">
        <f>BD$5*'(建設)投入係数表'!BD104</f>
        <v>0</v>
      </c>
      <c r="BE104" s="345">
        <f>BE$5*'(建設)投入係数表'!BE104</f>
        <v>0</v>
      </c>
      <c r="BF104" s="345">
        <f>BF$5*'(建設)投入係数表'!BF104</f>
        <v>0</v>
      </c>
      <c r="BG104" s="345">
        <f>BG$5*'(建設)投入係数表'!BG104</f>
        <v>0</v>
      </c>
      <c r="BH104" s="345">
        <f>BH$5*'(建設)投入係数表'!BH104</f>
        <v>0</v>
      </c>
      <c r="BI104" s="345">
        <f>BI$5*'(建設)投入係数表'!BI104</f>
        <v>0</v>
      </c>
      <c r="BJ104" s="345">
        <f>BJ$5*'(建設)投入係数表'!BJ104</f>
        <v>42.187265146445668</v>
      </c>
      <c r="BK104" s="345">
        <f>BK$5*'(建設)投入係数表'!BK104</f>
        <v>0</v>
      </c>
      <c r="BL104" s="345">
        <f>BL$5*'(建設)投入係数表'!BL104</f>
        <v>158.99982843649499</v>
      </c>
      <c r="BM104" s="345">
        <f>BM$5*'(建設)投入係数表'!BM104</f>
        <v>0</v>
      </c>
      <c r="BN104" s="345">
        <f>BN$5*'(建設)投入係数表'!BN104</f>
        <v>0</v>
      </c>
      <c r="BO104" s="135">
        <f>BO$5*'(建設)投入係数表'!BO104</f>
        <v>702.10688467116802</v>
      </c>
      <c r="BP104" s="345">
        <f>BP$5*'(建設)投入係数表'!BP104</f>
        <v>0</v>
      </c>
      <c r="BQ104" s="345">
        <f>BQ$5*'(建設)投入係数表'!BQ104</f>
        <v>54.752883065425024</v>
      </c>
      <c r="BR104" s="345">
        <f>BR$5*'(建設)投入係数表'!BR104</f>
        <v>25.59031888874042</v>
      </c>
      <c r="BS104" s="345">
        <f>BS$5*'(建設)投入係数表'!BS104</f>
        <v>22.110711033135889</v>
      </c>
      <c r="BT104" s="345">
        <f>BT$5*'(建設)投入係数表'!BT104</f>
        <v>50.280123734228191</v>
      </c>
      <c r="BU104" s="345">
        <f>BU$5*'(建設)投入係数表'!BU104</f>
        <v>486.51123551762532</v>
      </c>
      <c r="BV104" s="196">
        <f t="shared" si="4"/>
        <v>1363.56263814815</v>
      </c>
      <c r="BW104" s="349">
        <f t="shared" si="5"/>
        <v>5.4542505525926E-3</v>
      </c>
    </row>
    <row r="105" spans="1:75" x14ac:dyDescent="0.2">
      <c r="A105" s="3">
        <v>100</v>
      </c>
      <c r="B105" s="8" t="s">
        <v>481</v>
      </c>
      <c r="C105" s="9" t="s">
        <v>482</v>
      </c>
      <c r="D105" s="135">
        <f>D$5*'(建設)投入係数表'!D105</f>
        <v>15514.14263659348</v>
      </c>
      <c r="E105" s="135">
        <f>E$5*'(建設)投入係数表'!E105</f>
        <v>5962.5661200570121</v>
      </c>
      <c r="F105" s="135">
        <f>F$5*'(建設)投入係数表'!F105</f>
        <v>0</v>
      </c>
      <c r="G105" s="135">
        <f>G$5*'(建設)投入係数表'!G105</f>
        <v>0</v>
      </c>
      <c r="H105" s="345">
        <f>H$5*'(建設)投入係数表'!H105</f>
        <v>0</v>
      </c>
      <c r="I105" s="345">
        <f>I$5*'(建設)投入係数表'!I105</f>
        <v>0</v>
      </c>
      <c r="J105" s="135">
        <f>J$5*'(建設)投入係数表'!J105</f>
        <v>0</v>
      </c>
      <c r="K105" s="345">
        <f>K$5*'(建設)投入係数表'!K105</f>
        <v>0</v>
      </c>
      <c r="L105" s="135">
        <f>L$5*'(建設)投入係数表'!L105</f>
        <v>0</v>
      </c>
      <c r="M105" s="345">
        <f>M$5*'(建設)投入係数表'!M105</f>
        <v>0</v>
      </c>
      <c r="N105" s="345">
        <f>N$5*'(建設)投入係数表'!N105</f>
        <v>0</v>
      </c>
      <c r="O105" s="135">
        <f>O$5*'(建設)投入係数表'!O105</f>
        <v>0</v>
      </c>
      <c r="P105" s="345">
        <f>P$5*'(建設)投入係数表'!P105</f>
        <v>0</v>
      </c>
      <c r="Q105" s="345">
        <f>Q$5*'(建設)投入係数表'!Q105</f>
        <v>0</v>
      </c>
      <c r="R105" s="345">
        <f>R$5*'(建設)投入係数表'!R105</f>
        <v>0</v>
      </c>
      <c r="S105" s="135">
        <f>S$5*'(建設)投入係数表'!S105</f>
        <v>6639.9907512329692</v>
      </c>
      <c r="T105" s="135">
        <f>T$5*'(建設)投入係数表'!T105</f>
        <v>0</v>
      </c>
      <c r="U105" s="345">
        <f>U$5*'(建設)投入係数表'!U105</f>
        <v>0</v>
      </c>
      <c r="V105" s="345">
        <f>V$5*'(建設)投入係数表'!V105</f>
        <v>0</v>
      </c>
      <c r="W105" s="135">
        <f>W$5*'(建設)投入係数表'!W105</f>
        <v>6691.2162179774677</v>
      </c>
      <c r="X105" s="345">
        <f>X$5*'(建設)投入係数表'!X105</f>
        <v>2046.7542867456832</v>
      </c>
      <c r="Y105" s="345">
        <f>Y$5*'(建設)投入係数表'!Y105</f>
        <v>1014.519240099316</v>
      </c>
      <c r="Z105" s="345">
        <f>Z$5*'(建設)投入係数表'!Z105</f>
        <v>541.30082377644965</v>
      </c>
      <c r="AA105" s="345">
        <f>AA$5*'(建設)投入係数表'!AA105</f>
        <v>123.50674412730487</v>
      </c>
      <c r="AB105" s="345">
        <f>AB$5*'(建設)投入係数表'!AB105</f>
        <v>0</v>
      </c>
      <c r="AC105" s="345">
        <f>AC$5*'(建設)投入係数表'!AC105</f>
        <v>0</v>
      </c>
      <c r="AD105" s="345">
        <f>AD$5*'(建設)投入係数表'!AD105</f>
        <v>0</v>
      </c>
      <c r="AE105" s="345">
        <f>AE$5*'(建設)投入係数表'!AE105</f>
        <v>0</v>
      </c>
      <c r="AF105" s="135">
        <f>AF$5*'(建設)投入係数表'!AF105</f>
        <v>12031.751471862333</v>
      </c>
      <c r="AG105" s="135">
        <f>AG$5*'(建設)投入係数表'!AG105</f>
        <v>5450.2056187324506</v>
      </c>
      <c r="AH105" s="135">
        <f>AH$5*'(建設)投入係数表'!AH105</f>
        <v>0</v>
      </c>
      <c r="AI105" s="135">
        <f>AI$5*'(建設)投入係数表'!AI105</f>
        <v>0</v>
      </c>
      <c r="AJ105" s="135">
        <f>AJ$5*'(建設)投入係数表'!AJ105</f>
        <v>0</v>
      </c>
      <c r="AK105" s="345">
        <f>AK$5*'(建設)投入係数表'!AK105</f>
        <v>0</v>
      </c>
      <c r="AL105" s="345">
        <f>AL$5*'(建設)投入係数表'!AL105</f>
        <v>0</v>
      </c>
      <c r="AM105" s="345">
        <f>AM$5*'(建設)投入係数表'!AM105</f>
        <v>0</v>
      </c>
      <c r="AN105" s="345">
        <f>AN$5*'(建設)投入係数表'!AN105</f>
        <v>0</v>
      </c>
      <c r="AO105" s="345">
        <f>AO$5*'(建設)投入係数表'!AO105</f>
        <v>0</v>
      </c>
      <c r="AP105" s="345">
        <f>AP$5*'(建設)投入係数表'!AP105</f>
        <v>0</v>
      </c>
      <c r="AQ105" s="345">
        <f>AQ$5*'(建設)投入係数表'!AQ105</f>
        <v>0</v>
      </c>
      <c r="AR105" s="135">
        <f>AR$5*'(建設)投入係数表'!AR105</f>
        <v>0</v>
      </c>
      <c r="AS105" s="135">
        <f>AS$5*'(建設)投入係数表'!AS105</f>
        <v>0</v>
      </c>
      <c r="AT105" s="345">
        <f>AT$5*'(建設)投入係数表'!AT105</f>
        <v>0</v>
      </c>
      <c r="AU105" s="345">
        <f>AU$5*'(建設)投入係数表'!AU105</f>
        <v>0</v>
      </c>
      <c r="AV105" s="345">
        <f>AV$5*'(建設)投入係数表'!AV105</f>
        <v>0</v>
      </c>
      <c r="AW105" s="345">
        <f>AW$5*'(建設)投入係数表'!AW105</f>
        <v>0</v>
      </c>
      <c r="AX105" s="135">
        <f>AX$5*'(建設)投入係数表'!AX105</f>
        <v>0</v>
      </c>
      <c r="AY105" s="345">
        <f>AY$5*'(建設)投入係数表'!AY105</f>
        <v>0</v>
      </c>
      <c r="AZ105" s="345">
        <f>AZ$5*'(建設)投入係数表'!AZ105</f>
        <v>0</v>
      </c>
      <c r="BA105" s="345">
        <f>BA$5*'(建設)投入係数表'!BA105</f>
        <v>0</v>
      </c>
      <c r="BB105" s="135">
        <f>BB$5*'(建設)投入係数表'!BB105</f>
        <v>5587.4978383521766</v>
      </c>
      <c r="BC105" s="135">
        <f>BC$5*'(建設)投入係数表'!BC105</f>
        <v>0</v>
      </c>
      <c r="BD105" s="345">
        <f>BD$5*'(建設)投入係数表'!BD105</f>
        <v>0</v>
      </c>
      <c r="BE105" s="345">
        <f>BE$5*'(建設)投入係数表'!BE105</f>
        <v>0</v>
      </c>
      <c r="BF105" s="345">
        <f>BF$5*'(建設)投入係数表'!BF105</f>
        <v>0</v>
      </c>
      <c r="BG105" s="345">
        <f>BG$5*'(建設)投入係数表'!BG105</f>
        <v>0</v>
      </c>
      <c r="BH105" s="345">
        <f>BH$5*'(建設)投入係数表'!BH105</f>
        <v>0</v>
      </c>
      <c r="BI105" s="345">
        <f>BI$5*'(建設)投入係数表'!BI105</f>
        <v>0</v>
      </c>
      <c r="BJ105" s="345">
        <f>BJ$5*'(建設)投入係数表'!BJ105</f>
        <v>844.15094970916766</v>
      </c>
      <c r="BK105" s="345">
        <f>BK$5*'(建設)投入係数表'!BK105</f>
        <v>0</v>
      </c>
      <c r="BL105" s="345">
        <f>BL$5*'(建設)投入係数表'!BL105</f>
        <v>66.388276285868471</v>
      </c>
      <c r="BM105" s="345">
        <f>BM$5*'(建設)投入係数表'!BM105</f>
        <v>0</v>
      </c>
      <c r="BN105" s="345">
        <f>BN$5*'(建設)投入係数表'!BN105</f>
        <v>0</v>
      </c>
      <c r="BO105" s="135">
        <f>BO$5*'(建設)投入係数表'!BO105</f>
        <v>3057.5957641194377</v>
      </c>
      <c r="BP105" s="345">
        <f>BP$5*'(建設)投入係数表'!BP105</f>
        <v>0</v>
      </c>
      <c r="BQ105" s="345">
        <f>BQ$5*'(建設)投入係数表'!BQ105</f>
        <v>433.1106889993311</v>
      </c>
      <c r="BR105" s="345">
        <f>BR$5*'(建設)投入係数表'!BR105</f>
        <v>794.21680251439329</v>
      </c>
      <c r="BS105" s="345">
        <f>BS$5*'(建設)投入係数表'!BS105</f>
        <v>487.74115975187993</v>
      </c>
      <c r="BT105" s="345">
        <f>BT$5*'(建設)投入係数表'!BT105</f>
        <v>105.49995055734631</v>
      </c>
      <c r="BU105" s="345">
        <f>BU$5*'(建設)投入係数表'!BU105</f>
        <v>1815.3017219894086</v>
      </c>
      <c r="BV105" s="196">
        <f t="shared" si="4"/>
        <v>8272.4906445561501</v>
      </c>
      <c r="BW105" s="349">
        <f t="shared" si="5"/>
        <v>3.3089962578224601E-2</v>
      </c>
    </row>
    <row r="106" spans="1:75" x14ac:dyDescent="0.2">
      <c r="A106" s="3">
        <v>101</v>
      </c>
      <c r="B106" s="8" t="s">
        <v>483</v>
      </c>
      <c r="C106" s="9" t="s">
        <v>484</v>
      </c>
      <c r="D106" s="135">
        <f>D$5*'(建設)投入係数表'!D106</f>
        <v>0</v>
      </c>
      <c r="E106" s="135">
        <f>E$5*'(建設)投入係数表'!E106</f>
        <v>0</v>
      </c>
      <c r="F106" s="135">
        <f>F$5*'(建設)投入係数表'!F106</f>
        <v>0</v>
      </c>
      <c r="G106" s="135">
        <f>G$5*'(建設)投入係数表'!G106</f>
        <v>0</v>
      </c>
      <c r="H106" s="345">
        <f>H$5*'(建設)投入係数表'!H106</f>
        <v>0</v>
      </c>
      <c r="I106" s="345">
        <f>I$5*'(建設)投入係数表'!I106</f>
        <v>0</v>
      </c>
      <c r="J106" s="135">
        <f>J$5*'(建設)投入係数表'!J106</f>
        <v>0</v>
      </c>
      <c r="K106" s="345">
        <f>K$5*'(建設)投入係数表'!K106</f>
        <v>0</v>
      </c>
      <c r="L106" s="135">
        <f>L$5*'(建設)投入係数表'!L106</f>
        <v>0</v>
      </c>
      <c r="M106" s="345">
        <f>M$5*'(建設)投入係数表'!M106</f>
        <v>0</v>
      </c>
      <c r="N106" s="345">
        <f>N$5*'(建設)投入係数表'!N106</f>
        <v>0</v>
      </c>
      <c r="O106" s="135">
        <f>O$5*'(建設)投入係数表'!O106</f>
        <v>0</v>
      </c>
      <c r="P106" s="345">
        <f>P$5*'(建設)投入係数表'!P106</f>
        <v>0</v>
      </c>
      <c r="Q106" s="345">
        <f>Q$5*'(建設)投入係数表'!Q106</f>
        <v>0</v>
      </c>
      <c r="R106" s="345">
        <f>R$5*'(建設)投入係数表'!R106</f>
        <v>0</v>
      </c>
      <c r="S106" s="135">
        <f>S$5*'(建設)投入係数表'!S106</f>
        <v>0</v>
      </c>
      <c r="T106" s="135">
        <f>T$5*'(建設)投入係数表'!T106</f>
        <v>0</v>
      </c>
      <c r="U106" s="345">
        <f>U$5*'(建設)投入係数表'!U106</f>
        <v>0</v>
      </c>
      <c r="V106" s="345">
        <f>V$5*'(建設)投入係数表'!V106</f>
        <v>0</v>
      </c>
      <c r="W106" s="135">
        <f>W$5*'(建設)投入係数表'!W106</f>
        <v>0</v>
      </c>
      <c r="X106" s="345">
        <f>X$5*'(建設)投入係数表'!X106</f>
        <v>0</v>
      </c>
      <c r="Y106" s="345">
        <f>Y$5*'(建設)投入係数表'!Y106</f>
        <v>0</v>
      </c>
      <c r="Z106" s="345">
        <f>Z$5*'(建設)投入係数表'!Z106</f>
        <v>0</v>
      </c>
      <c r="AA106" s="345">
        <f>AA$5*'(建設)投入係数表'!AA106</f>
        <v>0</v>
      </c>
      <c r="AB106" s="345">
        <f>AB$5*'(建設)投入係数表'!AB106</f>
        <v>0</v>
      </c>
      <c r="AC106" s="345">
        <f>AC$5*'(建設)投入係数表'!AC106</f>
        <v>0</v>
      </c>
      <c r="AD106" s="345">
        <f>AD$5*'(建設)投入係数表'!AD106</f>
        <v>0</v>
      </c>
      <c r="AE106" s="345">
        <f>AE$5*'(建設)投入係数表'!AE106</f>
        <v>0</v>
      </c>
      <c r="AF106" s="135">
        <f>AF$5*'(建設)投入係数表'!AF106</f>
        <v>0</v>
      </c>
      <c r="AG106" s="135">
        <f>AG$5*'(建設)投入係数表'!AG106</f>
        <v>0</v>
      </c>
      <c r="AH106" s="135">
        <f>AH$5*'(建設)投入係数表'!AH106</f>
        <v>0</v>
      </c>
      <c r="AI106" s="135">
        <f>AI$5*'(建設)投入係数表'!AI106</f>
        <v>0</v>
      </c>
      <c r="AJ106" s="135">
        <f>AJ$5*'(建設)投入係数表'!AJ106</f>
        <v>0</v>
      </c>
      <c r="AK106" s="345">
        <f>AK$5*'(建設)投入係数表'!AK106</f>
        <v>0</v>
      </c>
      <c r="AL106" s="345">
        <f>AL$5*'(建設)投入係数表'!AL106</f>
        <v>0</v>
      </c>
      <c r="AM106" s="345">
        <f>AM$5*'(建設)投入係数表'!AM106</f>
        <v>0</v>
      </c>
      <c r="AN106" s="345">
        <f>AN$5*'(建設)投入係数表'!AN106</f>
        <v>0</v>
      </c>
      <c r="AO106" s="345">
        <f>AO$5*'(建設)投入係数表'!AO106</f>
        <v>0</v>
      </c>
      <c r="AP106" s="345">
        <f>AP$5*'(建設)投入係数表'!AP106</f>
        <v>0</v>
      </c>
      <c r="AQ106" s="345">
        <f>AQ$5*'(建設)投入係数表'!AQ106</f>
        <v>0</v>
      </c>
      <c r="AR106" s="135">
        <f>AR$5*'(建設)投入係数表'!AR106</f>
        <v>0</v>
      </c>
      <c r="AS106" s="135">
        <f>AS$5*'(建設)投入係数表'!AS106</f>
        <v>0</v>
      </c>
      <c r="AT106" s="345">
        <f>AT$5*'(建設)投入係数表'!AT106</f>
        <v>0</v>
      </c>
      <c r="AU106" s="345">
        <f>AU$5*'(建設)投入係数表'!AU106</f>
        <v>0</v>
      </c>
      <c r="AV106" s="345">
        <f>AV$5*'(建設)投入係数表'!AV106</f>
        <v>0</v>
      </c>
      <c r="AW106" s="345">
        <f>AW$5*'(建設)投入係数表'!AW106</f>
        <v>0</v>
      </c>
      <c r="AX106" s="135">
        <f>AX$5*'(建設)投入係数表'!AX106</f>
        <v>0</v>
      </c>
      <c r="AY106" s="345">
        <f>AY$5*'(建設)投入係数表'!AY106</f>
        <v>0</v>
      </c>
      <c r="AZ106" s="345">
        <f>AZ$5*'(建設)投入係数表'!AZ106</f>
        <v>0</v>
      </c>
      <c r="BA106" s="345">
        <f>BA$5*'(建設)投入係数表'!BA106</f>
        <v>0</v>
      </c>
      <c r="BB106" s="135">
        <f>BB$5*'(建設)投入係数表'!BB106</f>
        <v>0</v>
      </c>
      <c r="BC106" s="135">
        <f>BC$5*'(建設)投入係数表'!BC106</f>
        <v>0</v>
      </c>
      <c r="BD106" s="345">
        <f>BD$5*'(建設)投入係数表'!BD106</f>
        <v>0</v>
      </c>
      <c r="BE106" s="345">
        <f>BE$5*'(建設)投入係数表'!BE106</f>
        <v>0</v>
      </c>
      <c r="BF106" s="345">
        <f>BF$5*'(建設)投入係数表'!BF106</f>
        <v>0</v>
      </c>
      <c r="BG106" s="345">
        <f>BG$5*'(建設)投入係数表'!BG106</f>
        <v>0</v>
      </c>
      <c r="BH106" s="345">
        <f>BH$5*'(建設)投入係数表'!BH106</f>
        <v>0</v>
      </c>
      <c r="BI106" s="345">
        <f>BI$5*'(建設)投入係数表'!BI106</f>
        <v>0</v>
      </c>
      <c r="BJ106" s="345">
        <f>BJ$5*'(建設)投入係数表'!BJ106</f>
        <v>0</v>
      </c>
      <c r="BK106" s="345">
        <f>BK$5*'(建設)投入係数表'!BK106</f>
        <v>0</v>
      </c>
      <c r="BL106" s="345">
        <f>BL$5*'(建設)投入係数表'!BL106</f>
        <v>0</v>
      </c>
      <c r="BM106" s="345">
        <f>BM$5*'(建設)投入係数表'!BM106</f>
        <v>0</v>
      </c>
      <c r="BN106" s="345">
        <f>BN$5*'(建設)投入係数表'!BN106</f>
        <v>0</v>
      </c>
      <c r="BO106" s="135">
        <f>BO$5*'(建設)投入係数表'!BO106</f>
        <v>0</v>
      </c>
      <c r="BP106" s="345">
        <f>BP$5*'(建設)投入係数表'!BP106</f>
        <v>0</v>
      </c>
      <c r="BQ106" s="345">
        <f>BQ$5*'(建設)投入係数表'!BQ106</f>
        <v>0</v>
      </c>
      <c r="BR106" s="345">
        <f>BR$5*'(建設)投入係数表'!BR106</f>
        <v>0</v>
      </c>
      <c r="BS106" s="345">
        <f>BS$5*'(建設)投入係数表'!BS106</f>
        <v>0</v>
      </c>
      <c r="BT106" s="345">
        <f>BT$5*'(建設)投入係数表'!BT106</f>
        <v>0</v>
      </c>
      <c r="BU106" s="345">
        <f>BU$5*'(建設)投入係数表'!BU106</f>
        <v>0</v>
      </c>
      <c r="BV106" s="196">
        <f t="shared" si="4"/>
        <v>0</v>
      </c>
      <c r="BW106" s="349">
        <f t="shared" si="5"/>
        <v>0</v>
      </c>
    </row>
    <row r="107" spans="1:75" x14ac:dyDescent="0.2">
      <c r="A107" s="3">
        <v>102</v>
      </c>
      <c r="B107" s="8" t="s">
        <v>485</v>
      </c>
      <c r="C107" s="9" t="s">
        <v>486</v>
      </c>
      <c r="D107" s="135">
        <f>D$5*'(建設)投入係数表'!D107</f>
        <v>0</v>
      </c>
      <c r="E107" s="135">
        <f>E$5*'(建設)投入係数表'!E107</f>
        <v>0</v>
      </c>
      <c r="F107" s="135">
        <f>F$5*'(建設)投入係数表'!F107</f>
        <v>0</v>
      </c>
      <c r="G107" s="135">
        <f>G$5*'(建設)投入係数表'!G107</f>
        <v>0</v>
      </c>
      <c r="H107" s="345">
        <f>H$5*'(建設)投入係数表'!H107</f>
        <v>0</v>
      </c>
      <c r="I107" s="345">
        <f>I$5*'(建設)投入係数表'!I107</f>
        <v>0</v>
      </c>
      <c r="J107" s="135">
        <f>J$5*'(建設)投入係数表'!J107</f>
        <v>0</v>
      </c>
      <c r="K107" s="345">
        <f>K$5*'(建設)投入係数表'!K107</f>
        <v>0</v>
      </c>
      <c r="L107" s="135">
        <f>L$5*'(建設)投入係数表'!L107</f>
        <v>0</v>
      </c>
      <c r="M107" s="345">
        <f>M$5*'(建設)投入係数表'!M107</f>
        <v>0</v>
      </c>
      <c r="N107" s="345">
        <f>N$5*'(建設)投入係数表'!N107</f>
        <v>0</v>
      </c>
      <c r="O107" s="135">
        <f>O$5*'(建設)投入係数表'!O107</f>
        <v>0</v>
      </c>
      <c r="P107" s="345">
        <f>P$5*'(建設)投入係数表'!P107</f>
        <v>0</v>
      </c>
      <c r="Q107" s="345">
        <f>Q$5*'(建設)投入係数表'!Q107</f>
        <v>0</v>
      </c>
      <c r="R107" s="345">
        <f>R$5*'(建設)投入係数表'!R107</f>
        <v>0</v>
      </c>
      <c r="S107" s="135">
        <f>S$5*'(建設)投入係数表'!S107</f>
        <v>0</v>
      </c>
      <c r="T107" s="135">
        <f>T$5*'(建設)投入係数表'!T107</f>
        <v>0</v>
      </c>
      <c r="U107" s="345">
        <f>U$5*'(建設)投入係数表'!U107</f>
        <v>0</v>
      </c>
      <c r="V107" s="345">
        <f>V$5*'(建設)投入係数表'!V107</f>
        <v>0</v>
      </c>
      <c r="W107" s="135">
        <f>W$5*'(建設)投入係数表'!W107</f>
        <v>0</v>
      </c>
      <c r="X107" s="345">
        <f>X$5*'(建設)投入係数表'!X107</f>
        <v>0</v>
      </c>
      <c r="Y107" s="345">
        <f>Y$5*'(建設)投入係数表'!Y107</f>
        <v>0</v>
      </c>
      <c r="Z107" s="345">
        <f>Z$5*'(建設)投入係数表'!Z107</f>
        <v>0</v>
      </c>
      <c r="AA107" s="345">
        <f>AA$5*'(建設)投入係数表'!AA107</f>
        <v>0</v>
      </c>
      <c r="AB107" s="345">
        <f>AB$5*'(建設)投入係数表'!AB107</f>
        <v>0</v>
      </c>
      <c r="AC107" s="345">
        <f>AC$5*'(建設)投入係数表'!AC107</f>
        <v>0</v>
      </c>
      <c r="AD107" s="345">
        <f>AD$5*'(建設)投入係数表'!AD107</f>
        <v>0</v>
      </c>
      <c r="AE107" s="345">
        <f>AE$5*'(建設)投入係数表'!AE107</f>
        <v>0</v>
      </c>
      <c r="AF107" s="135">
        <f>AF$5*'(建設)投入係数表'!AF107</f>
        <v>0</v>
      </c>
      <c r="AG107" s="135">
        <f>AG$5*'(建設)投入係数表'!AG107</f>
        <v>0</v>
      </c>
      <c r="AH107" s="135">
        <f>AH$5*'(建設)投入係数表'!AH107</f>
        <v>0</v>
      </c>
      <c r="AI107" s="135">
        <f>AI$5*'(建設)投入係数表'!AI107</f>
        <v>0</v>
      </c>
      <c r="AJ107" s="135">
        <f>AJ$5*'(建設)投入係数表'!AJ107</f>
        <v>0</v>
      </c>
      <c r="AK107" s="345">
        <f>AK$5*'(建設)投入係数表'!AK107</f>
        <v>0</v>
      </c>
      <c r="AL107" s="345">
        <f>AL$5*'(建設)投入係数表'!AL107</f>
        <v>0</v>
      </c>
      <c r="AM107" s="345">
        <f>AM$5*'(建設)投入係数表'!AM107</f>
        <v>0</v>
      </c>
      <c r="AN107" s="345">
        <f>AN$5*'(建設)投入係数表'!AN107</f>
        <v>0</v>
      </c>
      <c r="AO107" s="345">
        <f>AO$5*'(建設)投入係数表'!AO107</f>
        <v>0</v>
      </c>
      <c r="AP107" s="345">
        <f>AP$5*'(建設)投入係数表'!AP107</f>
        <v>0</v>
      </c>
      <c r="AQ107" s="345">
        <f>AQ$5*'(建設)投入係数表'!AQ107</f>
        <v>0</v>
      </c>
      <c r="AR107" s="135">
        <f>AR$5*'(建設)投入係数表'!AR107</f>
        <v>0</v>
      </c>
      <c r="AS107" s="135">
        <f>AS$5*'(建設)投入係数表'!AS107</f>
        <v>0</v>
      </c>
      <c r="AT107" s="345">
        <f>AT$5*'(建設)投入係数表'!AT107</f>
        <v>0</v>
      </c>
      <c r="AU107" s="345">
        <f>AU$5*'(建設)投入係数表'!AU107</f>
        <v>0</v>
      </c>
      <c r="AV107" s="345">
        <f>AV$5*'(建設)投入係数表'!AV107</f>
        <v>0</v>
      </c>
      <c r="AW107" s="345">
        <f>AW$5*'(建設)投入係数表'!AW107</f>
        <v>0</v>
      </c>
      <c r="AX107" s="135">
        <f>AX$5*'(建設)投入係数表'!AX107</f>
        <v>0</v>
      </c>
      <c r="AY107" s="345">
        <f>AY$5*'(建設)投入係数表'!AY107</f>
        <v>0</v>
      </c>
      <c r="AZ107" s="345">
        <f>AZ$5*'(建設)投入係数表'!AZ107</f>
        <v>0</v>
      </c>
      <c r="BA107" s="345">
        <f>BA$5*'(建設)投入係数表'!BA107</f>
        <v>0</v>
      </c>
      <c r="BB107" s="135">
        <f>BB$5*'(建設)投入係数表'!BB107</f>
        <v>0</v>
      </c>
      <c r="BC107" s="135">
        <f>BC$5*'(建設)投入係数表'!BC107</f>
        <v>0</v>
      </c>
      <c r="BD107" s="345">
        <f>BD$5*'(建設)投入係数表'!BD107</f>
        <v>0</v>
      </c>
      <c r="BE107" s="345">
        <f>BE$5*'(建設)投入係数表'!BE107</f>
        <v>0</v>
      </c>
      <c r="BF107" s="345">
        <f>BF$5*'(建設)投入係数表'!BF107</f>
        <v>0</v>
      </c>
      <c r="BG107" s="345">
        <f>BG$5*'(建設)投入係数表'!BG107</f>
        <v>0</v>
      </c>
      <c r="BH107" s="345">
        <f>BH$5*'(建設)投入係数表'!BH107</f>
        <v>0</v>
      </c>
      <c r="BI107" s="345">
        <f>BI$5*'(建設)投入係数表'!BI107</f>
        <v>0</v>
      </c>
      <c r="BJ107" s="345">
        <f>BJ$5*'(建設)投入係数表'!BJ107</f>
        <v>0</v>
      </c>
      <c r="BK107" s="345">
        <f>BK$5*'(建設)投入係数表'!BK107</f>
        <v>0</v>
      </c>
      <c r="BL107" s="345">
        <f>BL$5*'(建設)投入係数表'!BL107</f>
        <v>0</v>
      </c>
      <c r="BM107" s="345">
        <f>BM$5*'(建設)投入係数表'!BM107</f>
        <v>0</v>
      </c>
      <c r="BN107" s="345">
        <f>BN$5*'(建設)投入係数表'!BN107</f>
        <v>0</v>
      </c>
      <c r="BO107" s="135">
        <f>BO$5*'(建設)投入係数表'!BO107</f>
        <v>0</v>
      </c>
      <c r="BP107" s="345">
        <f>BP$5*'(建設)投入係数表'!BP107</f>
        <v>0</v>
      </c>
      <c r="BQ107" s="345">
        <f>BQ$5*'(建設)投入係数表'!BQ107</f>
        <v>0</v>
      </c>
      <c r="BR107" s="345">
        <f>BR$5*'(建設)投入係数表'!BR107</f>
        <v>0</v>
      </c>
      <c r="BS107" s="345">
        <f>BS$5*'(建設)投入係数表'!BS107</f>
        <v>0</v>
      </c>
      <c r="BT107" s="345">
        <f>BT$5*'(建設)投入係数表'!BT107</f>
        <v>0</v>
      </c>
      <c r="BU107" s="345">
        <f>BU$5*'(建設)投入係数表'!BU107</f>
        <v>0</v>
      </c>
      <c r="BV107" s="196">
        <f t="shared" si="4"/>
        <v>0</v>
      </c>
      <c r="BW107" s="349">
        <f t="shared" si="5"/>
        <v>0</v>
      </c>
    </row>
    <row r="108" spans="1:75" x14ac:dyDescent="0.2">
      <c r="A108" s="3">
        <v>103</v>
      </c>
      <c r="B108" s="8" t="s">
        <v>487</v>
      </c>
      <c r="C108" s="9" t="s">
        <v>488</v>
      </c>
      <c r="D108" s="135">
        <f>D$5*'(建設)投入係数表'!D108</f>
        <v>7.2457187209542289</v>
      </c>
      <c r="E108" s="135">
        <f>E$5*'(建設)投入係数表'!E108</f>
        <v>1.0225874461645958</v>
      </c>
      <c r="F108" s="135">
        <f>F$5*'(建設)投入係数表'!F108</f>
        <v>0</v>
      </c>
      <c r="G108" s="135">
        <f>G$5*'(建設)投入係数表'!G108</f>
        <v>0</v>
      </c>
      <c r="H108" s="345">
        <f>H$5*'(建設)投入係数表'!H108</f>
        <v>0</v>
      </c>
      <c r="I108" s="345">
        <f>I$5*'(建設)投入係数表'!I108</f>
        <v>0</v>
      </c>
      <c r="J108" s="135">
        <f>J$5*'(建設)投入係数表'!J108</f>
        <v>0</v>
      </c>
      <c r="K108" s="345">
        <f>K$5*'(建設)投入係数表'!K108</f>
        <v>0</v>
      </c>
      <c r="L108" s="135">
        <f>L$5*'(建設)投入係数表'!L108</f>
        <v>0</v>
      </c>
      <c r="M108" s="345">
        <f>M$5*'(建設)投入係数表'!M108</f>
        <v>0</v>
      </c>
      <c r="N108" s="345">
        <f>N$5*'(建設)投入係数表'!N108</f>
        <v>0</v>
      </c>
      <c r="O108" s="135">
        <f>O$5*'(建設)投入係数表'!O108</f>
        <v>0</v>
      </c>
      <c r="P108" s="345">
        <f>P$5*'(建設)投入係数表'!P108</f>
        <v>0</v>
      </c>
      <c r="Q108" s="345">
        <f>Q$5*'(建設)投入係数表'!Q108</f>
        <v>0</v>
      </c>
      <c r="R108" s="345">
        <f>R$5*'(建設)投入係数表'!R108</f>
        <v>0</v>
      </c>
      <c r="S108" s="135">
        <f>S$5*'(建設)投入係数表'!S108</f>
        <v>1.5057423308810716</v>
      </c>
      <c r="T108" s="135">
        <f>T$5*'(建設)投入係数表'!T108</f>
        <v>0</v>
      </c>
      <c r="U108" s="345">
        <f>U$5*'(建設)投入係数表'!U108</f>
        <v>0</v>
      </c>
      <c r="V108" s="345">
        <f>V$5*'(建設)投入係数表'!V108</f>
        <v>0</v>
      </c>
      <c r="W108" s="135">
        <f>W$5*'(建設)投入係数表'!W108</f>
        <v>1.4153764341074129</v>
      </c>
      <c r="X108" s="345">
        <f>X$5*'(建設)投入係数表'!X108</f>
        <v>0.92676218553121259</v>
      </c>
      <c r="Y108" s="345">
        <f>Y$5*'(建設)投入係数表'!Y108</f>
        <v>0.36042960834863347</v>
      </c>
      <c r="Z108" s="345">
        <f>Z$5*'(建設)投入係数表'!Z108</f>
        <v>0.15449846551445648</v>
      </c>
      <c r="AA108" s="345">
        <f>AA$5*'(建設)投入係数表'!AA108</f>
        <v>2.6673402374336953E-2</v>
      </c>
      <c r="AB108" s="345">
        <f>AB$5*'(建設)投入係数表'!AB108</f>
        <v>0</v>
      </c>
      <c r="AC108" s="345">
        <f>AC$5*'(建設)投入係数表'!AC108</f>
        <v>0</v>
      </c>
      <c r="AD108" s="345">
        <f>AD$5*'(建設)投入係数表'!AD108</f>
        <v>0</v>
      </c>
      <c r="AE108" s="345">
        <f>AE$5*'(建設)投入係数表'!AE108</f>
        <v>0</v>
      </c>
      <c r="AF108" s="135">
        <f>AF$5*'(建設)投入係数表'!AF108</f>
        <v>9.3769108101924523</v>
      </c>
      <c r="AG108" s="135">
        <f>AG$5*'(建設)投入係数表'!AG108</f>
        <v>3.7963864587047067</v>
      </c>
      <c r="AH108" s="135">
        <f>AH$5*'(建設)投入係数表'!AH108</f>
        <v>0</v>
      </c>
      <c r="AI108" s="135">
        <f>AI$5*'(建設)投入係数表'!AI108</f>
        <v>0</v>
      </c>
      <c r="AJ108" s="135">
        <f>AJ$5*'(建設)投入係数表'!AJ108</f>
        <v>0</v>
      </c>
      <c r="AK108" s="345">
        <f>AK$5*'(建設)投入係数表'!AK108</f>
        <v>0</v>
      </c>
      <c r="AL108" s="345">
        <f>AL$5*'(建設)投入係数表'!AL108</f>
        <v>0</v>
      </c>
      <c r="AM108" s="345">
        <f>AM$5*'(建設)投入係数表'!AM108</f>
        <v>0</v>
      </c>
      <c r="AN108" s="345">
        <f>AN$5*'(建設)投入係数表'!AN108</f>
        <v>0</v>
      </c>
      <c r="AO108" s="345">
        <f>AO$5*'(建設)投入係数表'!AO108</f>
        <v>0</v>
      </c>
      <c r="AP108" s="345">
        <f>AP$5*'(建設)投入係数表'!AP108</f>
        <v>0</v>
      </c>
      <c r="AQ108" s="345">
        <f>AQ$5*'(建設)投入係数表'!AQ108</f>
        <v>0</v>
      </c>
      <c r="AR108" s="135">
        <f>AR$5*'(建設)投入係数表'!AR108</f>
        <v>0</v>
      </c>
      <c r="AS108" s="135">
        <f>AS$5*'(建設)投入係数表'!AS108</f>
        <v>0</v>
      </c>
      <c r="AT108" s="345">
        <f>AT$5*'(建設)投入係数表'!AT108</f>
        <v>0</v>
      </c>
      <c r="AU108" s="345">
        <f>AU$5*'(建設)投入係数表'!AU108</f>
        <v>0</v>
      </c>
      <c r="AV108" s="345">
        <f>AV$5*'(建設)投入係数表'!AV108</f>
        <v>0</v>
      </c>
      <c r="AW108" s="345">
        <f>AW$5*'(建設)投入係数表'!AW108</f>
        <v>0</v>
      </c>
      <c r="AX108" s="135">
        <f>AX$5*'(建設)投入係数表'!AX108</f>
        <v>0</v>
      </c>
      <c r="AY108" s="345">
        <f>AY$5*'(建設)投入係数表'!AY108</f>
        <v>0</v>
      </c>
      <c r="AZ108" s="345">
        <f>AZ$5*'(建設)投入係数表'!AZ108</f>
        <v>0</v>
      </c>
      <c r="BA108" s="345">
        <f>BA$5*'(建設)投入係数表'!BA108</f>
        <v>0</v>
      </c>
      <c r="BB108" s="135">
        <f>BB$5*'(建設)投入係数表'!BB108</f>
        <v>4.4647341736211397</v>
      </c>
      <c r="BC108" s="135">
        <f>BC$5*'(建設)投入係数表'!BC108</f>
        <v>0</v>
      </c>
      <c r="BD108" s="345">
        <f>BD$5*'(建設)投入係数表'!BD108</f>
        <v>0</v>
      </c>
      <c r="BE108" s="345">
        <f>BE$5*'(建設)投入係数表'!BE108</f>
        <v>0</v>
      </c>
      <c r="BF108" s="345">
        <f>BF$5*'(建設)投入係数表'!BF108</f>
        <v>0</v>
      </c>
      <c r="BG108" s="345">
        <f>BG$5*'(建設)投入係数表'!BG108</f>
        <v>0</v>
      </c>
      <c r="BH108" s="345">
        <f>BH$5*'(建設)投入係数表'!BH108</f>
        <v>0</v>
      </c>
      <c r="BI108" s="345">
        <f>BI$5*'(建設)投入係数表'!BI108</f>
        <v>0</v>
      </c>
      <c r="BJ108" s="345">
        <f>BJ$5*'(建設)投入係数表'!BJ108</f>
        <v>4.4621145827971382</v>
      </c>
      <c r="BK108" s="345">
        <f>BK$5*'(建設)投入係数表'!BK108</f>
        <v>0</v>
      </c>
      <c r="BL108" s="345">
        <f>BL$5*'(建設)投入係数表'!BL108</f>
        <v>0.16415196159472958</v>
      </c>
      <c r="BM108" s="345">
        <f>BM$5*'(建設)投入係数表'!BM108</f>
        <v>0</v>
      </c>
      <c r="BN108" s="345">
        <f>BN$5*'(建設)投入係数表'!BN108</f>
        <v>0</v>
      </c>
      <c r="BO108" s="135">
        <f>BO$5*'(建設)投入係数表'!BO108</f>
        <v>3.827507837299049</v>
      </c>
      <c r="BP108" s="345">
        <f>BP$5*'(建設)投入係数表'!BP108</f>
        <v>0</v>
      </c>
      <c r="BQ108" s="345">
        <f>BQ$5*'(建設)投入係数表'!BQ108</f>
        <v>0.59437995664893073</v>
      </c>
      <c r="BR108" s="345">
        <f>BR$5*'(建設)投入係数表'!BR108</f>
        <v>0.25006826275642108</v>
      </c>
      <c r="BS108" s="345">
        <f>BS$5*'(建設)投入係数表'!BS108</f>
        <v>0.55781181887138309</v>
      </c>
      <c r="BT108" s="345">
        <f>BT$5*'(建設)投入係数表'!BT108</f>
        <v>9.6734551961836654E-2</v>
      </c>
      <c r="BU108" s="345">
        <f>BU$5*'(建設)投入係数表'!BU108</f>
        <v>1.9451295869707506</v>
      </c>
      <c r="BV108" s="196">
        <f t="shared" si="4"/>
        <v>9.5387543833698292</v>
      </c>
      <c r="BW108" s="349">
        <f t="shared" si="5"/>
        <v>3.8155017533479317E-5</v>
      </c>
    </row>
    <row r="109" spans="1:75" x14ac:dyDescent="0.2">
      <c r="A109" s="3">
        <v>104</v>
      </c>
      <c r="B109" s="8" t="s">
        <v>489</v>
      </c>
      <c r="C109" s="9" t="s">
        <v>490</v>
      </c>
      <c r="D109" s="135">
        <f>D$5*'(建設)投入係数表'!D109</f>
        <v>0</v>
      </c>
      <c r="E109" s="135">
        <f>E$5*'(建設)投入係数表'!E109</f>
        <v>0</v>
      </c>
      <c r="F109" s="135">
        <f>F$5*'(建設)投入係数表'!F109</f>
        <v>0</v>
      </c>
      <c r="G109" s="135">
        <f>G$5*'(建設)投入係数表'!G109</f>
        <v>0</v>
      </c>
      <c r="H109" s="345">
        <f>H$5*'(建設)投入係数表'!H109</f>
        <v>0</v>
      </c>
      <c r="I109" s="345">
        <f>I$5*'(建設)投入係数表'!I109</f>
        <v>0</v>
      </c>
      <c r="J109" s="135">
        <f>J$5*'(建設)投入係数表'!J109</f>
        <v>0</v>
      </c>
      <c r="K109" s="345">
        <f>K$5*'(建設)投入係数表'!K109</f>
        <v>0</v>
      </c>
      <c r="L109" s="135">
        <f>L$5*'(建設)投入係数表'!L109</f>
        <v>0</v>
      </c>
      <c r="M109" s="345">
        <f>M$5*'(建設)投入係数表'!M109</f>
        <v>0</v>
      </c>
      <c r="N109" s="345">
        <f>N$5*'(建設)投入係数表'!N109</f>
        <v>0</v>
      </c>
      <c r="O109" s="135">
        <f>O$5*'(建設)投入係数表'!O109</f>
        <v>0</v>
      </c>
      <c r="P109" s="345">
        <f>P$5*'(建設)投入係数表'!P109</f>
        <v>0</v>
      </c>
      <c r="Q109" s="345">
        <f>Q$5*'(建設)投入係数表'!Q109</f>
        <v>0</v>
      </c>
      <c r="R109" s="345">
        <f>R$5*'(建設)投入係数表'!R109</f>
        <v>0</v>
      </c>
      <c r="S109" s="135">
        <f>S$5*'(建設)投入係数表'!S109</f>
        <v>0</v>
      </c>
      <c r="T109" s="135">
        <f>T$5*'(建設)投入係数表'!T109</f>
        <v>0</v>
      </c>
      <c r="U109" s="345">
        <f>U$5*'(建設)投入係数表'!U109</f>
        <v>0</v>
      </c>
      <c r="V109" s="345">
        <f>V$5*'(建設)投入係数表'!V109</f>
        <v>0</v>
      </c>
      <c r="W109" s="135">
        <f>W$5*'(建設)投入係数表'!W109</f>
        <v>0</v>
      </c>
      <c r="X109" s="345">
        <f>X$5*'(建設)投入係数表'!X109</f>
        <v>0</v>
      </c>
      <c r="Y109" s="345">
        <f>Y$5*'(建設)投入係数表'!Y109</f>
        <v>0</v>
      </c>
      <c r="Z109" s="345">
        <f>Z$5*'(建設)投入係数表'!Z109</f>
        <v>0</v>
      </c>
      <c r="AA109" s="345">
        <f>AA$5*'(建設)投入係数表'!AA109</f>
        <v>0</v>
      </c>
      <c r="AB109" s="345">
        <f>AB$5*'(建設)投入係数表'!AB109</f>
        <v>0</v>
      </c>
      <c r="AC109" s="345">
        <f>AC$5*'(建設)投入係数表'!AC109</f>
        <v>0</v>
      </c>
      <c r="AD109" s="345">
        <f>AD$5*'(建設)投入係数表'!AD109</f>
        <v>0</v>
      </c>
      <c r="AE109" s="345">
        <f>AE$5*'(建設)投入係数表'!AE109</f>
        <v>0</v>
      </c>
      <c r="AF109" s="135">
        <f>AF$5*'(建設)投入係数表'!AF109</f>
        <v>0</v>
      </c>
      <c r="AG109" s="135">
        <f>AG$5*'(建設)投入係数表'!AG109</f>
        <v>0</v>
      </c>
      <c r="AH109" s="135">
        <f>AH$5*'(建設)投入係数表'!AH109</f>
        <v>0</v>
      </c>
      <c r="AI109" s="135">
        <f>AI$5*'(建設)投入係数表'!AI109</f>
        <v>0</v>
      </c>
      <c r="AJ109" s="135">
        <f>AJ$5*'(建設)投入係数表'!AJ109</f>
        <v>0</v>
      </c>
      <c r="AK109" s="345">
        <f>AK$5*'(建設)投入係数表'!AK109</f>
        <v>0</v>
      </c>
      <c r="AL109" s="345">
        <f>AL$5*'(建設)投入係数表'!AL109</f>
        <v>0</v>
      </c>
      <c r="AM109" s="345">
        <f>AM$5*'(建設)投入係数表'!AM109</f>
        <v>0</v>
      </c>
      <c r="AN109" s="345">
        <f>AN$5*'(建設)投入係数表'!AN109</f>
        <v>0</v>
      </c>
      <c r="AO109" s="345">
        <f>AO$5*'(建設)投入係数表'!AO109</f>
        <v>0</v>
      </c>
      <c r="AP109" s="345">
        <f>AP$5*'(建設)投入係数表'!AP109</f>
        <v>0</v>
      </c>
      <c r="AQ109" s="345">
        <f>AQ$5*'(建設)投入係数表'!AQ109</f>
        <v>0</v>
      </c>
      <c r="AR109" s="135">
        <f>AR$5*'(建設)投入係数表'!AR109</f>
        <v>0</v>
      </c>
      <c r="AS109" s="135">
        <f>AS$5*'(建設)投入係数表'!AS109</f>
        <v>0</v>
      </c>
      <c r="AT109" s="345">
        <f>AT$5*'(建設)投入係数表'!AT109</f>
        <v>0</v>
      </c>
      <c r="AU109" s="345">
        <f>AU$5*'(建設)投入係数表'!AU109</f>
        <v>0</v>
      </c>
      <c r="AV109" s="345">
        <f>AV$5*'(建設)投入係数表'!AV109</f>
        <v>0</v>
      </c>
      <c r="AW109" s="345">
        <f>AW$5*'(建設)投入係数表'!AW109</f>
        <v>0</v>
      </c>
      <c r="AX109" s="135">
        <f>AX$5*'(建設)投入係数表'!AX109</f>
        <v>0</v>
      </c>
      <c r="AY109" s="345">
        <f>AY$5*'(建設)投入係数表'!AY109</f>
        <v>0</v>
      </c>
      <c r="AZ109" s="345">
        <f>AZ$5*'(建設)投入係数表'!AZ109</f>
        <v>0</v>
      </c>
      <c r="BA109" s="345">
        <f>BA$5*'(建設)投入係数表'!BA109</f>
        <v>0</v>
      </c>
      <c r="BB109" s="135">
        <f>BB$5*'(建設)投入係数表'!BB109</f>
        <v>0</v>
      </c>
      <c r="BC109" s="135">
        <f>BC$5*'(建設)投入係数表'!BC109</f>
        <v>0</v>
      </c>
      <c r="BD109" s="345">
        <f>BD$5*'(建設)投入係数表'!BD109</f>
        <v>0</v>
      </c>
      <c r="BE109" s="345">
        <f>BE$5*'(建設)投入係数表'!BE109</f>
        <v>0</v>
      </c>
      <c r="BF109" s="345">
        <f>BF$5*'(建設)投入係数表'!BF109</f>
        <v>0</v>
      </c>
      <c r="BG109" s="345">
        <f>BG$5*'(建設)投入係数表'!BG109</f>
        <v>0</v>
      </c>
      <c r="BH109" s="345">
        <f>BH$5*'(建設)投入係数表'!BH109</f>
        <v>0</v>
      </c>
      <c r="BI109" s="345">
        <f>BI$5*'(建設)投入係数表'!BI109</f>
        <v>0</v>
      </c>
      <c r="BJ109" s="345">
        <f>BJ$5*'(建設)投入係数表'!BJ109</f>
        <v>0</v>
      </c>
      <c r="BK109" s="345">
        <f>BK$5*'(建設)投入係数表'!BK109</f>
        <v>0</v>
      </c>
      <c r="BL109" s="345">
        <f>BL$5*'(建設)投入係数表'!BL109</f>
        <v>0</v>
      </c>
      <c r="BM109" s="345">
        <f>BM$5*'(建設)投入係数表'!BM109</f>
        <v>0</v>
      </c>
      <c r="BN109" s="345">
        <f>BN$5*'(建設)投入係数表'!BN109</f>
        <v>0</v>
      </c>
      <c r="BO109" s="135">
        <f>BO$5*'(建設)投入係数表'!BO109</f>
        <v>0</v>
      </c>
      <c r="BP109" s="345">
        <f>BP$5*'(建設)投入係数表'!BP109</f>
        <v>0</v>
      </c>
      <c r="BQ109" s="345">
        <f>BQ$5*'(建設)投入係数表'!BQ109</f>
        <v>0</v>
      </c>
      <c r="BR109" s="345">
        <f>BR$5*'(建設)投入係数表'!BR109</f>
        <v>0</v>
      </c>
      <c r="BS109" s="345">
        <f>BS$5*'(建設)投入係数表'!BS109</f>
        <v>0</v>
      </c>
      <c r="BT109" s="345">
        <f>BT$5*'(建設)投入係数表'!BT109</f>
        <v>0</v>
      </c>
      <c r="BU109" s="345">
        <f>BU$5*'(建設)投入係数表'!BU109</f>
        <v>0</v>
      </c>
      <c r="BV109" s="196">
        <f t="shared" si="4"/>
        <v>0</v>
      </c>
      <c r="BW109" s="349">
        <f t="shared" si="5"/>
        <v>0</v>
      </c>
    </row>
    <row r="110" spans="1:75" x14ac:dyDescent="0.2">
      <c r="A110" s="3">
        <v>105</v>
      </c>
      <c r="B110" s="8" t="s">
        <v>491</v>
      </c>
      <c r="C110" s="9" t="s">
        <v>313</v>
      </c>
      <c r="D110" s="135">
        <f>D$5*'(建設)投入係数表'!D110</f>
        <v>57.943872597582633</v>
      </c>
      <c r="E110" s="135">
        <f>E$5*'(建設)投入係数表'!E110</f>
        <v>18.483940844323861</v>
      </c>
      <c r="F110" s="135">
        <f>F$5*'(建設)投入係数表'!F110</f>
        <v>0</v>
      </c>
      <c r="G110" s="135">
        <f>G$5*'(建設)投入係数表'!G110</f>
        <v>0</v>
      </c>
      <c r="H110" s="345">
        <f>H$5*'(建設)投入係数表'!H110</f>
        <v>0</v>
      </c>
      <c r="I110" s="345">
        <f>I$5*'(建設)投入係数表'!I110</f>
        <v>0</v>
      </c>
      <c r="J110" s="135">
        <f>J$5*'(建設)投入係数表'!J110</f>
        <v>0</v>
      </c>
      <c r="K110" s="345">
        <f>K$5*'(建設)投入係数表'!K110</f>
        <v>0</v>
      </c>
      <c r="L110" s="135">
        <f>L$5*'(建設)投入係数表'!L110</f>
        <v>0</v>
      </c>
      <c r="M110" s="345">
        <f>M$5*'(建設)投入係数表'!M110</f>
        <v>0</v>
      </c>
      <c r="N110" s="345">
        <f>N$5*'(建設)投入係数表'!N110</f>
        <v>0</v>
      </c>
      <c r="O110" s="135">
        <f>O$5*'(建設)投入係数表'!O110</f>
        <v>0</v>
      </c>
      <c r="P110" s="345">
        <f>P$5*'(建設)投入係数表'!P110</f>
        <v>0</v>
      </c>
      <c r="Q110" s="345">
        <f>Q$5*'(建設)投入係数表'!Q110</f>
        <v>0</v>
      </c>
      <c r="R110" s="345">
        <f>R$5*'(建設)投入係数表'!R110</f>
        <v>0</v>
      </c>
      <c r="S110" s="135">
        <f>S$5*'(建設)投入係数表'!S110</f>
        <v>22.8585305607624</v>
      </c>
      <c r="T110" s="135">
        <f>T$5*'(建設)投入係数表'!T110</f>
        <v>0</v>
      </c>
      <c r="U110" s="345">
        <f>U$5*'(建設)投入係数表'!U110</f>
        <v>0</v>
      </c>
      <c r="V110" s="345">
        <f>V$5*'(建設)投入係数表'!V110</f>
        <v>0</v>
      </c>
      <c r="W110" s="135">
        <f>W$5*'(建設)投入係数表'!W110</f>
        <v>23.225040577853459</v>
      </c>
      <c r="X110" s="345">
        <f>X$5*'(建設)投入係数表'!X110</f>
        <v>14.364813875733796</v>
      </c>
      <c r="Y110" s="345">
        <f>Y$5*'(建設)投入係数表'!Y110</f>
        <v>5.9020348367088733</v>
      </c>
      <c r="Z110" s="345">
        <f>Z$5*'(建設)投入係数表'!Z110</f>
        <v>2.2865772896139558</v>
      </c>
      <c r="AA110" s="345">
        <f>AA$5*'(建設)投入係数表'!AA110</f>
        <v>0.428997221520586</v>
      </c>
      <c r="AB110" s="345">
        <f>AB$5*'(建設)投入係数表'!AB110</f>
        <v>0</v>
      </c>
      <c r="AC110" s="345">
        <f>AC$5*'(建設)投入係数表'!AC110</f>
        <v>0</v>
      </c>
      <c r="AD110" s="345">
        <f>AD$5*'(建設)投入係数表'!AD110</f>
        <v>0</v>
      </c>
      <c r="AE110" s="345">
        <f>AE$5*'(建設)投入係数表'!AE110</f>
        <v>0</v>
      </c>
      <c r="AF110" s="135">
        <f>AF$5*'(建設)投入係数表'!AF110</f>
        <v>52.037765146492305</v>
      </c>
      <c r="AG110" s="135">
        <f>AG$5*'(建設)投入係数表'!AG110</f>
        <v>15.913945322203254</v>
      </c>
      <c r="AH110" s="135">
        <f>AH$5*'(建設)投入係数表'!AH110</f>
        <v>0</v>
      </c>
      <c r="AI110" s="135">
        <f>AI$5*'(建設)投入係数表'!AI110</f>
        <v>0</v>
      </c>
      <c r="AJ110" s="135">
        <f>AJ$5*'(建設)投入係数表'!AJ110</f>
        <v>0</v>
      </c>
      <c r="AK110" s="345">
        <f>AK$5*'(建設)投入係数表'!AK110</f>
        <v>0</v>
      </c>
      <c r="AL110" s="345">
        <f>AL$5*'(建設)投入係数表'!AL110</f>
        <v>0</v>
      </c>
      <c r="AM110" s="345">
        <f>AM$5*'(建設)投入係数表'!AM110</f>
        <v>0</v>
      </c>
      <c r="AN110" s="345">
        <f>AN$5*'(建設)投入係数表'!AN110</f>
        <v>0</v>
      </c>
      <c r="AO110" s="345">
        <f>AO$5*'(建設)投入係数表'!AO110</f>
        <v>0</v>
      </c>
      <c r="AP110" s="345">
        <f>AP$5*'(建設)投入係数表'!AP110</f>
        <v>0</v>
      </c>
      <c r="AQ110" s="345">
        <f>AQ$5*'(建設)投入係数表'!AQ110</f>
        <v>0</v>
      </c>
      <c r="AR110" s="135">
        <f>AR$5*'(建設)投入係数表'!AR110</f>
        <v>0</v>
      </c>
      <c r="AS110" s="135">
        <f>AS$5*'(建設)投入係数表'!AS110</f>
        <v>0</v>
      </c>
      <c r="AT110" s="345">
        <f>AT$5*'(建設)投入係数表'!AT110</f>
        <v>0</v>
      </c>
      <c r="AU110" s="345">
        <f>AU$5*'(建設)投入係数表'!AU110</f>
        <v>0</v>
      </c>
      <c r="AV110" s="345">
        <f>AV$5*'(建設)投入係数表'!AV110</f>
        <v>0</v>
      </c>
      <c r="AW110" s="345">
        <f>AW$5*'(建設)投入係数表'!AW110</f>
        <v>0</v>
      </c>
      <c r="AX110" s="135">
        <f>AX$5*'(建設)投入係数表'!AX110</f>
        <v>0</v>
      </c>
      <c r="AY110" s="345">
        <f>AY$5*'(建設)投入係数表'!AY110</f>
        <v>0</v>
      </c>
      <c r="AZ110" s="345">
        <f>AZ$5*'(建設)投入係数表'!AZ110</f>
        <v>0</v>
      </c>
      <c r="BA110" s="345">
        <f>BA$5*'(建設)投入係数表'!BA110</f>
        <v>0</v>
      </c>
      <c r="BB110" s="135">
        <f>BB$5*'(建設)投入係数表'!BB110</f>
        <v>17.566486857784486</v>
      </c>
      <c r="BC110" s="135">
        <f>BC$5*'(建設)投入係数表'!BC110</f>
        <v>0</v>
      </c>
      <c r="BD110" s="345">
        <f>BD$5*'(建設)投入係数表'!BD110</f>
        <v>0</v>
      </c>
      <c r="BE110" s="345">
        <f>BE$5*'(建設)投入係数表'!BE110</f>
        <v>0</v>
      </c>
      <c r="BF110" s="345">
        <f>BF$5*'(建設)投入係数表'!BF110</f>
        <v>0</v>
      </c>
      <c r="BG110" s="345">
        <f>BG$5*'(建設)投入係数表'!BG110</f>
        <v>0</v>
      </c>
      <c r="BH110" s="345">
        <f>BH$5*'(建設)投入係数表'!BH110</f>
        <v>0</v>
      </c>
      <c r="BI110" s="345">
        <f>BI$5*'(建設)投入係数表'!BI110</f>
        <v>0</v>
      </c>
      <c r="BJ110" s="345">
        <f>BJ$5*'(建設)投入係数表'!BJ110</f>
        <v>14.197637308899985</v>
      </c>
      <c r="BK110" s="345">
        <f>BK$5*'(建設)投入係数表'!BK110</f>
        <v>0</v>
      </c>
      <c r="BL110" s="345">
        <f>BL$5*'(建設)投入係数表'!BL110</f>
        <v>0.36934191358814156</v>
      </c>
      <c r="BM110" s="345">
        <f>BM$5*'(建設)投入係数表'!BM110</f>
        <v>0</v>
      </c>
      <c r="BN110" s="345">
        <f>BN$5*'(建設)投入係数表'!BN110</f>
        <v>0</v>
      </c>
      <c r="BO110" s="135">
        <f>BO$5*'(建設)投入係数表'!BO110</f>
        <v>37.742775958531681</v>
      </c>
      <c r="BP110" s="345">
        <f>BP$5*'(建設)投入係数表'!BP110</f>
        <v>0</v>
      </c>
      <c r="BQ110" s="345">
        <f>BQ$5*'(建設)投入係数表'!BQ110</f>
        <v>4.999784341223358</v>
      </c>
      <c r="BR110" s="345">
        <f>BR$5*'(建設)投入係数表'!BR110</f>
        <v>2.2506143648077894</v>
      </c>
      <c r="BS110" s="345">
        <f>BS$5*'(建設)投入係数表'!BS110</f>
        <v>9.2691708625223441</v>
      </c>
      <c r="BT110" s="345">
        <f>BT$5*'(建設)投入係数表'!BT110</f>
        <v>1.2669105837582477</v>
      </c>
      <c r="BU110" s="345">
        <f>BU$5*'(建設)投入係数表'!BU110</f>
        <v>21.54898463997008</v>
      </c>
      <c r="BV110" s="196">
        <f t="shared" si="4"/>
        <v>76.884867238347169</v>
      </c>
      <c r="BW110" s="349">
        <f t="shared" si="5"/>
        <v>3.0753946895338867E-4</v>
      </c>
    </row>
    <row r="111" spans="1:75" x14ac:dyDescent="0.2">
      <c r="A111" s="3">
        <v>106</v>
      </c>
      <c r="B111" s="8" t="s">
        <v>492</v>
      </c>
      <c r="C111" s="9" t="s">
        <v>317</v>
      </c>
      <c r="D111" s="135">
        <f>D$5*'(建設)投入係数表'!D111</f>
        <v>234.3001158142379</v>
      </c>
      <c r="E111" s="135">
        <f>E$5*'(建設)投入係数表'!E111</f>
        <v>62.919401909568307</v>
      </c>
      <c r="F111" s="135">
        <f>F$5*'(建設)投入係数表'!F111</f>
        <v>0</v>
      </c>
      <c r="G111" s="135">
        <f>G$5*'(建設)投入係数表'!G111</f>
        <v>0</v>
      </c>
      <c r="H111" s="345">
        <f>H$5*'(建設)投入係数表'!H111</f>
        <v>0</v>
      </c>
      <c r="I111" s="345">
        <f>I$5*'(建設)投入係数表'!I111</f>
        <v>0</v>
      </c>
      <c r="J111" s="135">
        <f>J$5*'(建設)投入係数表'!J111</f>
        <v>0</v>
      </c>
      <c r="K111" s="345">
        <f>K$5*'(建設)投入係数表'!K111</f>
        <v>0</v>
      </c>
      <c r="L111" s="135">
        <f>L$5*'(建設)投入係数表'!L111</f>
        <v>0</v>
      </c>
      <c r="M111" s="345">
        <f>M$5*'(建設)投入係数表'!M111</f>
        <v>0</v>
      </c>
      <c r="N111" s="345">
        <f>N$5*'(建設)投入係数表'!N111</f>
        <v>0</v>
      </c>
      <c r="O111" s="135">
        <f>O$5*'(建設)投入係数表'!O111</f>
        <v>0</v>
      </c>
      <c r="P111" s="345">
        <f>P$5*'(建設)投入係数表'!P111</f>
        <v>0</v>
      </c>
      <c r="Q111" s="345">
        <f>Q$5*'(建設)投入係数表'!Q111</f>
        <v>0</v>
      </c>
      <c r="R111" s="345">
        <f>R$5*'(建設)投入係数表'!R111</f>
        <v>0</v>
      </c>
      <c r="S111" s="135">
        <f>S$5*'(建設)投入係数表'!S111</f>
        <v>40.526411679392055</v>
      </c>
      <c r="T111" s="135">
        <f>T$5*'(建設)投入係数表'!T111</f>
        <v>0</v>
      </c>
      <c r="U111" s="345">
        <f>U$5*'(建設)投入係数表'!U111</f>
        <v>0</v>
      </c>
      <c r="V111" s="345">
        <f>V$5*'(建設)投入係数表'!V111</f>
        <v>0</v>
      </c>
      <c r="W111" s="135">
        <f>W$5*'(建設)投入係数表'!W111</f>
        <v>29.103677926333681</v>
      </c>
      <c r="X111" s="345">
        <f>X$5*'(建設)投入係数表'!X111</f>
        <v>24.095816823811528</v>
      </c>
      <c r="Y111" s="345">
        <f>Y$5*'(建設)投入係数表'!Y111</f>
        <v>7.6140754763648824</v>
      </c>
      <c r="Z111" s="345">
        <f>Z$5*'(建設)投入係数表'!Z111</f>
        <v>2.4719754482313037</v>
      </c>
      <c r="AA111" s="345">
        <f>AA$5*'(建設)投入係数表'!AA111</f>
        <v>0.76908310179338213</v>
      </c>
      <c r="AB111" s="345">
        <f>AB$5*'(建設)投入係数表'!AB111</f>
        <v>0</v>
      </c>
      <c r="AC111" s="345">
        <f>AC$5*'(建設)投入係数表'!AC111</f>
        <v>0</v>
      </c>
      <c r="AD111" s="345">
        <f>AD$5*'(建設)投入係数表'!AD111</f>
        <v>0</v>
      </c>
      <c r="AE111" s="345">
        <f>AE$5*'(建設)投入係数表'!AE111</f>
        <v>0</v>
      </c>
      <c r="AF111" s="135">
        <f>AF$5*'(建設)投入係数表'!AF111</f>
        <v>257.66799086754855</v>
      </c>
      <c r="AG111" s="135">
        <f>AG$5*'(建設)投入係数表'!AG111</f>
        <v>122.16922054440661</v>
      </c>
      <c r="AH111" s="135">
        <f>AH$5*'(建設)投入係数表'!AH111</f>
        <v>0</v>
      </c>
      <c r="AI111" s="135">
        <f>AI$5*'(建設)投入係数表'!AI111</f>
        <v>0</v>
      </c>
      <c r="AJ111" s="135">
        <f>AJ$5*'(建設)投入係数表'!AJ111</f>
        <v>0</v>
      </c>
      <c r="AK111" s="345">
        <f>AK$5*'(建設)投入係数表'!AK111</f>
        <v>0</v>
      </c>
      <c r="AL111" s="345">
        <f>AL$5*'(建設)投入係数表'!AL111</f>
        <v>0</v>
      </c>
      <c r="AM111" s="345">
        <f>AM$5*'(建設)投入係数表'!AM111</f>
        <v>0</v>
      </c>
      <c r="AN111" s="345">
        <f>AN$5*'(建設)投入係数表'!AN111</f>
        <v>0</v>
      </c>
      <c r="AO111" s="345">
        <f>AO$5*'(建設)投入係数表'!AO111</f>
        <v>0</v>
      </c>
      <c r="AP111" s="345">
        <f>AP$5*'(建設)投入係数表'!AP111</f>
        <v>0</v>
      </c>
      <c r="AQ111" s="345">
        <f>AQ$5*'(建設)投入係数表'!AQ111</f>
        <v>0</v>
      </c>
      <c r="AR111" s="135">
        <f>AR$5*'(建設)投入係数表'!AR111</f>
        <v>0</v>
      </c>
      <c r="AS111" s="135">
        <f>AS$5*'(建設)投入係数表'!AS111</f>
        <v>0</v>
      </c>
      <c r="AT111" s="345">
        <f>AT$5*'(建設)投入係数表'!AT111</f>
        <v>0</v>
      </c>
      <c r="AU111" s="345">
        <f>AU$5*'(建設)投入係数表'!AU111</f>
        <v>0</v>
      </c>
      <c r="AV111" s="345">
        <f>AV$5*'(建設)投入係数表'!AV111</f>
        <v>0</v>
      </c>
      <c r="AW111" s="345">
        <f>AW$5*'(建設)投入係数表'!AW111</f>
        <v>0</v>
      </c>
      <c r="AX111" s="135">
        <f>AX$5*'(建設)投入係数表'!AX111</f>
        <v>0</v>
      </c>
      <c r="AY111" s="345">
        <f>AY$5*'(建設)投入係数表'!AY111</f>
        <v>0</v>
      </c>
      <c r="AZ111" s="345">
        <f>AZ$5*'(建設)投入係数表'!AZ111</f>
        <v>0</v>
      </c>
      <c r="BA111" s="345">
        <f>BA$5*'(建設)投入係数表'!BA111</f>
        <v>0</v>
      </c>
      <c r="BB111" s="135">
        <f>BB$5*'(建設)投入係数表'!BB111</f>
        <v>110.98471302767834</v>
      </c>
      <c r="BC111" s="135">
        <f>BC$5*'(建設)投入係数表'!BC111</f>
        <v>0</v>
      </c>
      <c r="BD111" s="345">
        <f>BD$5*'(建設)投入係数表'!BD111</f>
        <v>0</v>
      </c>
      <c r="BE111" s="345">
        <f>BE$5*'(建設)投入係数表'!BE111</f>
        <v>0</v>
      </c>
      <c r="BF111" s="345">
        <f>BF$5*'(建設)投入係数表'!BF111</f>
        <v>0</v>
      </c>
      <c r="BG111" s="345">
        <f>BG$5*'(建設)投入係数表'!BG111</f>
        <v>0</v>
      </c>
      <c r="BH111" s="345">
        <f>BH$5*'(建設)投入係数表'!BH111</f>
        <v>0</v>
      </c>
      <c r="BI111" s="345">
        <f>BI$5*'(建設)投入係数表'!BI111</f>
        <v>0</v>
      </c>
      <c r="BJ111" s="345">
        <f>BJ$5*'(建設)投入係数表'!BJ111</f>
        <v>83.563236732382762</v>
      </c>
      <c r="BK111" s="345">
        <f>BK$5*'(建設)投入係数表'!BK111</f>
        <v>0</v>
      </c>
      <c r="BL111" s="345">
        <f>BL$5*'(建設)投入係数表'!BL111</f>
        <v>1.1602559103627477</v>
      </c>
      <c r="BM111" s="345">
        <f>BM$5*'(建設)投入係数表'!BM111</f>
        <v>0</v>
      </c>
      <c r="BN111" s="345">
        <f>BN$5*'(建設)投入係数表'!BN111</f>
        <v>0</v>
      </c>
      <c r="BO111" s="135">
        <f>BO$5*'(建設)投入係数表'!BO111</f>
        <v>48.03395597140198</v>
      </c>
      <c r="BP111" s="345">
        <f>BP$5*'(建設)投入係数表'!BP111</f>
        <v>0</v>
      </c>
      <c r="BQ111" s="345">
        <f>BQ$5*'(建設)投入係数表'!BQ111</f>
        <v>5.7340184053190963</v>
      </c>
      <c r="BR111" s="345">
        <f>BR$5*'(建設)投入係数表'!BR111</f>
        <v>6.168350481325052</v>
      </c>
      <c r="BS111" s="345">
        <f>BS$5*'(建設)投入係数表'!BS111</f>
        <v>2.7771907577851835</v>
      </c>
      <c r="BT111" s="345">
        <f>BT$5*'(建設)投入係数表'!BT111</f>
        <v>0.68962374140535154</v>
      </c>
      <c r="BU111" s="345">
        <f>BU$5*'(建設)投入係数表'!BU111</f>
        <v>11.3275193594179</v>
      </c>
      <c r="BV111" s="196">
        <f t="shared" si="4"/>
        <v>146.37114623819917</v>
      </c>
      <c r="BW111" s="349">
        <f t="shared" si="5"/>
        <v>5.8548458495279664E-4</v>
      </c>
    </row>
    <row r="112" spans="1:75" x14ac:dyDescent="0.2">
      <c r="A112" s="3">
        <v>107</v>
      </c>
      <c r="B112" s="8" t="s">
        <v>493</v>
      </c>
      <c r="C112" s="9" t="s">
        <v>318</v>
      </c>
      <c r="D112" s="135">
        <f>D$5*'(建設)投入係数表'!D112</f>
        <v>3439.1567635572692</v>
      </c>
      <c r="E112" s="135">
        <f>E$5*'(建設)投入係数表'!E112</f>
        <v>1672.2601243795225</v>
      </c>
      <c r="F112" s="135">
        <f>F$5*'(建設)投入係数表'!F112</f>
        <v>0</v>
      </c>
      <c r="G112" s="135">
        <f>G$5*'(建設)投入係数表'!G112</f>
        <v>0</v>
      </c>
      <c r="H112" s="345">
        <f>H$5*'(建設)投入係数表'!H112</f>
        <v>0</v>
      </c>
      <c r="I112" s="345">
        <f>I$5*'(建設)投入係数表'!I112</f>
        <v>0</v>
      </c>
      <c r="J112" s="135">
        <f>J$5*'(建設)投入係数表'!J112</f>
        <v>0</v>
      </c>
      <c r="K112" s="345">
        <f>K$5*'(建設)投入係数表'!K112</f>
        <v>0</v>
      </c>
      <c r="L112" s="135">
        <f>L$5*'(建設)投入係数表'!L112</f>
        <v>0</v>
      </c>
      <c r="M112" s="345">
        <f>M$5*'(建設)投入係数表'!M112</f>
        <v>0</v>
      </c>
      <c r="N112" s="345">
        <f>N$5*'(建設)投入係数表'!N112</f>
        <v>0</v>
      </c>
      <c r="O112" s="135">
        <f>O$5*'(建設)投入係数表'!O112</f>
        <v>0</v>
      </c>
      <c r="P112" s="345">
        <f>P$5*'(建設)投入係数表'!P112</f>
        <v>0</v>
      </c>
      <c r="Q112" s="345">
        <f>Q$5*'(建設)投入係数表'!Q112</f>
        <v>0</v>
      </c>
      <c r="R112" s="345">
        <f>R$5*'(建設)投入係数表'!R112</f>
        <v>0</v>
      </c>
      <c r="S112" s="135">
        <f>S$5*'(建設)投入係数表'!S112</f>
        <v>1837.921195544438</v>
      </c>
      <c r="T112" s="135">
        <f>T$5*'(建設)投入係数表'!T112</f>
        <v>0</v>
      </c>
      <c r="U112" s="345">
        <f>U$5*'(建設)投入係数表'!U112</f>
        <v>0</v>
      </c>
      <c r="V112" s="345">
        <f>V$5*'(建設)投入係数表'!V112</f>
        <v>0</v>
      </c>
      <c r="W112" s="135">
        <f>W$5*'(建設)投入係数表'!W112</f>
        <v>1925.1934172905915</v>
      </c>
      <c r="X112" s="345">
        <f>X$5*'(建設)投入係数表'!X112</f>
        <v>2259.9095894178618</v>
      </c>
      <c r="Y112" s="345">
        <f>Y$5*'(建設)投入係数表'!Y112</f>
        <v>481.9394400631665</v>
      </c>
      <c r="Z112" s="345">
        <f>Z$5*'(建設)投入係数表'!Z112</f>
        <v>291.26050718785331</v>
      </c>
      <c r="AA112" s="345">
        <f>AA$5*'(建設)投入係数表'!AA112</f>
        <v>44.011113917655976</v>
      </c>
      <c r="AB112" s="345">
        <f>AB$5*'(建設)投入係数表'!AB112</f>
        <v>0</v>
      </c>
      <c r="AC112" s="345">
        <f>AC$5*'(建設)投入係数表'!AC112</f>
        <v>0</v>
      </c>
      <c r="AD112" s="345">
        <f>AD$5*'(建設)投入係数表'!AD112</f>
        <v>0</v>
      </c>
      <c r="AE112" s="345">
        <f>AE$5*'(建設)投入係数表'!AE112</f>
        <v>0</v>
      </c>
      <c r="AF112" s="135">
        <f>AF$5*'(建設)投入係数表'!AF112</f>
        <v>1023.5630604293186</v>
      </c>
      <c r="AG112" s="135">
        <f>AG$5*'(建設)投入係数表'!AG112</f>
        <v>247.47372583885925</v>
      </c>
      <c r="AH112" s="135">
        <f>AH$5*'(建設)投入係数表'!AH112</f>
        <v>0</v>
      </c>
      <c r="AI112" s="135">
        <f>AI$5*'(建設)投入係数表'!AI112</f>
        <v>0</v>
      </c>
      <c r="AJ112" s="135">
        <f>AJ$5*'(建設)投入係数表'!AJ112</f>
        <v>0</v>
      </c>
      <c r="AK112" s="345">
        <f>AK$5*'(建設)投入係数表'!AK112</f>
        <v>0</v>
      </c>
      <c r="AL112" s="345">
        <f>AL$5*'(建設)投入係数表'!AL112</f>
        <v>0</v>
      </c>
      <c r="AM112" s="345">
        <f>AM$5*'(建設)投入係数表'!AM112</f>
        <v>0</v>
      </c>
      <c r="AN112" s="345">
        <f>AN$5*'(建設)投入係数表'!AN112</f>
        <v>0</v>
      </c>
      <c r="AO112" s="345">
        <f>AO$5*'(建設)投入係数表'!AO112</f>
        <v>0</v>
      </c>
      <c r="AP112" s="345">
        <f>AP$5*'(建設)投入係数表'!AP112</f>
        <v>0</v>
      </c>
      <c r="AQ112" s="345">
        <f>AQ$5*'(建設)投入係数表'!AQ112</f>
        <v>0</v>
      </c>
      <c r="AR112" s="135">
        <f>AR$5*'(建設)投入係数表'!AR112</f>
        <v>0</v>
      </c>
      <c r="AS112" s="135">
        <f>AS$5*'(建設)投入係数表'!AS112</f>
        <v>0</v>
      </c>
      <c r="AT112" s="345">
        <f>AT$5*'(建設)投入係数表'!AT112</f>
        <v>0</v>
      </c>
      <c r="AU112" s="345">
        <f>AU$5*'(建設)投入係数表'!AU112</f>
        <v>0</v>
      </c>
      <c r="AV112" s="345">
        <f>AV$5*'(建設)投入係数表'!AV112</f>
        <v>0</v>
      </c>
      <c r="AW112" s="345">
        <f>AW$5*'(建設)投入係数表'!AW112</f>
        <v>0</v>
      </c>
      <c r="AX112" s="135">
        <f>AX$5*'(建設)投入係数表'!AX112</f>
        <v>0</v>
      </c>
      <c r="AY112" s="345">
        <f>AY$5*'(建設)投入係数表'!AY112</f>
        <v>0</v>
      </c>
      <c r="AZ112" s="345">
        <f>AZ$5*'(建設)投入係数表'!AZ112</f>
        <v>0</v>
      </c>
      <c r="BA112" s="345">
        <f>BA$5*'(建設)投入係数表'!BA112</f>
        <v>0</v>
      </c>
      <c r="BB112" s="135">
        <f>BB$5*'(建設)投入係数表'!BB112</f>
        <v>240.14030924232134</v>
      </c>
      <c r="BC112" s="135">
        <f>BC$5*'(建設)投入係数表'!BC112</f>
        <v>0</v>
      </c>
      <c r="BD112" s="345">
        <f>BD$5*'(建設)投入係数表'!BD112</f>
        <v>0</v>
      </c>
      <c r="BE112" s="345">
        <f>BE$5*'(建設)投入係数表'!BE112</f>
        <v>0</v>
      </c>
      <c r="BF112" s="345">
        <f>BF$5*'(建設)投入係数表'!BF112</f>
        <v>0</v>
      </c>
      <c r="BG112" s="345">
        <f>BG$5*'(建設)投入係数表'!BG112</f>
        <v>0</v>
      </c>
      <c r="BH112" s="345">
        <f>BH$5*'(建設)投入係数表'!BH112</f>
        <v>0</v>
      </c>
      <c r="BI112" s="345">
        <f>BI$5*'(建設)投入係数表'!BI112</f>
        <v>0</v>
      </c>
      <c r="BJ112" s="345">
        <f>BJ$5*'(建設)投入係数表'!BJ112</f>
        <v>249.87841663663974</v>
      </c>
      <c r="BK112" s="345">
        <f>BK$5*'(建設)投入係数表'!BK112</f>
        <v>0</v>
      </c>
      <c r="BL112" s="345">
        <f>BL$5*'(建設)投入係数表'!BL112</f>
        <v>0.87298997757197094</v>
      </c>
      <c r="BM112" s="345">
        <f>BM$5*'(建設)投入係数表'!BM112</f>
        <v>0</v>
      </c>
      <c r="BN112" s="345">
        <f>BN$5*'(建設)投入係数表'!BN112</f>
        <v>0</v>
      </c>
      <c r="BO112" s="135">
        <f>BO$5*'(建設)投入係数表'!BO112</f>
        <v>952.23832399876414</v>
      </c>
      <c r="BP112" s="345">
        <f>BP$5*'(建設)投入係数表'!BP112</f>
        <v>0</v>
      </c>
      <c r="BQ112" s="345">
        <f>BQ$5*'(建設)投入係数表'!BQ112</f>
        <v>185.58640058191318</v>
      </c>
      <c r="BR112" s="345">
        <f>BR$5*'(建設)投入係数表'!BR112</f>
        <v>196.55365452654695</v>
      </c>
      <c r="BS112" s="345">
        <f>BS$5*'(建設)投入係数表'!BS112</f>
        <v>128.43913837927889</v>
      </c>
      <c r="BT112" s="345">
        <f>BT$5*'(建設)投入係数表'!BT112</f>
        <v>35.657604040900239</v>
      </c>
      <c r="BU112" s="345">
        <f>BU$5*'(建設)投入係数表'!BU112</f>
        <v>426.57454638185015</v>
      </c>
      <c r="BV112" s="196">
        <f t="shared" si="4"/>
        <v>4300.6834011112387</v>
      </c>
      <c r="BW112" s="349">
        <f t="shared" si="5"/>
        <v>1.7202733604444954E-2</v>
      </c>
    </row>
    <row r="113" spans="2:75" x14ac:dyDescent="0.2">
      <c r="B113" s="8" t="s">
        <v>494</v>
      </c>
      <c r="C113" s="9" t="s">
        <v>25</v>
      </c>
      <c r="D113" s="135">
        <f>D$5*'(建設)投入係数表'!D113</f>
        <v>132279.04858952723</v>
      </c>
      <c r="E113" s="135">
        <f>E$5*'(建設)投入係数表'!E113</f>
        <v>53407.572678628239</v>
      </c>
      <c r="F113" s="135">
        <f>F$5*'(建設)投入係数表'!F113</f>
        <v>0</v>
      </c>
      <c r="G113" s="135">
        <f>G$5*'(建設)投入係数表'!G113</f>
        <v>0</v>
      </c>
      <c r="H113" s="345">
        <f>H$5*'(建設)投入係数表'!H113</f>
        <v>0</v>
      </c>
      <c r="I113" s="345">
        <f>I$5*'(建設)投入係数表'!I113</f>
        <v>0</v>
      </c>
      <c r="J113" s="135">
        <f>J$5*'(建設)投入係数表'!J113</f>
        <v>0</v>
      </c>
      <c r="K113" s="345">
        <f>K$5*'(建設)投入係数表'!K113</f>
        <v>0</v>
      </c>
      <c r="L113" s="135">
        <f>L$5*'(建設)投入係数表'!L113</f>
        <v>0</v>
      </c>
      <c r="M113" s="345">
        <f>M$5*'(建設)投入係数表'!M113</f>
        <v>0</v>
      </c>
      <c r="N113" s="345">
        <f>N$5*'(建設)投入係数表'!N113</f>
        <v>0</v>
      </c>
      <c r="O113" s="135">
        <f>O$5*'(建設)投入係数表'!O113</f>
        <v>0</v>
      </c>
      <c r="P113" s="345">
        <f>P$5*'(建設)投入係数表'!P113</f>
        <v>0</v>
      </c>
      <c r="Q113" s="345">
        <f>Q$5*'(建設)投入係数表'!Q113</f>
        <v>0</v>
      </c>
      <c r="R113" s="345">
        <f>R$5*'(建設)投入係数表'!R113</f>
        <v>0</v>
      </c>
      <c r="S113" s="135">
        <f>S$5*'(建設)投入係数表'!S113</f>
        <v>53857.134428445381</v>
      </c>
      <c r="T113" s="135">
        <f>T$5*'(建設)投入係数表'!T113</f>
        <v>0</v>
      </c>
      <c r="U113" s="345">
        <f>U$5*'(建設)投入係数表'!U113</f>
        <v>0</v>
      </c>
      <c r="V113" s="345">
        <f>V$5*'(建設)投入係数表'!V113</f>
        <v>0</v>
      </c>
      <c r="W113" s="135">
        <f>W$5*'(建設)投入係数表'!W113</f>
        <v>54143.689481671616</v>
      </c>
      <c r="X113" s="345">
        <f>X$5*'(建設)投入係数表'!X113</f>
        <v>31726.776659475534</v>
      </c>
      <c r="Y113" s="345">
        <f>Y$5*'(建設)投入係数表'!Y113</f>
        <v>14950.66520800236</v>
      </c>
      <c r="Z113" s="345">
        <f>Z$5*'(建設)投入係数表'!Z113</f>
        <v>5243.3380229365212</v>
      </c>
      <c r="AA113" s="345">
        <f>AA$5*'(建設)投入係数表'!AA113</f>
        <v>995.19797928769879</v>
      </c>
      <c r="AB113" s="345">
        <f>AB$5*'(建設)投入係数表'!AB113</f>
        <v>0</v>
      </c>
      <c r="AC113" s="345">
        <f>AC$5*'(建設)投入係数表'!AC113</f>
        <v>0</v>
      </c>
      <c r="AD113" s="345">
        <f>AD$5*'(建設)投入係数表'!AD113</f>
        <v>0</v>
      </c>
      <c r="AE113" s="345">
        <f>AE$5*'(建設)投入係数表'!AE113</f>
        <v>0</v>
      </c>
      <c r="AF113" s="135">
        <f>AF$5*'(建設)投入係数表'!AF113</f>
        <v>76124.134070186308</v>
      </c>
      <c r="AG113" s="135">
        <f>AG$5*'(建設)投入係数表'!AG113</f>
        <v>24710.798220494922</v>
      </c>
      <c r="AH113" s="135">
        <f>AH$5*'(建設)投入係数表'!AH113</f>
        <v>0</v>
      </c>
      <c r="AI113" s="135">
        <f>AI$5*'(建設)投入係数表'!AI113</f>
        <v>0</v>
      </c>
      <c r="AJ113" s="135">
        <f>AJ$5*'(建設)投入係数表'!AJ113</f>
        <v>0</v>
      </c>
      <c r="AK113" s="345">
        <f>AK$5*'(建設)投入係数表'!AK113</f>
        <v>0</v>
      </c>
      <c r="AL113" s="345">
        <f>AL$5*'(建設)投入係数表'!AL113</f>
        <v>0</v>
      </c>
      <c r="AM113" s="345">
        <f>AM$5*'(建設)投入係数表'!AM113</f>
        <v>0</v>
      </c>
      <c r="AN113" s="345">
        <f>AN$5*'(建設)投入係数表'!AN113</f>
        <v>0</v>
      </c>
      <c r="AO113" s="345">
        <f>AO$5*'(建設)投入係数表'!AO113</f>
        <v>0</v>
      </c>
      <c r="AP113" s="345">
        <f>AP$5*'(建設)投入係数表'!AP113</f>
        <v>0</v>
      </c>
      <c r="AQ113" s="345">
        <f>AQ$5*'(建設)投入係数表'!AQ113</f>
        <v>0</v>
      </c>
      <c r="AR113" s="135">
        <f>AR$5*'(建設)投入係数表'!AR113</f>
        <v>0</v>
      </c>
      <c r="AS113" s="135">
        <f>AS$5*'(建設)投入係数表'!AS113</f>
        <v>0</v>
      </c>
      <c r="AT113" s="345">
        <f>AT$5*'(建設)投入係数表'!AT113</f>
        <v>0</v>
      </c>
      <c r="AU113" s="345">
        <f>AU$5*'(建設)投入係数表'!AU113</f>
        <v>0</v>
      </c>
      <c r="AV113" s="345">
        <f>AV$5*'(建設)投入係数表'!AV113</f>
        <v>0</v>
      </c>
      <c r="AW113" s="345">
        <f>AW$5*'(建設)投入係数表'!AW113</f>
        <v>0</v>
      </c>
      <c r="AX113" s="135">
        <f>AX$5*'(建設)投入係数表'!AX113</f>
        <v>0</v>
      </c>
      <c r="AY113" s="345">
        <f>AY$5*'(建設)投入係数表'!AY113</f>
        <v>0</v>
      </c>
      <c r="AZ113" s="345">
        <f>AZ$5*'(建設)投入係数表'!AZ113</f>
        <v>0</v>
      </c>
      <c r="BA113" s="345">
        <f>BA$5*'(建設)投入係数表'!BA113</f>
        <v>0</v>
      </c>
      <c r="BB113" s="135">
        <f>BB$5*'(建設)投入係数表'!BB113</f>
        <v>24696.511359811204</v>
      </c>
      <c r="BC113" s="135">
        <f>BC$5*'(建設)投入係数表'!BC113</f>
        <v>0</v>
      </c>
      <c r="BD113" s="345">
        <f>BD$5*'(建設)投入係数表'!BD113</f>
        <v>0</v>
      </c>
      <c r="BE113" s="345">
        <f>BE$5*'(建設)投入係数表'!BE113</f>
        <v>0</v>
      </c>
      <c r="BF113" s="345">
        <f>BF$5*'(建設)投入係数表'!BF113</f>
        <v>0</v>
      </c>
      <c r="BG113" s="345">
        <f>BG$5*'(建設)投入係数表'!BG113</f>
        <v>0</v>
      </c>
      <c r="BH113" s="345">
        <f>BH$5*'(建設)投入係数表'!BH113</f>
        <v>0</v>
      </c>
      <c r="BI113" s="345">
        <f>BI$5*'(建設)投入係数表'!BI113</f>
        <v>0</v>
      </c>
      <c r="BJ113" s="345">
        <f>BJ$5*'(建設)投入係数表'!BJ113</f>
        <v>24447.925799145516</v>
      </c>
      <c r="BK113" s="345">
        <f>BK$5*'(建設)投入係数表'!BK113</f>
        <v>0</v>
      </c>
      <c r="BL113" s="345">
        <f>BL$5*'(建設)投入係数表'!BL113</f>
        <v>749.30520523674193</v>
      </c>
      <c r="BM113" s="345">
        <f>BM$5*'(建設)投入係数表'!BM113</f>
        <v>0</v>
      </c>
      <c r="BN113" s="345">
        <f>BN$5*'(建設)投入係数表'!BN113</f>
        <v>0</v>
      </c>
      <c r="BO113" s="135">
        <f>BO$5*'(建設)投入係数表'!BO113</f>
        <v>50631.541058492912</v>
      </c>
      <c r="BP113" s="345">
        <f>BP$5*'(建設)投入係数表'!BP113</f>
        <v>0</v>
      </c>
      <c r="BQ113" s="345">
        <f>BQ$5*'(建設)投入係数表'!BQ113</f>
        <v>5851.3734832303971</v>
      </c>
      <c r="BR113" s="345">
        <f>BR$5*'(建設)投入係数表'!BR113</f>
        <v>5952.4582144786755</v>
      </c>
      <c r="BS113" s="345">
        <f>BS$5*'(建設)投入係数表'!BS113</f>
        <v>8595.9750755005862</v>
      </c>
      <c r="BT113" s="345">
        <f>BT$5*'(建設)投入係数表'!BT113</f>
        <v>1497.3229251230885</v>
      </c>
      <c r="BU113" s="345">
        <f>BU$5*'(建設)投入係数表'!BU113</f>
        <v>29620.967307532112</v>
      </c>
      <c r="BV113" s="196">
        <f t="shared" si="4"/>
        <v>129631.30587994924</v>
      </c>
      <c r="BW113" s="349">
        <f t="shared" si="5"/>
        <v>0.51852522351979702</v>
      </c>
    </row>
    <row r="114" spans="2:75" x14ac:dyDescent="0.2">
      <c r="B114" s="8" t="s">
        <v>495</v>
      </c>
      <c r="C114" s="9" t="s">
        <v>9</v>
      </c>
      <c r="D114" s="135">
        <f>D$5*'(建設)投入係数表'!D114</f>
        <v>5233.5835072320415</v>
      </c>
      <c r="E114" s="135">
        <f>E$5*'(建設)投入係数表'!E114</f>
        <v>2421.2448807541978</v>
      </c>
      <c r="F114" s="135">
        <f>F$5*'(建設)投入係数表'!F114</f>
        <v>0</v>
      </c>
      <c r="G114" s="135">
        <f>G$5*'(建設)投入係数表'!G114</f>
        <v>0</v>
      </c>
      <c r="H114" s="345">
        <f>H$5*'(建設)投入係数表'!H114</f>
        <v>0</v>
      </c>
      <c r="I114" s="345">
        <f>I$5*'(建設)投入係数表'!I114</f>
        <v>0</v>
      </c>
      <c r="J114" s="135">
        <f>J$5*'(建設)投入係数表'!J114</f>
        <v>0</v>
      </c>
      <c r="K114" s="345">
        <f>K$5*'(建設)投入係数表'!K114</f>
        <v>0</v>
      </c>
      <c r="L114" s="135">
        <f>L$5*'(建設)投入係数表'!L114</f>
        <v>0</v>
      </c>
      <c r="M114" s="345">
        <f>M$5*'(建設)投入係数表'!M114</f>
        <v>0</v>
      </c>
      <c r="N114" s="345">
        <f>N$5*'(建設)投入係数表'!N114</f>
        <v>0</v>
      </c>
      <c r="O114" s="135">
        <f>O$5*'(建設)投入係数表'!O114</f>
        <v>0</v>
      </c>
      <c r="P114" s="345">
        <f>P$5*'(建設)投入係数表'!P114</f>
        <v>0</v>
      </c>
      <c r="Q114" s="345">
        <f>Q$5*'(建設)投入係数表'!Q114</f>
        <v>0</v>
      </c>
      <c r="R114" s="345">
        <f>R$5*'(建設)投入係数表'!R114</f>
        <v>0</v>
      </c>
      <c r="S114" s="135">
        <f>S$5*'(建設)投入係数表'!S114</f>
        <v>2225.9562907935533</v>
      </c>
      <c r="T114" s="135">
        <f>T$5*'(建設)投入係数表'!T114</f>
        <v>0</v>
      </c>
      <c r="U114" s="345">
        <f>U$5*'(建設)投入係数表'!U114</f>
        <v>0</v>
      </c>
      <c r="V114" s="345">
        <f>V$5*'(建設)投入係数表'!V114</f>
        <v>0</v>
      </c>
      <c r="W114" s="135">
        <f>W$5*'(建設)投入係数表'!W114</f>
        <v>2228.5825727061388</v>
      </c>
      <c r="X114" s="345">
        <f>X$5*'(建設)投入係数表'!X114</f>
        <v>1825.721505496489</v>
      </c>
      <c r="Y114" s="345">
        <f>Y$5*'(建設)投入係数表'!Y114</f>
        <v>601.96249964326148</v>
      </c>
      <c r="Z114" s="345">
        <f>Z$5*'(建設)投入係数表'!Z114</f>
        <v>192.50508803101278</v>
      </c>
      <c r="AA114" s="345">
        <f>AA$5*'(建設)投入係数表'!AA114</f>
        <v>57.905733771154331</v>
      </c>
      <c r="AB114" s="345">
        <f>AB$5*'(建設)投入係数表'!AB114</f>
        <v>0</v>
      </c>
      <c r="AC114" s="345">
        <f>AC$5*'(建設)投入係数表'!AC114</f>
        <v>0</v>
      </c>
      <c r="AD114" s="345">
        <f>AD$5*'(建設)投入係数表'!AD114</f>
        <v>0</v>
      </c>
      <c r="AE114" s="345">
        <f>AE$5*'(建設)投入係数表'!AE114</f>
        <v>0</v>
      </c>
      <c r="AF114" s="135">
        <f>AF$5*'(建設)投入係数表'!AF114</f>
        <v>2668.4189639215952</v>
      </c>
      <c r="AG114" s="135">
        <f>AG$5*'(建設)投入係数表'!AG114</f>
        <v>1001.9966274474707</v>
      </c>
      <c r="AH114" s="135">
        <f>AH$5*'(建設)投入係数表'!AH114</f>
        <v>0</v>
      </c>
      <c r="AI114" s="135">
        <f>AI$5*'(建設)投入係数表'!AI114</f>
        <v>0</v>
      </c>
      <c r="AJ114" s="135">
        <f>AJ$5*'(建設)投入係数表'!AJ114</f>
        <v>0</v>
      </c>
      <c r="AK114" s="345">
        <f>AK$5*'(建設)投入係数表'!AK114</f>
        <v>0</v>
      </c>
      <c r="AL114" s="345">
        <f>AL$5*'(建設)投入係数表'!AL114</f>
        <v>0</v>
      </c>
      <c r="AM114" s="345">
        <f>AM$5*'(建設)投入係数表'!AM114</f>
        <v>0</v>
      </c>
      <c r="AN114" s="345">
        <f>AN$5*'(建設)投入係数表'!AN114</f>
        <v>0</v>
      </c>
      <c r="AO114" s="345">
        <f>AO$5*'(建設)投入係数表'!AO114</f>
        <v>0</v>
      </c>
      <c r="AP114" s="345">
        <f>AP$5*'(建設)投入係数表'!AP114</f>
        <v>0</v>
      </c>
      <c r="AQ114" s="345">
        <f>AQ$5*'(建設)投入係数表'!AQ114</f>
        <v>0</v>
      </c>
      <c r="AR114" s="135">
        <f>AR$5*'(建設)投入係数表'!AR114</f>
        <v>0</v>
      </c>
      <c r="AS114" s="135">
        <f>AS$5*'(建設)投入係数表'!AS114</f>
        <v>0</v>
      </c>
      <c r="AT114" s="345">
        <f>AT$5*'(建設)投入係数表'!AT114</f>
        <v>0</v>
      </c>
      <c r="AU114" s="345">
        <f>AU$5*'(建設)投入係数表'!AU114</f>
        <v>0</v>
      </c>
      <c r="AV114" s="345">
        <f>AV$5*'(建設)投入係数表'!AV114</f>
        <v>0</v>
      </c>
      <c r="AW114" s="345">
        <f>AW$5*'(建設)投入係数表'!AW114</f>
        <v>0</v>
      </c>
      <c r="AX114" s="135">
        <f>AX$5*'(建設)投入係数表'!AX114</f>
        <v>0</v>
      </c>
      <c r="AY114" s="345">
        <f>AY$5*'(建設)投入係数表'!AY114</f>
        <v>0</v>
      </c>
      <c r="AZ114" s="345">
        <f>AZ$5*'(建設)投入係数表'!AZ114</f>
        <v>0</v>
      </c>
      <c r="BA114" s="345">
        <f>BA$5*'(建設)投入係数表'!BA114</f>
        <v>0</v>
      </c>
      <c r="BB114" s="135">
        <f>BB$5*'(建設)投入係数表'!BB114</f>
        <v>1016.5458840415696</v>
      </c>
      <c r="BC114" s="135">
        <f>BC$5*'(建設)投入係数表'!BC114</f>
        <v>0</v>
      </c>
      <c r="BD114" s="345">
        <f>BD$5*'(建設)投入係数表'!BD114</f>
        <v>0</v>
      </c>
      <c r="BE114" s="345">
        <f>BE$5*'(建設)投入係数表'!BE114</f>
        <v>0</v>
      </c>
      <c r="BF114" s="345">
        <f>BF$5*'(建設)投入係数表'!BF114</f>
        <v>0</v>
      </c>
      <c r="BG114" s="345">
        <f>BG$5*'(建設)投入係数表'!BG114</f>
        <v>0</v>
      </c>
      <c r="BH114" s="345">
        <f>BH$5*'(建設)投入係数表'!BH114</f>
        <v>0</v>
      </c>
      <c r="BI114" s="345">
        <f>BI$5*'(建設)投入係数表'!BI114</f>
        <v>0</v>
      </c>
      <c r="BJ114" s="345">
        <f>BJ$5*'(建設)投入係数表'!BJ114</f>
        <v>744.76748854686764</v>
      </c>
      <c r="BK114" s="345">
        <f>BK$5*'(建設)投入係数表'!BK114</f>
        <v>0</v>
      </c>
      <c r="BL114" s="345">
        <f>BL$5*'(建設)投入係数表'!BL114</f>
        <v>37.967602571580976</v>
      </c>
      <c r="BM114" s="345">
        <f>BM$5*'(建設)投入係数表'!BM114</f>
        <v>0</v>
      </c>
      <c r="BN114" s="345">
        <f>BN$5*'(建設)投入係数表'!BN114</f>
        <v>0</v>
      </c>
      <c r="BO114" s="135">
        <f>BO$5*'(建設)投入係数表'!BO114</f>
        <v>1340.0586545330386</v>
      </c>
      <c r="BP114" s="345">
        <f>BP$5*'(建設)投入係数表'!BP114</f>
        <v>0</v>
      </c>
      <c r="BQ114" s="345">
        <f>BQ$5*'(建設)投入係数表'!BQ114</f>
        <v>159.97561715571661</v>
      </c>
      <c r="BR114" s="345">
        <f>BR$5*'(建設)投入係数表'!BR114</f>
        <v>261.48804675563099</v>
      </c>
      <c r="BS114" s="345">
        <f>BS$5*'(建設)投入係数表'!BS114</f>
        <v>137.16236575950157</v>
      </c>
      <c r="BT114" s="345">
        <f>BT$5*'(建設)投入係数表'!BT114</f>
        <v>44.213931185395595</v>
      </c>
      <c r="BU114" s="345">
        <f>BU$5*'(建設)投入係数表'!BU114</f>
        <v>797.82731892250285</v>
      </c>
      <c r="BV114" s="196">
        <f t="shared" si="4"/>
        <v>4861.4971978391131</v>
      </c>
      <c r="BW114" s="349">
        <f t="shared" si="5"/>
        <v>1.9445988791356453E-2</v>
      </c>
    </row>
    <row r="115" spans="2:75" x14ac:dyDescent="0.2">
      <c r="B115" s="8" t="s">
        <v>496</v>
      </c>
      <c r="C115" s="9" t="s">
        <v>10</v>
      </c>
      <c r="D115" s="135">
        <f>D$5*'(建設)投入係数表'!D115</f>
        <v>87794.969227485097</v>
      </c>
      <c r="E115" s="135">
        <f>E$5*'(建設)投入係数表'!E115</f>
        <v>33039.982029400766</v>
      </c>
      <c r="F115" s="135">
        <f>F$5*'(建設)投入係数表'!F115</f>
        <v>0</v>
      </c>
      <c r="G115" s="135">
        <f>G$5*'(建設)投入係数表'!G115</f>
        <v>0</v>
      </c>
      <c r="H115" s="345">
        <f>H$5*'(建設)投入係数表'!H115</f>
        <v>0</v>
      </c>
      <c r="I115" s="345">
        <f>I$5*'(建設)投入係数表'!I115</f>
        <v>0</v>
      </c>
      <c r="J115" s="135">
        <f>J$5*'(建設)投入係数表'!J115</f>
        <v>0</v>
      </c>
      <c r="K115" s="345">
        <f>K$5*'(建設)投入係数表'!K115</f>
        <v>0</v>
      </c>
      <c r="L115" s="135">
        <f>L$5*'(建設)投入係数表'!L115</f>
        <v>0</v>
      </c>
      <c r="M115" s="345">
        <f>M$5*'(建設)投入係数表'!M115</f>
        <v>0</v>
      </c>
      <c r="N115" s="345">
        <f>N$5*'(建設)投入係数表'!N115</f>
        <v>0</v>
      </c>
      <c r="O115" s="135">
        <f>O$5*'(建設)投入係数表'!O115</f>
        <v>0</v>
      </c>
      <c r="P115" s="345">
        <f>P$5*'(建設)投入係数表'!P115</f>
        <v>0</v>
      </c>
      <c r="Q115" s="345">
        <f>Q$5*'(建設)投入係数表'!Q115</f>
        <v>0</v>
      </c>
      <c r="R115" s="345">
        <f>R$5*'(建設)投入係数表'!R115</f>
        <v>0</v>
      </c>
      <c r="S115" s="135">
        <f>S$5*'(建設)投入係数表'!S115</f>
        <v>32244.95749080056</v>
      </c>
      <c r="T115" s="135">
        <f>T$5*'(建設)投入係数表'!T115</f>
        <v>0</v>
      </c>
      <c r="U115" s="345">
        <f>U$5*'(建設)投入係数表'!U115</f>
        <v>0</v>
      </c>
      <c r="V115" s="345">
        <f>V$5*'(建設)投入係数表'!V115</f>
        <v>0</v>
      </c>
      <c r="W115" s="135">
        <f>W$5*'(建設)投入係数表'!W115</f>
        <v>31839.761411694457</v>
      </c>
      <c r="X115" s="345">
        <f>X$5*'(建設)投入係数表'!X115</f>
        <v>15036.716460243926</v>
      </c>
      <c r="Y115" s="345">
        <f>Y$5*'(建設)投入係数表'!Y115</f>
        <v>13845.137491795014</v>
      </c>
      <c r="Z115" s="345">
        <f>Z$5*'(建設)投入係数表'!Z115</f>
        <v>2649.9267808108543</v>
      </c>
      <c r="AA115" s="345">
        <f>AA$5*'(建設)投入係数表'!AA115</f>
        <v>611.13654963374597</v>
      </c>
      <c r="AB115" s="345">
        <f>AB$5*'(建設)投入係数表'!AB115</f>
        <v>0</v>
      </c>
      <c r="AC115" s="345">
        <f>AC$5*'(建設)投入係数表'!AC115</f>
        <v>0</v>
      </c>
      <c r="AD115" s="345">
        <f>AD$5*'(建設)投入係数表'!AD115</f>
        <v>0</v>
      </c>
      <c r="AE115" s="345">
        <f>AE$5*'(建設)投入係数表'!AE115</f>
        <v>0</v>
      </c>
      <c r="AF115" s="135">
        <f>AF$5*'(建設)投入係数表'!AF115</f>
        <v>57280.53652259169</v>
      </c>
      <c r="AG115" s="135">
        <f>AG$5*'(建設)投入係数表'!AG115</f>
        <v>16471.147177895142</v>
      </c>
      <c r="AH115" s="135">
        <f>AH$5*'(建設)投入係数表'!AH115</f>
        <v>0</v>
      </c>
      <c r="AI115" s="135">
        <f>AI$5*'(建設)投入係数表'!AI115</f>
        <v>0</v>
      </c>
      <c r="AJ115" s="135">
        <f>AJ$5*'(建設)投入係数表'!AJ115</f>
        <v>0</v>
      </c>
      <c r="AK115" s="345">
        <f>AK$5*'(建設)投入係数表'!AK115</f>
        <v>0</v>
      </c>
      <c r="AL115" s="345">
        <f>AL$5*'(建設)投入係数表'!AL115</f>
        <v>0</v>
      </c>
      <c r="AM115" s="345">
        <f>AM$5*'(建設)投入係数表'!AM115</f>
        <v>0</v>
      </c>
      <c r="AN115" s="345">
        <f>AN$5*'(建設)投入係数表'!AN115</f>
        <v>0</v>
      </c>
      <c r="AO115" s="345">
        <f>AO$5*'(建設)投入係数表'!AO115</f>
        <v>0</v>
      </c>
      <c r="AP115" s="345">
        <f>AP$5*'(建設)投入係数表'!AP115</f>
        <v>0</v>
      </c>
      <c r="AQ115" s="345">
        <f>AQ$5*'(建設)投入係数表'!AQ115</f>
        <v>0</v>
      </c>
      <c r="AR115" s="135">
        <f>AR$5*'(建設)投入係数表'!AR115</f>
        <v>0</v>
      </c>
      <c r="AS115" s="135">
        <f>AS$5*'(建設)投入係数表'!AS115</f>
        <v>0</v>
      </c>
      <c r="AT115" s="345">
        <f>AT$5*'(建設)投入係数表'!AT115</f>
        <v>0</v>
      </c>
      <c r="AU115" s="345">
        <f>AU$5*'(建設)投入係数表'!AU115</f>
        <v>0</v>
      </c>
      <c r="AV115" s="345">
        <f>AV$5*'(建設)投入係数表'!AV115</f>
        <v>0</v>
      </c>
      <c r="AW115" s="345">
        <f>AW$5*'(建設)投入係数表'!AW115</f>
        <v>0</v>
      </c>
      <c r="AX115" s="135">
        <f>AX$5*'(建設)投入係数表'!AX115</f>
        <v>0</v>
      </c>
      <c r="AY115" s="345">
        <f>AY$5*'(建設)投入係数表'!AY115</f>
        <v>0</v>
      </c>
      <c r="AZ115" s="345">
        <f>AZ$5*'(建設)投入係数表'!AZ115</f>
        <v>0</v>
      </c>
      <c r="BA115" s="345">
        <f>BA$5*'(建設)投入係数表'!BA115</f>
        <v>0</v>
      </c>
      <c r="BB115" s="135">
        <f>BB$5*'(建設)投入係数表'!BB115</f>
        <v>15832.444544382952</v>
      </c>
      <c r="BC115" s="135">
        <f>BC$5*'(建設)投入係数表'!BC115</f>
        <v>0</v>
      </c>
      <c r="BD115" s="345">
        <f>BD$5*'(建設)投入係数表'!BD115</f>
        <v>0</v>
      </c>
      <c r="BE115" s="345">
        <f>BE$5*'(建設)投入係数表'!BE115</f>
        <v>0</v>
      </c>
      <c r="BF115" s="345">
        <f>BF$5*'(建設)投入係数表'!BF115</f>
        <v>0</v>
      </c>
      <c r="BG115" s="345">
        <f>BG$5*'(建設)投入係数表'!BG115</f>
        <v>0</v>
      </c>
      <c r="BH115" s="345">
        <f>BH$5*'(建設)投入係数表'!BH115</f>
        <v>0</v>
      </c>
      <c r="BI115" s="345">
        <f>BI$5*'(建設)投入係数表'!BI115</f>
        <v>0</v>
      </c>
      <c r="BJ115" s="345">
        <f>BJ$5*'(建設)投入係数表'!BJ115</f>
        <v>15705.832037885417</v>
      </c>
      <c r="BK115" s="345">
        <f>BK$5*'(建設)投入係数表'!BK115</f>
        <v>0</v>
      </c>
      <c r="BL115" s="345">
        <f>BL$5*'(建設)投入係数表'!BL115</f>
        <v>333.6276697620882</v>
      </c>
      <c r="BM115" s="345">
        <f>BM$5*'(建設)投入係数表'!BM115</f>
        <v>0</v>
      </c>
      <c r="BN115" s="345">
        <f>BN$5*'(建設)投入係数表'!BN115</f>
        <v>0</v>
      </c>
      <c r="BO115" s="135">
        <f>BO$5*'(建設)投入係数表'!BO115</f>
        <v>44894.512374125989</v>
      </c>
      <c r="BP115" s="345">
        <f>BP$5*'(建設)投入係数表'!BP115</f>
        <v>0</v>
      </c>
      <c r="BQ115" s="345">
        <f>BQ$5*'(建設)投入係数表'!BQ115</f>
        <v>6824.5133263721436</v>
      </c>
      <c r="BR115" s="345">
        <f>BR$5*'(建設)投入係数表'!BR115</f>
        <v>6935.0597749362396</v>
      </c>
      <c r="BS115" s="345">
        <f>BS$5*'(建設)投入係数表'!BS115</f>
        <v>4924.0897652554204</v>
      </c>
      <c r="BT115" s="345">
        <f>BT$5*'(建設)投入係数表'!BT115</f>
        <v>2177.8598595828635</v>
      </c>
      <c r="BU115" s="345">
        <f>BU$5*'(建設)投入係数表'!BU115</f>
        <v>22221.522729614171</v>
      </c>
      <c r="BV115" s="196">
        <f t="shared" si="4"/>
        <v>91265.422445891891</v>
      </c>
      <c r="BW115" s="349">
        <f t="shared" si="5"/>
        <v>0.36506168978356757</v>
      </c>
    </row>
    <row r="116" spans="2:75" x14ac:dyDescent="0.2">
      <c r="B116" s="8" t="s">
        <v>497</v>
      </c>
      <c r="C116" s="9" t="s">
        <v>11</v>
      </c>
      <c r="D116" s="135">
        <f>D$5*'(建設)投入係数表'!D116</f>
        <v>6939.836504732496</v>
      </c>
      <c r="E116" s="135">
        <f>E$5*'(建設)投入係数表'!E116</f>
        <v>3146.4982080739674</v>
      </c>
      <c r="F116" s="135">
        <f>F$5*'(建設)投入係数表'!F116</f>
        <v>0</v>
      </c>
      <c r="G116" s="135">
        <f>G$5*'(建設)投入係数表'!G116</f>
        <v>0</v>
      </c>
      <c r="H116" s="345">
        <f>H$5*'(建設)投入係数表'!H116</f>
        <v>0</v>
      </c>
      <c r="I116" s="345">
        <f>I$5*'(建設)投入係数表'!I116</f>
        <v>0</v>
      </c>
      <c r="J116" s="135">
        <f>J$5*'(建設)投入係数表'!J116</f>
        <v>0</v>
      </c>
      <c r="K116" s="345">
        <f>K$5*'(建設)投入係数表'!K116</f>
        <v>0</v>
      </c>
      <c r="L116" s="135">
        <f>L$5*'(建設)投入係数表'!L116</f>
        <v>0</v>
      </c>
      <c r="M116" s="345">
        <f>M$5*'(建設)投入係数表'!M116</f>
        <v>0</v>
      </c>
      <c r="N116" s="345">
        <f>N$5*'(建設)投入係数表'!N116</f>
        <v>0</v>
      </c>
      <c r="O116" s="135">
        <f>O$5*'(建設)投入係数表'!O116</f>
        <v>0</v>
      </c>
      <c r="P116" s="345">
        <f>P$5*'(建設)投入係数表'!P116</f>
        <v>0</v>
      </c>
      <c r="Q116" s="345">
        <f>Q$5*'(建設)投入係数表'!Q116</f>
        <v>0</v>
      </c>
      <c r="R116" s="345">
        <f>R$5*'(建設)投入係数表'!R116</f>
        <v>0</v>
      </c>
      <c r="S116" s="135">
        <f>S$5*'(建設)投入係数表'!S116</f>
        <v>3367.8159360746172</v>
      </c>
      <c r="T116" s="135">
        <f>T$5*'(建設)投入係数表'!T116</f>
        <v>0</v>
      </c>
      <c r="U116" s="345">
        <f>U$5*'(建設)投入係数表'!U116</f>
        <v>0</v>
      </c>
      <c r="V116" s="345">
        <f>V$5*'(建設)投入係数表'!V116</f>
        <v>0</v>
      </c>
      <c r="W116" s="135">
        <f>W$5*'(建設)投入係数表'!W116</f>
        <v>3453.7758403919256</v>
      </c>
      <c r="X116" s="345">
        <f>X$5*'(建設)投入係数表'!X116</f>
        <v>700.63221226159681</v>
      </c>
      <c r="Y116" s="345">
        <f>Y$5*'(建設)投入係数表'!Y116</f>
        <v>1817.2410315927661</v>
      </c>
      <c r="Z116" s="345">
        <f>Z$5*'(建設)投入係数表'!Z116</f>
        <v>698.70386044257793</v>
      </c>
      <c r="AA116" s="345">
        <f>AA$5*'(建設)投入係数表'!AA116</f>
        <v>39.790047991917156</v>
      </c>
      <c r="AB116" s="345">
        <f>AB$5*'(建設)投入係数表'!AB116</f>
        <v>0</v>
      </c>
      <c r="AC116" s="345">
        <f>AC$5*'(建設)投入係数表'!AC116</f>
        <v>0</v>
      </c>
      <c r="AD116" s="345">
        <f>AD$5*'(建設)投入係数表'!AD116</f>
        <v>0</v>
      </c>
      <c r="AE116" s="345">
        <f>AE$5*'(建設)投入係数表'!AE116</f>
        <v>0</v>
      </c>
      <c r="AF116" s="135">
        <f>AF$5*'(建設)投入係数表'!AF116</f>
        <v>2814.8579049090022</v>
      </c>
      <c r="AG116" s="135">
        <f>AG$5*'(建設)投入係数表'!AG116</f>
        <v>813.32928413630532</v>
      </c>
      <c r="AH116" s="135">
        <f>AH$5*'(建設)投入係数表'!AH116</f>
        <v>0</v>
      </c>
      <c r="AI116" s="135">
        <f>AI$5*'(建設)投入係数表'!AI116</f>
        <v>0</v>
      </c>
      <c r="AJ116" s="135">
        <f>AJ$5*'(建設)投入係数表'!AJ116</f>
        <v>0</v>
      </c>
      <c r="AK116" s="345">
        <f>AK$5*'(建設)投入係数表'!AK116</f>
        <v>0</v>
      </c>
      <c r="AL116" s="345">
        <f>AL$5*'(建設)投入係数表'!AL116</f>
        <v>0</v>
      </c>
      <c r="AM116" s="345">
        <f>AM$5*'(建設)投入係数表'!AM116</f>
        <v>0</v>
      </c>
      <c r="AN116" s="345">
        <f>AN$5*'(建設)投入係数表'!AN116</f>
        <v>0</v>
      </c>
      <c r="AO116" s="345">
        <f>AO$5*'(建設)投入係数表'!AO116</f>
        <v>0</v>
      </c>
      <c r="AP116" s="345">
        <f>AP$5*'(建設)投入係数表'!AP116</f>
        <v>0</v>
      </c>
      <c r="AQ116" s="345">
        <f>AQ$5*'(建設)投入係数表'!AQ116</f>
        <v>0</v>
      </c>
      <c r="AR116" s="135">
        <f>AR$5*'(建設)投入係数表'!AR116</f>
        <v>0</v>
      </c>
      <c r="AS116" s="135">
        <f>AS$5*'(建設)投入係数表'!AS116</f>
        <v>0</v>
      </c>
      <c r="AT116" s="345">
        <f>AT$5*'(建設)投入係数表'!AT116</f>
        <v>0</v>
      </c>
      <c r="AU116" s="345">
        <f>AU$5*'(建設)投入係数表'!AU116</f>
        <v>0</v>
      </c>
      <c r="AV116" s="345">
        <f>AV$5*'(建設)投入係数表'!AV116</f>
        <v>0</v>
      </c>
      <c r="AW116" s="345">
        <f>AW$5*'(建設)投入係数表'!AW116</f>
        <v>0</v>
      </c>
      <c r="AX116" s="135">
        <f>AX$5*'(建設)投入係数表'!AX116</f>
        <v>0</v>
      </c>
      <c r="AY116" s="345">
        <f>AY$5*'(建設)投入係数表'!AY116</f>
        <v>0</v>
      </c>
      <c r="AZ116" s="345">
        <f>AZ$5*'(建設)投入係数表'!AZ116</f>
        <v>0</v>
      </c>
      <c r="BA116" s="345">
        <f>BA$5*'(建設)投入係数表'!BA116</f>
        <v>0</v>
      </c>
      <c r="BB116" s="135">
        <f>BB$5*'(建設)投入係数表'!BB116</f>
        <v>1304.248285059213</v>
      </c>
      <c r="BC116" s="135">
        <f>BC$5*'(建設)投入係数表'!BC116</f>
        <v>0</v>
      </c>
      <c r="BD116" s="345">
        <f>BD$5*'(建設)投入係数表'!BD116</f>
        <v>0</v>
      </c>
      <c r="BE116" s="345">
        <f>BE$5*'(建設)投入係数表'!BE116</f>
        <v>0</v>
      </c>
      <c r="BF116" s="345">
        <f>BF$5*'(建設)投入係数表'!BF116</f>
        <v>0</v>
      </c>
      <c r="BG116" s="345">
        <f>BG$5*'(建設)投入係数表'!BG116</f>
        <v>0</v>
      </c>
      <c r="BH116" s="345">
        <f>BH$5*'(建設)投入係数表'!BH116</f>
        <v>0</v>
      </c>
      <c r="BI116" s="345">
        <f>BI$5*'(建設)投入係数表'!BI116</f>
        <v>0</v>
      </c>
      <c r="BJ116" s="345">
        <f>BJ$5*'(建設)投入係数表'!BJ116</f>
        <v>974.76921295104751</v>
      </c>
      <c r="BK116" s="345">
        <f>BK$5*'(建設)投入係数表'!BK116</f>
        <v>0</v>
      </c>
      <c r="BL116" s="345">
        <f>BL$5*'(建設)投入係数表'!BL116</f>
        <v>21.955324863295079</v>
      </c>
      <c r="BM116" s="345">
        <f>BM$5*'(建設)投入係数表'!BM116</f>
        <v>0</v>
      </c>
      <c r="BN116" s="345">
        <f>BN$5*'(建設)投入係数表'!BN116</f>
        <v>0</v>
      </c>
      <c r="BO116" s="135">
        <f>BO$5*'(建設)投入係数表'!BO116</f>
        <v>2193.6689454527923</v>
      </c>
      <c r="BP116" s="345">
        <f>BP$5*'(建設)投入係数表'!BP116</f>
        <v>0</v>
      </c>
      <c r="BQ116" s="345">
        <f>BQ$5*'(建設)投入係数表'!BQ116</f>
        <v>42.742911588430452</v>
      </c>
      <c r="BR116" s="345">
        <f>BR$5*'(建設)投入係数表'!BR116</f>
        <v>94.192378971585256</v>
      </c>
      <c r="BS116" s="345">
        <f>BS$5*'(建設)投入係数表'!BS116</f>
        <v>324.75329361229058</v>
      </c>
      <c r="BT116" s="345">
        <f>BT$5*'(建設)投入係数表'!BT116</f>
        <v>85.379163749284288</v>
      </c>
      <c r="BU116" s="345">
        <f>BU$5*'(建設)投入係数表'!BU116</f>
        <v>1877.2598203038006</v>
      </c>
      <c r="BV116" s="196">
        <f t="shared" si="4"/>
        <v>6677.4192583285922</v>
      </c>
      <c r="BW116" s="349">
        <f t="shared" si="5"/>
        <v>2.670967703331437E-2</v>
      </c>
    </row>
    <row r="117" spans="2:75" x14ac:dyDescent="0.2">
      <c r="B117" s="8" t="s">
        <v>498</v>
      </c>
      <c r="C117" s="9" t="s">
        <v>12</v>
      </c>
      <c r="D117" s="135">
        <f>D$5*'(建設)投入係数表'!D117</f>
        <v>9744.8572417519536</v>
      </c>
      <c r="E117" s="135">
        <f>E$5*'(建設)投入係数表'!E117</f>
        <v>2723.947583691388</v>
      </c>
      <c r="F117" s="135">
        <f>F$5*'(建設)投入係数表'!F117</f>
        <v>0</v>
      </c>
      <c r="G117" s="135">
        <f>G$5*'(建設)投入係数表'!G117</f>
        <v>0</v>
      </c>
      <c r="H117" s="345">
        <f>H$5*'(建設)投入係数表'!H117</f>
        <v>0</v>
      </c>
      <c r="I117" s="345">
        <f>I$5*'(建設)投入係数表'!I117</f>
        <v>0</v>
      </c>
      <c r="J117" s="135">
        <f>J$5*'(建設)投入係数表'!J117</f>
        <v>0</v>
      </c>
      <c r="K117" s="345">
        <f>K$5*'(建設)投入係数表'!K117</f>
        <v>0</v>
      </c>
      <c r="L117" s="135">
        <f>L$5*'(建設)投入係数表'!L117</f>
        <v>0</v>
      </c>
      <c r="M117" s="345">
        <f>M$5*'(建設)投入係数表'!M117</f>
        <v>0</v>
      </c>
      <c r="N117" s="345">
        <f>N$5*'(建設)投入係数表'!N117</f>
        <v>0</v>
      </c>
      <c r="O117" s="135">
        <f>O$5*'(建設)投入係数表'!O117</f>
        <v>0</v>
      </c>
      <c r="P117" s="345">
        <f>P$5*'(建設)投入係数表'!P117</f>
        <v>0</v>
      </c>
      <c r="Q117" s="345">
        <f>Q$5*'(建設)投入係数表'!Q117</f>
        <v>0</v>
      </c>
      <c r="R117" s="345">
        <f>R$5*'(建設)投入係数表'!R117</f>
        <v>0</v>
      </c>
      <c r="S117" s="135">
        <f>S$5*'(建設)投入係数表'!S117</f>
        <v>2930.7118005452817</v>
      </c>
      <c r="T117" s="135">
        <f>T$5*'(建設)投入係数表'!T117</f>
        <v>0</v>
      </c>
      <c r="U117" s="345">
        <f>U$5*'(建設)投入係数表'!U117</f>
        <v>0</v>
      </c>
      <c r="V117" s="345">
        <f>V$5*'(建設)投入係数表'!V117</f>
        <v>0</v>
      </c>
      <c r="W117" s="135">
        <f>W$5*'(建設)投入係数表'!W117</f>
        <v>2944.5700424871116</v>
      </c>
      <c r="X117" s="345">
        <f>X$5*'(建設)投入係数表'!X117</f>
        <v>2038.8768081686678</v>
      </c>
      <c r="Y117" s="345">
        <f>Y$5*'(建設)投入係数表'!Y117</f>
        <v>848.58645915581394</v>
      </c>
      <c r="Z117" s="345">
        <f>Z$5*'(建設)投入係数表'!Z117</f>
        <v>400.33642384105963</v>
      </c>
      <c r="AA117" s="345">
        <f>AA$5*'(建設)投入係数表'!AA117</f>
        <v>64.145087143217978</v>
      </c>
      <c r="AB117" s="345">
        <f>AB$5*'(建設)投入係数表'!AB117</f>
        <v>0</v>
      </c>
      <c r="AC117" s="345">
        <f>AC$5*'(建設)投入係数表'!AC117</f>
        <v>0</v>
      </c>
      <c r="AD117" s="345">
        <f>AD$5*'(建設)投入係数表'!AD117</f>
        <v>0</v>
      </c>
      <c r="AE117" s="345">
        <f>AE$5*'(建設)投入係数表'!AE117</f>
        <v>0</v>
      </c>
      <c r="AF117" s="135">
        <f>AF$5*'(建設)投入係数表'!AF117</f>
        <v>9265.436369307763</v>
      </c>
      <c r="AG117" s="135">
        <f>AG$5*'(建設)投入係数表'!AG117</f>
        <v>3620.814471394996</v>
      </c>
      <c r="AH117" s="135">
        <f>AH$5*'(建設)投入係数表'!AH117</f>
        <v>0</v>
      </c>
      <c r="AI117" s="135">
        <f>AI$5*'(建設)投入係数表'!AI117</f>
        <v>0</v>
      </c>
      <c r="AJ117" s="135">
        <f>AJ$5*'(建設)投入係数表'!AJ117</f>
        <v>0</v>
      </c>
      <c r="AK117" s="345">
        <f>AK$5*'(建設)投入係数表'!AK117</f>
        <v>0</v>
      </c>
      <c r="AL117" s="345">
        <f>AL$5*'(建設)投入係数表'!AL117</f>
        <v>0</v>
      </c>
      <c r="AM117" s="345">
        <f>AM$5*'(建設)投入係数表'!AM117</f>
        <v>0</v>
      </c>
      <c r="AN117" s="345">
        <f>AN$5*'(建設)投入係数表'!AN117</f>
        <v>0</v>
      </c>
      <c r="AO117" s="345">
        <f>AO$5*'(建設)投入係数表'!AO117</f>
        <v>0</v>
      </c>
      <c r="AP117" s="345">
        <f>AP$5*'(建設)投入係数表'!AP117</f>
        <v>0</v>
      </c>
      <c r="AQ117" s="345">
        <f>AQ$5*'(建設)投入係数表'!AQ117</f>
        <v>0</v>
      </c>
      <c r="AR117" s="135">
        <f>AR$5*'(建設)投入係数表'!AR117</f>
        <v>0</v>
      </c>
      <c r="AS117" s="135">
        <f>AS$5*'(建設)投入係数表'!AS117</f>
        <v>0</v>
      </c>
      <c r="AT117" s="345">
        <f>AT$5*'(建設)投入係数表'!AT117</f>
        <v>0</v>
      </c>
      <c r="AU117" s="345">
        <f>AU$5*'(建設)投入係数表'!AU117</f>
        <v>0</v>
      </c>
      <c r="AV117" s="345">
        <f>AV$5*'(建設)投入係数表'!AV117</f>
        <v>0</v>
      </c>
      <c r="AW117" s="345">
        <f>AW$5*'(建設)投入係数表'!AW117</f>
        <v>0</v>
      </c>
      <c r="AX117" s="135">
        <f>AX$5*'(建設)投入係数表'!AX117</f>
        <v>0</v>
      </c>
      <c r="AY117" s="345">
        <f>AY$5*'(建設)投入係数表'!AY117</f>
        <v>0</v>
      </c>
      <c r="AZ117" s="345">
        <f>AZ$5*'(建設)投入係数表'!AZ117</f>
        <v>0</v>
      </c>
      <c r="BA117" s="345">
        <f>BA$5*'(建設)投入係数表'!BA117</f>
        <v>0</v>
      </c>
      <c r="BB117" s="135">
        <f>BB$5*'(建設)投入係数表'!BB117</f>
        <v>3889.3293715858531</v>
      </c>
      <c r="BC117" s="135">
        <f>BC$5*'(建設)投入係数表'!BC117</f>
        <v>0</v>
      </c>
      <c r="BD117" s="345">
        <f>BD$5*'(建設)投入係数表'!BD117</f>
        <v>0</v>
      </c>
      <c r="BE117" s="345">
        <f>BE$5*'(建設)投入係数表'!BE117</f>
        <v>0</v>
      </c>
      <c r="BF117" s="345">
        <f>BF$5*'(建設)投入係数表'!BF117</f>
        <v>0</v>
      </c>
      <c r="BG117" s="345">
        <f>BG$5*'(建設)投入係数表'!BG117</f>
        <v>0</v>
      </c>
      <c r="BH117" s="345">
        <f>BH$5*'(建設)投入係数表'!BH117</f>
        <v>0</v>
      </c>
      <c r="BI117" s="345">
        <f>BI$5*'(建設)投入係数表'!BI117</f>
        <v>0</v>
      </c>
      <c r="BJ117" s="345">
        <f>BJ$5*'(建設)投入係数表'!BJ117</f>
        <v>4077.5614351160752</v>
      </c>
      <c r="BK117" s="345">
        <f>BK$5*'(建設)投入係数表'!BK117</f>
        <v>0</v>
      </c>
      <c r="BL117" s="345">
        <f>BL$5*'(建設)投入係数表'!BL117</f>
        <v>14.840829618723504</v>
      </c>
      <c r="BM117" s="345">
        <f>BM$5*'(建設)投入係数表'!BM117</f>
        <v>0</v>
      </c>
      <c r="BN117" s="345">
        <f>BN$5*'(建設)投入係数表'!BN117</f>
        <v>0</v>
      </c>
      <c r="BO117" s="135">
        <f>BO$5*'(建設)投入係数表'!BO117</f>
        <v>4199.6125727397775</v>
      </c>
      <c r="BP117" s="345">
        <f>BP$5*'(建設)投入係数表'!BP117</f>
        <v>0</v>
      </c>
      <c r="BQ117" s="345">
        <f>BQ$5*'(建設)投入係数表'!BQ117</f>
        <v>1037.0531702449371</v>
      </c>
      <c r="BR117" s="345">
        <f>BR$5*'(建設)投入係数表'!BR117</f>
        <v>551.31716329032304</v>
      </c>
      <c r="BS117" s="345">
        <f>BS$5*'(建設)投入係数表'!BS117</f>
        <v>425.87152120344336</v>
      </c>
      <c r="BT117" s="345">
        <f>BT$5*'(建設)投入係数表'!BT117</f>
        <v>116.25620864161891</v>
      </c>
      <c r="BU117" s="345">
        <f>BU$5*'(建設)投入係数表'!BU117</f>
        <v>1438.7284479314537</v>
      </c>
      <c r="BV117" s="196">
        <f t="shared" si="4"/>
        <v>11013.573554355335</v>
      </c>
      <c r="BW117" s="349">
        <f t="shared" si="5"/>
        <v>4.4054294217421339E-2</v>
      </c>
    </row>
    <row r="118" spans="2:75" ht="33" x14ac:dyDescent="0.2">
      <c r="B118" s="8" t="s">
        <v>499</v>
      </c>
      <c r="C118" s="9" t="s">
        <v>500</v>
      </c>
      <c r="D118" s="135">
        <f>D$5*'(建設)投入係数表'!D118</f>
        <v>0</v>
      </c>
      <c r="E118" s="135">
        <f>E$5*'(建設)投入係数表'!E118</f>
        <v>0</v>
      </c>
      <c r="F118" s="135">
        <f>F$5*'(建設)投入係数表'!F118</f>
        <v>0</v>
      </c>
      <c r="G118" s="135">
        <f>G$5*'(建設)投入係数表'!G118</f>
        <v>0</v>
      </c>
      <c r="H118" s="345">
        <f>H$5*'(建設)投入係数表'!H118</f>
        <v>0</v>
      </c>
      <c r="I118" s="345">
        <f>I$5*'(建設)投入係数表'!I118</f>
        <v>0</v>
      </c>
      <c r="J118" s="135">
        <f>J$5*'(建設)投入係数表'!J118</f>
        <v>0</v>
      </c>
      <c r="K118" s="345">
        <f>K$5*'(建設)投入係数表'!K118</f>
        <v>0</v>
      </c>
      <c r="L118" s="135">
        <f>L$5*'(建設)投入係数表'!L118</f>
        <v>0</v>
      </c>
      <c r="M118" s="345">
        <f>M$5*'(建設)投入係数表'!M118</f>
        <v>0</v>
      </c>
      <c r="N118" s="345">
        <f>N$5*'(建設)投入係数表'!N118</f>
        <v>0</v>
      </c>
      <c r="O118" s="135">
        <f>O$5*'(建設)投入係数表'!O118</f>
        <v>0</v>
      </c>
      <c r="P118" s="345">
        <f>P$5*'(建設)投入係数表'!P118</f>
        <v>0</v>
      </c>
      <c r="Q118" s="345">
        <f>Q$5*'(建設)投入係数表'!Q118</f>
        <v>0</v>
      </c>
      <c r="R118" s="345">
        <f>R$5*'(建設)投入係数表'!R118</f>
        <v>0</v>
      </c>
      <c r="S118" s="135">
        <f>S$5*'(建設)投入係数表'!S118</f>
        <v>0</v>
      </c>
      <c r="T118" s="135">
        <f>T$5*'(建設)投入係数表'!T118</f>
        <v>0</v>
      </c>
      <c r="U118" s="345">
        <f>U$5*'(建設)投入係数表'!U118</f>
        <v>0</v>
      </c>
      <c r="V118" s="345">
        <f>V$5*'(建設)投入係数表'!V118</f>
        <v>0</v>
      </c>
      <c r="W118" s="135">
        <f>W$5*'(建設)投入係数表'!W118</f>
        <v>0</v>
      </c>
      <c r="X118" s="345">
        <f>X$5*'(建設)投入係数表'!X118</f>
        <v>0</v>
      </c>
      <c r="Y118" s="345">
        <f>Y$5*'(建設)投入係数表'!Y118</f>
        <v>0</v>
      </c>
      <c r="Z118" s="345">
        <f>Z$5*'(建設)投入係数表'!Z118</f>
        <v>0</v>
      </c>
      <c r="AA118" s="345">
        <f>AA$5*'(建設)投入係数表'!AA118</f>
        <v>0</v>
      </c>
      <c r="AB118" s="345">
        <f>AB$5*'(建設)投入係数表'!AB118</f>
        <v>0</v>
      </c>
      <c r="AC118" s="345">
        <f>AC$5*'(建設)投入係数表'!AC118</f>
        <v>0</v>
      </c>
      <c r="AD118" s="345">
        <f>AD$5*'(建設)投入係数表'!AD118</f>
        <v>0</v>
      </c>
      <c r="AE118" s="345">
        <f>AE$5*'(建設)投入係数表'!AE118</f>
        <v>0</v>
      </c>
      <c r="AF118" s="135">
        <f>AF$5*'(建設)投入係数表'!AF118</f>
        <v>0</v>
      </c>
      <c r="AG118" s="135">
        <f>AG$5*'(建設)投入係数表'!AG118</f>
        <v>0</v>
      </c>
      <c r="AH118" s="135">
        <f>AH$5*'(建設)投入係数表'!AH118</f>
        <v>0</v>
      </c>
      <c r="AI118" s="135">
        <f>AI$5*'(建設)投入係数表'!AI118</f>
        <v>0</v>
      </c>
      <c r="AJ118" s="135">
        <f>AJ$5*'(建設)投入係数表'!AJ118</f>
        <v>0</v>
      </c>
      <c r="AK118" s="345">
        <f>AK$5*'(建設)投入係数表'!AK118</f>
        <v>0</v>
      </c>
      <c r="AL118" s="345">
        <f>AL$5*'(建設)投入係数表'!AL118</f>
        <v>0</v>
      </c>
      <c r="AM118" s="345">
        <f>AM$5*'(建設)投入係数表'!AM118</f>
        <v>0</v>
      </c>
      <c r="AN118" s="345">
        <f>AN$5*'(建設)投入係数表'!AN118</f>
        <v>0</v>
      </c>
      <c r="AO118" s="345">
        <f>AO$5*'(建設)投入係数表'!AO118</f>
        <v>0</v>
      </c>
      <c r="AP118" s="345">
        <f>AP$5*'(建設)投入係数表'!AP118</f>
        <v>0</v>
      </c>
      <c r="AQ118" s="345">
        <f>AQ$5*'(建設)投入係数表'!AQ118</f>
        <v>0</v>
      </c>
      <c r="AR118" s="135">
        <f>AR$5*'(建設)投入係数表'!AR118</f>
        <v>0</v>
      </c>
      <c r="AS118" s="135">
        <f>AS$5*'(建設)投入係数表'!AS118</f>
        <v>0</v>
      </c>
      <c r="AT118" s="345">
        <f>AT$5*'(建設)投入係数表'!AT118</f>
        <v>0</v>
      </c>
      <c r="AU118" s="345">
        <f>AU$5*'(建設)投入係数表'!AU118</f>
        <v>0</v>
      </c>
      <c r="AV118" s="345">
        <f>AV$5*'(建設)投入係数表'!AV118</f>
        <v>0</v>
      </c>
      <c r="AW118" s="345">
        <f>AW$5*'(建設)投入係数表'!AW118</f>
        <v>0</v>
      </c>
      <c r="AX118" s="135">
        <f>AX$5*'(建設)投入係数表'!AX118</f>
        <v>0</v>
      </c>
      <c r="AY118" s="345">
        <f>AY$5*'(建設)投入係数表'!AY118</f>
        <v>0</v>
      </c>
      <c r="AZ118" s="345">
        <f>AZ$5*'(建設)投入係数表'!AZ118</f>
        <v>0</v>
      </c>
      <c r="BA118" s="345">
        <f>BA$5*'(建設)投入係数表'!BA118</f>
        <v>0</v>
      </c>
      <c r="BB118" s="135">
        <f>BB$5*'(建設)投入係数表'!BB118</f>
        <v>0</v>
      </c>
      <c r="BC118" s="135">
        <f>BC$5*'(建設)投入係数表'!BC118</f>
        <v>0</v>
      </c>
      <c r="BD118" s="345">
        <f>BD$5*'(建設)投入係数表'!BD118</f>
        <v>0</v>
      </c>
      <c r="BE118" s="345">
        <f>BE$5*'(建設)投入係数表'!BE118</f>
        <v>0</v>
      </c>
      <c r="BF118" s="345">
        <f>BF$5*'(建設)投入係数表'!BF118</f>
        <v>0</v>
      </c>
      <c r="BG118" s="345">
        <f>BG$5*'(建設)投入係数表'!BG118</f>
        <v>0</v>
      </c>
      <c r="BH118" s="345">
        <f>BH$5*'(建設)投入係数表'!BH118</f>
        <v>0</v>
      </c>
      <c r="BI118" s="345">
        <f>BI$5*'(建設)投入係数表'!BI118</f>
        <v>0</v>
      </c>
      <c r="BJ118" s="345">
        <f>BJ$5*'(建設)投入係数表'!BJ118</f>
        <v>0</v>
      </c>
      <c r="BK118" s="345">
        <f>BK$5*'(建設)投入係数表'!BK118</f>
        <v>0</v>
      </c>
      <c r="BL118" s="345">
        <f>BL$5*'(建設)投入係数表'!BL118</f>
        <v>0</v>
      </c>
      <c r="BM118" s="345">
        <f>BM$5*'(建設)投入係数表'!BM118</f>
        <v>0</v>
      </c>
      <c r="BN118" s="345">
        <f>BN$5*'(建設)投入係数表'!BN118</f>
        <v>0</v>
      </c>
      <c r="BO118" s="135">
        <f>BO$5*'(建設)投入係数表'!BO118</f>
        <v>0</v>
      </c>
      <c r="BP118" s="345">
        <f>BP$5*'(建設)投入係数表'!BP118</f>
        <v>0</v>
      </c>
      <c r="BQ118" s="345">
        <f>BQ$5*'(建設)投入係数表'!BQ118</f>
        <v>0</v>
      </c>
      <c r="BR118" s="345">
        <f>BR$5*'(建設)投入係数表'!BR118</f>
        <v>0</v>
      </c>
      <c r="BS118" s="345">
        <f>BS$5*'(建設)投入係数表'!BS118</f>
        <v>0</v>
      </c>
      <c r="BT118" s="345">
        <f>BT$5*'(建設)投入係数表'!BT118</f>
        <v>0</v>
      </c>
      <c r="BU118" s="345">
        <f>BU$5*'(建設)投入係数表'!BU118</f>
        <v>0</v>
      </c>
      <c r="BV118" s="196">
        <f t="shared" ref="BV118:BV122" si="6">SUM(H118:I118,K118,M118:N118,P118:R118,U118:V118,X118:AE118,AK118:AQ118,AT118:AW118,AY118:BA118,BD118:BN118,BP118:BU118)</f>
        <v>0</v>
      </c>
      <c r="BW118" s="349">
        <f t="shared" ref="BW118:BW122" si="7">BV118/BV$5</f>
        <v>0</v>
      </c>
    </row>
    <row r="119" spans="2:75" ht="33" x14ac:dyDescent="0.2">
      <c r="B119" s="8" t="s">
        <v>501</v>
      </c>
      <c r="C119" s="9" t="s">
        <v>502</v>
      </c>
      <c r="D119" s="135">
        <f>D$5*'(建設)投入係数表'!D119</f>
        <v>9283.5246060144818</v>
      </c>
      <c r="E119" s="135">
        <f>E$5*'(建設)投入係数表'!E119</f>
        <v>3740.0025797887088</v>
      </c>
      <c r="F119" s="135">
        <f>F$5*'(建設)投入係数表'!F119</f>
        <v>0</v>
      </c>
      <c r="G119" s="135">
        <f>G$5*'(建設)投入係数表'!G119</f>
        <v>0</v>
      </c>
      <c r="H119" s="345">
        <f>H$5*'(建設)投入係数表'!H119</f>
        <v>0</v>
      </c>
      <c r="I119" s="345">
        <f>I$5*'(建設)投入係数表'!I119</f>
        <v>0</v>
      </c>
      <c r="J119" s="135">
        <f>J$5*'(建設)投入係数表'!J119</f>
        <v>0</v>
      </c>
      <c r="K119" s="345">
        <f>K$5*'(建設)投入係数表'!K119</f>
        <v>0</v>
      </c>
      <c r="L119" s="135">
        <f>L$5*'(建設)投入係数表'!L119</f>
        <v>0</v>
      </c>
      <c r="M119" s="345">
        <f>M$5*'(建設)投入係数表'!M119</f>
        <v>0</v>
      </c>
      <c r="N119" s="345">
        <f>N$5*'(建設)投入係数表'!N119</f>
        <v>0</v>
      </c>
      <c r="O119" s="135">
        <f>O$5*'(建設)投入係数表'!O119</f>
        <v>0</v>
      </c>
      <c r="P119" s="345">
        <f>P$5*'(建設)投入係数表'!P119</f>
        <v>0</v>
      </c>
      <c r="Q119" s="345">
        <f>Q$5*'(建設)投入係数表'!Q119</f>
        <v>0</v>
      </c>
      <c r="R119" s="345">
        <f>R$5*'(建設)投入係数表'!R119</f>
        <v>0</v>
      </c>
      <c r="S119" s="135">
        <f>S$5*'(建設)投入係数表'!S119</f>
        <v>3852.4833695532916</v>
      </c>
      <c r="T119" s="135">
        <f>T$5*'(建設)投入係数表'!T119</f>
        <v>0</v>
      </c>
      <c r="U119" s="345">
        <f>U$5*'(建設)投入係数表'!U119</f>
        <v>0</v>
      </c>
      <c r="V119" s="345">
        <f>V$5*'(建設)投入係数表'!V119</f>
        <v>0</v>
      </c>
      <c r="W119" s="135">
        <f>W$5*'(建設)投入係数表'!W119</f>
        <v>3868.6902252858904</v>
      </c>
      <c r="X119" s="345">
        <f>X$5*'(建設)投入係数表'!X119</f>
        <v>2585.2031165393178</v>
      </c>
      <c r="Y119" s="345">
        <f>Y$5*'(建設)投入係数表'!Y119</f>
        <v>1088.722685718091</v>
      </c>
      <c r="Z119" s="345">
        <f>Z$5*'(建設)投入係数表'!Z119</f>
        <v>380.31342271038602</v>
      </c>
      <c r="AA119" s="345">
        <f>AA$5*'(建設)投入係数表'!AA119</f>
        <v>79.84683000757768</v>
      </c>
      <c r="AB119" s="345">
        <f>AB$5*'(建設)投入係数表'!AB119</f>
        <v>0</v>
      </c>
      <c r="AC119" s="345">
        <f>AC$5*'(建設)投入係数表'!AC119</f>
        <v>0</v>
      </c>
      <c r="AD119" s="345">
        <f>AD$5*'(建設)投入係数表'!AD119</f>
        <v>0</v>
      </c>
      <c r="AE119" s="345">
        <f>AE$5*'(建設)投入係数表'!AE119</f>
        <v>0</v>
      </c>
      <c r="AF119" s="135">
        <f>AF$5*'(建設)投入係数表'!AF119</f>
        <v>5534.117423318532</v>
      </c>
      <c r="AG119" s="135">
        <f>AG$5*'(建設)投入係数表'!AG119</f>
        <v>1993.5660578853187</v>
      </c>
      <c r="AH119" s="135">
        <f>AH$5*'(建設)投入係数表'!AH119</f>
        <v>0</v>
      </c>
      <c r="AI119" s="135">
        <f>AI$5*'(建設)投入係数表'!AI119</f>
        <v>0</v>
      </c>
      <c r="AJ119" s="135">
        <f>AJ$5*'(建設)投入係数表'!AJ119</f>
        <v>0</v>
      </c>
      <c r="AK119" s="345">
        <f>AK$5*'(建設)投入係数表'!AK119</f>
        <v>0</v>
      </c>
      <c r="AL119" s="345">
        <f>AL$5*'(建設)投入係数表'!AL119</f>
        <v>0</v>
      </c>
      <c r="AM119" s="345">
        <f>AM$5*'(建設)投入係数表'!AM119</f>
        <v>0</v>
      </c>
      <c r="AN119" s="345">
        <f>AN$5*'(建設)投入係数表'!AN119</f>
        <v>0</v>
      </c>
      <c r="AO119" s="345">
        <f>AO$5*'(建設)投入係数表'!AO119</f>
        <v>0</v>
      </c>
      <c r="AP119" s="345">
        <f>AP$5*'(建設)投入係数表'!AP119</f>
        <v>0</v>
      </c>
      <c r="AQ119" s="345">
        <f>AQ$5*'(建設)投入係数表'!AQ119</f>
        <v>0</v>
      </c>
      <c r="AR119" s="135">
        <f>AR$5*'(建設)投入係数表'!AR119</f>
        <v>0</v>
      </c>
      <c r="AS119" s="135">
        <f>AS$5*'(建設)投入係数表'!AS119</f>
        <v>0</v>
      </c>
      <c r="AT119" s="345">
        <f>AT$5*'(建設)投入係数表'!AT119</f>
        <v>0</v>
      </c>
      <c r="AU119" s="345">
        <f>AU$5*'(建設)投入係数表'!AU119</f>
        <v>0</v>
      </c>
      <c r="AV119" s="345">
        <f>AV$5*'(建設)投入係数表'!AV119</f>
        <v>0</v>
      </c>
      <c r="AW119" s="345">
        <f>AW$5*'(建設)投入係数表'!AW119</f>
        <v>0</v>
      </c>
      <c r="AX119" s="135">
        <f>AX$5*'(建設)投入係数表'!AX119</f>
        <v>0</v>
      </c>
      <c r="AY119" s="345">
        <f>AY$5*'(建設)投入係数表'!AY119</f>
        <v>0</v>
      </c>
      <c r="AZ119" s="345">
        <f>AZ$5*'(建設)投入係数表'!AZ119</f>
        <v>0</v>
      </c>
      <c r="BA119" s="345">
        <f>BA$5*'(建設)投入係数表'!BA119</f>
        <v>0</v>
      </c>
      <c r="BB119" s="135">
        <f>BB$5*'(建設)投入係数表'!BB119</f>
        <v>1885.2876206149215</v>
      </c>
      <c r="BC119" s="135">
        <f>BC$5*'(建設)投入係数表'!BC119</f>
        <v>0</v>
      </c>
      <c r="BD119" s="345">
        <f>BD$5*'(建設)投入係数表'!BD119</f>
        <v>0</v>
      </c>
      <c r="BE119" s="345">
        <f>BE$5*'(建設)投入係数表'!BE119</f>
        <v>0</v>
      </c>
      <c r="BF119" s="345">
        <f>BF$5*'(建設)投入係数表'!BF119</f>
        <v>0</v>
      </c>
      <c r="BG119" s="345">
        <f>BG$5*'(建設)投入係数表'!BG119</f>
        <v>0</v>
      </c>
      <c r="BH119" s="345">
        <f>BH$5*'(建設)投入係数表'!BH119</f>
        <v>0</v>
      </c>
      <c r="BI119" s="345">
        <f>BI$5*'(建設)投入係数表'!BI119</f>
        <v>0</v>
      </c>
      <c r="BJ119" s="345">
        <f>BJ$5*'(建設)投入係数表'!BJ119</f>
        <v>1434.7726617594069</v>
      </c>
      <c r="BK119" s="345">
        <f>BK$5*'(建設)投入係数表'!BK119</f>
        <v>0</v>
      </c>
      <c r="BL119" s="345">
        <f>BL$5*'(建設)投入係数表'!BL119</f>
        <v>40.1687311475103</v>
      </c>
      <c r="BM119" s="345">
        <f>BM$5*'(建設)投入係数表'!BM119</f>
        <v>0</v>
      </c>
      <c r="BN119" s="345">
        <f>BN$5*'(建設)投入係数表'!BN119</f>
        <v>0</v>
      </c>
      <c r="BO119" s="135">
        <f>BO$5*'(建設)投入係数表'!BO119</f>
        <v>3049.7379665726648</v>
      </c>
      <c r="BP119" s="345">
        <f>BP$5*'(建設)投入係数表'!BP119</f>
        <v>0</v>
      </c>
      <c r="BQ119" s="345">
        <f>BQ$5*'(建設)投入係数表'!BQ119</f>
        <v>458.87880829640534</v>
      </c>
      <c r="BR119" s="345">
        <f>BR$5*'(建設)投入係数表'!BR119</f>
        <v>617.50189683318899</v>
      </c>
      <c r="BS119" s="345">
        <f>BS$5*'(建設)投入係数表'!BS119</f>
        <v>407.01273439096195</v>
      </c>
      <c r="BT119" s="345">
        <f>BT$5*'(建設)投入係数表'!BT119</f>
        <v>88.577644902861138</v>
      </c>
      <c r="BU119" s="345">
        <f>BU$5*'(建設)投入係数表'!BU119</f>
        <v>1977.6628328077318</v>
      </c>
      <c r="BV119" s="196">
        <f t="shared" si="6"/>
        <v>9158.6613651134394</v>
      </c>
      <c r="BW119" s="349">
        <f t="shared" si="7"/>
        <v>3.6634645460453759E-2</v>
      </c>
    </row>
    <row r="120" spans="2:75" x14ac:dyDescent="0.2">
      <c r="B120" s="8" t="s">
        <v>503</v>
      </c>
      <c r="C120" s="9" t="s">
        <v>26</v>
      </c>
      <c r="D120" s="135">
        <f>D$5*'(建設)投入係数表'!D120</f>
        <v>-1275.8196767432853</v>
      </c>
      <c r="E120" s="135">
        <f>E$5*'(建設)投入係数表'!E120</f>
        <v>-1.2479603372600825</v>
      </c>
      <c r="F120" s="135">
        <f>F$5*'(建設)投入係数表'!F120</f>
        <v>0</v>
      </c>
      <c r="G120" s="135">
        <f>G$5*'(建設)投入係数表'!G120</f>
        <v>0</v>
      </c>
      <c r="H120" s="345">
        <f>H$5*'(建設)投入係数表'!H120</f>
        <v>0</v>
      </c>
      <c r="I120" s="345">
        <f>I$5*'(建設)投入係数表'!I120</f>
        <v>0</v>
      </c>
      <c r="J120" s="135">
        <f>J$5*'(建設)投入係数表'!J120</f>
        <v>0</v>
      </c>
      <c r="K120" s="345">
        <f>K$5*'(建設)投入係数表'!K120</f>
        <v>0</v>
      </c>
      <c r="L120" s="135">
        <f>L$5*'(建設)投入係数表'!L120</f>
        <v>0</v>
      </c>
      <c r="M120" s="345">
        <f>M$5*'(建設)投入係数表'!M120</f>
        <v>0</v>
      </c>
      <c r="N120" s="345">
        <f>N$5*'(建設)投入係数表'!N120</f>
        <v>0</v>
      </c>
      <c r="O120" s="135">
        <f>O$5*'(建設)投入係数表'!O120</f>
        <v>0</v>
      </c>
      <c r="P120" s="345">
        <f>P$5*'(建設)投入係数表'!P120</f>
        <v>0</v>
      </c>
      <c r="Q120" s="345">
        <f>Q$5*'(建設)投入係数表'!Q120</f>
        <v>0</v>
      </c>
      <c r="R120" s="345">
        <f>R$5*'(建設)投入係数表'!R120</f>
        <v>0</v>
      </c>
      <c r="S120" s="135">
        <f>S$5*'(建設)投入係数表'!S120</f>
        <v>-1.059316212680151</v>
      </c>
      <c r="T120" s="135">
        <f>T$5*'(建設)投入係数表'!T120</f>
        <v>0</v>
      </c>
      <c r="U120" s="345">
        <f>U$5*'(建設)投入係数表'!U120</f>
        <v>0</v>
      </c>
      <c r="V120" s="345">
        <f>V$5*'(建設)投入係数表'!V120</f>
        <v>0</v>
      </c>
      <c r="W120" s="135">
        <f>W$5*'(建設)投入係数表'!W120</f>
        <v>-1.0695742371379882</v>
      </c>
      <c r="X120" s="345">
        <f>X$5*'(建設)投入係数表'!X120</f>
        <v>-0.92676218553121259</v>
      </c>
      <c r="Y120" s="345">
        <f>Y$5*'(建設)投入係数表'!Y120</f>
        <v>-0.31537590730505427</v>
      </c>
      <c r="Z120" s="345">
        <f>Z$5*'(建設)投入係数表'!Z120</f>
        <v>-0.12359877241156518</v>
      </c>
      <c r="AA120" s="345">
        <f>AA$5*'(建設)投入係数表'!AA120</f>
        <v>-2.2227835311947459E-2</v>
      </c>
      <c r="AB120" s="345">
        <f>AB$5*'(建設)投入係数表'!AB120</f>
        <v>0</v>
      </c>
      <c r="AC120" s="345">
        <f>AC$5*'(建設)投入係数表'!AC120</f>
        <v>0</v>
      </c>
      <c r="AD120" s="345">
        <f>AD$5*'(建設)投入係数表'!AD120</f>
        <v>0</v>
      </c>
      <c r="AE120" s="345">
        <f>AE$5*'(建設)投入係数表'!AE120</f>
        <v>0</v>
      </c>
      <c r="AF120" s="135">
        <f>AF$5*'(建設)投入係数表'!AF120</f>
        <v>-2165.5012542348891</v>
      </c>
      <c r="AG120" s="135">
        <f>AG$5*'(建設)投入係数表'!AG120</f>
        <v>-132.65183925415644</v>
      </c>
      <c r="AH120" s="135">
        <f>AH$5*'(建設)投入係数表'!AH120</f>
        <v>0</v>
      </c>
      <c r="AI120" s="135">
        <f>AI$5*'(建設)投入係数表'!AI120</f>
        <v>0</v>
      </c>
      <c r="AJ120" s="135">
        <f>AJ$5*'(建設)投入係数表'!AJ120</f>
        <v>0</v>
      </c>
      <c r="AK120" s="345">
        <f>AK$5*'(建設)投入係数表'!AK120</f>
        <v>0</v>
      </c>
      <c r="AL120" s="345">
        <f>AL$5*'(建設)投入係数表'!AL120</f>
        <v>0</v>
      </c>
      <c r="AM120" s="345">
        <f>AM$5*'(建設)投入係数表'!AM120</f>
        <v>0</v>
      </c>
      <c r="AN120" s="345">
        <f>AN$5*'(建設)投入係数表'!AN120</f>
        <v>0</v>
      </c>
      <c r="AO120" s="345">
        <f>AO$5*'(建設)投入係数表'!AO120</f>
        <v>0</v>
      </c>
      <c r="AP120" s="345">
        <f>AP$5*'(建設)投入係数表'!AP120</f>
        <v>0</v>
      </c>
      <c r="AQ120" s="345">
        <f>AQ$5*'(建設)投入係数表'!AQ120</f>
        <v>0</v>
      </c>
      <c r="AR120" s="135">
        <f>AR$5*'(建設)投入係数表'!AR120</f>
        <v>0</v>
      </c>
      <c r="AS120" s="135">
        <f>AS$5*'(建設)投入係数表'!AS120</f>
        <v>0</v>
      </c>
      <c r="AT120" s="345">
        <f>AT$5*'(建設)投入係数表'!AT120</f>
        <v>0</v>
      </c>
      <c r="AU120" s="345">
        <f>AU$5*'(建設)投入係数表'!AU120</f>
        <v>0</v>
      </c>
      <c r="AV120" s="345">
        <f>AV$5*'(建設)投入係数表'!AV120</f>
        <v>0</v>
      </c>
      <c r="AW120" s="345">
        <f>AW$5*'(建設)投入係数表'!AW120</f>
        <v>0</v>
      </c>
      <c r="AX120" s="135">
        <f>AX$5*'(建設)投入係数表'!AX120</f>
        <v>0</v>
      </c>
      <c r="AY120" s="345">
        <f>AY$5*'(建設)投入係数表'!AY120</f>
        <v>0</v>
      </c>
      <c r="AZ120" s="345">
        <f>AZ$5*'(建設)投入係数表'!AZ120</f>
        <v>0</v>
      </c>
      <c r="BA120" s="345">
        <f>BA$5*'(建設)投入係数表'!BA120</f>
        <v>0</v>
      </c>
      <c r="BB120" s="135">
        <f>BB$5*'(建設)投入係数表'!BB120</f>
        <v>-145.36706549571713</v>
      </c>
      <c r="BC120" s="135">
        <f>BC$5*'(建設)投入係数表'!BC120</f>
        <v>0</v>
      </c>
      <c r="BD120" s="345">
        <f>BD$5*'(建設)投入係数表'!BD120</f>
        <v>0</v>
      </c>
      <c r="BE120" s="345">
        <f>BE$5*'(建設)投入係数表'!BE120</f>
        <v>0</v>
      </c>
      <c r="BF120" s="345">
        <f>BF$5*'(建設)投入係数表'!BF120</f>
        <v>0</v>
      </c>
      <c r="BG120" s="345">
        <f>BG$5*'(建設)投入係数表'!BG120</f>
        <v>0</v>
      </c>
      <c r="BH120" s="345">
        <f>BH$5*'(建設)投入係数表'!BH120</f>
        <v>0</v>
      </c>
      <c r="BI120" s="345">
        <f>BI$5*'(建設)投入係数表'!BI120</f>
        <v>0</v>
      </c>
      <c r="BJ120" s="345">
        <f>BJ$5*'(建設)投入係数表'!BJ120</f>
        <v>-102.62863540433418</v>
      </c>
      <c r="BK120" s="345">
        <f>BK$5*'(建設)投入係数表'!BK120</f>
        <v>0</v>
      </c>
      <c r="BL120" s="345">
        <f>BL$5*'(建設)投入係数表'!BL120</f>
        <v>-1.8653631999401088</v>
      </c>
      <c r="BM120" s="345">
        <f>BM$5*'(建設)投入係数表'!BM120</f>
        <v>0</v>
      </c>
      <c r="BN120" s="345">
        <f>BN$5*'(建設)投入係数表'!BN120</f>
        <v>0</v>
      </c>
      <c r="BO120" s="135">
        <f>BO$5*'(建設)投入係数表'!BO120</f>
        <v>-3266.1315719171812</v>
      </c>
      <c r="BP120" s="345">
        <f>BP$5*'(建設)投入係数表'!BP120</f>
        <v>0</v>
      </c>
      <c r="BQ120" s="345">
        <f>BQ$5*'(建設)投入係数表'!BQ120</f>
        <v>-26.537316888031668</v>
      </c>
      <c r="BR120" s="345">
        <f>BR$5*'(建設)投入係数表'!BR120</f>
        <v>-64.017475265643796</v>
      </c>
      <c r="BS120" s="345">
        <f>BS$5*'(建設)投入係数表'!BS120</f>
        <v>-466.86475572220422</v>
      </c>
      <c r="BT120" s="345">
        <f>BT$5*'(建設)投入係数表'!BT120</f>
        <v>-96.609733185111708</v>
      </c>
      <c r="BU120" s="345">
        <f>BU$5*'(建設)投入係数表'!BU120</f>
        <v>-1847.9684571117702</v>
      </c>
      <c r="BV120" s="196">
        <f t="shared" si="6"/>
        <v>-2607.8797014775955</v>
      </c>
      <c r="BW120" s="349">
        <f t="shared" si="7"/>
        <v>-1.0431518805910383E-2</v>
      </c>
    </row>
    <row r="121" spans="2:75" x14ac:dyDescent="0.2">
      <c r="B121" s="8" t="s">
        <v>504</v>
      </c>
      <c r="C121" s="9" t="s">
        <v>13</v>
      </c>
      <c r="D121" s="135">
        <f>D$5*'(建設)投入係数表'!D121</f>
        <v>117720.95141047279</v>
      </c>
      <c r="E121" s="135">
        <f>E$5*'(建設)投入係数表'!E121</f>
        <v>45070.427321371768</v>
      </c>
      <c r="F121" s="135">
        <f>F$5*'(建設)投入係数表'!F121</f>
        <v>0</v>
      </c>
      <c r="G121" s="135">
        <f>G$5*'(建設)投入係数表'!G121</f>
        <v>0</v>
      </c>
      <c r="H121" s="345">
        <f>H$5*'(建設)投入係数表'!H121</f>
        <v>0</v>
      </c>
      <c r="I121" s="345">
        <f>I$5*'(建設)投入係数表'!I121</f>
        <v>0</v>
      </c>
      <c r="J121" s="135">
        <f>J$5*'(建設)投入係数表'!J121</f>
        <v>0</v>
      </c>
      <c r="K121" s="345">
        <f>K$5*'(建設)投入係数表'!K121</f>
        <v>0</v>
      </c>
      <c r="L121" s="135">
        <f>L$5*'(建設)投入係数表'!L121</f>
        <v>0</v>
      </c>
      <c r="M121" s="345">
        <f>M$5*'(建設)投入係数表'!M121</f>
        <v>0</v>
      </c>
      <c r="N121" s="345">
        <f>N$5*'(建設)投入係数表'!N121</f>
        <v>0</v>
      </c>
      <c r="O121" s="135">
        <f>O$5*'(建設)投入係数表'!O121</f>
        <v>0</v>
      </c>
      <c r="P121" s="345">
        <f>P$5*'(建設)投入係数表'!P121</f>
        <v>0</v>
      </c>
      <c r="Q121" s="345">
        <f>Q$5*'(建設)投入係数表'!Q121</f>
        <v>0</v>
      </c>
      <c r="R121" s="345">
        <f>R$5*'(建設)投入係数表'!R121</f>
        <v>0</v>
      </c>
      <c r="S121" s="135">
        <f>S$5*'(建設)投入係数表'!S121</f>
        <v>44620.865571554619</v>
      </c>
      <c r="T121" s="135">
        <f>T$5*'(建設)投入係数表'!T121</f>
        <v>0</v>
      </c>
      <c r="U121" s="345">
        <f>U$5*'(建設)投入係数表'!U121</f>
        <v>0</v>
      </c>
      <c r="V121" s="345">
        <f>V$5*'(建設)投入係数表'!V121</f>
        <v>0</v>
      </c>
      <c r="W121" s="135">
        <f>W$5*'(建設)投入係数表'!W121</f>
        <v>44334.310518328384</v>
      </c>
      <c r="X121" s="345">
        <f>X$5*'(建設)投入係数表'!X121</f>
        <v>22186.223340524466</v>
      </c>
      <c r="Y121" s="345">
        <f>Y$5*'(建設)投入係数表'!Y121</f>
        <v>18201.33479199764</v>
      </c>
      <c r="Z121" s="345">
        <f>Z$5*'(建設)投入係数表'!Z121</f>
        <v>4321.6619770634788</v>
      </c>
      <c r="AA121" s="345">
        <f>AA$5*'(建設)投入係数表'!AA121</f>
        <v>852.8020207123011</v>
      </c>
      <c r="AB121" s="345">
        <f>AB$5*'(建設)投入係数表'!AB121</f>
        <v>0</v>
      </c>
      <c r="AC121" s="345">
        <f>AC$5*'(建設)投入係数表'!AC121</f>
        <v>0</v>
      </c>
      <c r="AD121" s="345">
        <f>AD$5*'(建設)投入係数表'!AD121</f>
        <v>0</v>
      </c>
      <c r="AE121" s="345">
        <f>AE$5*'(建設)投入係数表'!AE121</f>
        <v>0</v>
      </c>
      <c r="AF121" s="135">
        <f>AF$5*'(建設)投入係数表'!AF121</f>
        <v>75397.865929813692</v>
      </c>
      <c r="AG121" s="135">
        <f>AG$5*'(建設)投入係数表'!AG121</f>
        <v>23768.201779505078</v>
      </c>
      <c r="AH121" s="135">
        <f>AH$5*'(建設)投入係数表'!AH121</f>
        <v>0</v>
      </c>
      <c r="AI121" s="135">
        <f>AI$5*'(建設)投入係数表'!AI121</f>
        <v>0</v>
      </c>
      <c r="AJ121" s="135">
        <f>AJ$5*'(建設)投入係数表'!AJ121</f>
        <v>0</v>
      </c>
      <c r="AK121" s="345">
        <f>AK$5*'(建設)投入係数表'!AK121</f>
        <v>0</v>
      </c>
      <c r="AL121" s="345">
        <f>AL$5*'(建設)投入係数表'!AL121</f>
        <v>0</v>
      </c>
      <c r="AM121" s="345">
        <f>AM$5*'(建設)投入係数表'!AM121</f>
        <v>0</v>
      </c>
      <c r="AN121" s="345">
        <f>AN$5*'(建設)投入係数表'!AN121</f>
        <v>0</v>
      </c>
      <c r="AO121" s="345">
        <f>AO$5*'(建設)投入係数表'!AO121</f>
        <v>0</v>
      </c>
      <c r="AP121" s="345">
        <f>AP$5*'(建設)投入係数表'!AP121</f>
        <v>0</v>
      </c>
      <c r="AQ121" s="345">
        <f>AQ$5*'(建設)投入係数表'!AQ121</f>
        <v>0</v>
      </c>
      <c r="AR121" s="135">
        <f>AR$5*'(建設)投入係数表'!AR121</f>
        <v>0</v>
      </c>
      <c r="AS121" s="135">
        <f>AS$5*'(建設)投入係数表'!AS121</f>
        <v>0</v>
      </c>
      <c r="AT121" s="345">
        <f>AT$5*'(建設)投入係数表'!AT121</f>
        <v>0</v>
      </c>
      <c r="AU121" s="345">
        <f>AU$5*'(建設)投入係数表'!AU121</f>
        <v>0</v>
      </c>
      <c r="AV121" s="345">
        <f>AV$5*'(建設)投入係数表'!AV121</f>
        <v>0</v>
      </c>
      <c r="AW121" s="345">
        <f>AW$5*'(建設)投入係数表'!AW121</f>
        <v>0</v>
      </c>
      <c r="AX121" s="135">
        <f>AX$5*'(建設)投入係数表'!AX121</f>
        <v>0</v>
      </c>
      <c r="AY121" s="345">
        <f>AY$5*'(建設)投入係数表'!AY121</f>
        <v>0</v>
      </c>
      <c r="AZ121" s="345">
        <f>AZ$5*'(建設)投入係数表'!AZ121</f>
        <v>0</v>
      </c>
      <c r="BA121" s="345">
        <f>BA$5*'(建設)投入係数表'!BA121</f>
        <v>0</v>
      </c>
      <c r="BB121" s="135">
        <f>BB$5*'(建設)投入係数表'!BB121</f>
        <v>23782.488640188792</v>
      </c>
      <c r="BC121" s="135">
        <f>BC$5*'(建設)投入係数表'!BC121</f>
        <v>0</v>
      </c>
      <c r="BD121" s="345">
        <f>BD$5*'(建設)投入係数表'!BD121</f>
        <v>0</v>
      </c>
      <c r="BE121" s="345">
        <f>BE$5*'(建設)投入係数表'!BE121</f>
        <v>0</v>
      </c>
      <c r="BF121" s="345">
        <f>BF$5*'(建設)投入係数表'!BF121</f>
        <v>0</v>
      </c>
      <c r="BG121" s="345">
        <f>BG$5*'(建設)投入係数表'!BG121</f>
        <v>0</v>
      </c>
      <c r="BH121" s="345">
        <f>BH$5*'(建設)投入係数表'!BH121</f>
        <v>0</v>
      </c>
      <c r="BI121" s="345">
        <f>BI$5*'(建設)投入係数表'!BI121</f>
        <v>0</v>
      </c>
      <c r="BJ121" s="345">
        <f>BJ$5*'(建設)投入係数表'!BJ121</f>
        <v>22835.07420085448</v>
      </c>
      <c r="BK121" s="345">
        <f>BK$5*'(建設)投入係数表'!BK121</f>
        <v>0</v>
      </c>
      <c r="BL121" s="345">
        <f>BL$5*'(建設)投入係数表'!BL121</f>
        <v>446.69479476325796</v>
      </c>
      <c r="BM121" s="345">
        <f>BM$5*'(建設)投入係数表'!BM121</f>
        <v>0</v>
      </c>
      <c r="BN121" s="345">
        <f>BN$5*'(建設)投入係数表'!BN121</f>
        <v>0</v>
      </c>
      <c r="BO121" s="135">
        <f>BO$5*'(建設)投入係数表'!BO121</f>
        <v>52411.45894150708</v>
      </c>
      <c r="BP121" s="345">
        <f>BP$5*'(建設)投入係数表'!BP121</f>
        <v>0</v>
      </c>
      <c r="BQ121" s="345">
        <f>BQ$5*'(建設)投入係数表'!BQ121</f>
        <v>8496.6265167696019</v>
      </c>
      <c r="BR121" s="345">
        <f>BR$5*'(建設)投入係数表'!BR121</f>
        <v>8395.5417855213236</v>
      </c>
      <c r="BS121" s="345">
        <f>BS$5*'(建設)投入係数表'!BS121</f>
        <v>5752.0249244994129</v>
      </c>
      <c r="BT121" s="345">
        <f>BT$5*'(建設)投入係数表'!BT121</f>
        <v>2415.6770748769118</v>
      </c>
      <c r="BU121" s="345">
        <f>BU$5*'(建設)投入係数表'!BU121</f>
        <v>26465.032692467892</v>
      </c>
      <c r="BV121" s="196">
        <f t="shared" si="6"/>
        <v>120368.69412005077</v>
      </c>
      <c r="BW121" s="349">
        <f t="shared" si="7"/>
        <v>0.48147477648020309</v>
      </c>
    </row>
    <row r="122" spans="2:75" ht="24.9" customHeight="1" x14ac:dyDescent="0.2">
      <c r="B122" s="8" t="s">
        <v>505</v>
      </c>
      <c r="C122" s="9" t="s">
        <v>314</v>
      </c>
      <c r="D122" s="135">
        <f>D$5*'(建設)投入係数表'!D122</f>
        <v>250000</v>
      </c>
      <c r="E122" s="135">
        <f>E$5*'(建設)投入係数表'!E122</f>
        <v>98478</v>
      </c>
      <c r="F122" s="135">
        <f>F$5*'(建設)投入係数表'!F122</f>
        <v>0</v>
      </c>
      <c r="G122" s="135">
        <f>G$5*'(建設)投入係数表'!G122</f>
        <v>0</v>
      </c>
      <c r="H122" s="345">
        <f>H$5*'(建設)投入係数表'!H122</f>
        <v>0</v>
      </c>
      <c r="I122" s="345">
        <f>I$5*'(建設)投入係数表'!I122</f>
        <v>0</v>
      </c>
      <c r="J122" s="135">
        <f>J$5*'(建設)投入係数表'!J122</f>
        <v>0</v>
      </c>
      <c r="K122" s="345">
        <f>K$5*'(建設)投入係数表'!K122</f>
        <v>0</v>
      </c>
      <c r="L122" s="135">
        <f>L$5*'(建設)投入係数表'!L122</f>
        <v>0</v>
      </c>
      <c r="M122" s="345">
        <f>M$5*'(建設)投入係数表'!M122</f>
        <v>0</v>
      </c>
      <c r="N122" s="345">
        <f>N$5*'(建設)投入係数表'!N122</f>
        <v>0</v>
      </c>
      <c r="O122" s="135">
        <f>O$5*'(建設)投入係数表'!O122</f>
        <v>0</v>
      </c>
      <c r="P122" s="345">
        <f>P$5*'(建設)投入係数表'!P122</f>
        <v>0</v>
      </c>
      <c r="Q122" s="345">
        <f>Q$5*'(建設)投入係数表'!Q122</f>
        <v>0</v>
      </c>
      <c r="R122" s="345">
        <f>R$5*'(建設)投入係数表'!R122</f>
        <v>0</v>
      </c>
      <c r="S122" s="135">
        <f>S$5*'(建設)投入係数表'!S122</f>
        <v>98478</v>
      </c>
      <c r="T122" s="135">
        <f>T$5*'(建設)投入係数表'!T122</f>
        <v>0</v>
      </c>
      <c r="U122" s="345">
        <f>U$5*'(建設)投入係数表'!U122</f>
        <v>0</v>
      </c>
      <c r="V122" s="345">
        <f>V$5*'(建設)投入係数表'!V122</f>
        <v>0</v>
      </c>
      <c r="W122" s="135">
        <f>W$5*'(建設)投入係数表'!W122</f>
        <v>98478</v>
      </c>
      <c r="X122" s="345">
        <f>X$5*'(建設)投入係数表'!X122</f>
        <v>53913</v>
      </c>
      <c r="Y122" s="345">
        <f>Y$5*'(建設)投入係数表'!Y122</f>
        <v>33152</v>
      </c>
      <c r="Z122" s="345">
        <f>Z$5*'(建設)投入係数表'!Z122</f>
        <v>9565</v>
      </c>
      <c r="AA122" s="345">
        <f>AA$5*'(建設)投入係数表'!AA122</f>
        <v>1848</v>
      </c>
      <c r="AB122" s="345">
        <f>AB$5*'(建設)投入係数表'!AB122</f>
        <v>0</v>
      </c>
      <c r="AC122" s="345">
        <f>AC$5*'(建設)投入係数表'!AC122</f>
        <v>0</v>
      </c>
      <c r="AD122" s="345">
        <f>AD$5*'(建設)投入係数表'!AD122</f>
        <v>0</v>
      </c>
      <c r="AE122" s="345">
        <f>AE$5*'(建設)投入係数表'!AE122</f>
        <v>0</v>
      </c>
      <c r="AF122" s="135">
        <f>AF$5*'(建設)投入係数表'!AF122</f>
        <v>151522</v>
      </c>
      <c r="AG122" s="135">
        <f>AG$5*'(建設)投入係数表'!AG122</f>
        <v>48479</v>
      </c>
      <c r="AH122" s="135">
        <f>AH$5*'(建設)投入係数表'!AH122</f>
        <v>0</v>
      </c>
      <c r="AI122" s="135">
        <f>AI$5*'(建設)投入係数表'!AI122</f>
        <v>0</v>
      </c>
      <c r="AJ122" s="135">
        <f>AJ$5*'(建設)投入係数表'!AJ122</f>
        <v>0</v>
      </c>
      <c r="AK122" s="345">
        <f>AK$5*'(建設)投入係数表'!AK122</f>
        <v>0</v>
      </c>
      <c r="AL122" s="345">
        <f>AL$5*'(建設)投入係数表'!AL122</f>
        <v>0</v>
      </c>
      <c r="AM122" s="345">
        <f>AM$5*'(建設)投入係数表'!AM122</f>
        <v>0</v>
      </c>
      <c r="AN122" s="345">
        <f>AN$5*'(建設)投入係数表'!AN122</f>
        <v>0</v>
      </c>
      <c r="AO122" s="345">
        <f>AO$5*'(建設)投入係数表'!AO122</f>
        <v>0</v>
      </c>
      <c r="AP122" s="345">
        <f>AP$5*'(建設)投入係数表'!AP122</f>
        <v>0</v>
      </c>
      <c r="AQ122" s="345">
        <f>AQ$5*'(建設)投入係数表'!AQ122</f>
        <v>0</v>
      </c>
      <c r="AR122" s="135">
        <f>AR$5*'(建設)投入係数表'!AR122</f>
        <v>0</v>
      </c>
      <c r="AS122" s="135">
        <f>AS$5*'(建設)投入係数表'!AS122</f>
        <v>0</v>
      </c>
      <c r="AT122" s="345">
        <f>AT$5*'(建設)投入係数表'!AT122</f>
        <v>0</v>
      </c>
      <c r="AU122" s="345">
        <f>AU$5*'(建設)投入係数表'!AU122</f>
        <v>0</v>
      </c>
      <c r="AV122" s="345">
        <f>AV$5*'(建設)投入係数表'!AV122</f>
        <v>0</v>
      </c>
      <c r="AW122" s="345">
        <f>AW$5*'(建設)投入係数表'!AW122</f>
        <v>0</v>
      </c>
      <c r="AX122" s="135">
        <f>AX$5*'(建設)投入係数表'!AX122</f>
        <v>0</v>
      </c>
      <c r="AY122" s="345">
        <f>AY$5*'(建設)投入係数表'!AY122</f>
        <v>0</v>
      </c>
      <c r="AZ122" s="345">
        <f>AZ$5*'(建設)投入係数表'!AZ122</f>
        <v>0</v>
      </c>
      <c r="BA122" s="345">
        <f>BA$5*'(建設)投入係数表'!BA122</f>
        <v>0</v>
      </c>
      <c r="BB122" s="135">
        <f>BB$5*'(建設)投入係数表'!BB122</f>
        <v>48479</v>
      </c>
      <c r="BC122" s="135">
        <f>BC$5*'(建設)投入係数表'!BC122</f>
        <v>0</v>
      </c>
      <c r="BD122" s="345">
        <f>BD$5*'(建設)投入係数表'!BD122</f>
        <v>0</v>
      </c>
      <c r="BE122" s="345">
        <f>BE$5*'(建設)投入係数表'!BE122</f>
        <v>0</v>
      </c>
      <c r="BF122" s="345">
        <f>BF$5*'(建設)投入係数表'!BF122</f>
        <v>0</v>
      </c>
      <c r="BG122" s="345">
        <f>BG$5*'(建設)投入係数表'!BG122</f>
        <v>0</v>
      </c>
      <c r="BH122" s="345">
        <f>BH$5*'(建設)投入係数表'!BH122</f>
        <v>0</v>
      </c>
      <c r="BI122" s="345">
        <f>BI$5*'(建設)投入係数表'!BI122</f>
        <v>0</v>
      </c>
      <c r="BJ122" s="345">
        <f>BJ$5*'(建設)投入係数表'!BJ122</f>
        <v>47283</v>
      </c>
      <c r="BK122" s="345">
        <f>BK$5*'(建設)投入係数表'!BK122</f>
        <v>0</v>
      </c>
      <c r="BL122" s="345">
        <f>BL$5*'(建設)投入係数表'!BL122</f>
        <v>1196</v>
      </c>
      <c r="BM122" s="345">
        <f>BM$5*'(建設)投入係数表'!BM122</f>
        <v>0</v>
      </c>
      <c r="BN122" s="345">
        <f>BN$5*'(建設)投入係数表'!BN122</f>
        <v>0</v>
      </c>
      <c r="BO122" s="135">
        <f>BO$5*'(建設)投入係数表'!BO122</f>
        <v>103043</v>
      </c>
      <c r="BP122" s="345">
        <f>BP$5*'(建設)投入係数表'!BP122</f>
        <v>0</v>
      </c>
      <c r="BQ122" s="345">
        <f>BQ$5*'(建設)投入係数表'!BQ122</f>
        <v>14348</v>
      </c>
      <c r="BR122" s="345">
        <f>BR$5*'(建設)投入係数表'!BR122</f>
        <v>14348</v>
      </c>
      <c r="BS122" s="345">
        <f>BS$5*'(建設)投入係数表'!BS122</f>
        <v>14348</v>
      </c>
      <c r="BT122" s="345">
        <f>BT$5*'(建設)投入係数表'!BT122</f>
        <v>3913</v>
      </c>
      <c r="BU122" s="345">
        <f>BU$5*'(建設)投入係数表'!BU122</f>
        <v>56086</v>
      </c>
      <c r="BV122" s="196">
        <f t="shared" si="6"/>
        <v>250000</v>
      </c>
      <c r="BW122" s="349">
        <f t="shared" si="7"/>
        <v>1</v>
      </c>
    </row>
  </sheetData>
  <mergeCells count="1">
    <mergeCell ref="B3:C4"/>
  </mergeCells>
  <phoneticPr fontId="2"/>
  <pageMargins left="0.75" right="0.75" top="1" bottom="1" header="0.51200000000000001" footer="0.51200000000000001"/>
  <pageSetup paperSize="8" scale="48" fitToWidth="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59999389629810485"/>
    <pageSetUpPr fitToPage="1"/>
  </sheetPr>
  <dimension ref="A1:BU122"/>
  <sheetViews>
    <sheetView showZeros="0" workbookViewId="0">
      <pane xSplit="3" ySplit="5" topLeftCell="D6" activePane="bottomRight" state="frozen"/>
      <selection pane="topRight" activeCell="C1" sqref="C1"/>
      <selection pane="bottomLeft" activeCell="A6" sqref="A6"/>
      <selection pane="bottomRight" activeCell="D6" sqref="D6"/>
    </sheetView>
  </sheetViews>
  <sheetFormatPr defaultColWidth="9" defaultRowHeight="16.5" x14ac:dyDescent="0.2"/>
  <cols>
    <col min="1" max="1" width="4.7265625" style="180" customWidth="1"/>
    <col min="2" max="2" width="4.81640625" style="180" customWidth="1"/>
    <col min="3" max="3" width="21" style="185" customWidth="1"/>
    <col min="4" max="73" width="10" style="24" customWidth="1"/>
    <col min="74" max="95" width="7" style="24" customWidth="1"/>
    <col min="96" max="16384" width="9" style="24"/>
  </cols>
  <sheetData>
    <row r="1" spans="1:73" ht="18" customHeight="1" x14ac:dyDescent="0.2">
      <c r="B1" s="197" t="s">
        <v>637</v>
      </c>
      <c r="C1" s="24"/>
    </row>
    <row r="2" spans="1:73" ht="26.65" customHeight="1" x14ac:dyDescent="0.2">
      <c r="B2" s="181" t="s">
        <v>632</v>
      </c>
      <c r="C2" s="24"/>
    </row>
    <row r="3" spans="1:73" ht="11.15" customHeight="1" x14ac:dyDescent="0.2"/>
    <row r="4" spans="1:73" s="180" customFormat="1" x14ac:dyDescent="0.2">
      <c r="B4" s="182"/>
      <c r="C4" s="175"/>
      <c r="D4" s="182">
        <v>1</v>
      </c>
      <c r="E4" s="182">
        <v>2</v>
      </c>
      <c r="F4" s="182">
        <v>3</v>
      </c>
      <c r="G4" s="182">
        <v>4</v>
      </c>
      <c r="H4" s="182">
        <v>5</v>
      </c>
      <c r="I4" s="182">
        <v>6</v>
      </c>
      <c r="J4" s="182">
        <v>7</v>
      </c>
      <c r="K4" s="182">
        <v>8</v>
      </c>
      <c r="L4" s="182">
        <v>9</v>
      </c>
      <c r="M4" s="182">
        <v>10</v>
      </c>
      <c r="N4" s="182">
        <v>11</v>
      </c>
      <c r="O4" s="182">
        <v>12</v>
      </c>
      <c r="P4" s="182">
        <v>13</v>
      </c>
      <c r="Q4" s="182">
        <v>14</v>
      </c>
      <c r="R4" s="182">
        <v>15</v>
      </c>
      <c r="S4" s="182">
        <v>16</v>
      </c>
      <c r="T4" s="182">
        <v>17</v>
      </c>
      <c r="U4" s="182">
        <v>18</v>
      </c>
      <c r="V4" s="182">
        <v>19</v>
      </c>
      <c r="W4" s="182">
        <v>20</v>
      </c>
      <c r="X4" s="182">
        <v>21</v>
      </c>
      <c r="Y4" s="182">
        <v>22</v>
      </c>
      <c r="Z4" s="182">
        <v>23</v>
      </c>
      <c r="AA4" s="182">
        <v>24</v>
      </c>
      <c r="AB4" s="182">
        <v>25</v>
      </c>
      <c r="AC4" s="182">
        <v>26</v>
      </c>
      <c r="AD4" s="182">
        <v>27</v>
      </c>
      <c r="AE4" s="182">
        <v>28</v>
      </c>
      <c r="AF4" s="182">
        <v>29</v>
      </c>
      <c r="AG4" s="182">
        <v>30</v>
      </c>
      <c r="AH4" s="182">
        <v>31</v>
      </c>
      <c r="AI4" s="182">
        <v>32</v>
      </c>
      <c r="AJ4" s="182">
        <v>33</v>
      </c>
      <c r="AK4" s="182">
        <v>34</v>
      </c>
      <c r="AL4" s="182">
        <v>35</v>
      </c>
      <c r="AM4" s="182">
        <v>36</v>
      </c>
      <c r="AN4" s="182">
        <v>37</v>
      </c>
      <c r="AO4" s="182">
        <v>38</v>
      </c>
      <c r="AP4" s="182">
        <v>39</v>
      </c>
      <c r="AQ4" s="182">
        <v>40</v>
      </c>
      <c r="AR4" s="182">
        <v>41</v>
      </c>
      <c r="AS4" s="182">
        <v>42</v>
      </c>
      <c r="AT4" s="182">
        <v>43</v>
      </c>
      <c r="AU4" s="182">
        <v>44</v>
      </c>
      <c r="AV4" s="182">
        <v>45</v>
      </c>
      <c r="AW4" s="182">
        <v>46</v>
      </c>
      <c r="AX4" s="182">
        <v>47</v>
      </c>
      <c r="AY4" s="182">
        <v>48</v>
      </c>
      <c r="AZ4" s="182">
        <v>49</v>
      </c>
      <c r="BA4" s="182">
        <v>50</v>
      </c>
      <c r="BB4" s="182">
        <v>51</v>
      </c>
      <c r="BC4" s="182">
        <v>52</v>
      </c>
      <c r="BD4" s="182">
        <v>53</v>
      </c>
      <c r="BE4" s="182">
        <v>54</v>
      </c>
      <c r="BF4" s="182">
        <v>55</v>
      </c>
      <c r="BG4" s="182">
        <v>56</v>
      </c>
      <c r="BH4" s="182">
        <v>57</v>
      </c>
      <c r="BI4" s="182">
        <v>58</v>
      </c>
      <c r="BJ4" s="182">
        <v>59</v>
      </c>
      <c r="BK4" s="182">
        <v>60</v>
      </c>
      <c r="BL4" s="182">
        <v>61</v>
      </c>
      <c r="BM4" s="182">
        <v>62</v>
      </c>
      <c r="BN4" s="182">
        <v>63</v>
      </c>
      <c r="BO4" s="182">
        <v>64</v>
      </c>
      <c r="BP4" s="182">
        <v>65</v>
      </c>
      <c r="BQ4" s="182">
        <v>66</v>
      </c>
      <c r="BR4" s="182">
        <v>67</v>
      </c>
      <c r="BS4" s="182">
        <v>68</v>
      </c>
      <c r="BT4" s="182">
        <v>69</v>
      </c>
      <c r="BU4" s="182">
        <v>70</v>
      </c>
    </row>
    <row r="5" spans="1:73" s="185" customFormat="1" ht="38.25" customHeight="1" x14ac:dyDescent="0.2">
      <c r="A5" s="183"/>
      <c r="B5" s="175"/>
      <c r="C5" s="184"/>
      <c r="D5" s="184" t="s">
        <v>31</v>
      </c>
      <c r="E5" s="184" t="s">
        <v>32</v>
      </c>
      <c r="F5" s="184" t="s">
        <v>334</v>
      </c>
      <c r="G5" s="184" t="s">
        <v>335</v>
      </c>
      <c r="H5" s="184" t="s">
        <v>336</v>
      </c>
      <c r="I5" s="184" t="s">
        <v>337</v>
      </c>
      <c r="J5" s="184" t="s">
        <v>338</v>
      </c>
      <c r="K5" s="184" t="s">
        <v>15</v>
      </c>
      <c r="L5" s="184" t="s">
        <v>33</v>
      </c>
      <c r="M5" s="184" t="s">
        <v>34</v>
      </c>
      <c r="N5" s="184" t="s">
        <v>35</v>
      </c>
      <c r="O5" s="184" t="s">
        <v>36</v>
      </c>
      <c r="P5" s="184" t="s">
        <v>16</v>
      </c>
      <c r="Q5" s="184" t="s">
        <v>17</v>
      </c>
      <c r="R5" s="184" t="s">
        <v>37</v>
      </c>
      <c r="S5" s="184" t="s">
        <v>18</v>
      </c>
      <c r="T5" s="184" t="s">
        <v>38</v>
      </c>
      <c r="U5" s="184" t="s">
        <v>39</v>
      </c>
      <c r="V5" s="184" t="s">
        <v>19</v>
      </c>
      <c r="W5" s="184" t="s">
        <v>40</v>
      </c>
      <c r="X5" s="184" t="s">
        <v>20</v>
      </c>
      <c r="Y5" s="184" t="s">
        <v>41</v>
      </c>
      <c r="Z5" s="184" t="s">
        <v>42</v>
      </c>
      <c r="AA5" s="184" t="s">
        <v>43</v>
      </c>
      <c r="AB5" s="184" t="s">
        <v>21</v>
      </c>
      <c r="AC5" s="184" t="s">
        <v>44</v>
      </c>
      <c r="AD5" s="184" t="s">
        <v>45</v>
      </c>
      <c r="AE5" s="184" t="s">
        <v>22</v>
      </c>
      <c r="AF5" s="184" t="s">
        <v>46</v>
      </c>
      <c r="AG5" s="184" t="s">
        <v>47</v>
      </c>
      <c r="AH5" s="184" t="s">
        <v>48</v>
      </c>
      <c r="AI5" s="184" t="s">
        <v>49</v>
      </c>
      <c r="AJ5" s="184" t="s">
        <v>50</v>
      </c>
      <c r="AK5" s="184" t="s">
        <v>51</v>
      </c>
      <c r="AL5" s="184" t="s">
        <v>52</v>
      </c>
      <c r="AM5" s="184" t="s">
        <v>53</v>
      </c>
      <c r="AN5" s="184" t="s">
        <v>54</v>
      </c>
      <c r="AO5" s="184" t="s">
        <v>55</v>
      </c>
      <c r="AP5" s="184" t="s">
        <v>56</v>
      </c>
      <c r="AQ5" s="184" t="s">
        <v>57</v>
      </c>
      <c r="AR5" s="184" t="s">
        <v>58</v>
      </c>
      <c r="AS5" s="184" t="s">
        <v>59</v>
      </c>
      <c r="AT5" s="184" t="s">
        <v>260</v>
      </c>
      <c r="AU5" s="184" t="s">
        <v>261</v>
      </c>
      <c r="AV5" s="184" t="s">
        <v>262</v>
      </c>
      <c r="AW5" s="184" t="s">
        <v>263</v>
      </c>
      <c r="AX5" s="184" t="s">
        <v>60</v>
      </c>
      <c r="AY5" s="184" t="s">
        <v>260</v>
      </c>
      <c r="AZ5" s="184" t="s">
        <v>339</v>
      </c>
      <c r="BA5" s="184" t="s">
        <v>61</v>
      </c>
      <c r="BB5" s="184" t="s">
        <v>62</v>
      </c>
      <c r="BC5" s="184" t="s">
        <v>63</v>
      </c>
      <c r="BD5" s="184" t="s">
        <v>64</v>
      </c>
      <c r="BE5" s="184" t="s">
        <v>340</v>
      </c>
      <c r="BF5" s="184" t="s">
        <v>65</v>
      </c>
      <c r="BG5" s="184" t="s">
        <v>66</v>
      </c>
      <c r="BH5" s="184" t="s">
        <v>67</v>
      </c>
      <c r="BI5" s="184" t="s">
        <v>23</v>
      </c>
      <c r="BJ5" s="184" t="s">
        <v>68</v>
      </c>
      <c r="BK5" s="184" t="s">
        <v>506</v>
      </c>
      <c r="BL5" s="184" t="s">
        <v>69</v>
      </c>
      <c r="BM5" s="184" t="s">
        <v>70</v>
      </c>
      <c r="BN5" s="184" t="s">
        <v>71</v>
      </c>
      <c r="BO5" s="184" t="s">
        <v>72</v>
      </c>
      <c r="BP5" s="184" t="s">
        <v>73</v>
      </c>
      <c r="BQ5" s="184" t="s">
        <v>74</v>
      </c>
      <c r="BR5" s="184" t="s">
        <v>75</v>
      </c>
      <c r="BS5" s="184" t="s">
        <v>76</v>
      </c>
      <c r="BT5" s="184" t="s">
        <v>77</v>
      </c>
      <c r="BU5" s="184" t="s">
        <v>78</v>
      </c>
    </row>
    <row r="6" spans="1:73" ht="21.75" customHeight="1" x14ac:dyDescent="0.2">
      <c r="A6" s="180">
        <v>1</v>
      </c>
      <c r="B6" s="182" t="s">
        <v>341</v>
      </c>
      <c r="C6" s="184" t="s">
        <v>264</v>
      </c>
      <c r="D6" s="186">
        <v>1.068270964467643E-3</v>
      </c>
      <c r="E6" s="186">
        <v>7.0508167412390219E-4</v>
      </c>
      <c r="F6" s="186">
        <v>5.6017062050534418E-4</v>
      </c>
      <c r="G6" s="186">
        <v>2.1402396235249826E-4</v>
      </c>
      <c r="H6" s="186">
        <v>2.1242507033031346E-4</v>
      </c>
      <c r="I6" s="186">
        <v>2.6850089631916859E-4</v>
      </c>
      <c r="J6" s="186">
        <v>9.7683486530710266E-4</v>
      </c>
      <c r="K6" s="186">
        <v>1.1417322834645668E-3</v>
      </c>
      <c r="L6" s="186">
        <v>1.1366087334590443E-3</v>
      </c>
      <c r="M6" s="186">
        <v>1.145457760284135E-3</v>
      </c>
      <c r="N6" s="186">
        <v>6.6326192213305032E-4</v>
      </c>
      <c r="O6" s="186">
        <v>7.7325493208201153E-4</v>
      </c>
      <c r="P6" s="186">
        <v>8.0049509612667999E-4</v>
      </c>
      <c r="Q6" s="186">
        <v>7.562878209378597E-4</v>
      </c>
      <c r="R6" s="186">
        <v>3.8076434917501059E-4</v>
      </c>
      <c r="S6" s="186">
        <v>8.8613656138138033E-4</v>
      </c>
      <c r="T6" s="186">
        <v>5.589293513299919E-4</v>
      </c>
      <c r="U6" s="186">
        <v>2.6081059934275727E-4</v>
      </c>
      <c r="V6" s="186">
        <v>5.830166546082901E-4</v>
      </c>
      <c r="W6" s="186">
        <v>9.0669331243656899E-4</v>
      </c>
      <c r="X6" s="186">
        <v>8.766878389644769E-4</v>
      </c>
      <c r="Y6" s="186">
        <v>2.4190271433871543E-4</v>
      </c>
      <c r="Z6" s="186">
        <v>2.067517363915361E-3</v>
      </c>
      <c r="AA6" s="186">
        <v>1.247308723944238E-3</v>
      </c>
      <c r="AB6" s="186">
        <v>1.3119030778365208E-3</v>
      </c>
      <c r="AC6" s="186">
        <v>7.219450226650301E-4</v>
      </c>
      <c r="AD6" s="186">
        <v>7.8080757650774866E-4</v>
      </c>
      <c r="AE6" s="186">
        <v>8.3019607617049E-4</v>
      </c>
      <c r="AF6" s="186">
        <v>1.9795779131773234E-3</v>
      </c>
      <c r="AG6" s="186">
        <v>2.3103466916387385E-3</v>
      </c>
      <c r="AH6" s="186">
        <v>3.0256269940587628E-3</v>
      </c>
      <c r="AI6" s="186">
        <v>2.9590622792026234E-3</v>
      </c>
      <c r="AJ6" s="186">
        <v>3.610859807460036E-3</v>
      </c>
      <c r="AK6" s="186">
        <v>6.4595622251118843E-3</v>
      </c>
      <c r="AL6" s="186">
        <v>3.7951007057080121E-4</v>
      </c>
      <c r="AM6" s="186">
        <v>2.8342930564543937E-5</v>
      </c>
      <c r="AN6" s="186">
        <v>8.7750428599930441E-4</v>
      </c>
      <c r="AO6" s="186">
        <v>4.2332461581294301E-3</v>
      </c>
      <c r="AP6" s="186">
        <v>1.0458063166701528E-4</v>
      </c>
      <c r="AQ6" s="186">
        <v>0</v>
      </c>
      <c r="AR6" s="186">
        <v>2.7791733920437192E-4</v>
      </c>
      <c r="AS6" s="186">
        <v>1.1808969324142477E-4</v>
      </c>
      <c r="AT6" s="186">
        <v>3.3503007453302394E-5</v>
      </c>
      <c r="AU6" s="186">
        <v>7.0898520584203805E-4</v>
      </c>
      <c r="AV6" s="186">
        <v>2.8135330941830202E-5</v>
      </c>
      <c r="AW6" s="186">
        <v>1.0957266660025899E-3</v>
      </c>
      <c r="AX6" s="186">
        <v>1.9280205655526992E-3</v>
      </c>
      <c r="AY6" s="186">
        <v>1.959340711537548E-3</v>
      </c>
      <c r="AZ6" s="186">
        <v>1.8058899796258565E-3</v>
      </c>
      <c r="BA6" s="186">
        <v>5.276724456734723E-3</v>
      </c>
      <c r="BB6" s="186">
        <v>1.7184597485088652E-3</v>
      </c>
      <c r="BC6" s="186">
        <v>2.8728757156555257E-3</v>
      </c>
      <c r="BD6" s="186">
        <v>2.9199124653299584E-3</v>
      </c>
      <c r="BE6" s="186">
        <v>2.2389790255643426E-3</v>
      </c>
      <c r="BF6" s="186">
        <v>4.4478241531199336E-4</v>
      </c>
      <c r="BG6" s="186">
        <v>3.7233082706766918E-3</v>
      </c>
      <c r="BH6" s="186">
        <v>2.5170776728218539E-5</v>
      </c>
      <c r="BI6" s="186">
        <v>1.2284237868102844E-4</v>
      </c>
      <c r="BJ6" s="186">
        <v>6.0053876906710597E-4</v>
      </c>
      <c r="BK6" s="186">
        <v>7.6050150613287109E-4</v>
      </c>
      <c r="BL6" s="186">
        <v>6.2729856105009345E-3</v>
      </c>
      <c r="BM6" s="186">
        <v>2.4142106885247944E-3</v>
      </c>
      <c r="BN6" s="186">
        <v>6.8494428221776873E-4</v>
      </c>
      <c r="BO6" s="186">
        <v>1.4813626765483217E-3</v>
      </c>
      <c r="BP6" s="186">
        <v>2.9247221513956177E-4</v>
      </c>
      <c r="BQ6" s="186">
        <v>2.76579335015553E-4</v>
      </c>
      <c r="BR6" s="186">
        <v>4.0667174038076094E-5</v>
      </c>
      <c r="BS6" s="186">
        <v>7.4445936120423741E-5</v>
      </c>
      <c r="BT6" s="186">
        <v>1.743252273963339E-3</v>
      </c>
      <c r="BU6" s="186">
        <v>3.0692858903632173E-3</v>
      </c>
    </row>
    <row r="7" spans="1:73" ht="21.75" customHeight="1" x14ac:dyDescent="0.2">
      <c r="A7" s="180">
        <v>2</v>
      </c>
      <c r="B7" s="182" t="s">
        <v>342</v>
      </c>
      <c r="C7" s="184" t="s">
        <v>265</v>
      </c>
      <c r="D7" s="186">
        <v>0</v>
      </c>
      <c r="E7" s="186">
        <v>0</v>
      </c>
      <c r="F7" s="186">
        <v>0</v>
      </c>
      <c r="G7" s="186">
        <v>0</v>
      </c>
      <c r="H7" s="186">
        <v>0</v>
      </c>
      <c r="I7" s="186">
        <v>0</v>
      </c>
      <c r="J7" s="186">
        <v>0</v>
      </c>
      <c r="K7" s="186">
        <v>0</v>
      </c>
      <c r="L7" s="186">
        <v>0</v>
      </c>
      <c r="M7" s="186">
        <v>0</v>
      </c>
      <c r="N7" s="186">
        <v>0</v>
      </c>
      <c r="O7" s="186">
        <v>0</v>
      </c>
      <c r="P7" s="186">
        <v>0</v>
      </c>
      <c r="Q7" s="186">
        <v>0</v>
      </c>
      <c r="R7" s="186">
        <v>0</v>
      </c>
      <c r="S7" s="186">
        <v>0</v>
      </c>
      <c r="T7" s="186">
        <v>0</v>
      </c>
      <c r="U7" s="186">
        <v>0</v>
      </c>
      <c r="V7" s="186">
        <v>0</v>
      </c>
      <c r="W7" s="186">
        <v>0</v>
      </c>
      <c r="X7" s="186">
        <v>0</v>
      </c>
      <c r="Y7" s="186">
        <v>0</v>
      </c>
      <c r="Z7" s="186">
        <v>0</v>
      </c>
      <c r="AA7" s="186">
        <v>0</v>
      </c>
      <c r="AB7" s="186">
        <v>0</v>
      </c>
      <c r="AC7" s="186">
        <v>0</v>
      </c>
      <c r="AD7" s="186">
        <v>0</v>
      </c>
      <c r="AE7" s="186">
        <v>0</v>
      </c>
      <c r="AF7" s="186">
        <v>0</v>
      </c>
      <c r="AG7" s="186">
        <v>0</v>
      </c>
      <c r="AH7" s="186">
        <v>0</v>
      </c>
      <c r="AI7" s="186">
        <v>0</v>
      </c>
      <c r="AJ7" s="186">
        <v>0</v>
      </c>
      <c r="AK7" s="186">
        <v>0</v>
      </c>
      <c r="AL7" s="186">
        <v>0</v>
      </c>
      <c r="AM7" s="186">
        <v>0</v>
      </c>
      <c r="AN7" s="186">
        <v>0</v>
      </c>
      <c r="AO7" s="186">
        <v>0</v>
      </c>
      <c r="AP7" s="186">
        <v>0</v>
      </c>
      <c r="AQ7" s="186">
        <v>0</v>
      </c>
      <c r="AR7" s="186">
        <v>0</v>
      </c>
      <c r="AS7" s="186">
        <v>0</v>
      </c>
      <c r="AT7" s="186">
        <v>0</v>
      </c>
      <c r="AU7" s="186">
        <v>0</v>
      </c>
      <c r="AV7" s="186">
        <v>0</v>
      </c>
      <c r="AW7" s="186">
        <v>0</v>
      </c>
      <c r="AX7" s="186">
        <v>0</v>
      </c>
      <c r="AY7" s="186">
        <v>0</v>
      </c>
      <c r="AZ7" s="186">
        <v>0</v>
      </c>
      <c r="BA7" s="186">
        <v>0</v>
      </c>
      <c r="BB7" s="186">
        <v>0</v>
      </c>
      <c r="BC7" s="186">
        <v>0</v>
      </c>
      <c r="BD7" s="186">
        <v>0</v>
      </c>
      <c r="BE7" s="186">
        <v>0</v>
      </c>
      <c r="BF7" s="186">
        <v>0</v>
      </c>
      <c r="BG7" s="186">
        <v>0</v>
      </c>
      <c r="BH7" s="186">
        <v>0</v>
      </c>
      <c r="BI7" s="186">
        <v>0</v>
      </c>
      <c r="BJ7" s="186">
        <v>0</v>
      </c>
      <c r="BK7" s="186">
        <v>0</v>
      </c>
      <c r="BL7" s="186">
        <v>0</v>
      </c>
      <c r="BM7" s="186">
        <v>0</v>
      </c>
      <c r="BN7" s="186">
        <v>0</v>
      </c>
      <c r="BO7" s="186">
        <v>0</v>
      </c>
      <c r="BP7" s="186">
        <v>0</v>
      </c>
      <c r="BQ7" s="186">
        <v>0</v>
      </c>
      <c r="BR7" s="186">
        <v>0</v>
      </c>
      <c r="BS7" s="186">
        <v>0</v>
      </c>
      <c r="BT7" s="186">
        <v>0</v>
      </c>
      <c r="BU7" s="186">
        <v>0</v>
      </c>
    </row>
    <row r="8" spans="1:73" ht="21.75" customHeight="1" x14ac:dyDescent="0.2">
      <c r="A8" s="180">
        <v>3</v>
      </c>
      <c r="B8" s="182" t="s">
        <v>343</v>
      </c>
      <c r="C8" s="184" t="s">
        <v>266</v>
      </c>
      <c r="D8" s="186">
        <v>0</v>
      </c>
      <c r="E8" s="186">
        <v>0</v>
      </c>
      <c r="F8" s="186">
        <v>0</v>
      </c>
      <c r="G8" s="186">
        <v>0</v>
      </c>
      <c r="H8" s="186">
        <v>0</v>
      </c>
      <c r="I8" s="186">
        <v>0</v>
      </c>
      <c r="J8" s="186">
        <v>0</v>
      </c>
      <c r="K8" s="186">
        <v>0</v>
      </c>
      <c r="L8" s="186">
        <v>0</v>
      </c>
      <c r="M8" s="186">
        <v>0</v>
      </c>
      <c r="N8" s="186">
        <v>0</v>
      </c>
      <c r="O8" s="186">
        <v>0</v>
      </c>
      <c r="P8" s="186">
        <v>0</v>
      </c>
      <c r="Q8" s="186">
        <v>0</v>
      </c>
      <c r="R8" s="186">
        <v>0</v>
      </c>
      <c r="S8" s="186">
        <v>0</v>
      </c>
      <c r="T8" s="186">
        <v>0</v>
      </c>
      <c r="U8" s="186">
        <v>0</v>
      </c>
      <c r="V8" s="186">
        <v>0</v>
      </c>
      <c r="W8" s="186">
        <v>0</v>
      </c>
      <c r="X8" s="186">
        <v>0</v>
      </c>
      <c r="Y8" s="186">
        <v>0</v>
      </c>
      <c r="Z8" s="186">
        <v>0</v>
      </c>
      <c r="AA8" s="186">
        <v>0</v>
      </c>
      <c r="AB8" s="186">
        <v>0</v>
      </c>
      <c r="AC8" s="186">
        <v>0</v>
      </c>
      <c r="AD8" s="186">
        <v>0</v>
      </c>
      <c r="AE8" s="186">
        <v>0</v>
      </c>
      <c r="AF8" s="186">
        <v>0</v>
      </c>
      <c r="AG8" s="186">
        <v>0</v>
      </c>
      <c r="AH8" s="186">
        <v>0</v>
      </c>
      <c r="AI8" s="186">
        <v>0</v>
      </c>
      <c r="AJ8" s="186">
        <v>0</v>
      </c>
      <c r="AK8" s="186">
        <v>0</v>
      </c>
      <c r="AL8" s="186">
        <v>0</v>
      </c>
      <c r="AM8" s="186">
        <v>0</v>
      </c>
      <c r="AN8" s="186">
        <v>0</v>
      </c>
      <c r="AO8" s="186">
        <v>0</v>
      </c>
      <c r="AP8" s="186">
        <v>0</v>
      </c>
      <c r="AQ8" s="186">
        <v>0</v>
      </c>
      <c r="AR8" s="186">
        <v>0</v>
      </c>
      <c r="AS8" s="186">
        <v>0</v>
      </c>
      <c r="AT8" s="186">
        <v>0</v>
      </c>
      <c r="AU8" s="186">
        <v>0</v>
      </c>
      <c r="AV8" s="186">
        <v>0</v>
      </c>
      <c r="AW8" s="186">
        <v>0</v>
      </c>
      <c r="AX8" s="186">
        <v>0</v>
      </c>
      <c r="AY8" s="186">
        <v>0</v>
      </c>
      <c r="AZ8" s="186">
        <v>0</v>
      </c>
      <c r="BA8" s="186">
        <v>0</v>
      </c>
      <c r="BB8" s="186">
        <v>0</v>
      </c>
      <c r="BC8" s="186">
        <v>0</v>
      </c>
      <c r="BD8" s="186">
        <v>0</v>
      </c>
      <c r="BE8" s="186">
        <v>0</v>
      </c>
      <c r="BF8" s="186">
        <v>0</v>
      </c>
      <c r="BG8" s="186">
        <v>0</v>
      </c>
      <c r="BH8" s="186">
        <v>0</v>
      </c>
      <c r="BI8" s="186">
        <v>0</v>
      </c>
      <c r="BJ8" s="186">
        <v>0</v>
      </c>
      <c r="BK8" s="186">
        <v>0</v>
      </c>
      <c r="BL8" s="186">
        <v>0</v>
      </c>
      <c r="BM8" s="186">
        <v>0</v>
      </c>
      <c r="BN8" s="186">
        <v>0</v>
      </c>
      <c r="BO8" s="186">
        <v>0</v>
      </c>
      <c r="BP8" s="186">
        <v>0</v>
      </c>
      <c r="BQ8" s="186">
        <v>0</v>
      </c>
      <c r="BR8" s="186">
        <v>0</v>
      </c>
      <c r="BS8" s="186">
        <v>0</v>
      </c>
      <c r="BT8" s="186">
        <v>0</v>
      </c>
      <c r="BU8" s="186">
        <v>0</v>
      </c>
    </row>
    <row r="9" spans="1:73" ht="21.75" customHeight="1" x14ac:dyDescent="0.2">
      <c r="A9" s="180">
        <v>4</v>
      </c>
      <c r="B9" s="182" t="s">
        <v>344</v>
      </c>
      <c r="C9" s="184" t="s">
        <v>7</v>
      </c>
      <c r="D9" s="186">
        <v>3.9098878315487307E-5</v>
      </c>
      <c r="E9" s="186">
        <v>1.1784380271909034E-5</v>
      </c>
      <c r="F9" s="186">
        <v>1.1991796135529927E-5</v>
      </c>
      <c r="G9" s="186">
        <v>1.8351344483670286E-5</v>
      </c>
      <c r="H9" s="186">
        <v>1.8310507971734601E-5</v>
      </c>
      <c r="I9" s="186">
        <v>1.9742712964644749E-5</v>
      </c>
      <c r="J9" s="186">
        <v>4.3366697682890237E-6</v>
      </c>
      <c r="K9" s="186">
        <v>9.8425196850393696E-6</v>
      </c>
      <c r="L9" s="186">
        <v>3.8949967306371193E-6</v>
      </c>
      <c r="M9" s="186">
        <v>3.7198238589006335E-6</v>
      </c>
      <c r="N9" s="186">
        <v>1.3265238442661008E-5</v>
      </c>
      <c r="O9" s="186">
        <v>4.5181840772738567E-6</v>
      </c>
      <c r="P9" s="186">
        <v>4.2042809670518907E-6</v>
      </c>
      <c r="Q9" s="186">
        <v>4.7137052551528653E-6</v>
      </c>
      <c r="R9" s="186">
        <v>1.4102383302778169E-5</v>
      </c>
      <c r="S9" s="186">
        <v>1.1525230573762859E-5</v>
      </c>
      <c r="T9" s="186">
        <v>1.9497535511511345E-5</v>
      </c>
      <c r="U9" s="186">
        <v>3.4774746579034308E-5</v>
      </c>
      <c r="V9" s="186">
        <v>1.8263172313030775E-5</v>
      </c>
      <c r="W9" s="186">
        <v>1.1024371537326563E-5</v>
      </c>
      <c r="X9" s="186">
        <v>8.5949788133772244E-6</v>
      </c>
      <c r="Y9" s="186">
        <v>8.1540240788331048E-6</v>
      </c>
      <c r="Z9" s="186">
        <v>9.6914876433532547E-6</v>
      </c>
      <c r="AA9" s="186">
        <v>1.0825244470104283E-5</v>
      </c>
      <c r="AB9" s="186">
        <v>1.2526127414097905E-5</v>
      </c>
      <c r="AC9" s="186">
        <v>1.0108915136499839E-5</v>
      </c>
      <c r="AD9" s="186">
        <v>1.1299675492152657E-5</v>
      </c>
      <c r="AE9" s="186">
        <v>1.1530501057923472E-5</v>
      </c>
      <c r="AF9" s="186">
        <v>7.7049292800366852E-5</v>
      </c>
      <c r="AG9" s="186">
        <v>1.0803338893146894E-4</v>
      </c>
      <c r="AH9" s="186">
        <v>3.4241613261903634E-5</v>
      </c>
      <c r="AI9" s="186">
        <v>3.5254134159281115E-5</v>
      </c>
      <c r="AJ9" s="186">
        <v>4.2607212427184784E-5</v>
      </c>
      <c r="AK9" s="186">
        <v>9.018977544092031E-5</v>
      </c>
      <c r="AL9" s="186">
        <v>0</v>
      </c>
      <c r="AM9" s="186">
        <v>2.3619108803786617E-6</v>
      </c>
      <c r="AN9" s="186">
        <v>2.9426703085154404E-6</v>
      </c>
      <c r="AO9" s="186">
        <v>6.8462202018265717E-6</v>
      </c>
      <c r="AP9" s="186">
        <v>0</v>
      </c>
      <c r="AQ9" s="186">
        <v>0</v>
      </c>
      <c r="AR9" s="186">
        <v>5.0075196253039979E-6</v>
      </c>
      <c r="AS9" s="186">
        <v>2.7462719358470874E-6</v>
      </c>
      <c r="AT9" s="186">
        <v>3.3503007453302391E-6</v>
      </c>
      <c r="AU9" s="186">
        <v>0</v>
      </c>
      <c r="AV9" s="186">
        <v>0</v>
      </c>
      <c r="AW9" s="186">
        <v>0</v>
      </c>
      <c r="AX9" s="186">
        <v>2.8353243611069107E-5</v>
      </c>
      <c r="AY9" s="186">
        <v>2.3749584382273311E-5</v>
      </c>
      <c r="AZ9" s="186">
        <v>4.6304871272457863E-5</v>
      </c>
      <c r="BA9" s="186">
        <v>0</v>
      </c>
      <c r="BB9" s="186">
        <v>2.1314852953655476E-5</v>
      </c>
      <c r="BC9" s="186">
        <v>8.7000346137091409E-6</v>
      </c>
      <c r="BD9" s="186">
        <v>2.0901306122619604E-6</v>
      </c>
      <c r="BE9" s="186">
        <v>0</v>
      </c>
      <c r="BF9" s="186">
        <v>0</v>
      </c>
      <c r="BG9" s="186">
        <v>3.6090225563909776E-5</v>
      </c>
      <c r="BH9" s="186">
        <v>2.097564727351545E-6</v>
      </c>
      <c r="BI9" s="186">
        <v>7.758466021959691E-5</v>
      </c>
      <c r="BJ9" s="186">
        <v>0</v>
      </c>
      <c r="BK9" s="186">
        <v>0</v>
      </c>
      <c r="BL9" s="186">
        <v>1.2165412173522448E-4</v>
      </c>
      <c r="BM9" s="186">
        <v>3.113102112862404E-6</v>
      </c>
      <c r="BN9" s="186">
        <v>1.0372605544629145E-3</v>
      </c>
      <c r="BO9" s="186">
        <v>3.0379988467903972E-5</v>
      </c>
      <c r="BP9" s="186">
        <v>1.3844838586488129E-5</v>
      </c>
      <c r="BQ9" s="186">
        <v>8.5288781722857752E-6</v>
      </c>
      <c r="BR9" s="186">
        <v>2.9047981455768637E-5</v>
      </c>
      <c r="BS9" s="186">
        <v>7.4445936120423745E-6</v>
      </c>
      <c r="BT9" s="186">
        <v>5.9012199576069114E-5</v>
      </c>
      <c r="BU9" s="186">
        <v>4.3521501491801467E-5</v>
      </c>
    </row>
    <row r="10" spans="1:73" ht="21.75" customHeight="1" x14ac:dyDescent="0.2">
      <c r="A10" s="180">
        <v>5</v>
      </c>
      <c r="B10" s="182" t="s">
        <v>345</v>
      </c>
      <c r="C10" s="184" t="s">
        <v>8</v>
      </c>
      <c r="D10" s="186">
        <v>0</v>
      </c>
      <c r="E10" s="186">
        <v>0</v>
      </c>
      <c r="F10" s="186">
        <v>0</v>
      </c>
      <c r="G10" s="186">
        <v>0</v>
      </c>
      <c r="H10" s="186">
        <v>0</v>
      </c>
      <c r="I10" s="186">
        <v>0</v>
      </c>
      <c r="J10" s="186">
        <v>0</v>
      </c>
      <c r="K10" s="186">
        <v>0</v>
      </c>
      <c r="L10" s="186">
        <v>0</v>
      </c>
      <c r="M10" s="186">
        <v>0</v>
      </c>
      <c r="N10" s="186">
        <v>0</v>
      </c>
      <c r="O10" s="186">
        <v>0</v>
      </c>
      <c r="P10" s="186">
        <v>0</v>
      </c>
      <c r="Q10" s="186">
        <v>0</v>
      </c>
      <c r="R10" s="186">
        <v>0</v>
      </c>
      <c r="S10" s="186">
        <v>0</v>
      </c>
      <c r="T10" s="186">
        <v>0</v>
      </c>
      <c r="U10" s="186">
        <v>0</v>
      </c>
      <c r="V10" s="186">
        <v>0</v>
      </c>
      <c r="W10" s="186">
        <v>0</v>
      </c>
      <c r="X10" s="186">
        <v>0</v>
      </c>
      <c r="Y10" s="186">
        <v>0</v>
      </c>
      <c r="Z10" s="186">
        <v>0</v>
      </c>
      <c r="AA10" s="186">
        <v>0</v>
      </c>
      <c r="AB10" s="186">
        <v>0</v>
      </c>
      <c r="AC10" s="186">
        <v>0</v>
      </c>
      <c r="AD10" s="186">
        <v>0</v>
      </c>
      <c r="AE10" s="186">
        <v>0</v>
      </c>
      <c r="AF10" s="186">
        <v>0</v>
      </c>
      <c r="AG10" s="186">
        <v>0</v>
      </c>
      <c r="AH10" s="186">
        <v>0</v>
      </c>
      <c r="AI10" s="186">
        <v>0</v>
      </c>
      <c r="AJ10" s="186">
        <v>0</v>
      </c>
      <c r="AK10" s="186">
        <v>0</v>
      </c>
      <c r="AL10" s="186">
        <v>0</v>
      </c>
      <c r="AM10" s="186">
        <v>0</v>
      </c>
      <c r="AN10" s="186">
        <v>0</v>
      </c>
      <c r="AO10" s="186">
        <v>0</v>
      </c>
      <c r="AP10" s="186">
        <v>0</v>
      </c>
      <c r="AQ10" s="186">
        <v>0</v>
      </c>
      <c r="AR10" s="186">
        <v>0</v>
      </c>
      <c r="AS10" s="186">
        <v>0</v>
      </c>
      <c r="AT10" s="186">
        <v>0</v>
      </c>
      <c r="AU10" s="186">
        <v>0</v>
      </c>
      <c r="AV10" s="186">
        <v>0</v>
      </c>
      <c r="AW10" s="186">
        <v>0</v>
      </c>
      <c r="AX10" s="186">
        <v>0</v>
      </c>
      <c r="AY10" s="186">
        <v>0</v>
      </c>
      <c r="AZ10" s="186">
        <v>0</v>
      </c>
      <c r="BA10" s="186">
        <v>0</v>
      </c>
      <c r="BB10" s="186">
        <v>0</v>
      </c>
      <c r="BC10" s="186">
        <v>0</v>
      </c>
      <c r="BD10" s="186">
        <v>0</v>
      </c>
      <c r="BE10" s="186">
        <v>0</v>
      </c>
      <c r="BF10" s="186">
        <v>0</v>
      </c>
      <c r="BG10" s="186">
        <v>0</v>
      </c>
      <c r="BH10" s="186">
        <v>0</v>
      </c>
      <c r="BI10" s="186">
        <v>0</v>
      </c>
      <c r="BJ10" s="186">
        <v>0</v>
      </c>
      <c r="BK10" s="186">
        <v>0</v>
      </c>
      <c r="BL10" s="186">
        <v>0</v>
      </c>
      <c r="BM10" s="186">
        <v>0</v>
      </c>
      <c r="BN10" s="186">
        <v>0</v>
      </c>
      <c r="BO10" s="186">
        <v>0</v>
      </c>
      <c r="BP10" s="186">
        <v>0</v>
      </c>
      <c r="BQ10" s="186">
        <v>0</v>
      </c>
      <c r="BR10" s="186">
        <v>0</v>
      </c>
      <c r="BS10" s="186">
        <v>0</v>
      </c>
      <c r="BT10" s="186">
        <v>0</v>
      </c>
      <c r="BU10" s="186">
        <v>0</v>
      </c>
    </row>
    <row r="11" spans="1:73" ht="21.75" customHeight="1" x14ac:dyDescent="0.2">
      <c r="A11" s="180">
        <v>6</v>
      </c>
      <c r="B11" s="182" t="s">
        <v>346</v>
      </c>
      <c r="C11" s="184" t="s">
        <v>267</v>
      </c>
      <c r="D11" s="186">
        <v>3.6928663046409231E-6</v>
      </c>
      <c r="E11" s="186">
        <v>6.8315247953095844E-7</v>
      </c>
      <c r="F11" s="186">
        <v>7.3795668526338009E-7</v>
      </c>
      <c r="G11" s="186">
        <v>7.8809454837847861E-7</v>
      </c>
      <c r="H11" s="186">
        <v>8.1122503672241909E-7</v>
      </c>
      <c r="I11" s="186">
        <v>0</v>
      </c>
      <c r="J11" s="186">
        <v>6.7760465129515998E-7</v>
      </c>
      <c r="K11" s="186">
        <v>0</v>
      </c>
      <c r="L11" s="186">
        <v>7.3031188699445982E-7</v>
      </c>
      <c r="M11" s="186">
        <v>7.4396477178012666E-7</v>
      </c>
      <c r="N11" s="186">
        <v>0</v>
      </c>
      <c r="O11" s="186">
        <v>6.454548681819795E-7</v>
      </c>
      <c r="P11" s="186">
        <v>8.4085619341037823E-7</v>
      </c>
      <c r="Q11" s="186">
        <v>5.2374502835031835E-7</v>
      </c>
      <c r="R11" s="186">
        <v>0</v>
      </c>
      <c r="S11" s="186">
        <v>6.1467896393401915E-7</v>
      </c>
      <c r="T11" s="186">
        <v>1.299835700767423E-6</v>
      </c>
      <c r="U11" s="186">
        <v>0</v>
      </c>
      <c r="V11" s="186">
        <v>1.4048594086946748E-6</v>
      </c>
      <c r="W11" s="186">
        <v>5.7163407971322918E-7</v>
      </c>
      <c r="X11" s="186">
        <v>0</v>
      </c>
      <c r="Y11" s="186">
        <v>0</v>
      </c>
      <c r="Z11" s="186">
        <v>0</v>
      </c>
      <c r="AA11" s="186">
        <v>0</v>
      </c>
      <c r="AB11" s="186">
        <v>8.350751609398604E-7</v>
      </c>
      <c r="AC11" s="186">
        <v>4.2120479735415996E-7</v>
      </c>
      <c r="AD11" s="186">
        <v>7.533116994768439E-7</v>
      </c>
      <c r="AE11" s="186">
        <v>0</v>
      </c>
      <c r="AF11" s="186">
        <v>9.2753607256492583E-6</v>
      </c>
      <c r="AG11" s="186">
        <v>1.0860499416391057E-5</v>
      </c>
      <c r="AH11" s="186">
        <v>1.2206501023919352E-5</v>
      </c>
      <c r="AI11" s="186">
        <v>1.1914591637164451E-5</v>
      </c>
      <c r="AJ11" s="186">
        <v>1.1564814801664441E-5</v>
      </c>
      <c r="AK11" s="186">
        <v>1.0320223060403816E-5</v>
      </c>
      <c r="AL11" s="186">
        <v>1.8071908122419104E-5</v>
      </c>
      <c r="AM11" s="186">
        <v>1.6533376162650632E-5</v>
      </c>
      <c r="AN11" s="186">
        <v>1.1182147172358673E-5</v>
      </c>
      <c r="AO11" s="186">
        <v>1.3692440403653143E-5</v>
      </c>
      <c r="AP11" s="186">
        <v>0</v>
      </c>
      <c r="AQ11" s="186">
        <v>0</v>
      </c>
      <c r="AR11" s="186">
        <v>1.3353385667477328E-5</v>
      </c>
      <c r="AS11" s="186">
        <v>1.3731359679235437E-5</v>
      </c>
      <c r="AT11" s="186">
        <v>1.1167669151100796E-5</v>
      </c>
      <c r="AU11" s="186">
        <v>2.8359408233681523E-5</v>
      </c>
      <c r="AV11" s="186">
        <v>2.8135330941830202E-5</v>
      </c>
      <c r="AW11" s="186">
        <v>0</v>
      </c>
      <c r="AX11" s="186">
        <v>9.4510812036897022E-6</v>
      </c>
      <c r="AY11" s="186">
        <v>1.1874792191136656E-5</v>
      </c>
      <c r="AZ11" s="186">
        <v>0</v>
      </c>
      <c r="BA11" s="186">
        <v>2.2078345007258257E-5</v>
      </c>
      <c r="BB11" s="186">
        <v>1.1260677032119875E-5</v>
      </c>
      <c r="BC11" s="186">
        <v>1.3050051920563713E-5</v>
      </c>
      <c r="BD11" s="186">
        <v>1.1495718367440782E-5</v>
      </c>
      <c r="BE11" s="186">
        <v>1.1994530494094693E-5</v>
      </c>
      <c r="BF11" s="186">
        <v>1.4347819848773978E-5</v>
      </c>
      <c r="BG11" s="186">
        <v>1.8045112781954888E-5</v>
      </c>
      <c r="BH11" s="186">
        <v>6.9918824245051498E-6</v>
      </c>
      <c r="BI11" s="186">
        <v>1.1314429615357883E-5</v>
      </c>
      <c r="BJ11" s="186">
        <v>1.7158250544774456E-5</v>
      </c>
      <c r="BK11" s="186">
        <v>8.4972235322108502E-6</v>
      </c>
      <c r="BL11" s="186">
        <v>1.8716018728496074E-5</v>
      </c>
      <c r="BM11" s="186">
        <v>1.2452408451449616E-5</v>
      </c>
      <c r="BN11" s="186">
        <v>0</v>
      </c>
      <c r="BO11" s="186">
        <v>6.8877706647879454E-6</v>
      </c>
      <c r="BP11" s="186">
        <v>0</v>
      </c>
      <c r="BQ11" s="186">
        <v>0</v>
      </c>
      <c r="BR11" s="186">
        <v>0</v>
      </c>
      <c r="BS11" s="186">
        <v>1.1580478952065915E-5</v>
      </c>
      <c r="BT11" s="186">
        <v>7.1771594079002981E-6</v>
      </c>
      <c r="BU11" s="186">
        <v>1.1220387103355067E-5</v>
      </c>
    </row>
    <row r="12" spans="1:73" ht="21.75" customHeight="1" x14ac:dyDescent="0.2">
      <c r="A12" s="180">
        <v>7</v>
      </c>
      <c r="B12" s="182" t="s">
        <v>347</v>
      </c>
      <c r="C12" s="184" t="s">
        <v>348</v>
      </c>
      <c r="D12" s="186">
        <v>6.6191215672160558E-3</v>
      </c>
      <c r="E12" s="186">
        <v>2.1771044793932348E-3</v>
      </c>
      <c r="F12" s="186">
        <v>1.8897840781786392E-3</v>
      </c>
      <c r="G12" s="186">
        <v>1.949745912688356E-3</v>
      </c>
      <c r="H12" s="186">
        <v>1.9654823746874609E-3</v>
      </c>
      <c r="I12" s="186">
        <v>1.4135782482685641E-3</v>
      </c>
      <c r="J12" s="186">
        <v>1.8176067166341371E-3</v>
      </c>
      <c r="K12" s="186">
        <v>1.3681102362204725E-3</v>
      </c>
      <c r="L12" s="186">
        <v>1.8398990806347093E-3</v>
      </c>
      <c r="M12" s="186">
        <v>1.8385849393259531E-3</v>
      </c>
      <c r="N12" s="186">
        <v>1.910194335743185E-3</v>
      </c>
      <c r="O12" s="186">
        <v>1.8082418132118157E-3</v>
      </c>
      <c r="P12" s="186">
        <v>1.3781633009996097E-3</v>
      </c>
      <c r="Q12" s="186">
        <v>2.0761252923806621E-3</v>
      </c>
      <c r="R12" s="186">
        <v>1.5794669299111549E-3</v>
      </c>
      <c r="S12" s="186">
        <v>2.5360885703212713E-3</v>
      </c>
      <c r="T12" s="186">
        <v>3.2352910592101159E-3</v>
      </c>
      <c r="U12" s="186">
        <v>8.8849477509432648E-3</v>
      </c>
      <c r="V12" s="186">
        <v>2.7788119103980668E-3</v>
      </c>
      <c r="W12" s="186">
        <v>2.492161263526904E-3</v>
      </c>
      <c r="X12" s="186">
        <v>2.7503932202807119E-3</v>
      </c>
      <c r="Y12" s="186">
        <v>1.1374863589972181E-3</v>
      </c>
      <c r="Z12" s="186">
        <v>4.8845097722500404E-3</v>
      </c>
      <c r="AA12" s="186">
        <v>2.4128267118921323E-3</v>
      </c>
      <c r="AB12" s="186">
        <v>2.6730755901684931E-3</v>
      </c>
      <c r="AC12" s="186">
        <v>3.3397328382211342E-3</v>
      </c>
      <c r="AD12" s="186">
        <v>2.0544693323982224E-3</v>
      </c>
      <c r="AE12" s="186">
        <v>3.4764460689639268E-3</v>
      </c>
      <c r="AF12" s="186">
        <v>1.5385762252579753E-2</v>
      </c>
      <c r="AG12" s="186">
        <v>1.5660023579532417E-2</v>
      </c>
      <c r="AH12" s="186">
        <v>1.3522900822654759E-2</v>
      </c>
      <c r="AI12" s="186">
        <v>1.3375026787429486E-2</v>
      </c>
      <c r="AJ12" s="186">
        <v>1.4806614992909957E-2</v>
      </c>
      <c r="AK12" s="186">
        <v>2.3258641840697036E-2</v>
      </c>
      <c r="AL12" s="186">
        <v>4.3625586207519718E-2</v>
      </c>
      <c r="AM12" s="186">
        <v>3.6255332013812457E-3</v>
      </c>
      <c r="AN12" s="186">
        <v>3.76779506302317E-3</v>
      </c>
      <c r="AO12" s="186">
        <v>1.8475666251329306E-2</v>
      </c>
      <c r="AP12" s="186">
        <v>1.9033674963396779E-2</v>
      </c>
      <c r="AQ12" s="186">
        <v>5.2200240121104561E-3</v>
      </c>
      <c r="AR12" s="186">
        <v>7.486241839829477E-3</v>
      </c>
      <c r="AS12" s="186">
        <v>6.6505552046430307E-3</v>
      </c>
      <c r="AT12" s="186">
        <v>7.1082214146756572E-3</v>
      </c>
      <c r="AU12" s="186">
        <v>5.1330528902963557E-3</v>
      </c>
      <c r="AV12" s="186">
        <v>4.3750439614545968E-3</v>
      </c>
      <c r="AW12" s="186">
        <v>2.2910648470963243E-3</v>
      </c>
      <c r="AX12" s="186">
        <v>1.6114093452290944E-2</v>
      </c>
      <c r="AY12" s="186">
        <v>1.6458461976915403E-2</v>
      </c>
      <c r="AZ12" s="186">
        <v>1.4771253935914058E-2</v>
      </c>
      <c r="BA12" s="186">
        <v>1.8523731461089675E-2</v>
      </c>
      <c r="BB12" s="186">
        <v>1.5400383426052943E-2</v>
      </c>
      <c r="BC12" s="186">
        <v>1.1528788725252285E-2</v>
      </c>
      <c r="BD12" s="186">
        <v>1.4014325755216444E-2</v>
      </c>
      <c r="BE12" s="186">
        <v>6.1052160214941989E-3</v>
      </c>
      <c r="BF12" s="186">
        <v>4.0704764910971775E-2</v>
      </c>
      <c r="BG12" s="186">
        <v>2.3398496240601505E-3</v>
      </c>
      <c r="BH12" s="186">
        <v>4.7195206365409758E-3</v>
      </c>
      <c r="BI12" s="186">
        <v>2.8628739621031261E-2</v>
      </c>
      <c r="BJ12" s="186">
        <v>0.11708790171754088</v>
      </c>
      <c r="BK12" s="186">
        <v>1.7814429135280047E-2</v>
      </c>
      <c r="BL12" s="186">
        <v>1.0193991534120862E-2</v>
      </c>
      <c r="BM12" s="186">
        <v>1.9400852367358501E-2</v>
      </c>
      <c r="BN12" s="186">
        <v>3.0967564106018183E-2</v>
      </c>
      <c r="BO12" s="186">
        <v>1.4972660470296981E-2</v>
      </c>
      <c r="BP12" s="186">
        <v>9.4987130068797318E-3</v>
      </c>
      <c r="BQ12" s="186">
        <v>3.5955313552021892E-3</v>
      </c>
      <c r="BR12" s="186">
        <v>1.2316344137245903E-3</v>
      </c>
      <c r="BS12" s="186">
        <v>1.538301193368356E-2</v>
      </c>
      <c r="BT12" s="186">
        <v>2.5083374668455109E-2</v>
      </c>
      <c r="BU12" s="186">
        <v>1.7698630602755797E-2</v>
      </c>
    </row>
    <row r="13" spans="1:73" ht="21.75" customHeight="1" x14ac:dyDescent="0.2">
      <c r="A13" s="180">
        <v>8</v>
      </c>
      <c r="B13" s="182" t="s">
        <v>349</v>
      </c>
      <c r="C13" s="184" t="s">
        <v>268</v>
      </c>
      <c r="D13" s="186">
        <v>0</v>
      </c>
      <c r="E13" s="186">
        <v>0</v>
      </c>
      <c r="F13" s="186">
        <v>0</v>
      </c>
      <c r="G13" s="186">
        <v>0</v>
      </c>
      <c r="H13" s="186">
        <v>0</v>
      </c>
      <c r="I13" s="186">
        <v>0</v>
      </c>
      <c r="J13" s="186">
        <v>0</v>
      </c>
      <c r="K13" s="186">
        <v>0</v>
      </c>
      <c r="L13" s="186">
        <v>0</v>
      </c>
      <c r="M13" s="186">
        <v>0</v>
      </c>
      <c r="N13" s="186">
        <v>0</v>
      </c>
      <c r="O13" s="186">
        <v>0</v>
      </c>
      <c r="P13" s="186">
        <v>0</v>
      </c>
      <c r="Q13" s="186">
        <v>0</v>
      </c>
      <c r="R13" s="186">
        <v>0</v>
      </c>
      <c r="S13" s="186">
        <v>0</v>
      </c>
      <c r="T13" s="186">
        <v>0</v>
      </c>
      <c r="U13" s="186">
        <v>0</v>
      </c>
      <c r="V13" s="186">
        <v>0</v>
      </c>
      <c r="W13" s="186">
        <v>0</v>
      </c>
      <c r="X13" s="186">
        <v>0</v>
      </c>
      <c r="Y13" s="186">
        <v>0</v>
      </c>
      <c r="Z13" s="186">
        <v>0</v>
      </c>
      <c r="AA13" s="186">
        <v>0</v>
      </c>
      <c r="AB13" s="186">
        <v>0</v>
      </c>
      <c r="AC13" s="186">
        <v>0</v>
      </c>
      <c r="AD13" s="186">
        <v>0</v>
      </c>
      <c r="AE13" s="186">
        <v>0</v>
      </c>
      <c r="AF13" s="186">
        <v>0</v>
      </c>
      <c r="AG13" s="186">
        <v>0</v>
      </c>
      <c r="AH13" s="186">
        <v>0</v>
      </c>
      <c r="AI13" s="186">
        <v>0</v>
      </c>
      <c r="AJ13" s="186">
        <v>0</v>
      </c>
      <c r="AK13" s="186">
        <v>0</v>
      </c>
      <c r="AL13" s="186">
        <v>0</v>
      </c>
      <c r="AM13" s="186">
        <v>0</v>
      </c>
      <c r="AN13" s="186">
        <v>0</v>
      </c>
      <c r="AO13" s="186">
        <v>0</v>
      </c>
      <c r="AP13" s="186">
        <v>0</v>
      </c>
      <c r="AQ13" s="186">
        <v>0</v>
      </c>
      <c r="AR13" s="186">
        <v>0</v>
      </c>
      <c r="AS13" s="186">
        <v>0</v>
      </c>
      <c r="AT13" s="186">
        <v>0</v>
      </c>
      <c r="AU13" s="186">
        <v>0</v>
      </c>
      <c r="AV13" s="186">
        <v>0</v>
      </c>
      <c r="AW13" s="186">
        <v>0</v>
      </c>
      <c r="AX13" s="186">
        <v>0</v>
      </c>
      <c r="AY13" s="186">
        <v>0</v>
      </c>
      <c r="AZ13" s="186">
        <v>0</v>
      </c>
      <c r="BA13" s="186">
        <v>0</v>
      </c>
      <c r="BB13" s="186">
        <v>0</v>
      </c>
      <c r="BC13" s="186">
        <v>0</v>
      </c>
      <c r="BD13" s="186">
        <v>0</v>
      </c>
      <c r="BE13" s="186">
        <v>0</v>
      </c>
      <c r="BF13" s="186">
        <v>0</v>
      </c>
      <c r="BG13" s="186">
        <v>0</v>
      </c>
      <c r="BH13" s="186">
        <v>0</v>
      </c>
      <c r="BI13" s="186">
        <v>0</v>
      </c>
      <c r="BJ13" s="186">
        <v>0</v>
      </c>
      <c r="BK13" s="186">
        <v>0</v>
      </c>
      <c r="BL13" s="186">
        <v>0</v>
      </c>
      <c r="BM13" s="186">
        <v>0</v>
      </c>
      <c r="BN13" s="186">
        <v>0</v>
      </c>
      <c r="BO13" s="186">
        <v>0</v>
      </c>
      <c r="BP13" s="186">
        <v>0</v>
      </c>
      <c r="BQ13" s="186">
        <v>0</v>
      </c>
      <c r="BR13" s="186">
        <v>0</v>
      </c>
      <c r="BS13" s="186">
        <v>0</v>
      </c>
      <c r="BT13" s="186">
        <v>0</v>
      </c>
      <c r="BU13" s="186">
        <v>0</v>
      </c>
    </row>
    <row r="14" spans="1:73" ht="21.75" customHeight="1" x14ac:dyDescent="0.2">
      <c r="A14" s="180">
        <v>9</v>
      </c>
      <c r="B14" s="182" t="s">
        <v>350</v>
      </c>
      <c r="C14" s="184" t="s">
        <v>351</v>
      </c>
      <c r="D14" s="186">
        <v>0</v>
      </c>
      <c r="E14" s="186">
        <v>0</v>
      </c>
      <c r="F14" s="186">
        <v>0</v>
      </c>
      <c r="G14" s="186">
        <v>0</v>
      </c>
      <c r="H14" s="186">
        <v>0</v>
      </c>
      <c r="I14" s="186">
        <v>0</v>
      </c>
      <c r="J14" s="186">
        <v>0</v>
      </c>
      <c r="K14" s="186">
        <v>0</v>
      </c>
      <c r="L14" s="186">
        <v>0</v>
      </c>
      <c r="M14" s="186">
        <v>0</v>
      </c>
      <c r="N14" s="186">
        <v>0</v>
      </c>
      <c r="O14" s="186">
        <v>0</v>
      </c>
      <c r="P14" s="186">
        <v>0</v>
      </c>
      <c r="Q14" s="186">
        <v>0</v>
      </c>
      <c r="R14" s="186">
        <v>0</v>
      </c>
      <c r="S14" s="186">
        <v>0</v>
      </c>
      <c r="T14" s="186">
        <v>0</v>
      </c>
      <c r="U14" s="186">
        <v>0</v>
      </c>
      <c r="V14" s="186">
        <v>0</v>
      </c>
      <c r="W14" s="186">
        <v>0</v>
      </c>
      <c r="X14" s="186">
        <v>0</v>
      </c>
      <c r="Y14" s="186">
        <v>0</v>
      </c>
      <c r="Z14" s="186">
        <v>0</v>
      </c>
      <c r="AA14" s="186">
        <v>0</v>
      </c>
      <c r="AB14" s="186">
        <v>0</v>
      </c>
      <c r="AC14" s="186">
        <v>0</v>
      </c>
      <c r="AD14" s="186">
        <v>0</v>
      </c>
      <c r="AE14" s="186">
        <v>0</v>
      </c>
      <c r="AF14" s="186">
        <v>0</v>
      </c>
      <c r="AG14" s="186">
        <v>0</v>
      </c>
      <c r="AH14" s="186">
        <v>0</v>
      </c>
      <c r="AI14" s="186">
        <v>0</v>
      </c>
      <c r="AJ14" s="186">
        <v>0</v>
      </c>
      <c r="AK14" s="186">
        <v>0</v>
      </c>
      <c r="AL14" s="186">
        <v>0</v>
      </c>
      <c r="AM14" s="186">
        <v>0</v>
      </c>
      <c r="AN14" s="186">
        <v>0</v>
      </c>
      <c r="AO14" s="186">
        <v>0</v>
      </c>
      <c r="AP14" s="186">
        <v>0</v>
      </c>
      <c r="AQ14" s="186">
        <v>0</v>
      </c>
      <c r="AR14" s="186">
        <v>0</v>
      </c>
      <c r="AS14" s="186">
        <v>0</v>
      </c>
      <c r="AT14" s="186">
        <v>0</v>
      </c>
      <c r="AU14" s="186">
        <v>0</v>
      </c>
      <c r="AV14" s="186">
        <v>0</v>
      </c>
      <c r="AW14" s="186">
        <v>0</v>
      </c>
      <c r="AX14" s="186">
        <v>0</v>
      </c>
      <c r="AY14" s="186">
        <v>0</v>
      </c>
      <c r="AZ14" s="186">
        <v>0</v>
      </c>
      <c r="BA14" s="186">
        <v>0</v>
      </c>
      <c r="BB14" s="186">
        <v>0</v>
      </c>
      <c r="BC14" s="186">
        <v>0</v>
      </c>
      <c r="BD14" s="186">
        <v>0</v>
      </c>
      <c r="BE14" s="186">
        <v>0</v>
      </c>
      <c r="BF14" s="186">
        <v>0</v>
      </c>
      <c r="BG14" s="186">
        <v>0</v>
      </c>
      <c r="BH14" s="186">
        <v>0</v>
      </c>
      <c r="BI14" s="186">
        <v>0</v>
      </c>
      <c r="BJ14" s="186">
        <v>0</v>
      </c>
      <c r="BK14" s="186">
        <v>0</v>
      </c>
      <c r="BL14" s="186">
        <v>0</v>
      </c>
      <c r="BM14" s="186">
        <v>0</v>
      </c>
      <c r="BN14" s="186">
        <v>0</v>
      </c>
      <c r="BO14" s="186">
        <v>0</v>
      </c>
      <c r="BP14" s="186">
        <v>0</v>
      </c>
      <c r="BQ14" s="186">
        <v>0</v>
      </c>
      <c r="BR14" s="186">
        <v>0</v>
      </c>
      <c r="BS14" s="186">
        <v>0</v>
      </c>
      <c r="BT14" s="186">
        <v>0</v>
      </c>
      <c r="BU14" s="186">
        <v>0</v>
      </c>
    </row>
    <row r="15" spans="1:73" ht="21.75" customHeight="1" x14ac:dyDescent="0.2">
      <c r="A15" s="180">
        <v>10</v>
      </c>
      <c r="B15" s="182" t="s">
        <v>352</v>
      </c>
      <c r="C15" s="184" t="s">
        <v>269</v>
      </c>
      <c r="D15" s="186">
        <v>2.6480126629960743E-5</v>
      </c>
      <c r="E15" s="186">
        <v>0</v>
      </c>
      <c r="F15" s="186">
        <v>0</v>
      </c>
      <c r="G15" s="186">
        <v>0</v>
      </c>
      <c r="H15" s="186">
        <v>0</v>
      </c>
      <c r="I15" s="186">
        <v>0</v>
      </c>
      <c r="J15" s="186">
        <v>0</v>
      </c>
      <c r="K15" s="186">
        <v>0</v>
      </c>
      <c r="L15" s="186">
        <v>0</v>
      </c>
      <c r="M15" s="186">
        <v>0</v>
      </c>
      <c r="N15" s="186">
        <v>0</v>
      </c>
      <c r="O15" s="186">
        <v>0</v>
      </c>
      <c r="P15" s="186">
        <v>0</v>
      </c>
      <c r="Q15" s="186">
        <v>0</v>
      </c>
      <c r="R15" s="186">
        <v>0</v>
      </c>
      <c r="S15" s="186">
        <v>0</v>
      </c>
      <c r="T15" s="186">
        <v>0</v>
      </c>
      <c r="U15" s="186">
        <v>0</v>
      </c>
      <c r="V15" s="186">
        <v>0</v>
      </c>
      <c r="W15" s="186">
        <v>0</v>
      </c>
      <c r="X15" s="186">
        <v>0</v>
      </c>
      <c r="Y15" s="186">
        <v>0</v>
      </c>
      <c r="Z15" s="186">
        <v>0</v>
      </c>
      <c r="AA15" s="186">
        <v>0</v>
      </c>
      <c r="AB15" s="186">
        <v>0</v>
      </c>
      <c r="AC15" s="186">
        <v>0</v>
      </c>
      <c r="AD15" s="186">
        <v>0</v>
      </c>
      <c r="AE15" s="186">
        <v>0</v>
      </c>
      <c r="AF15" s="186">
        <v>7.4251961787869458E-5</v>
      </c>
      <c r="AG15" s="186">
        <v>1.2354838809774189E-4</v>
      </c>
      <c r="AH15" s="186">
        <v>0</v>
      </c>
      <c r="AI15" s="186">
        <v>0</v>
      </c>
      <c r="AJ15" s="186">
        <v>0</v>
      </c>
      <c r="AK15" s="186">
        <v>0</v>
      </c>
      <c r="AL15" s="186">
        <v>0</v>
      </c>
      <c r="AM15" s="186">
        <v>0</v>
      </c>
      <c r="AN15" s="186">
        <v>0</v>
      </c>
      <c r="AO15" s="186">
        <v>0</v>
      </c>
      <c r="AP15" s="186">
        <v>0</v>
      </c>
      <c r="AQ15" s="186">
        <v>0</v>
      </c>
      <c r="AR15" s="186">
        <v>0</v>
      </c>
      <c r="AS15" s="186">
        <v>0</v>
      </c>
      <c r="AT15" s="186">
        <v>0</v>
      </c>
      <c r="AU15" s="186">
        <v>0</v>
      </c>
      <c r="AV15" s="186">
        <v>0</v>
      </c>
      <c r="AW15" s="186">
        <v>0</v>
      </c>
      <c r="AX15" s="186">
        <v>0</v>
      </c>
      <c r="AY15" s="186">
        <v>0</v>
      </c>
      <c r="AZ15" s="186">
        <v>0</v>
      </c>
      <c r="BA15" s="186">
        <v>0</v>
      </c>
      <c r="BB15" s="186">
        <v>0</v>
      </c>
      <c r="BC15" s="186">
        <v>0</v>
      </c>
      <c r="BD15" s="186">
        <v>0</v>
      </c>
      <c r="BE15" s="186">
        <v>0</v>
      </c>
      <c r="BF15" s="186">
        <v>0</v>
      </c>
      <c r="BG15" s="186">
        <v>0</v>
      </c>
      <c r="BH15" s="186">
        <v>0</v>
      </c>
      <c r="BI15" s="186">
        <v>0</v>
      </c>
      <c r="BJ15" s="186">
        <v>0</v>
      </c>
      <c r="BK15" s="186">
        <v>0</v>
      </c>
      <c r="BL15" s="186">
        <v>0</v>
      </c>
      <c r="BM15" s="186">
        <v>0</v>
      </c>
      <c r="BN15" s="186">
        <v>1.5678074114908989E-3</v>
      </c>
      <c r="BO15" s="186">
        <v>0</v>
      </c>
      <c r="BP15" s="186">
        <v>0</v>
      </c>
      <c r="BQ15" s="186">
        <v>0</v>
      </c>
      <c r="BR15" s="186">
        <v>0</v>
      </c>
      <c r="BS15" s="186">
        <v>0</v>
      </c>
      <c r="BT15" s="186">
        <v>0</v>
      </c>
      <c r="BU15" s="186">
        <v>0</v>
      </c>
    </row>
    <row r="16" spans="1:73" ht="21.75" customHeight="1" x14ac:dyDescent="0.2">
      <c r="A16" s="180">
        <v>11</v>
      </c>
      <c r="B16" s="182" t="s">
        <v>353</v>
      </c>
      <c r="C16" s="184" t="s">
        <v>270</v>
      </c>
      <c r="D16" s="186">
        <v>0</v>
      </c>
      <c r="E16" s="186">
        <v>0</v>
      </c>
      <c r="F16" s="186">
        <v>0</v>
      </c>
      <c r="G16" s="186">
        <v>0</v>
      </c>
      <c r="H16" s="186">
        <v>0</v>
      </c>
      <c r="I16" s="186">
        <v>0</v>
      </c>
      <c r="J16" s="186">
        <v>0</v>
      </c>
      <c r="K16" s="186">
        <v>0</v>
      </c>
      <c r="L16" s="186">
        <v>0</v>
      </c>
      <c r="M16" s="186">
        <v>0</v>
      </c>
      <c r="N16" s="186">
        <v>0</v>
      </c>
      <c r="O16" s="186">
        <v>0</v>
      </c>
      <c r="P16" s="186">
        <v>0</v>
      </c>
      <c r="Q16" s="186">
        <v>0</v>
      </c>
      <c r="R16" s="186">
        <v>0</v>
      </c>
      <c r="S16" s="186">
        <v>0</v>
      </c>
      <c r="T16" s="186">
        <v>0</v>
      </c>
      <c r="U16" s="186">
        <v>0</v>
      </c>
      <c r="V16" s="186">
        <v>0</v>
      </c>
      <c r="W16" s="186">
        <v>0</v>
      </c>
      <c r="X16" s="186">
        <v>0</v>
      </c>
      <c r="Y16" s="186">
        <v>0</v>
      </c>
      <c r="Z16" s="186">
        <v>0</v>
      </c>
      <c r="AA16" s="186">
        <v>0</v>
      </c>
      <c r="AB16" s="186">
        <v>0</v>
      </c>
      <c r="AC16" s="186">
        <v>0</v>
      </c>
      <c r="AD16" s="186">
        <v>0</v>
      </c>
      <c r="AE16" s="186">
        <v>0</v>
      </c>
      <c r="AF16" s="186">
        <v>0</v>
      </c>
      <c r="AG16" s="186">
        <v>0</v>
      </c>
      <c r="AH16" s="186">
        <v>0</v>
      </c>
      <c r="AI16" s="186">
        <v>0</v>
      </c>
      <c r="AJ16" s="186">
        <v>0</v>
      </c>
      <c r="AK16" s="186">
        <v>0</v>
      </c>
      <c r="AL16" s="186">
        <v>0</v>
      </c>
      <c r="AM16" s="186">
        <v>0</v>
      </c>
      <c r="AN16" s="186">
        <v>0</v>
      </c>
      <c r="AO16" s="186">
        <v>0</v>
      </c>
      <c r="AP16" s="186">
        <v>0</v>
      </c>
      <c r="AQ16" s="186">
        <v>0</v>
      </c>
      <c r="AR16" s="186">
        <v>0</v>
      </c>
      <c r="AS16" s="186">
        <v>0</v>
      </c>
      <c r="AT16" s="186">
        <v>0</v>
      </c>
      <c r="AU16" s="186">
        <v>0</v>
      </c>
      <c r="AV16" s="186">
        <v>0</v>
      </c>
      <c r="AW16" s="186">
        <v>0</v>
      </c>
      <c r="AX16" s="186">
        <v>0</v>
      </c>
      <c r="AY16" s="186">
        <v>0</v>
      </c>
      <c r="AZ16" s="186">
        <v>0</v>
      </c>
      <c r="BA16" s="186">
        <v>0</v>
      </c>
      <c r="BB16" s="186">
        <v>0</v>
      </c>
      <c r="BC16" s="186">
        <v>0</v>
      </c>
      <c r="BD16" s="186">
        <v>0</v>
      </c>
      <c r="BE16" s="186">
        <v>0</v>
      </c>
      <c r="BF16" s="186">
        <v>0</v>
      </c>
      <c r="BG16" s="186">
        <v>0</v>
      </c>
      <c r="BH16" s="186">
        <v>0</v>
      </c>
      <c r="BI16" s="186">
        <v>0</v>
      </c>
      <c r="BJ16" s="186">
        <v>0</v>
      </c>
      <c r="BK16" s="186">
        <v>0</v>
      </c>
      <c r="BL16" s="186">
        <v>0</v>
      </c>
      <c r="BM16" s="186">
        <v>0</v>
      </c>
      <c r="BN16" s="186">
        <v>0</v>
      </c>
      <c r="BO16" s="186">
        <v>0</v>
      </c>
      <c r="BP16" s="186">
        <v>0</v>
      </c>
      <c r="BQ16" s="186">
        <v>0</v>
      </c>
      <c r="BR16" s="186">
        <v>0</v>
      </c>
      <c r="BS16" s="186">
        <v>0</v>
      </c>
      <c r="BT16" s="186">
        <v>0</v>
      </c>
      <c r="BU16" s="186">
        <v>0</v>
      </c>
    </row>
    <row r="17" spans="1:73" ht="21.75" customHeight="1" x14ac:dyDescent="0.2">
      <c r="A17" s="180">
        <v>12</v>
      </c>
      <c r="B17" s="182" t="s">
        <v>354</v>
      </c>
      <c r="C17" s="184" t="s">
        <v>271</v>
      </c>
      <c r="D17" s="186">
        <v>6.8207765698799082E-4</v>
      </c>
      <c r="E17" s="186">
        <v>4.3205978567935468E-4</v>
      </c>
      <c r="F17" s="186">
        <v>4.7819593205067031E-4</v>
      </c>
      <c r="G17" s="186">
        <v>5.2667232818778896E-4</v>
      </c>
      <c r="H17" s="186">
        <v>5.3193184550798624E-4</v>
      </c>
      <c r="I17" s="186">
        <v>3.4747174817774759E-4</v>
      </c>
      <c r="J17" s="186">
        <v>4.198438419424811E-4</v>
      </c>
      <c r="K17" s="186">
        <v>4.7244094488188977E-4</v>
      </c>
      <c r="L17" s="186">
        <v>3.746499980281579E-4</v>
      </c>
      <c r="M17" s="186">
        <v>3.7644617452074411E-4</v>
      </c>
      <c r="N17" s="186">
        <v>2.7857000729588114E-4</v>
      </c>
      <c r="O17" s="186">
        <v>4.7505478298193697E-4</v>
      </c>
      <c r="P17" s="186">
        <v>4.0192926045016077E-4</v>
      </c>
      <c r="Q17" s="186">
        <v>5.2060255818021646E-4</v>
      </c>
      <c r="R17" s="186">
        <v>5.4999294880834864E-4</v>
      </c>
      <c r="S17" s="186">
        <v>3.7441632390630941E-4</v>
      </c>
      <c r="T17" s="186">
        <v>4.1464758854480792E-4</v>
      </c>
      <c r="U17" s="186">
        <v>1.5648635960565437E-4</v>
      </c>
      <c r="V17" s="186">
        <v>4.3550641669534923E-4</v>
      </c>
      <c r="W17" s="186">
        <v>3.7188879985914936E-4</v>
      </c>
      <c r="X17" s="186">
        <v>1.2032970338728115E-4</v>
      </c>
      <c r="Y17" s="186">
        <v>2.9626287486426945E-4</v>
      </c>
      <c r="Z17" s="186">
        <v>1.4537231465029882E-4</v>
      </c>
      <c r="AA17" s="186">
        <v>3.0430965010404265E-4</v>
      </c>
      <c r="AB17" s="186">
        <v>7.3194337856378761E-4</v>
      </c>
      <c r="AC17" s="186">
        <v>1.0572240413589414E-4</v>
      </c>
      <c r="AD17" s="186">
        <v>3.5801138517637006E-4</v>
      </c>
      <c r="AE17" s="186">
        <v>6.8606481294644661E-4</v>
      </c>
      <c r="AF17" s="186">
        <v>8.5244981907157469E-5</v>
      </c>
      <c r="AG17" s="186">
        <v>1.1709741476018629E-4</v>
      </c>
      <c r="AH17" s="186">
        <v>4.3753172501321312E-5</v>
      </c>
      <c r="AI17" s="186">
        <v>4.4394094867242888E-5</v>
      </c>
      <c r="AJ17" s="186">
        <v>4.7882391108645755E-5</v>
      </c>
      <c r="AK17" s="186">
        <v>3.6345133386639528E-5</v>
      </c>
      <c r="AL17" s="186">
        <v>4.5179770306047765E-5</v>
      </c>
      <c r="AM17" s="186">
        <v>2.8342930564543937E-5</v>
      </c>
      <c r="AN17" s="186">
        <v>6.3561678663933519E-5</v>
      </c>
      <c r="AO17" s="186">
        <v>6.3898055217048006E-5</v>
      </c>
      <c r="AP17" s="186">
        <v>1.0458063166701528E-4</v>
      </c>
      <c r="AQ17" s="186">
        <v>5.2200240121104554E-5</v>
      </c>
      <c r="AR17" s="186">
        <v>3.0045117751823989E-5</v>
      </c>
      <c r="AS17" s="186">
        <v>2.7462719358470875E-5</v>
      </c>
      <c r="AT17" s="186">
        <v>2.3452105217311675E-5</v>
      </c>
      <c r="AU17" s="186">
        <v>5.6718816467363046E-5</v>
      </c>
      <c r="AV17" s="186">
        <v>2.8135330941830202E-5</v>
      </c>
      <c r="AW17" s="186">
        <v>4.9805757545572267E-5</v>
      </c>
      <c r="AX17" s="186">
        <v>5.6706487222138213E-5</v>
      </c>
      <c r="AY17" s="186">
        <v>5.9373960955683275E-5</v>
      </c>
      <c r="AZ17" s="186">
        <v>4.6304871272457863E-5</v>
      </c>
      <c r="BA17" s="186">
        <v>2.2078345007258257E-5</v>
      </c>
      <c r="BB17" s="186">
        <v>2.3104496267688815E-4</v>
      </c>
      <c r="BC17" s="186">
        <v>2.2247231369341947E-4</v>
      </c>
      <c r="BD17" s="186">
        <v>2.1946371428750583E-4</v>
      </c>
      <c r="BE17" s="186">
        <v>1.55928896423231E-4</v>
      </c>
      <c r="BF17" s="186">
        <v>5.0217369470708924E-4</v>
      </c>
      <c r="BG17" s="186">
        <v>2.2255639097744362E-4</v>
      </c>
      <c r="BH17" s="186">
        <v>4.6006586353243881E-4</v>
      </c>
      <c r="BI17" s="186">
        <v>6.9502924780055566E-5</v>
      </c>
      <c r="BJ17" s="186">
        <v>8.5791252723872278E-6</v>
      </c>
      <c r="BK17" s="186">
        <v>3.0590004715959059E-4</v>
      </c>
      <c r="BL17" s="186">
        <v>2.4954691637994766E-5</v>
      </c>
      <c r="BM17" s="186">
        <v>1.4008959507880818E-5</v>
      </c>
      <c r="BN17" s="186">
        <v>9.3260189711950357E-6</v>
      </c>
      <c r="BO17" s="186">
        <v>3.7267759132691916E-5</v>
      </c>
      <c r="BP17" s="186">
        <v>6.5186115011381612E-5</v>
      </c>
      <c r="BQ17" s="186">
        <v>4.020756852649009E-5</v>
      </c>
      <c r="BR17" s="186">
        <v>5.8095962911537274E-5</v>
      </c>
      <c r="BS17" s="186">
        <v>5.2939332352301329E-5</v>
      </c>
      <c r="BT17" s="186">
        <v>2.6316251162301094E-5</v>
      </c>
      <c r="BU17" s="186">
        <v>1.7000586520234947E-5</v>
      </c>
    </row>
    <row r="18" spans="1:73" ht="21.75" customHeight="1" x14ac:dyDescent="0.2">
      <c r="A18" s="180">
        <v>13</v>
      </c>
      <c r="B18" s="182" t="s">
        <v>355</v>
      </c>
      <c r="C18" s="184" t="s">
        <v>356</v>
      </c>
      <c r="D18" s="186">
        <v>2.4380793391848522E-3</v>
      </c>
      <c r="E18" s="186">
        <v>3.3736460472917084E-3</v>
      </c>
      <c r="F18" s="186">
        <v>2.6934189084304601E-3</v>
      </c>
      <c r="G18" s="186">
        <v>2.3306207494261265E-3</v>
      </c>
      <c r="H18" s="186">
        <v>2.3196400478622771E-3</v>
      </c>
      <c r="I18" s="186">
        <v>2.7047516761563306E-3</v>
      </c>
      <c r="J18" s="186">
        <v>3.130126926192862E-3</v>
      </c>
      <c r="K18" s="186">
        <v>4.3996062992125986E-3</v>
      </c>
      <c r="L18" s="186">
        <v>3.194871068305097E-3</v>
      </c>
      <c r="M18" s="186">
        <v>3.2203755087789085E-3</v>
      </c>
      <c r="N18" s="186">
        <v>1.8306029050872189E-3</v>
      </c>
      <c r="O18" s="186">
        <v>2.9645742095598319E-3</v>
      </c>
      <c r="P18" s="186">
        <v>3.4298524129209324E-3</v>
      </c>
      <c r="Q18" s="186">
        <v>2.674765859785076E-3</v>
      </c>
      <c r="R18" s="186">
        <v>4.7948103229445774E-3</v>
      </c>
      <c r="S18" s="186">
        <v>4.2235359960611368E-3</v>
      </c>
      <c r="T18" s="186">
        <v>3.2131938522970698E-3</v>
      </c>
      <c r="U18" s="186">
        <v>1.9995479282944725E-3</v>
      </c>
      <c r="V18" s="186">
        <v>3.3112536262933489E-3</v>
      </c>
      <c r="W18" s="186">
        <v>4.287010611815056E-3</v>
      </c>
      <c r="X18" s="186">
        <v>2.6988233474004486E-3</v>
      </c>
      <c r="Y18" s="186">
        <v>4.5621764721071219E-3</v>
      </c>
      <c r="Z18" s="186">
        <v>1.7606202552091746E-3</v>
      </c>
      <c r="AA18" s="186">
        <v>4.6139597541466704E-3</v>
      </c>
      <c r="AB18" s="186">
        <v>6.4526257685823011E-3</v>
      </c>
      <c r="AC18" s="186">
        <v>1.7265184643547016E-3</v>
      </c>
      <c r="AD18" s="186">
        <v>4.5805117886689494E-3</v>
      </c>
      <c r="AE18" s="186">
        <v>3.2861928015081895E-3</v>
      </c>
      <c r="AF18" s="186">
        <v>1.3320203217755142E-3</v>
      </c>
      <c r="AG18" s="186">
        <v>1.2290329076398631E-3</v>
      </c>
      <c r="AH18" s="186">
        <v>1.2379294350102106E-3</v>
      </c>
      <c r="AI18" s="186">
        <v>1.2208376088491794E-3</v>
      </c>
      <c r="AJ18" s="186">
        <v>1.2327686795598797E-3</v>
      </c>
      <c r="AK18" s="186">
        <v>1.0921488230009953E-3</v>
      </c>
      <c r="AL18" s="186">
        <v>1.5451481444668336E-3</v>
      </c>
      <c r="AM18" s="186">
        <v>1.1455267769836508E-3</v>
      </c>
      <c r="AN18" s="186">
        <v>1.0929077525826346E-3</v>
      </c>
      <c r="AO18" s="186">
        <v>2.4121515844435621E-3</v>
      </c>
      <c r="AP18" s="186">
        <v>2.6145157916753819E-3</v>
      </c>
      <c r="AQ18" s="186">
        <v>2.4534112856919141E-3</v>
      </c>
      <c r="AR18" s="186">
        <v>1.1717595923211356E-3</v>
      </c>
      <c r="AS18" s="186">
        <v>1.161673028863318E-3</v>
      </c>
      <c r="AT18" s="186">
        <v>1.0553447347790253E-3</v>
      </c>
      <c r="AU18" s="186">
        <v>1.7488301744103605E-3</v>
      </c>
      <c r="AV18" s="186">
        <v>1.6881198565098122E-3</v>
      </c>
      <c r="AW18" s="186">
        <v>9.4630939336587307E-4</v>
      </c>
      <c r="AX18" s="186">
        <v>1.2758959624981098E-3</v>
      </c>
      <c r="AY18" s="186">
        <v>1.2824775566427588E-3</v>
      </c>
      <c r="AZ18" s="186">
        <v>1.2502315243563622E-3</v>
      </c>
      <c r="BA18" s="186">
        <v>1.8159438768469915E-3</v>
      </c>
      <c r="BB18" s="186">
        <v>1.3615365032943513E-3</v>
      </c>
      <c r="BC18" s="186">
        <v>1.3652840033084989E-3</v>
      </c>
      <c r="BD18" s="186">
        <v>1.4066579020522994E-3</v>
      </c>
      <c r="BE18" s="186">
        <v>9.915478541784946E-4</v>
      </c>
      <c r="BF18" s="186">
        <v>1.1908690474482402E-3</v>
      </c>
      <c r="BG18" s="186">
        <v>1.5639097744360902E-3</v>
      </c>
      <c r="BH18" s="186">
        <v>1.5375149451486824E-3</v>
      </c>
      <c r="BI18" s="186">
        <v>1.1071977552171643E-3</v>
      </c>
      <c r="BJ18" s="186">
        <v>1.3469226677647946E-3</v>
      </c>
      <c r="BK18" s="186">
        <v>9.7293209443814234E-4</v>
      </c>
      <c r="BL18" s="186">
        <v>1.3537920213612161E-3</v>
      </c>
      <c r="BM18" s="186">
        <v>1.3541994190951457E-3</v>
      </c>
      <c r="BN18" s="186">
        <v>4.880616594925402E-4</v>
      </c>
      <c r="BO18" s="186">
        <v>1.4871434840705545E-3</v>
      </c>
      <c r="BP18" s="186">
        <v>1.1266237399754715E-3</v>
      </c>
      <c r="BQ18" s="186">
        <v>1.5096114364945823E-3</v>
      </c>
      <c r="BR18" s="186">
        <v>1.7777364650930407E-3</v>
      </c>
      <c r="BS18" s="186">
        <v>1.7395533740139015E-3</v>
      </c>
      <c r="BT18" s="186">
        <v>1.3293694147744218E-3</v>
      </c>
      <c r="BU18" s="186">
        <v>1.639876575741863E-3</v>
      </c>
    </row>
    <row r="19" spans="1:73" ht="21.75" customHeight="1" x14ac:dyDescent="0.2">
      <c r="A19" s="180">
        <v>14</v>
      </c>
      <c r="B19" s="182" t="s">
        <v>357</v>
      </c>
      <c r="C19" s="184" t="s">
        <v>358</v>
      </c>
      <c r="D19" s="186">
        <v>3.6209691729846914E-2</v>
      </c>
      <c r="E19" s="186">
        <v>6.4117617542617869E-2</v>
      </c>
      <c r="F19" s="186">
        <v>0.10141252904090169</v>
      </c>
      <c r="G19" s="186">
        <v>0.14153243633912968</v>
      </c>
      <c r="H19" s="186">
        <v>0.1402153802472498</v>
      </c>
      <c r="I19" s="186">
        <v>0.18640674726958278</v>
      </c>
      <c r="J19" s="186">
        <v>5.311932590805122E-2</v>
      </c>
      <c r="K19" s="186">
        <v>3.5393700787401575E-2</v>
      </c>
      <c r="L19" s="186">
        <v>3.8703365325862729E-2</v>
      </c>
      <c r="M19" s="186">
        <v>3.8490009421073897E-2</v>
      </c>
      <c r="N19" s="186">
        <v>5.0116070836373282E-2</v>
      </c>
      <c r="O19" s="186">
        <v>7.2608509031527241E-2</v>
      </c>
      <c r="P19" s="186">
        <v>3.0786267809334175E-2</v>
      </c>
      <c r="Q19" s="186">
        <v>9.8658374735377821E-2</v>
      </c>
      <c r="R19" s="186">
        <v>6.2008179382315613E-2</v>
      </c>
      <c r="S19" s="186">
        <v>1.7520578683363805E-2</v>
      </c>
      <c r="T19" s="186">
        <v>7.0149533099016281E-2</v>
      </c>
      <c r="U19" s="186">
        <v>7.5252551597030232E-2</v>
      </c>
      <c r="V19" s="186">
        <v>6.9737221047603659E-2</v>
      </c>
      <c r="W19" s="186">
        <v>1.4214171364137768E-2</v>
      </c>
      <c r="X19" s="186">
        <v>6.2313596396984883E-3</v>
      </c>
      <c r="Y19" s="186">
        <v>1.057305122222026E-2</v>
      </c>
      <c r="Z19" s="186">
        <v>1.1914068809562268E-2</v>
      </c>
      <c r="AA19" s="186">
        <v>3.7970146381361335E-2</v>
      </c>
      <c r="AB19" s="186">
        <v>2.5022609659982448E-2</v>
      </c>
      <c r="AC19" s="186">
        <v>4.8569125182908179E-3</v>
      </c>
      <c r="AD19" s="186">
        <v>1.0810776199192186E-2</v>
      </c>
      <c r="AE19" s="186">
        <v>8.2788997595890524E-3</v>
      </c>
      <c r="AF19" s="186">
        <v>2.9019610075613328E-3</v>
      </c>
      <c r="AG19" s="186">
        <v>1.8221958231335823E-3</v>
      </c>
      <c r="AH19" s="186">
        <v>2.0752637000536135E-3</v>
      </c>
      <c r="AI19" s="186">
        <v>1.9224928067693161E-3</v>
      </c>
      <c r="AJ19" s="186">
        <v>1.1729156906740725E-3</v>
      </c>
      <c r="AK19" s="186">
        <v>9.6696003022479239E-4</v>
      </c>
      <c r="AL19" s="186">
        <v>5.9637296803983044E-4</v>
      </c>
      <c r="AM19" s="186">
        <v>7.8651632316609427E-4</v>
      </c>
      <c r="AN19" s="186">
        <v>1.222973780219017E-3</v>
      </c>
      <c r="AO19" s="186">
        <v>2.5034345204679163E-3</v>
      </c>
      <c r="AP19" s="186">
        <v>1.6732901066722444E-3</v>
      </c>
      <c r="AQ19" s="186">
        <v>1.8792086443597639E-3</v>
      </c>
      <c r="AR19" s="186">
        <v>5.0058504520955633E-3</v>
      </c>
      <c r="AS19" s="186">
        <v>5.4138174095332255E-3</v>
      </c>
      <c r="AT19" s="186">
        <v>6.4928828444500031E-3</v>
      </c>
      <c r="AU19" s="186">
        <v>5.199224842841613E-4</v>
      </c>
      <c r="AV19" s="186">
        <v>5.2050362242385872E-4</v>
      </c>
      <c r="AW19" s="186">
        <v>3.9844606036457814E-4</v>
      </c>
      <c r="AX19" s="186">
        <v>7.9389082110993493E-4</v>
      </c>
      <c r="AY19" s="186">
        <v>7.9561107680615594E-4</v>
      </c>
      <c r="AZ19" s="186">
        <v>7.8718281163178369E-4</v>
      </c>
      <c r="BA19" s="186">
        <v>7.2416971623807079E-3</v>
      </c>
      <c r="BB19" s="186">
        <v>1.2710489200005309E-3</v>
      </c>
      <c r="BC19" s="186">
        <v>5.2635209412940306E-4</v>
      </c>
      <c r="BD19" s="186">
        <v>3.7622351020715286E-4</v>
      </c>
      <c r="BE19" s="186">
        <v>2.0790519523097468E-4</v>
      </c>
      <c r="BF19" s="186">
        <v>3.1565203667302755E-4</v>
      </c>
      <c r="BG19" s="186">
        <v>1.2421052631578946E-3</v>
      </c>
      <c r="BH19" s="186">
        <v>1.4347342735084568E-3</v>
      </c>
      <c r="BI19" s="186">
        <v>9.3101592263516303E-4</v>
      </c>
      <c r="BJ19" s="186">
        <v>5.5678523017793106E-3</v>
      </c>
      <c r="BK19" s="186">
        <v>3.3988894128843402E-4</v>
      </c>
      <c r="BL19" s="186">
        <v>6.3540883583244169E-3</v>
      </c>
      <c r="BM19" s="186">
        <v>1.2452408451449617E-4</v>
      </c>
      <c r="BN19" s="186">
        <v>3.0081592303754655E-3</v>
      </c>
      <c r="BO19" s="186">
        <v>4.5283402243838887E-3</v>
      </c>
      <c r="BP19" s="186">
        <v>6.9731837013945214E-3</v>
      </c>
      <c r="BQ19" s="186">
        <v>2.3405678527087109E-3</v>
      </c>
      <c r="BR19" s="186">
        <v>1.8881187946249616E-3</v>
      </c>
      <c r="BS19" s="186">
        <v>3.2913375535907341E-3</v>
      </c>
      <c r="BT19" s="186">
        <v>5.3158827347848207E-3</v>
      </c>
      <c r="BU19" s="186">
        <v>4.025058864530826E-3</v>
      </c>
    </row>
    <row r="20" spans="1:73" ht="21.75" customHeight="1" x14ac:dyDescent="0.2">
      <c r="A20" s="180">
        <v>15</v>
      </c>
      <c r="B20" s="182" t="s">
        <v>359</v>
      </c>
      <c r="C20" s="184" t="s">
        <v>272</v>
      </c>
      <c r="D20" s="186">
        <v>9.2121962807795808E-3</v>
      </c>
      <c r="E20" s="186">
        <v>1.0560034398093649E-2</v>
      </c>
      <c r="F20" s="186">
        <v>1.5290155036705043E-2</v>
      </c>
      <c r="G20" s="186">
        <v>1.7164361508876815E-2</v>
      </c>
      <c r="H20" s="186">
        <v>1.7308065604927612E-2</v>
      </c>
      <c r="I20" s="186">
        <v>1.2268121836230248E-2</v>
      </c>
      <c r="J20" s="186">
        <v>1.3034132030453179E-2</v>
      </c>
      <c r="K20" s="186">
        <v>1.1023622047244094E-2</v>
      </c>
      <c r="L20" s="186">
        <v>1.1575199971566525E-2</v>
      </c>
      <c r="M20" s="186">
        <v>1.1544349351969485E-2</v>
      </c>
      <c r="N20" s="186">
        <v>1.3225442727333024E-2</v>
      </c>
      <c r="O20" s="186">
        <v>1.4986816584317383E-2</v>
      </c>
      <c r="P20" s="186">
        <v>9.9977801396493975E-3</v>
      </c>
      <c r="Q20" s="186">
        <v>1.8094343239446798E-2</v>
      </c>
      <c r="R20" s="186">
        <v>1.5103652517275419E-2</v>
      </c>
      <c r="S20" s="186">
        <v>4.6501231970313469E-3</v>
      </c>
      <c r="T20" s="186">
        <v>1.5239273755797268E-2</v>
      </c>
      <c r="U20" s="186">
        <v>2.5907186201380556E-3</v>
      </c>
      <c r="V20" s="186">
        <v>1.6261247655640861E-2</v>
      </c>
      <c r="W20" s="186">
        <v>3.9848611696809205E-3</v>
      </c>
      <c r="X20" s="186">
        <v>1.1947020550594342E-3</v>
      </c>
      <c r="Y20" s="186">
        <v>3.8283143050121429E-3</v>
      </c>
      <c r="Z20" s="186">
        <v>1.0208366984332095E-3</v>
      </c>
      <c r="AA20" s="186">
        <v>5.8191703051516134E-3</v>
      </c>
      <c r="AB20" s="186">
        <v>6.9837335709400528E-3</v>
      </c>
      <c r="AC20" s="186">
        <v>1.5466640158844753E-3</v>
      </c>
      <c r="AD20" s="186">
        <v>3.7019620191540798E-3</v>
      </c>
      <c r="AE20" s="186">
        <v>3.6436383343038171E-3</v>
      </c>
      <c r="AF20" s="186">
        <v>9.0201656157372156E-5</v>
      </c>
      <c r="AG20" s="186">
        <v>6.7367759537764085E-5</v>
      </c>
      <c r="AH20" s="186">
        <v>5.8337563335095084E-5</v>
      </c>
      <c r="AI20" s="186">
        <v>5.696154084069032E-5</v>
      </c>
      <c r="AJ20" s="186">
        <v>5.5186484667591715E-5</v>
      </c>
      <c r="AK20" s="186">
        <v>5.1152409951566747E-5</v>
      </c>
      <c r="AL20" s="186">
        <v>7.2287632489676418E-5</v>
      </c>
      <c r="AM20" s="186">
        <v>6.6133504650602528E-5</v>
      </c>
      <c r="AN20" s="186">
        <v>5.4145133676684106E-5</v>
      </c>
      <c r="AO20" s="186">
        <v>5.9333908415830286E-5</v>
      </c>
      <c r="AP20" s="186">
        <v>1.0458063166701528E-4</v>
      </c>
      <c r="AQ20" s="186">
        <v>1.5660072036331366E-4</v>
      </c>
      <c r="AR20" s="186">
        <v>6.4263168524734645E-5</v>
      </c>
      <c r="AS20" s="186">
        <v>6.2248830545867315E-5</v>
      </c>
      <c r="AT20" s="186">
        <v>5.4721578840393904E-5</v>
      </c>
      <c r="AU20" s="186">
        <v>9.4531360778938415E-5</v>
      </c>
      <c r="AV20" s="186">
        <v>9.8473658296405713E-5</v>
      </c>
      <c r="AW20" s="186">
        <v>9.9611515091144534E-5</v>
      </c>
      <c r="AX20" s="186">
        <v>8.505973083320732E-5</v>
      </c>
      <c r="AY20" s="186">
        <v>7.1248753146819927E-5</v>
      </c>
      <c r="AZ20" s="186">
        <v>1.3891461381737358E-4</v>
      </c>
      <c r="BA20" s="186">
        <v>1.0487213878447672E-4</v>
      </c>
      <c r="BB20" s="186">
        <v>5.6705552197460798E-5</v>
      </c>
      <c r="BC20" s="186">
        <v>6.2143104383636721E-5</v>
      </c>
      <c r="BD20" s="186">
        <v>5.7478591837203907E-5</v>
      </c>
      <c r="BE20" s="186">
        <v>5.5974475639108567E-5</v>
      </c>
      <c r="BF20" s="186">
        <v>7.1739099243869889E-5</v>
      </c>
      <c r="BG20" s="186">
        <v>7.8195488721804514E-5</v>
      </c>
      <c r="BH20" s="186">
        <v>4.7544800486635017E-5</v>
      </c>
      <c r="BI20" s="186">
        <v>5.3339453900972877E-5</v>
      </c>
      <c r="BJ20" s="186">
        <v>6.0053876906710591E-5</v>
      </c>
      <c r="BK20" s="186">
        <v>4.6734729427159675E-5</v>
      </c>
      <c r="BL20" s="186">
        <v>8.7341420732981674E-5</v>
      </c>
      <c r="BM20" s="186">
        <v>5.4479286975092071E-5</v>
      </c>
      <c r="BN20" s="186">
        <v>1.8133925777323682E-4</v>
      </c>
      <c r="BO20" s="186">
        <v>1.2459485148982478E-4</v>
      </c>
      <c r="BP20" s="186">
        <v>1.805597698987827E-4</v>
      </c>
      <c r="BQ20" s="186">
        <v>1.2671476141681723E-4</v>
      </c>
      <c r="BR20" s="186">
        <v>2.5562223681076403E-4</v>
      </c>
      <c r="BS20" s="186">
        <v>1.1828632072467329E-4</v>
      </c>
      <c r="BT20" s="186">
        <v>7.5758904861169814E-5</v>
      </c>
      <c r="BU20" s="186">
        <v>1.0676368334707548E-4</v>
      </c>
    </row>
    <row r="21" spans="1:73" ht="21.75" customHeight="1" x14ac:dyDescent="0.2">
      <c r="A21" s="180">
        <v>16</v>
      </c>
      <c r="B21" s="182" t="s">
        <v>360</v>
      </c>
      <c r="C21" s="184" t="s">
        <v>273</v>
      </c>
      <c r="D21" s="186">
        <v>2.4558085977943369E-3</v>
      </c>
      <c r="E21" s="186">
        <v>3.9728049294643353E-3</v>
      </c>
      <c r="F21" s="186">
        <v>6.2483407505154777E-3</v>
      </c>
      <c r="G21" s="186">
        <v>7.9106679067522025E-3</v>
      </c>
      <c r="H21" s="186">
        <v>7.9844244792949288E-3</v>
      </c>
      <c r="I21" s="186">
        <v>5.3976577245338749E-3</v>
      </c>
      <c r="J21" s="186">
        <v>4.2473614752483214E-3</v>
      </c>
      <c r="K21" s="186">
        <v>4.7637795275590547E-3</v>
      </c>
      <c r="L21" s="186">
        <v>3.8304858472859417E-3</v>
      </c>
      <c r="M21" s="186">
        <v>3.7989321129665867E-3</v>
      </c>
      <c r="N21" s="186">
        <v>5.5183391921469786E-3</v>
      </c>
      <c r="O21" s="186">
        <v>4.7718478404693747E-3</v>
      </c>
      <c r="P21" s="186">
        <v>4.1311264782251883E-3</v>
      </c>
      <c r="Q21" s="186">
        <v>5.1709346649026931E-3</v>
      </c>
      <c r="R21" s="186">
        <v>4.7384007897334646E-3</v>
      </c>
      <c r="S21" s="186">
        <v>1.1297031008402354E-3</v>
      </c>
      <c r="T21" s="186">
        <v>3.3925711790029739E-3</v>
      </c>
      <c r="U21" s="186">
        <v>1.5300888494775094E-3</v>
      </c>
      <c r="V21" s="186">
        <v>3.54305542872797E-3</v>
      </c>
      <c r="W21" s="186">
        <v>9.8753870371029711E-4</v>
      </c>
      <c r="X21" s="186">
        <v>2.8363430084144843E-4</v>
      </c>
      <c r="Y21" s="186">
        <v>8.3578746808039329E-4</v>
      </c>
      <c r="Z21" s="186">
        <v>1.7121628169924083E-4</v>
      </c>
      <c r="AA21" s="186">
        <v>8.7804760701956966E-4</v>
      </c>
      <c r="AB21" s="186">
        <v>1.4906091622776509E-3</v>
      </c>
      <c r="AC21" s="186">
        <v>3.9003564234995209E-4</v>
      </c>
      <c r="AD21" s="186">
        <v>1.1339224356375192E-3</v>
      </c>
      <c r="AE21" s="186">
        <v>8.3596132669945175E-4</v>
      </c>
      <c r="AF21" s="186">
        <v>8.3429170548167935E-7</v>
      </c>
      <c r="AG21" s="186">
        <v>8.9823679383685435E-7</v>
      </c>
      <c r="AH21" s="186">
        <v>0</v>
      </c>
      <c r="AI21" s="186">
        <v>0</v>
      </c>
      <c r="AJ21" s="186">
        <v>0</v>
      </c>
      <c r="AK21" s="186">
        <v>0</v>
      </c>
      <c r="AL21" s="186">
        <v>0</v>
      </c>
      <c r="AM21" s="186">
        <v>0</v>
      </c>
      <c r="AN21" s="186">
        <v>0</v>
      </c>
      <c r="AO21" s="186">
        <v>0</v>
      </c>
      <c r="AP21" s="186">
        <v>0</v>
      </c>
      <c r="AQ21" s="186">
        <v>0</v>
      </c>
      <c r="AR21" s="186">
        <v>0</v>
      </c>
      <c r="AS21" s="186">
        <v>0</v>
      </c>
      <c r="AT21" s="186">
        <v>0</v>
      </c>
      <c r="AU21" s="186">
        <v>0</v>
      </c>
      <c r="AV21" s="186">
        <v>0</v>
      </c>
      <c r="AW21" s="186">
        <v>0</v>
      </c>
      <c r="AX21" s="186">
        <v>0</v>
      </c>
      <c r="AY21" s="186">
        <v>0</v>
      </c>
      <c r="AZ21" s="186">
        <v>0</v>
      </c>
      <c r="BA21" s="186">
        <v>0</v>
      </c>
      <c r="BB21" s="186">
        <v>1.8097516658764084E-6</v>
      </c>
      <c r="BC21" s="186">
        <v>2.4857241753454691E-6</v>
      </c>
      <c r="BD21" s="186">
        <v>2.0901306122619604E-6</v>
      </c>
      <c r="BE21" s="186">
        <v>3.998176831364898E-6</v>
      </c>
      <c r="BF21" s="186">
        <v>0</v>
      </c>
      <c r="BG21" s="186">
        <v>3.0075187969924812E-6</v>
      </c>
      <c r="BH21" s="186">
        <v>6.9918824245051494E-7</v>
      </c>
      <c r="BI21" s="186">
        <v>1.6163470879082691E-6</v>
      </c>
      <c r="BJ21" s="186">
        <v>0</v>
      </c>
      <c r="BK21" s="186">
        <v>0</v>
      </c>
      <c r="BL21" s="186">
        <v>3.1193364547493457E-6</v>
      </c>
      <c r="BM21" s="186">
        <v>3.113102112862404E-6</v>
      </c>
      <c r="BN21" s="186">
        <v>2.0724486602655636E-6</v>
      </c>
      <c r="BO21" s="186">
        <v>7.3797542837013697E-7</v>
      </c>
      <c r="BP21" s="186">
        <v>1.7306048233110161E-6</v>
      </c>
      <c r="BQ21" s="186">
        <v>1.2184111674693967E-6</v>
      </c>
      <c r="BR21" s="186">
        <v>1.1619192582307455E-5</v>
      </c>
      <c r="BS21" s="186">
        <v>0</v>
      </c>
      <c r="BT21" s="186">
        <v>0</v>
      </c>
      <c r="BU21" s="186">
        <v>0</v>
      </c>
    </row>
    <row r="22" spans="1:73" ht="21.75" customHeight="1" x14ac:dyDescent="0.2">
      <c r="A22" s="180">
        <v>17</v>
      </c>
      <c r="B22" s="182" t="s">
        <v>361</v>
      </c>
      <c r="C22" s="184" t="s">
        <v>274</v>
      </c>
      <c r="D22" s="186">
        <v>3.6006321557051048E-4</v>
      </c>
      <c r="E22" s="186">
        <v>1.987973715435089E-5</v>
      </c>
      <c r="F22" s="186">
        <v>1.3775191458249763E-5</v>
      </c>
      <c r="G22" s="186">
        <v>1.4523456677260533E-5</v>
      </c>
      <c r="H22" s="186">
        <v>1.2747822005638014E-5</v>
      </c>
      <c r="I22" s="186">
        <v>7.502230926565005E-5</v>
      </c>
      <c r="J22" s="186">
        <v>1.287448837460804E-5</v>
      </c>
      <c r="K22" s="186">
        <v>2.9527559055118111E-5</v>
      </c>
      <c r="L22" s="186">
        <v>1.6310298809542937E-5</v>
      </c>
      <c r="M22" s="186">
        <v>1.6615213236422829E-5</v>
      </c>
      <c r="N22" s="186">
        <v>0</v>
      </c>
      <c r="O22" s="186">
        <v>7.1000035500017747E-6</v>
      </c>
      <c r="P22" s="186">
        <v>1.6817123868207563E-5</v>
      </c>
      <c r="Q22" s="186">
        <v>1.0474900567006367E-6</v>
      </c>
      <c r="R22" s="186">
        <v>4.2307149908334512E-5</v>
      </c>
      <c r="S22" s="186">
        <v>2.7506883636047356E-5</v>
      </c>
      <c r="T22" s="186">
        <v>4.2894578125324956E-5</v>
      </c>
      <c r="U22" s="186">
        <v>3.4774746579034308E-5</v>
      </c>
      <c r="V22" s="186">
        <v>4.3550641669534918E-5</v>
      </c>
      <c r="W22" s="186">
        <v>2.6540153700971353E-5</v>
      </c>
      <c r="X22" s="186">
        <v>5.156987288026335E-5</v>
      </c>
      <c r="Y22" s="186">
        <v>1.7667052170805059E-5</v>
      </c>
      <c r="Z22" s="186">
        <v>9.6914876433532547E-6</v>
      </c>
      <c r="AA22" s="186">
        <v>4.9315002586030624E-5</v>
      </c>
      <c r="AB22" s="186">
        <v>3.3403006437594414E-5</v>
      </c>
      <c r="AC22" s="186">
        <v>3.0326745409499517E-5</v>
      </c>
      <c r="AD22" s="186">
        <v>2.0151087961005573E-5</v>
      </c>
      <c r="AE22" s="186">
        <v>1.729575158688521E-5</v>
      </c>
      <c r="AF22" s="186">
        <v>4.90759826753929E-8</v>
      </c>
      <c r="AG22" s="186">
        <v>8.1657890348804939E-8</v>
      </c>
      <c r="AH22" s="186">
        <v>0</v>
      </c>
      <c r="AI22" s="186">
        <v>0</v>
      </c>
      <c r="AJ22" s="186">
        <v>0</v>
      </c>
      <c r="AK22" s="186">
        <v>0</v>
      </c>
      <c r="AL22" s="186">
        <v>0</v>
      </c>
      <c r="AM22" s="186">
        <v>0</v>
      </c>
      <c r="AN22" s="186">
        <v>0</v>
      </c>
      <c r="AO22" s="186">
        <v>0</v>
      </c>
      <c r="AP22" s="186">
        <v>0</v>
      </c>
      <c r="AQ22" s="186">
        <v>0</v>
      </c>
      <c r="AR22" s="186">
        <v>0</v>
      </c>
      <c r="AS22" s="186">
        <v>0</v>
      </c>
      <c r="AT22" s="186">
        <v>0</v>
      </c>
      <c r="AU22" s="186">
        <v>0</v>
      </c>
      <c r="AV22" s="186">
        <v>0</v>
      </c>
      <c r="AW22" s="186">
        <v>0</v>
      </c>
      <c r="AX22" s="186">
        <v>0</v>
      </c>
      <c r="AY22" s="186">
        <v>0</v>
      </c>
      <c r="AZ22" s="186">
        <v>0</v>
      </c>
      <c r="BA22" s="186">
        <v>0</v>
      </c>
      <c r="BB22" s="186">
        <v>0</v>
      </c>
      <c r="BC22" s="186">
        <v>0</v>
      </c>
      <c r="BD22" s="186">
        <v>0</v>
      </c>
      <c r="BE22" s="186">
        <v>0</v>
      </c>
      <c r="BF22" s="186">
        <v>0</v>
      </c>
      <c r="BG22" s="186">
        <v>0</v>
      </c>
      <c r="BH22" s="186">
        <v>0</v>
      </c>
      <c r="BI22" s="186">
        <v>0</v>
      </c>
      <c r="BJ22" s="186">
        <v>0</v>
      </c>
      <c r="BK22" s="186">
        <v>0</v>
      </c>
      <c r="BL22" s="186">
        <v>0</v>
      </c>
      <c r="BM22" s="186">
        <v>0</v>
      </c>
      <c r="BN22" s="186">
        <v>1.0362243301327818E-6</v>
      </c>
      <c r="BO22" s="186">
        <v>0</v>
      </c>
      <c r="BP22" s="186">
        <v>0</v>
      </c>
      <c r="BQ22" s="186">
        <v>0</v>
      </c>
      <c r="BR22" s="186">
        <v>0</v>
      </c>
      <c r="BS22" s="186">
        <v>0</v>
      </c>
      <c r="BT22" s="186">
        <v>0</v>
      </c>
      <c r="BU22" s="186">
        <v>0</v>
      </c>
    </row>
    <row r="23" spans="1:73" ht="21.75" customHeight="1" x14ac:dyDescent="0.2">
      <c r="A23" s="180">
        <v>18</v>
      </c>
      <c r="B23" s="182" t="s">
        <v>362</v>
      </c>
      <c r="C23" s="184" t="s">
        <v>363</v>
      </c>
      <c r="D23" s="186">
        <v>6.0851786040786848E-4</v>
      </c>
      <c r="E23" s="186">
        <v>6.4342716284623315E-4</v>
      </c>
      <c r="F23" s="186">
        <v>4.6226836692706902E-4</v>
      </c>
      <c r="G23" s="186">
        <v>2.5027631157790829E-4</v>
      </c>
      <c r="H23" s="186">
        <v>2.4869841840090159E-4</v>
      </c>
      <c r="I23" s="186">
        <v>3.0403777965552916E-4</v>
      </c>
      <c r="J23" s="186">
        <v>7.1744780479131537E-4</v>
      </c>
      <c r="K23" s="186">
        <v>6.6929133858267711E-4</v>
      </c>
      <c r="L23" s="186">
        <v>6.6920912578259E-4</v>
      </c>
      <c r="M23" s="186">
        <v>6.6708841202951362E-4</v>
      </c>
      <c r="N23" s="186">
        <v>7.8264906811699941E-4</v>
      </c>
      <c r="O23" s="186">
        <v>7.803549356320133E-4</v>
      </c>
      <c r="P23" s="186">
        <v>7.7106512935731677E-4</v>
      </c>
      <c r="Q23" s="186">
        <v>7.8614128755382794E-4</v>
      </c>
      <c r="R23" s="186">
        <v>8.3204061486391199E-4</v>
      </c>
      <c r="S23" s="186">
        <v>8.697707339666371E-4</v>
      </c>
      <c r="T23" s="186">
        <v>2.3137075473660129E-4</v>
      </c>
      <c r="U23" s="186">
        <v>2.4342322605324014E-4</v>
      </c>
      <c r="V23" s="186">
        <v>2.3039694302592667E-4</v>
      </c>
      <c r="W23" s="186">
        <v>9.0987813088068555E-4</v>
      </c>
      <c r="X23" s="186">
        <v>1.0142074999785126E-3</v>
      </c>
      <c r="Y23" s="186">
        <v>6.8629702663511967E-4</v>
      </c>
      <c r="Z23" s="186">
        <v>9.271523178807947E-4</v>
      </c>
      <c r="AA23" s="186">
        <v>8.9488687619528745E-4</v>
      </c>
      <c r="AB23" s="186">
        <v>1.010440944737231E-3</v>
      </c>
      <c r="AC23" s="186">
        <v>7.9818309098613307E-4</v>
      </c>
      <c r="AD23" s="186">
        <v>9.4521785491856979E-4</v>
      </c>
      <c r="AE23" s="186">
        <v>8.8784858146010739E-4</v>
      </c>
      <c r="AF23" s="186">
        <v>4.2681382132789204E-4</v>
      </c>
      <c r="AG23" s="186">
        <v>4.8521118445259896E-4</v>
      </c>
      <c r="AH23" s="186">
        <v>4.6162767508640457E-4</v>
      </c>
      <c r="AI23" s="186">
        <v>4.6352657876091839E-4</v>
      </c>
      <c r="AJ23" s="186">
        <v>4.429121177549732E-4</v>
      </c>
      <c r="AK23" s="186">
        <v>4.8370436778762235E-4</v>
      </c>
      <c r="AL23" s="186">
        <v>4.6083365712168721E-4</v>
      </c>
      <c r="AM23" s="186">
        <v>4.3931542375043103E-4</v>
      </c>
      <c r="AN23" s="186">
        <v>3.5312043702185285E-4</v>
      </c>
      <c r="AO23" s="186">
        <v>5.7280042355282318E-4</v>
      </c>
      <c r="AP23" s="186">
        <v>5.229031583350763E-4</v>
      </c>
      <c r="AQ23" s="186">
        <v>6.2640288145325465E-4</v>
      </c>
      <c r="AR23" s="186">
        <v>5.4832339897078781E-4</v>
      </c>
      <c r="AS23" s="186">
        <v>5.2728421168264086E-4</v>
      </c>
      <c r="AT23" s="186">
        <v>5.4833255531904911E-4</v>
      </c>
      <c r="AU23" s="186">
        <v>4.1593798742732904E-4</v>
      </c>
      <c r="AV23" s="186">
        <v>8.4405992825490605E-5</v>
      </c>
      <c r="AW23" s="186">
        <v>1.7432015140950293E-3</v>
      </c>
      <c r="AX23" s="186">
        <v>7.6553757749886584E-4</v>
      </c>
      <c r="AY23" s="186">
        <v>4.9874127202773955E-4</v>
      </c>
      <c r="AZ23" s="186">
        <v>1.8058899796258565E-3</v>
      </c>
      <c r="BA23" s="186">
        <v>3.9741021013064862E-4</v>
      </c>
      <c r="BB23" s="186">
        <v>5.3709407772843188E-4</v>
      </c>
      <c r="BC23" s="186">
        <v>8.2091040890784118E-4</v>
      </c>
      <c r="BD23" s="186">
        <v>5.9986748571918256E-4</v>
      </c>
      <c r="BE23" s="186">
        <v>5.6374293322245059E-4</v>
      </c>
      <c r="BF23" s="186">
        <v>5.0791282264659888E-3</v>
      </c>
      <c r="BG23" s="186">
        <v>7.5789473684210529E-4</v>
      </c>
      <c r="BH23" s="186">
        <v>5.2089524062563363E-4</v>
      </c>
      <c r="BI23" s="186">
        <v>4.0085407780125071E-4</v>
      </c>
      <c r="BJ23" s="186">
        <v>3.4316501089548911E-5</v>
      </c>
      <c r="BK23" s="186">
        <v>1.9543614124084956E-4</v>
      </c>
      <c r="BL23" s="186">
        <v>9.3580093642480375E-5</v>
      </c>
      <c r="BM23" s="186">
        <v>4.3116464263144295E-4</v>
      </c>
      <c r="BN23" s="186">
        <v>3.7200453451766868E-4</v>
      </c>
      <c r="BO23" s="186">
        <v>3.3885371752662125E-4</v>
      </c>
      <c r="BP23" s="186">
        <v>3.640038811697504E-4</v>
      </c>
      <c r="BQ23" s="186">
        <v>3.0216596953241032E-4</v>
      </c>
      <c r="BR23" s="186">
        <v>4.7057729958345192E-4</v>
      </c>
      <c r="BS23" s="186">
        <v>3.8298298248617995E-4</v>
      </c>
      <c r="BT23" s="186">
        <v>2.4561834418147685E-4</v>
      </c>
      <c r="BU23" s="186">
        <v>3.4817201193441174E-4</v>
      </c>
    </row>
    <row r="24" spans="1:73" ht="21.75" customHeight="1" x14ac:dyDescent="0.2">
      <c r="A24" s="180">
        <v>19</v>
      </c>
      <c r="B24" s="182" t="s">
        <v>364</v>
      </c>
      <c r="C24" s="184" t="s">
        <v>275</v>
      </c>
      <c r="D24" s="186">
        <v>1.1701660716980669E-4</v>
      </c>
      <c r="E24" s="186">
        <v>0</v>
      </c>
      <c r="F24" s="186">
        <v>0</v>
      </c>
      <c r="G24" s="186">
        <v>0</v>
      </c>
      <c r="H24" s="186">
        <v>0</v>
      </c>
      <c r="I24" s="186">
        <v>0</v>
      </c>
      <c r="J24" s="186">
        <v>0</v>
      </c>
      <c r="K24" s="186">
        <v>0</v>
      </c>
      <c r="L24" s="186">
        <v>0</v>
      </c>
      <c r="M24" s="186">
        <v>0</v>
      </c>
      <c r="N24" s="186">
        <v>0</v>
      </c>
      <c r="O24" s="186">
        <v>0</v>
      </c>
      <c r="P24" s="186">
        <v>0</v>
      </c>
      <c r="Q24" s="186">
        <v>0</v>
      </c>
      <c r="R24" s="186">
        <v>0</v>
      </c>
      <c r="S24" s="186">
        <v>0</v>
      </c>
      <c r="T24" s="186">
        <v>0</v>
      </c>
      <c r="U24" s="186">
        <v>0</v>
      </c>
      <c r="V24" s="186">
        <v>0</v>
      </c>
      <c r="W24" s="186">
        <v>0</v>
      </c>
      <c r="X24" s="186">
        <v>0</v>
      </c>
      <c r="Y24" s="186">
        <v>0</v>
      </c>
      <c r="Z24" s="186">
        <v>0</v>
      </c>
      <c r="AA24" s="186">
        <v>0</v>
      </c>
      <c r="AB24" s="186">
        <v>0</v>
      </c>
      <c r="AC24" s="186">
        <v>0</v>
      </c>
      <c r="AD24" s="186">
        <v>0</v>
      </c>
      <c r="AE24" s="186">
        <v>0</v>
      </c>
      <c r="AF24" s="186">
        <v>3.2812202016767691E-4</v>
      </c>
      <c r="AG24" s="186">
        <v>4.0910603064751275E-4</v>
      </c>
      <c r="AH24" s="186">
        <v>2.8994403081491549E-4</v>
      </c>
      <c r="AI24" s="186">
        <v>2.9460051924769639E-4</v>
      </c>
      <c r="AJ24" s="186">
        <v>3.4329239727046021E-4</v>
      </c>
      <c r="AK24" s="186">
        <v>3.7646378902951317E-4</v>
      </c>
      <c r="AL24" s="186">
        <v>1.9879098934661016E-4</v>
      </c>
      <c r="AM24" s="186">
        <v>6.6133504650602528E-5</v>
      </c>
      <c r="AN24" s="186">
        <v>4.6435337468373649E-4</v>
      </c>
      <c r="AO24" s="186">
        <v>2.510280740669743E-5</v>
      </c>
      <c r="AP24" s="186">
        <v>2.0916126333403055E-4</v>
      </c>
      <c r="AQ24" s="186">
        <v>5.2200240121104554E-5</v>
      </c>
      <c r="AR24" s="186">
        <v>9.430828627655863E-5</v>
      </c>
      <c r="AS24" s="186">
        <v>7.4149342267871364E-5</v>
      </c>
      <c r="AT24" s="186">
        <v>1.0050902235990717E-5</v>
      </c>
      <c r="AU24" s="186">
        <v>6.4281325329678123E-4</v>
      </c>
      <c r="AV24" s="186">
        <v>5.6270661883660403E-5</v>
      </c>
      <c r="AW24" s="186">
        <v>0</v>
      </c>
      <c r="AX24" s="186">
        <v>3.0243459851807047E-4</v>
      </c>
      <c r="AY24" s="186">
        <v>2.9686980477841639E-4</v>
      </c>
      <c r="AZ24" s="186">
        <v>3.2413409890720503E-4</v>
      </c>
      <c r="BA24" s="186">
        <v>1.3247007004354953E-4</v>
      </c>
      <c r="BB24" s="186">
        <v>2.3768071878510163E-4</v>
      </c>
      <c r="BC24" s="186">
        <v>4.1884452354571153E-4</v>
      </c>
      <c r="BD24" s="186">
        <v>5.7165072245364611E-4</v>
      </c>
      <c r="BE24" s="186">
        <v>2.5188514037598853E-4</v>
      </c>
      <c r="BF24" s="186">
        <v>2.7260857712670561E-4</v>
      </c>
      <c r="BG24" s="186">
        <v>1.3533834586466166E-4</v>
      </c>
      <c r="BH24" s="186">
        <v>1.5731735455136586E-4</v>
      </c>
      <c r="BI24" s="186">
        <v>2.618482282411396E-4</v>
      </c>
      <c r="BJ24" s="186">
        <v>1.4584512963058288E-4</v>
      </c>
      <c r="BK24" s="186">
        <v>0</v>
      </c>
      <c r="BL24" s="186">
        <v>2.8385961738219048E-4</v>
      </c>
      <c r="BM24" s="186">
        <v>2.0235163733605625E-5</v>
      </c>
      <c r="BN24" s="186">
        <v>2.0714124359354309E-3</v>
      </c>
      <c r="BO24" s="186">
        <v>2.0614113632472494E-4</v>
      </c>
      <c r="BP24" s="186">
        <v>6.662828569747412E-4</v>
      </c>
      <c r="BQ24" s="186">
        <v>8.4070370555388362E-5</v>
      </c>
      <c r="BR24" s="186">
        <v>1.9752627389922674E-4</v>
      </c>
      <c r="BS24" s="186">
        <v>1.0256995643258383E-4</v>
      </c>
      <c r="BT24" s="186">
        <v>3.7480721352368226E-5</v>
      </c>
      <c r="BU24" s="186">
        <v>8.3982897409960643E-5</v>
      </c>
    </row>
    <row r="25" spans="1:73" ht="21.75" customHeight="1" x14ac:dyDescent="0.2">
      <c r="A25" s="180">
        <v>20</v>
      </c>
      <c r="B25" s="182" t="s">
        <v>365</v>
      </c>
      <c r="C25" s="184" t="s">
        <v>366</v>
      </c>
      <c r="D25" s="186">
        <v>3.659087954081885E-4</v>
      </c>
      <c r="E25" s="186">
        <v>1.6559616103830433E-4</v>
      </c>
      <c r="F25" s="186">
        <v>1.4027326659048084E-4</v>
      </c>
      <c r="G25" s="186">
        <v>9.5359440353795914E-5</v>
      </c>
      <c r="H25" s="186">
        <v>9.5260997169404062E-5</v>
      </c>
      <c r="I25" s="186">
        <v>9.8713564823223743E-5</v>
      </c>
      <c r="J25" s="186">
        <v>1.9433701399145187E-4</v>
      </c>
      <c r="K25" s="186">
        <v>2.1653543307086615E-4</v>
      </c>
      <c r="L25" s="186">
        <v>3.0064506014605263E-4</v>
      </c>
      <c r="M25" s="186">
        <v>3.0576952120163204E-4</v>
      </c>
      <c r="N25" s="186">
        <v>2.6530476885322015E-5</v>
      </c>
      <c r="O25" s="186">
        <v>5.0668207152285394E-5</v>
      </c>
      <c r="P25" s="186">
        <v>8.7449044114679326E-5</v>
      </c>
      <c r="Q25" s="186">
        <v>2.7758486502566874E-5</v>
      </c>
      <c r="R25" s="186">
        <v>2.8204766605556341E-4</v>
      </c>
      <c r="S25" s="186">
        <v>1.9723511255232838E-4</v>
      </c>
      <c r="T25" s="186">
        <v>9.8787513258324149E-5</v>
      </c>
      <c r="U25" s="186">
        <v>1.0432423973710292E-4</v>
      </c>
      <c r="V25" s="186">
        <v>9.8340158608627246E-5</v>
      </c>
      <c r="W25" s="186">
        <v>2.0342007036652196E-4</v>
      </c>
      <c r="X25" s="186">
        <v>2.6644434321469398E-4</v>
      </c>
      <c r="Y25" s="186">
        <v>2.1879964611535497E-4</v>
      </c>
      <c r="Z25" s="186">
        <v>4.3611694395089646E-4</v>
      </c>
      <c r="AA25" s="186">
        <v>2.4296659810678502E-4</v>
      </c>
      <c r="AB25" s="186">
        <v>3.665979956525987E-4</v>
      </c>
      <c r="AC25" s="186">
        <v>1.4994890785808093E-4</v>
      </c>
      <c r="AD25" s="186">
        <v>1.3220620325818611E-4</v>
      </c>
      <c r="AE25" s="186">
        <v>1.4989651375300515E-4</v>
      </c>
      <c r="AF25" s="186">
        <v>7.43452061549527E-4</v>
      </c>
      <c r="AG25" s="186">
        <v>6.4795535991776722E-4</v>
      </c>
      <c r="AH25" s="186">
        <v>6.4551782038181301E-4</v>
      </c>
      <c r="AI25" s="186">
        <v>6.5105898685820544E-4</v>
      </c>
      <c r="AJ25" s="186">
        <v>7.3527875160056023E-4</v>
      </c>
      <c r="AK25" s="186">
        <v>7.8792659539430882E-4</v>
      </c>
      <c r="AL25" s="186">
        <v>5.6022915179499224E-4</v>
      </c>
      <c r="AM25" s="186">
        <v>2.6217210772203141E-4</v>
      </c>
      <c r="AN25" s="186">
        <v>9.4871690746537796E-4</v>
      </c>
      <c r="AO25" s="186">
        <v>1.6887343164505544E-4</v>
      </c>
      <c r="AP25" s="186">
        <v>5.229031583350763E-4</v>
      </c>
      <c r="AQ25" s="186">
        <v>2.0880096048441822E-4</v>
      </c>
      <c r="AR25" s="186">
        <v>3.0462411053932653E-4</v>
      </c>
      <c r="AS25" s="186">
        <v>2.654729537985518E-4</v>
      </c>
      <c r="AT25" s="186">
        <v>1.3624556364342973E-4</v>
      </c>
      <c r="AU25" s="186">
        <v>1.3707047312946071E-3</v>
      </c>
      <c r="AV25" s="186">
        <v>2.9542097488921711E-4</v>
      </c>
      <c r="AW25" s="186">
        <v>9.9611515091144534E-5</v>
      </c>
      <c r="AX25" s="186">
        <v>7.0883109027672765E-4</v>
      </c>
      <c r="AY25" s="186">
        <v>7.1248753146819935E-4</v>
      </c>
      <c r="AZ25" s="186">
        <v>6.9457306908686793E-4</v>
      </c>
      <c r="BA25" s="186">
        <v>4.5812565890060881E-4</v>
      </c>
      <c r="BB25" s="186">
        <v>6.2637515991166798E-4</v>
      </c>
      <c r="BC25" s="186">
        <v>9.2096080696549623E-4</v>
      </c>
      <c r="BD25" s="186">
        <v>1.1380761183766373E-3</v>
      </c>
      <c r="BE25" s="186">
        <v>6.5170282351247836E-4</v>
      </c>
      <c r="BF25" s="186">
        <v>7.0304317258992497E-4</v>
      </c>
      <c r="BG25" s="186">
        <v>5.4436090225563915E-4</v>
      </c>
      <c r="BH25" s="186">
        <v>4.7894394607860273E-4</v>
      </c>
      <c r="BI25" s="186">
        <v>6.36840752635858E-4</v>
      </c>
      <c r="BJ25" s="186">
        <v>4.9758926579845919E-4</v>
      </c>
      <c r="BK25" s="186">
        <v>1.9543614124084956E-4</v>
      </c>
      <c r="BL25" s="186">
        <v>8.2662416050857657E-4</v>
      </c>
      <c r="BM25" s="186">
        <v>2.8796194543977236E-4</v>
      </c>
      <c r="BN25" s="186">
        <v>7.7509579893932079E-4</v>
      </c>
      <c r="BO25" s="186">
        <v>8.872924567103614E-4</v>
      </c>
      <c r="BP25" s="186">
        <v>2.1534492684733412E-3</v>
      </c>
      <c r="BQ25" s="186">
        <v>5.0929586800220776E-4</v>
      </c>
      <c r="BR25" s="186">
        <v>1.0108697546607486E-3</v>
      </c>
      <c r="BS25" s="186">
        <v>6.9400156005595026E-4</v>
      </c>
      <c r="BT25" s="186">
        <v>2.7592190612594477E-4</v>
      </c>
      <c r="BU25" s="186">
        <v>5.7937998860960703E-4</v>
      </c>
    </row>
    <row r="26" spans="1:73" ht="21.75" customHeight="1" x14ac:dyDescent="0.2">
      <c r="A26" s="180">
        <v>21</v>
      </c>
      <c r="B26" s="182" t="s">
        <v>367</v>
      </c>
      <c r="C26" s="184" t="s">
        <v>368</v>
      </c>
      <c r="D26" s="186">
        <v>0</v>
      </c>
      <c r="E26" s="186">
        <v>0</v>
      </c>
      <c r="F26" s="186">
        <v>0</v>
      </c>
      <c r="G26" s="186">
        <v>0</v>
      </c>
      <c r="H26" s="186">
        <v>0</v>
      </c>
      <c r="I26" s="186">
        <v>0</v>
      </c>
      <c r="J26" s="186">
        <v>0</v>
      </c>
      <c r="K26" s="186">
        <v>0</v>
      </c>
      <c r="L26" s="186">
        <v>0</v>
      </c>
      <c r="M26" s="186">
        <v>0</v>
      </c>
      <c r="N26" s="186">
        <v>0</v>
      </c>
      <c r="O26" s="186">
        <v>0</v>
      </c>
      <c r="P26" s="186">
        <v>0</v>
      </c>
      <c r="Q26" s="186">
        <v>0</v>
      </c>
      <c r="R26" s="186">
        <v>0</v>
      </c>
      <c r="S26" s="186">
        <v>0</v>
      </c>
      <c r="T26" s="186">
        <v>0</v>
      </c>
      <c r="U26" s="186">
        <v>0</v>
      </c>
      <c r="V26" s="186">
        <v>0</v>
      </c>
      <c r="W26" s="186">
        <v>0</v>
      </c>
      <c r="X26" s="186">
        <v>0</v>
      </c>
      <c r="Y26" s="186">
        <v>0</v>
      </c>
      <c r="Z26" s="186">
        <v>0</v>
      </c>
      <c r="AA26" s="186">
        <v>0</v>
      </c>
      <c r="AB26" s="186">
        <v>0</v>
      </c>
      <c r="AC26" s="186">
        <v>0</v>
      </c>
      <c r="AD26" s="186">
        <v>0</v>
      </c>
      <c r="AE26" s="186">
        <v>0</v>
      </c>
      <c r="AF26" s="186">
        <v>0</v>
      </c>
      <c r="AG26" s="186">
        <v>0</v>
      </c>
      <c r="AH26" s="186">
        <v>0</v>
      </c>
      <c r="AI26" s="186">
        <v>0</v>
      </c>
      <c r="AJ26" s="186">
        <v>0</v>
      </c>
      <c r="AK26" s="186">
        <v>0</v>
      </c>
      <c r="AL26" s="186">
        <v>0</v>
      </c>
      <c r="AM26" s="186">
        <v>0</v>
      </c>
      <c r="AN26" s="186">
        <v>0</v>
      </c>
      <c r="AO26" s="186">
        <v>0</v>
      </c>
      <c r="AP26" s="186">
        <v>0</v>
      </c>
      <c r="AQ26" s="186">
        <v>0</v>
      </c>
      <c r="AR26" s="186">
        <v>0</v>
      </c>
      <c r="AS26" s="186">
        <v>0</v>
      </c>
      <c r="AT26" s="186">
        <v>0</v>
      </c>
      <c r="AU26" s="186">
        <v>0</v>
      </c>
      <c r="AV26" s="186">
        <v>0</v>
      </c>
      <c r="AW26" s="186">
        <v>0</v>
      </c>
      <c r="AX26" s="186">
        <v>0</v>
      </c>
      <c r="AY26" s="186">
        <v>0</v>
      </c>
      <c r="AZ26" s="186">
        <v>0</v>
      </c>
      <c r="BA26" s="186">
        <v>0</v>
      </c>
      <c r="BB26" s="186">
        <v>0</v>
      </c>
      <c r="BC26" s="186">
        <v>0</v>
      </c>
      <c r="BD26" s="186">
        <v>0</v>
      </c>
      <c r="BE26" s="186">
        <v>0</v>
      </c>
      <c r="BF26" s="186">
        <v>0</v>
      </c>
      <c r="BG26" s="186">
        <v>0</v>
      </c>
      <c r="BH26" s="186">
        <v>0</v>
      </c>
      <c r="BI26" s="186">
        <v>0</v>
      </c>
      <c r="BJ26" s="186">
        <v>0</v>
      </c>
      <c r="BK26" s="186">
        <v>0</v>
      </c>
      <c r="BL26" s="186">
        <v>0</v>
      </c>
      <c r="BM26" s="186">
        <v>0</v>
      </c>
      <c r="BN26" s="186">
        <v>0</v>
      </c>
      <c r="BO26" s="186">
        <v>0</v>
      </c>
      <c r="BP26" s="186">
        <v>0</v>
      </c>
      <c r="BQ26" s="186">
        <v>0</v>
      </c>
      <c r="BR26" s="186">
        <v>0</v>
      </c>
      <c r="BS26" s="186">
        <v>0</v>
      </c>
      <c r="BT26" s="186">
        <v>0</v>
      </c>
      <c r="BU26" s="186">
        <v>0</v>
      </c>
    </row>
    <row r="27" spans="1:73" ht="21.75" customHeight="1" x14ac:dyDescent="0.2">
      <c r="A27" s="180">
        <v>22</v>
      </c>
      <c r="B27" s="182" t="s">
        <v>369</v>
      </c>
      <c r="C27" s="184" t="s">
        <v>370</v>
      </c>
      <c r="D27" s="186">
        <v>6.3461294884492836E-5</v>
      </c>
      <c r="E27" s="186">
        <v>5.7453123528553604E-5</v>
      </c>
      <c r="F27" s="186">
        <v>9.6118858255555265E-5</v>
      </c>
      <c r="G27" s="186">
        <v>1.417444337726435E-4</v>
      </c>
      <c r="H27" s="186">
        <v>1.4231204929930437E-4</v>
      </c>
      <c r="I27" s="186">
        <v>1.2240482038079745E-4</v>
      </c>
      <c r="J27" s="186">
        <v>4.1198362798745724E-5</v>
      </c>
      <c r="K27" s="186">
        <v>0</v>
      </c>
      <c r="L27" s="186">
        <v>2.4343729566481996E-7</v>
      </c>
      <c r="M27" s="186">
        <v>2.479882572600422E-7</v>
      </c>
      <c r="N27" s="186">
        <v>0</v>
      </c>
      <c r="O27" s="186">
        <v>9.77864125295699E-5</v>
      </c>
      <c r="P27" s="186">
        <v>0</v>
      </c>
      <c r="Q27" s="186">
        <v>1.5869474359014648E-4</v>
      </c>
      <c r="R27" s="186">
        <v>0</v>
      </c>
      <c r="S27" s="186">
        <v>9.1433495885185342E-6</v>
      </c>
      <c r="T27" s="186">
        <v>1.5468044839132334E-4</v>
      </c>
      <c r="U27" s="186">
        <v>3.9990958565889453E-4</v>
      </c>
      <c r="V27" s="186">
        <v>1.3486650323468879E-4</v>
      </c>
      <c r="W27" s="186">
        <v>0</v>
      </c>
      <c r="X27" s="186">
        <v>0</v>
      </c>
      <c r="Y27" s="186">
        <v>0</v>
      </c>
      <c r="Z27" s="186">
        <v>0</v>
      </c>
      <c r="AA27" s="186">
        <v>0</v>
      </c>
      <c r="AB27" s="186">
        <v>0</v>
      </c>
      <c r="AC27" s="186">
        <v>0</v>
      </c>
      <c r="AD27" s="186">
        <v>0</v>
      </c>
      <c r="AE27" s="186">
        <v>0</v>
      </c>
      <c r="AF27" s="186">
        <v>1.4722794802617869E-7</v>
      </c>
      <c r="AG27" s="186">
        <v>2.4497367104641484E-7</v>
      </c>
      <c r="AH27" s="186">
        <v>0</v>
      </c>
      <c r="AI27" s="186">
        <v>0</v>
      </c>
      <c r="AJ27" s="186">
        <v>0</v>
      </c>
      <c r="AK27" s="186">
        <v>0</v>
      </c>
      <c r="AL27" s="186">
        <v>0</v>
      </c>
      <c r="AM27" s="186">
        <v>0</v>
      </c>
      <c r="AN27" s="186">
        <v>0</v>
      </c>
      <c r="AO27" s="186">
        <v>0</v>
      </c>
      <c r="AP27" s="186">
        <v>0</v>
      </c>
      <c r="AQ27" s="186">
        <v>0</v>
      </c>
      <c r="AR27" s="186">
        <v>0</v>
      </c>
      <c r="AS27" s="186">
        <v>0</v>
      </c>
      <c r="AT27" s="186">
        <v>0</v>
      </c>
      <c r="AU27" s="186">
        <v>0</v>
      </c>
      <c r="AV27" s="186">
        <v>0</v>
      </c>
      <c r="AW27" s="186">
        <v>0</v>
      </c>
      <c r="AX27" s="186">
        <v>0</v>
      </c>
      <c r="AY27" s="186">
        <v>0</v>
      </c>
      <c r="AZ27" s="186">
        <v>0</v>
      </c>
      <c r="BA27" s="186">
        <v>0</v>
      </c>
      <c r="BB27" s="186">
        <v>0</v>
      </c>
      <c r="BC27" s="186">
        <v>0</v>
      </c>
      <c r="BD27" s="186">
        <v>0</v>
      </c>
      <c r="BE27" s="186">
        <v>0</v>
      </c>
      <c r="BF27" s="186">
        <v>0</v>
      </c>
      <c r="BG27" s="186">
        <v>0</v>
      </c>
      <c r="BH27" s="186">
        <v>0</v>
      </c>
      <c r="BI27" s="186">
        <v>0</v>
      </c>
      <c r="BJ27" s="186">
        <v>0</v>
      </c>
      <c r="BK27" s="186">
        <v>0</v>
      </c>
      <c r="BL27" s="186">
        <v>0</v>
      </c>
      <c r="BM27" s="186">
        <v>0</v>
      </c>
      <c r="BN27" s="186">
        <v>3.1086729903983452E-6</v>
      </c>
      <c r="BO27" s="186">
        <v>0</v>
      </c>
      <c r="BP27" s="186">
        <v>0</v>
      </c>
      <c r="BQ27" s="186">
        <v>0</v>
      </c>
      <c r="BR27" s="186">
        <v>0</v>
      </c>
      <c r="BS27" s="186">
        <v>0</v>
      </c>
      <c r="BT27" s="186">
        <v>0</v>
      </c>
      <c r="BU27" s="186">
        <v>0</v>
      </c>
    </row>
    <row r="28" spans="1:73" ht="21.75" customHeight="1" x14ac:dyDescent="0.2">
      <c r="A28" s="180">
        <v>23</v>
      </c>
      <c r="B28" s="182" t="s">
        <v>371</v>
      </c>
      <c r="C28" s="184" t="s">
        <v>276</v>
      </c>
      <c r="D28" s="186">
        <v>1.7501736040952242E-8</v>
      </c>
      <c r="E28" s="186">
        <v>3.4157623976547921E-8</v>
      </c>
      <c r="F28" s="186">
        <v>6.1496390438615017E-8</v>
      </c>
      <c r="G28" s="186">
        <v>1.125849354826398E-7</v>
      </c>
      <c r="H28" s="186">
        <v>1.1588929096034558E-7</v>
      </c>
      <c r="I28" s="186">
        <v>0</v>
      </c>
      <c r="J28" s="186">
        <v>0</v>
      </c>
      <c r="K28" s="186">
        <v>0</v>
      </c>
      <c r="L28" s="186">
        <v>0</v>
      </c>
      <c r="M28" s="186">
        <v>0</v>
      </c>
      <c r="N28" s="186">
        <v>0</v>
      </c>
      <c r="O28" s="186">
        <v>0</v>
      </c>
      <c r="P28" s="186">
        <v>0</v>
      </c>
      <c r="Q28" s="186">
        <v>0</v>
      </c>
      <c r="R28" s="186">
        <v>0</v>
      </c>
      <c r="S28" s="186">
        <v>0</v>
      </c>
      <c r="T28" s="186">
        <v>0</v>
      </c>
      <c r="U28" s="186">
        <v>0</v>
      </c>
      <c r="V28" s="186">
        <v>0</v>
      </c>
      <c r="W28" s="186">
        <v>0</v>
      </c>
      <c r="X28" s="186">
        <v>0</v>
      </c>
      <c r="Y28" s="186">
        <v>0</v>
      </c>
      <c r="Z28" s="186">
        <v>0</v>
      </c>
      <c r="AA28" s="186">
        <v>0</v>
      </c>
      <c r="AB28" s="186">
        <v>0</v>
      </c>
      <c r="AC28" s="186">
        <v>0</v>
      </c>
      <c r="AD28" s="186">
        <v>0</v>
      </c>
      <c r="AE28" s="186">
        <v>0</v>
      </c>
      <c r="AF28" s="186">
        <v>0</v>
      </c>
      <c r="AG28" s="186">
        <v>0</v>
      </c>
      <c r="AH28" s="186">
        <v>0</v>
      </c>
      <c r="AI28" s="186">
        <v>0</v>
      </c>
      <c r="AJ28" s="186">
        <v>0</v>
      </c>
      <c r="AK28" s="186">
        <v>0</v>
      </c>
      <c r="AL28" s="186">
        <v>0</v>
      </c>
      <c r="AM28" s="186">
        <v>0</v>
      </c>
      <c r="AN28" s="186">
        <v>0</v>
      </c>
      <c r="AO28" s="186">
        <v>0</v>
      </c>
      <c r="AP28" s="186">
        <v>0</v>
      </c>
      <c r="AQ28" s="186">
        <v>0</v>
      </c>
      <c r="AR28" s="186">
        <v>0</v>
      </c>
      <c r="AS28" s="186">
        <v>0</v>
      </c>
      <c r="AT28" s="186">
        <v>0</v>
      </c>
      <c r="AU28" s="186">
        <v>0</v>
      </c>
      <c r="AV28" s="186">
        <v>0</v>
      </c>
      <c r="AW28" s="186">
        <v>0</v>
      </c>
      <c r="AX28" s="186">
        <v>0</v>
      </c>
      <c r="AY28" s="186">
        <v>0</v>
      </c>
      <c r="AZ28" s="186">
        <v>0</v>
      </c>
      <c r="BA28" s="186">
        <v>0</v>
      </c>
      <c r="BB28" s="186">
        <v>0</v>
      </c>
      <c r="BC28" s="186">
        <v>0</v>
      </c>
      <c r="BD28" s="186">
        <v>0</v>
      </c>
      <c r="BE28" s="186">
        <v>0</v>
      </c>
      <c r="BF28" s="186">
        <v>0</v>
      </c>
      <c r="BG28" s="186">
        <v>0</v>
      </c>
      <c r="BH28" s="186">
        <v>0</v>
      </c>
      <c r="BI28" s="186">
        <v>0</v>
      </c>
      <c r="BJ28" s="186">
        <v>0</v>
      </c>
      <c r="BK28" s="186">
        <v>0</v>
      </c>
      <c r="BL28" s="186">
        <v>0</v>
      </c>
      <c r="BM28" s="186">
        <v>0</v>
      </c>
      <c r="BN28" s="186">
        <v>0</v>
      </c>
      <c r="BO28" s="186">
        <v>0</v>
      </c>
      <c r="BP28" s="186">
        <v>0</v>
      </c>
      <c r="BQ28" s="186">
        <v>0</v>
      </c>
      <c r="BR28" s="186">
        <v>0</v>
      </c>
      <c r="BS28" s="186">
        <v>0</v>
      </c>
      <c r="BT28" s="186">
        <v>0</v>
      </c>
      <c r="BU28" s="186">
        <v>0</v>
      </c>
    </row>
    <row r="29" spans="1:73" ht="21.75" customHeight="1" x14ac:dyDescent="0.2">
      <c r="A29" s="180">
        <v>24</v>
      </c>
      <c r="B29" s="182" t="s">
        <v>372</v>
      </c>
      <c r="C29" s="184" t="s">
        <v>277</v>
      </c>
      <c r="D29" s="186">
        <v>0</v>
      </c>
      <c r="E29" s="186">
        <v>0</v>
      </c>
      <c r="F29" s="186">
        <v>0</v>
      </c>
      <c r="G29" s="186">
        <v>0</v>
      </c>
      <c r="H29" s="186">
        <v>0</v>
      </c>
      <c r="I29" s="186">
        <v>0</v>
      </c>
      <c r="J29" s="186">
        <v>0</v>
      </c>
      <c r="K29" s="186">
        <v>0</v>
      </c>
      <c r="L29" s="186">
        <v>0</v>
      </c>
      <c r="M29" s="186">
        <v>0</v>
      </c>
      <c r="N29" s="186">
        <v>0</v>
      </c>
      <c r="O29" s="186">
        <v>0</v>
      </c>
      <c r="P29" s="186">
        <v>0</v>
      </c>
      <c r="Q29" s="186">
        <v>0</v>
      </c>
      <c r="R29" s="186">
        <v>0</v>
      </c>
      <c r="S29" s="186">
        <v>0</v>
      </c>
      <c r="T29" s="186">
        <v>0</v>
      </c>
      <c r="U29" s="186">
        <v>0</v>
      </c>
      <c r="V29" s="186">
        <v>0</v>
      </c>
      <c r="W29" s="186">
        <v>0</v>
      </c>
      <c r="X29" s="186">
        <v>0</v>
      </c>
      <c r="Y29" s="186">
        <v>0</v>
      </c>
      <c r="Z29" s="186">
        <v>0</v>
      </c>
      <c r="AA29" s="186">
        <v>0</v>
      </c>
      <c r="AB29" s="186">
        <v>0</v>
      </c>
      <c r="AC29" s="186">
        <v>0</v>
      </c>
      <c r="AD29" s="186">
        <v>0</v>
      </c>
      <c r="AE29" s="186">
        <v>0</v>
      </c>
      <c r="AF29" s="186">
        <v>0</v>
      </c>
      <c r="AG29" s="186">
        <v>0</v>
      </c>
      <c r="AH29" s="186">
        <v>0</v>
      </c>
      <c r="AI29" s="186">
        <v>0</v>
      </c>
      <c r="AJ29" s="186">
        <v>0</v>
      </c>
      <c r="AK29" s="186">
        <v>0</v>
      </c>
      <c r="AL29" s="186">
        <v>0</v>
      </c>
      <c r="AM29" s="186">
        <v>0</v>
      </c>
      <c r="AN29" s="186">
        <v>0</v>
      </c>
      <c r="AO29" s="186">
        <v>0</v>
      </c>
      <c r="AP29" s="186">
        <v>0</v>
      </c>
      <c r="AQ29" s="186">
        <v>0</v>
      </c>
      <c r="AR29" s="186">
        <v>0</v>
      </c>
      <c r="AS29" s="186">
        <v>0</v>
      </c>
      <c r="AT29" s="186">
        <v>0</v>
      </c>
      <c r="AU29" s="186">
        <v>0</v>
      </c>
      <c r="AV29" s="186">
        <v>0</v>
      </c>
      <c r="AW29" s="186">
        <v>0</v>
      </c>
      <c r="AX29" s="186">
        <v>0</v>
      </c>
      <c r="AY29" s="186">
        <v>0</v>
      </c>
      <c r="AZ29" s="186">
        <v>0</v>
      </c>
      <c r="BA29" s="186">
        <v>0</v>
      </c>
      <c r="BB29" s="186">
        <v>0</v>
      </c>
      <c r="BC29" s="186">
        <v>0</v>
      </c>
      <c r="BD29" s="186">
        <v>0</v>
      </c>
      <c r="BE29" s="186">
        <v>0</v>
      </c>
      <c r="BF29" s="186">
        <v>0</v>
      </c>
      <c r="BG29" s="186">
        <v>0</v>
      </c>
      <c r="BH29" s="186">
        <v>0</v>
      </c>
      <c r="BI29" s="186">
        <v>0</v>
      </c>
      <c r="BJ29" s="186">
        <v>0</v>
      </c>
      <c r="BK29" s="186">
        <v>0</v>
      </c>
      <c r="BL29" s="186">
        <v>0</v>
      </c>
      <c r="BM29" s="186">
        <v>0</v>
      </c>
      <c r="BN29" s="186">
        <v>0</v>
      </c>
      <c r="BO29" s="186">
        <v>0</v>
      </c>
      <c r="BP29" s="186">
        <v>0</v>
      </c>
      <c r="BQ29" s="186">
        <v>0</v>
      </c>
      <c r="BR29" s="186">
        <v>0</v>
      </c>
      <c r="BS29" s="186">
        <v>0</v>
      </c>
      <c r="BT29" s="186">
        <v>0</v>
      </c>
      <c r="BU29" s="186">
        <v>0</v>
      </c>
    </row>
    <row r="30" spans="1:73" ht="21.75" customHeight="1" x14ac:dyDescent="0.2">
      <c r="A30" s="180">
        <v>25</v>
      </c>
      <c r="B30" s="182" t="s">
        <v>373</v>
      </c>
      <c r="C30" s="184" t="s">
        <v>374</v>
      </c>
      <c r="D30" s="186">
        <v>0</v>
      </c>
      <c r="E30" s="186">
        <v>0</v>
      </c>
      <c r="F30" s="186">
        <v>0</v>
      </c>
      <c r="G30" s="186">
        <v>0</v>
      </c>
      <c r="H30" s="186">
        <v>0</v>
      </c>
      <c r="I30" s="186">
        <v>0</v>
      </c>
      <c r="J30" s="186">
        <v>0</v>
      </c>
      <c r="K30" s="186">
        <v>0</v>
      </c>
      <c r="L30" s="186">
        <v>0</v>
      </c>
      <c r="M30" s="186">
        <v>0</v>
      </c>
      <c r="N30" s="186">
        <v>0</v>
      </c>
      <c r="O30" s="186">
        <v>0</v>
      </c>
      <c r="P30" s="186">
        <v>0</v>
      </c>
      <c r="Q30" s="186">
        <v>0</v>
      </c>
      <c r="R30" s="186">
        <v>0</v>
      </c>
      <c r="S30" s="186">
        <v>0</v>
      </c>
      <c r="T30" s="186">
        <v>0</v>
      </c>
      <c r="U30" s="186">
        <v>0</v>
      </c>
      <c r="V30" s="186">
        <v>0</v>
      </c>
      <c r="W30" s="186">
        <v>0</v>
      </c>
      <c r="X30" s="186">
        <v>0</v>
      </c>
      <c r="Y30" s="186">
        <v>0</v>
      </c>
      <c r="Z30" s="186">
        <v>0</v>
      </c>
      <c r="AA30" s="186">
        <v>0</v>
      </c>
      <c r="AB30" s="186">
        <v>0</v>
      </c>
      <c r="AC30" s="186">
        <v>0</v>
      </c>
      <c r="AD30" s="186">
        <v>0</v>
      </c>
      <c r="AE30" s="186">
        <v>0</v>
      </c>
      <c r="AF30" s="186">
        <v>0</v>
      </c>
      <c r="AG30" s="186">
        <v>0</v>
      </c>
      <c r="AH30" s="186">
        <v>0</v>
      </c>
      <c r="AI30" s="186">
        <v>0</v>
      </c>
      <c r="AJ30" s="186">
        <v>0</v>
      </c>
      <c r="AK30" s="186">
        <v>0</v>
      </c>
      <c r="AL30" s="186">
        <v>0</v>
      </c>
      <c r="AM30" s="186">
        <v>0</v>
      </c>
      <c r="AN30" s="186">
        <v>0</v>
      </c>
      <c r="AO30" s="186">
        <v>0</v>
      </c>
      <c r="AP30" s="186">
        <v>0</v>
      </c>
      <c r="AQ30" s="186">
        <v>0</v>
      </c>
      <c r="AR30" s="186">
        <v>0</v>
      </c>
      <c r="AS30" s="186">
        <v>0</v>
      </c>
      <c r="AT30" s="186">
        <v>0</v>
      </c>
      <c r="AU30" s="186">
        <v>0</v>
      </c>
      <c r="AV30" s="186">
        <v>0</v>
      </c>
      <c r="AW30" s="186">
        <v>0</v>
      </c>
      <c r="AX30" s="186">
        <v>0</v>
      </c>
      <c r="AY30" s="186">
        <v>0</v>
      </c>
      <c r="AZ30" s="186">
        <v>0</v>
      </c>
      <c r="BA30" s="186">
        <v>0</v>
      </c>
      <c r="BB30" s="186">
        <v>0</v>
      </c>
      <c r="BC30" s="186">
        <v>0</v>
      </c>
      <c r="BD30" s="186">
        <v>0</v>
      </c>
      <c r="BE30" s="186">
        <v>0</v>
      </c>
      <c r="BF30" s="186">
        <v>0</v>
      </c>
      <c r="BG30" s="186">
        <v>0</v>
      </c>
      <c r="BH30" s="186">
        <v>0</v>
      </c>
      <c r="BI30" s="186">
        <v>0</v>
      </c>
      <c r="BJ30" s="186">
        <v>0</v>
      </c>
      <c r="BK30" s="186">
        <v>0</v>
      </c>
      <c r="BL30" s="186">
        <v>0</v>
      </c>
      <c r="BM30" s="186">
        <v>0</v>
      </c>
      <c r="BN30" s="186">
        <v>0</v>
      </c>
      <c r="BO30" s="186">
        <v>0</v>
      </c>
      <c r="BP30" s="186">
        <v>0</v>
      </c>
      <c r="BQ30" s="186">
        <v>0</v>
      </c>
      <c r="BR30" s="186">
        <v>0</v>
      </c>
      <c r="BS30" s="186">
        <v>0</v>
      </c>
      <c r="BT30" s="186">
        <v>0</v>
      </c>
      <c r="BU30" s="186">
        <v>0</v>
      </c>
    </row>
    <row r="31" spans="1:73" ht="21.75" customHeight="1" x14ac:dyDescent="0.2">
      <c r="A31" s="180">
        <v>26</v>
      </c>
      <c r="B31" s="182" t="s">
        <v>375</v>
      </c>
      <c r="C31" s="184" t="s">
        <v>376</v>
      </c>
      <c r="D31" s="186">
        <v>4.8281864198814542E-3</v>
      </c>
      <c r="E31" s="186">
        <v>5.9099862580462978E-3</v>
      </c>
      <c r="F31" s="186">
        <v>6.7915383672597649E-3</v>
      </c>
      <c r="G31" s="186">
        <v>6.9228476828275213E-3</v>
      </c>
      <c r="H31" s="186">
        <v>6.8029331579542067E-3</v>
      </c>
      <c r="I31" s="186">
        <v>1.1008536749085912E-2</v>
      </c>
      <c r="J31" s="186">
        <v>6.6334784943190978E-3</v>
      </c>
      <c r="K31" s="186">
        <v>7.7362204724409451E-3</v>
      </c>
      <c r="L31" s="186">
        <v>7.296059188370319E-3</v>
      </c>
      <c r="M31" s="186">
        <v>7.0356748467246578E-3</v>
      </c>
      <c r="N31" s="186">
        <v>2.122438150825761E-2</v>
      </c>
      <c r="O31" s="186">
        <v>5.4695845529740949E-3</v>
      </c>
      <c r="P31" s="186">
        <v>7.5273446434097058E-3</v>
      </c>
      <c r="Q31" s="186">
        <v>4.1878652466891455E-3</v>
      </c>
      <c r="R31" s="186">
        <v>1.7529262445353265E-2</v>
      </c>
      <c r="S31" s="186">
        <v>4.8085566999853399E-3</v>
      </c>
      <c r="T31" s="186">
        <v>4.5910196951105377E-3</v>
      </c>
      <c r="U31" s="186">
        <v>3.3036009250082591E-3</v>
      </c>
      <c r="V31" s="186">
        <v>4.6950401438576031E-3</v>
      </c>
      <c r="W31" s="186">
        <v>4.8222234344494136E-3</v>
      </c>
      <c r="X31" s="186">
        <v>7.2799470549305099E-3</v>
      </c>
      <c r="Y31" s="186">
        <v>3.0577590295624143E-3</v>
      </c>
      <c r="Z31" s="186">
        <v>4.3547084477467291E-3</v>
      </c>
      <c r="AA31" s="186">
        <v>7.8639387050602003E-3</v>
      </c>
      <c r="AB31" s="186">
        <v>5.3674455969409526E-3</v>
      </c>
      <c r="AC31" s="186">
        <v>5.7650300613863873E-3</v>
      </c>
      <c r="AD31" s="186">
        <v>3.9560163898026456E-3</v>
      </c>
      <c r="AE31" s="186">
        <v>2.9979302750601029E-3</v>
      </c>
      <c r="AF31" s="186">
        <v>1.9790871533505693E-3</v>
      </c>
      <c r="AG31" s="186">
        <v>1.7642187209859308E-3</v>
      </c>
      <c r="AH31" s="186">
        <v>2.6148861609032428E-3</v>
      </c>
      <c r="AI31" s="186">
        <v>2.6771924195124453E-3</v>
      </c>
      <c r="AJ31" s="186">
        <v>2.5893011666463439E-3</v>
      </c>
      <c r="AK31" s="186">
        <v>4.7876860893264662E-4</v>
      </c>
      <c r="AL31" s="186">
        <v>1.5270762363444143E-3</v>
      </c>
      <c r="AM31" s="186">
        <v>5.923672487989683E-3</v>
      </c>
      <c r="AN31" s="186">
        <v>4.9689930829591731E-3</v>
      </c>
      <c r="AO31" s="186">
        <v>1.0634462046837274E-3</v>
      </c>
      <c r="AP31" s="186">
        <v>2.0916126333403052E-3</v>
      </c>
      <c r="AQ31" s="186">
        <v>4.6458213707783053E-3</v>
      </c>
      <c r="AR31" s="186">
        <v>3.0387298259553094E-3</v>
      </c>
      <c r="AS31" s="186">
        <v>3.0282225212607218E-3</v>
      </c>
      <c r="AT31" s="186">
        <v>2.7852166862845388E-3</v>
      </c>
      <c r="AU31" s="186">
        <v>6.8062579760835656E-4</v>
      </c>
      <c r="AV31" s="186">
        <v>7.8638249982415417E-3</v>
      </c>
      <c r="AW31" s="186">
        <v>9.1144536308397257E-3</v>
      </c>
      <c r="AX31" s="186">
        <v>3.1472100408286709E-3</v>
      </c>
      <c r="AY31" s="186">
        <v>3.2180686837980335E-3</v>
      </c>
      <c r="AZ31" s="186">
        <v>2.8709020188923875E-3</v>
      </c>
      <c r="BA31" s="186">
        <v>5.0780193516693987E-4</v>
      </c>
      <c r="BB31" s="186">
        <v>6.8388504618285167E-4</v>
      </c>
      <c r="BC31" s="186">
        <v>5.1951635264720303E-4</v>
      </c>
      <c r="BD31" s="186">
        <v>6.7929244898513712E-4</v>
      </c>
      <c r="BE31" s="186">
        <v>4.7978121976378771E-4</v>
      </c>
      <c r="BF31" s="186">
        <v>1.7217383818528774E-4</v>
      </c>
      <c r="BG31" s="186">
        <v>1.6240601503759398E-4</v>
      </c>
      <c r="BH31" s="186">
        <v>6.432531830544738E-4</v>
      </c>
      <c r="BI31" s="186">
        <v>8.0009180851459323E-4</v>
      </c>
      <c r="BJ31" s="186">
        <v>2.7024244608019766E-3</v>
      </c>
      <c r="BK31" s="186">
        <v>7.6475011789897646E-5</v>
      </c>
      <c r="BL31" s="186">
        <v>2.3488603504262574E-3</v>
      </c>
      <c r="BM31" s="186">
        <v>9.9619267611596927E-5</v>
      </c>
      <c r="BN31" s="186">
        <v>1.770907380196924E-3</v>
      </c>
      <c r="BO31" s="186">
        <v>2.3027293283242843E-3</v>
      </c>
      <c r="BP31" s="186">
        <v>1.5327390051791234E-3</v>
      </c>
      <c r="BQ31" s="186">
        <v>8.0049613702739349E-4</v>
      </c>
      <c r="BR31" s="186">
        <v>6.9715155493844732E-4</v>
      </c>
      <c r="BS31" s="186">
        <v>5.1202260509491445E-3</v>
      </c>
      <c r="BT31" s="186">
        <v>2.8285982688691508E-3</v>
      </c>
      <c r="BU31" s="186">
        <v>1.887405115476484E-3</v>
      </c>
    </row>
    <row r="32" spans="1:73" ht="21.75" customHeight="1" x14ac:dyDescent="0.2">
      <c r="A32" s="180">
        <v>27</v>
      </c>
      <c r="B32" s="182" t="s">
        <v>377</v>
      </c>
      <c r="C32" s="184" t="s">
        <v>278</v>
      </c>
      <c r="D32" s="186">
        <v>4.5537066935512002E-3</v>
      </c>
      <c r="E32" s="186">
        <v>2.3422907489438205E-3</v>
      </c>
      <c r="F32" s="186">
        <v>1.6636003541454132E-3</v>
      </c>
      <c r="G32" s="186">
        <v>4.6914142615616002E-4</v>
      </c>
      <c r="H32" s="186">
        <v>4.6842451406171686E-4</v>
      </c>
      <c r="I32" s="186">
        <v>4.9356782411611876E-4</v>
      </c>
      <c r="J32" s="186">
        <v>3.1013964889779473E-3</v>
      </c>
      <c r="K32" s="186">
        <v>3.828740157480315E-3</v>
      </c>
      <c r="L32" s="186">
        <v>3.9563429291446534E-3</v>
      </c>
      <c r="M32" s="186">
        <v>4.0084821903513222E-3</v>
      </c>
      <c r="N32" s="186">
        <v>1.1673409829541686E-3</v>
      </c>
      <c r="O32" s="186">
        <v>1.8447100132640976E-3</v>
      </c>
      <c r="P32" s="186">
        <v>3.115372196585451E-3</v>
      </c>
      <c r="Q32" s="186">
        <v>1.0532512520124904E-3</v>
      </c>
      <c r="R32" s="186">
        <v>7.4460583838668734E-3</v>
      </c>
      <c r="S32" s="186">
        <v>3.190260657688051E-3</v>
      </c>
      <c r="T32" s="186">
        <v>8.279953413888485E-4</v>
      </c>
      <c r="U32" s="186">
        <v>1.8430615686888183E-3</v>
      </c>
      <c r="V32" s="186">
        <v>7.4598034601687231E-4</v>
      </c>
      <c r="W32" s="186">
        <v>3.3386696735708088E-3</v>
      </c>
      <c r="X32" s="186">
        <v>4.2974894066886123E-3</v>
      </c>
      <c r="Y32" s="186">
        <v>2.624236749371121E-3</v>
      </c>
      <c r="Z32" s="186">
        <v>5.2495558068163467E-3</v>
      </c>
      <c r="AA32" s="186">
        <v>3.3221472473808924E-3</v>
      </c>
      <c r="AB32" s="186">
        <v>5.1636872576716264E-3</v>
      </c>
      <c r="AC32" s="186">
        <v>2.6851805831327696E-3</v>
      </c>
      <c r="AD32" s="186">
        <v>2.8051444409268973E-3</v>
      </c>
      <c r="AE32" s="186">
        <v>2.4732924769245847E-3</v>
      </c>
      <c r="AF32" s="186">
        <v>8.4475961258634064E-3</v>
      </c>
      <c r="AG32" s="186">
        <v>1.085625320609292E-2</v>
      </c>
      <c r="AH32" s="186">
        <v>1.1505340581986946E-2</v>
      </c>
      <c r="AI32" s="186">
        <v>1.1738973820704329E-2</v>
      </c>
      <c r="AJ32" s="186">
        <v>1.2292383676730557E-2</v>
      </c>
      <c r="AK32" s="186">
        <v>1.6480947522114445E-2</v>
      </c>
      <c r="AL32" s="186">
        <v>5.6655431963783896E-3</v>
      </c>
      <c r="AM32" s="186">
        <v>3.7058381713141199E-3</v>
      </c>
      <c r="AN32" s="186">
        <v>9.3653425238812409E-3</v>
      </c>
      <c r="AO32" s="186">
        <v>1.2802431777415689E-2</v>
      </c>
      <c r="AP32" s="186">
        <v>5.6473541100188242E-3</v>
      </c>
      <c r="AQ32" s="186">
        <v>4.3326199300516783E-3</v>
      </c>
      <c r="AR32" s="186">
        <v>9.4625429186161215E-3</v>
      </c>
      <c r="AS32" s="186">
        <v>9.0608665403381569E-3</v>
      </c>
      <c r="AT32" s="186">
        <v>7.5739132182765607E-3</v>
      </c>
      <c r="AU32" s="186">
        <v>6.295788627877298E-3</v>
      </c>
      <c r="AV32" s="186">
        <v>3.359358514454526E-2</v>
      </c>
      <c r="AW32" s="186">
        <v>3.0879569678254806E-3</v>
      </c>
      <c r="AX32" s="186">
        <v>1.3609556933313172E-2</v>
      </c>
      <c r="AY32" s="186">
        <v>1.3786633733909657E-2</v>
      </c>
      <c r="AZ32" s="186">
        <v>1.2919059085015743E-2</v>
      </c>
      <c r="BA32" s="186">
        <v>3.6042898224349102E-3</v>
      </c>
      <c r="BB32" s="186">
        <v>8.0893888629491144E-3</v>
      </c>
      <c r="BC32" s="186">
        <v>1.108322266682161E-2</v>
      </c>
      <c r="BD32" s="186">
        <v>1.3418638530721784E-2</v>
      </c>
      <c r="BE32" s="186">
        <v>9.9394676027731357E-3</v>
      </c>
      <c r="BF32" s="186">
        <v>1.0373473750663586E-2</v>
      </c>
      <c r="BG32" s="186">
        <v>5.3714285714285713E-3</v>
      </c>
      <c r="BH32" s="186">
        <v>5.2711801598344325E-3</v>
      </c>
      <c r="BI32" s="186">
        <v>9.0757888986049313E-3</v>
      </c>
      <c r="BJ32" s="186">
        <v>1.8496594087266862E-2</v>
      </c>
      <c r="BK32" s="186">
        <v>7.9236609437866173E-3</v>
      </c>
      <c r="BL32" s="186">
        <v>1.9558239571278399E-3</v>
      </c>
      <c r="BM32" s="186">
        <v>7.1476824511320794E-3</v>
      </c>
      <c r="BN32" s="186">
        <v>2.0871630457534492E-2</v>
      </c>
      <c r="BO32" s="186">
        <v>4.8195945267806364E-3</v>
      </c>
      <c r="BP32" s="186">
        <v>3.9469327336979906E-3</v>
      </c>
      <c r="BQ32" s="186">
        <v>2.667102045590509E-3</v>
      </c>
      <c r="BR32" s="186">
        <v>1.771926868801887E-3</v>
      </c>
      <c r="BS32" s="186">
        <v>4.3137284096445537E-3</v>
      </c>
      <c r="BT32" s="186">
        <v>8.8996776657963694E-3</v>
      </c>
      <c r="BU32" s="186">
        <v>4.5813180554729136E-3</v>
      </c>
    </row>
    <row r="33" spans="1:73" ht="21.75" customHeight="1" x14ac:dyDescent="0.2">
      <c r="A33" s="180">
        <v>28</v>
      </c>
      <c r="B33" s="182" t="s">
        <v>378</v>
      </c>
      <c r="C33" s="184" t="s">
        <v>279</v>
      </c>
      <c r="D33" s="186">
        <v>8.1298364187989709E-3</v>
      </c>
      <c r="E33" s="186">
        <v>7.4678813299926716E-4</v>
      </c>
      <c r="F33" s="186">
        <v>2.0459849098927214E-4</v>
      </c>
      <c r="G33" s="186">
        <v>3.3775480644791937E-7</v>
      </c>
      <c r="H33" s="186">
        <v>0</v>
      </c>
      <c r="I33" s="186">
        <v>1.184562777878685E-5</v>
      </c>
      <c r="J33" s="186">
        <v>4.5047157218102237E-4</v>
      </c>
      <c r="K33" s="186">
        <v>5.5118110236220474E-4</v>
      </c>
      <c r="L33" s="186">
        <v>5.2412049756635735E-4</v>
      </c>
      <c r="M33" s="186">
        <v>5.2796699970662992E-4</v>
      </c>
      <c r="N33" s="186">
        <v>3.1836572262386415E-4</v>
      </c>
      <c r="O33" s="186">
        <v>3.5435472263190676E-4</v>
      </c>
      <c r="P33" s="186">
        <v>3.5231874503894846E-4</v>
      </c>
      <c r="Q33" s="186">
        <v>3.5562287424986618E-4</v>
      </c>
      <c r="R33" s="186">
        <v>2.3974051614722888E-4</v>
      </c>
      <c r="S33" s="186">
        <v>1.4242111594351223E-3</v>
      </c>
      <c r="T33" s="186">
        <v>3.2235925379032088E-4</v>
      </c>
      <c r="U33" s="186">
        <v>1.3040529967137864E-3</v>
      </c>
      <c r="V33" s="186">
        <v>2.4304067770417875E-4</v>
      </c>
      <c r="W33" s="186">
        <v>1.493434864256505E-3</v>
      </c>
      <c r="X33" s="186">
        <v>4.2029446397414631E-3</v>
      </c>
      <c r="Y33" s="186">
        <v>2.5141574243068741E-4</v>
      </c>
      <c r="Z33" s="186">
        <v>9.66887417218543E-3</v>
      </c>
      <c r="AA33" s="186">
        <v>6.9401845102779684E-4</v>
      </c>
      <c r="AB33" s="186">
        <v>1.0476017893990548E-3</v>
      </c>
      <c r="AC33" s="186">
        <v>3.3906986187009877E-3</v>
      </c>
      <c r="AD33" s="186">
        <v>6.1997552866944246E-4</v>
      </c>
      <c r="AE33" s="186">
        <v>1.1126933520896152E-3</v>
      </c>
      <c r="AF33" s="186">
        <v>2.1712637939091405E-2</v>
      </c>
      <c r="AG33" s="186">
        <v>2.7557823177024345E-2</v>
      </c>
      <c r="AH33" s="186">
        <v>4.3454509541203598E-2</v>
      </c>
      <c r="AI33" s="186">
        <v>4.3770945403260778E-2</v>
      </c>
      <c r="AJ33" s="186">
        <v>4.3504601477496394E-2</v>
      </c>
      <c r="AK33" s="186">
        <v>2.039590170481111E-2</v>
      </c>
      <c r="AL33" s="186">
        <v>0.20793537485655422</v>
      </c>
      <c r="AM33" s="186">
        <v>2.0336052680060275E-3</v>
      </c>
      <c r="AN33" s="186">
        <v>7.7413416340177399E-2</v>
      </c>
      <c r="AO33" s="186">
        <v>2.8507660920405842E-2</v>
      </c>
      <c r="AP33" s="186">
        <v>0.10154779334867182</v>
      </c>
      <c r="AQ33" s="186">
        <v>5.0112230516260372E-3</v>
      </c>
      <c r="AR33" s="186">
        <v>4.4866541256119608E-2</v>
      </c>
      <c r="AS33" s="186">
        <v>4.3437783209293382E-2</v>
      </c>
      <c r="AT33" s="186">
        <v>2.4615776342856378E-2</v>
      </c>
      <c r="AU33" s="186">
        <v>2.4701044571536608E-2</v>
      </c>
      <c r="AV33" s="186">
        <v>0.28921713441654356</v>
      </c>
      <c r="AW33" s="186">
        <v>0.11141547962944516</v>
      </c>
      <c r="AX33" s="186">
        <v>5.9617420232874641E-2</v>
      </c>
      <c r="AY33" s="186">
        <v>6.0988932693677861E-2</v>
      </c>
      <c r="AZ33" s="186">
        <v>5.4269309131320616E-2</v>
      </c>
      <c r="BA33" s="186">
        <v>3.2753224818267625E-2</v>
      </c>
      <c r="BB33" s="186">
        <v>1.1275557212483748E-2</v>
      </c>
      <c r="BC33" s="186">
        <v>5.5935008255711413E-3</v>
      </c>
      <c r="BD33" s="186">
        <v>7.3687554735295405E-3</v>
      </c>
      <c r="BE33" s="186">
        <v>5.8213454664672913E-3</v>
      </c>
      <c r="BF33" s="186">
        <v>4.0747808370518099E-3</v>
      </c>
      <c r="BG33" s="186">
        <v>6.3157894736842106E-4</v>
      </c>
      <c r="BH33" s="186">
        <v>1.4410968865147564E-2</v>
      </c>
      <c r="BI33" s="186">
        <v>1.5971125575621605E-2</v>
      </c>
      <c r="BJ33" s="186">
        <v>5.5747156019972204E-2</v>
      </c>
      <c r="BK33" s="186">
        <v>5.9777967549103327E-3</v>
      </c>
      <c r="BL33" s="186">
        <v>8.8745122137618877E-3</v>
      </c>
      <c r="BM33" s="186">
        <v>9.076249210050338E-3</v>
      </c>
      <c r="BN33" s="186">
        <v>7.5530391423378465E-3</v>
      </c>
      <c r="BO33" s="186">
        <v>1.2908420201240979E-2</v>
      </c>
      <c r="BP33" s="186">
        <v>1.1941173280846011E-3</v>
      </c>
      <c r="BQ33" s="186">
        <v>5.1331662485485678E-3</v>
      </c>
      <c r="BR33" s="186">
        <v>1.4930662468265079E-3</v>
      </c>
      <c r="BS33" s="186">
        <v>1.8636299342146077E-2</v>
      </c>
      <c r="BT33" s="186">
        <v>1.28487102644544E-2</v>
      </c>
      <c r="BU33" s="186">
        <v>2.0321821102828048E-2</v>
      </c>
    </row>
    <row r="34" spans="1:73" ht="21.75" customHeight="1" x14ac:dyDescent="0.2">
      <c r="A34" s="180">
        <v>29</v>
      </c>
      <c r="B34" s="182" t="s">
        <v>379</v>
      </c>
      <c r="C34" s="184" t="s">
        <v>280</v>
      </c>
      <c r="D34" s="186">
        <v>1.1556028771383906E-2</v>
      </c>
      <c r="E34" s="186">
        <v>1.1556617235233411E-2</v>
      </c>
      <c r="F34" s="186">
        <v>1.1270320482904096E-2</v>
      </c>
      <c r="G34" s="186">
        <v>1.0907678889300073E-2</v>
      </c>
      <c r="H34" s="186">
        <v>1.0961388585484287E-2</v>
      </c>
      <c r="I34" s="186">
        <v>9.0776994211436562E-3</v>
      </c>
      <c r="J34" s="186">
        <v>1.170684003949622E-2</v>
      </c>
      <c r="K34" s="186">
        <v>1.140748031496063E-2</v>
      </c>
      <c r="L34" s="186">
        <v>1.166794958121482E-2</v>
      </c>
      <c r="M34" s="186">
        <v>1.1633873112840361E-2</v>
      </c>
      <c r="N34" s="186">
        <v>1.3490747496186244E-2</v>
      </c>
      <c r="O34" s="186">
        <v>1.1726624045130205E-2</v>
      </c>
      <c r="P34" s="186">
        <v>1.2274818711404701E-2</v>
      </c>
      <c r="Q34" s="186">
        <v>1.1385169426279221E-2</v>
      </c>
      <c r="R34" s="186">
        <v>1.3524185587364264E-2</v>
      </c>
      <c r="S34" s="186">
        <v>1.1914322357933093E-2</v>
      </c>
      <c r="T34" s="186">
        <v>9.2002370900318205E-3</v>
      </c>
      <c r="U34" s="186">
        <v>8.2416149392311299E-3</v>
      </c>
      <c r="V34" s="186">
        <v>9.2776915350196321E-3</v>
      </c>
      <c r="W34" s="186">
        <v>1.2084834417205989E-2</v>
      </c>
      <c r="X34" s="186">
        <v>1.1491486673485349E-2</v>
      </c>
      <c r="Y34" s="186">
        <v>8.7954739730346423E-3</v>
      </c>
      <c r="Z34" s="186">
        <v>5.6469068001938297E-3</v>
      </c>
      <c r="AA34" s="186">
        <v>1.38466904822045E-2</v>
      </c>
      <c r="AB34" s="186">
        <v>1.6991274299643339E-2</v>
      </c>
      <c r="AC34" s="186">
        <v>9.1565710896820834E-3</v>
      </c>
      <c r="AD34" s="186">
        <v>1.1878407205275743E-2</v>
      </c>
      <c r="AE34" s="186">
        <v>8.1347684963650087E-3</v>
      </c>
      <c r="AF34" s="186">
        <v>1.0028039071941759E-2</v>
      </c>
      <c r="AG34" s="186">
        <v>9.0523487503974698E-3</v>
      </c>
      <c r="AH34" s="186">
        <v>7.7964665825633458E-3</v>
      </c>
      <c r="AI34" s="186">
        <v>7.6255018613693194E-3</v>
      </c>
      <c r="AJ34" s="186">
        <v>7.6210100628091183E-3</v>
      </c>
      <c r="AK34" s="186">
        <v>9.6395370437676181E-3</v>
      </c>
      <c r="AL34" s="186">
        <v>2.8734333914646379E-3</v>
      </c>
      <c r="AM34" s="186">
        <v>6.8353700878158469E-3</v>
      </c>
      <c r="AN34" s="186">
        <v>5.0572731922146359E-3</v>
      </c>
      <c r="AO34" s="186">
        <v>7.9461795809200406E-3</v>
      </c>
      <c r="AP34" s="186">
        <v>1.5896256013386321E-2</v>
      </c>
      <c r="AQ34" s="186">
        <v>3.3408153677506915E-2</v>
      </c>
      <c r="AR34" s="186">
        <v>7.6439787080265532E-3</v>
      </c>
      <c r="AS34" s="186">
        <v>7.503730352712859E-3</v>
      </c>
      <c r="AT34" s="186">
        <v>7.8475211124785296E-3</v>
      </c>
      <c r="AU34" s="186">
        <v>3.0439098170818167E-3</v>
      </c>
      <c r="AV34" s="186">
        <v>1.1422944362383062E-2</v>
      </c>
      <c r="AW34" s="186">
        <v>1.7930072716406016E-3</v>
      </c>
      <c r="AX34" s="186">
        <v>9.0919401179494937E-3</v>
      </c>
      <c r="AY34" s="186">
        <v>9.2979622856600008E-3</v>
      </c>
      <c r="AZ34" s="186">
        <v>8.2885719577699569E-3</v>
      </c>
      <c r="BA34" s="186">
        <v>1.3578182179463827E-2</v>
      </c>
      <c r="BB34" s="186">
        <v>9.7187686127931747E-3</v>
      </c>
      <c r="BC34" s="186">
        <v>3.4483208622480021E-3</v>
      </c>
      <c r="BD34" s="186">
        <v>3.5929345224783096E-3</v>
      </c>
      <c r="BE34" s="186">
        <v>3.4424302518051768E-3</v>
      </c>
      <c r="BF34" s="186">
        <v>3.5582593224959469E-3</v>
      </c>
      <c r="BG34" s="186">
        <v>3.013533834586466E-3</v>
      </c>
      <c r="BH34" s="186">
        <v>2.1023891262244535E-2</v>
      </c>
      <c r="BI34" s="186">
        <v>7.0117136673460709E-3</v>
      </c>
      <c r="BJ34" s="186">
        <v>4.9930509085293661E-3</v>
      </c>
      <c r="BK34" s="186">
        <v>9.9629945915172217E-3</v>
      </c>
      <c r="BL34" s="186">
        <v>8.7060680452054236E-3</v>
      </c>
      <c r="BM34" s="186">
        <v>4.1373127079941353E-3</v>
      </c>
      <c r="BN34" s="186">
        <v>1.382737746129184E-2</v>
      </c>
      <c r="BO34" s="186">
        <v>1.1497657174006734E-2</v>
      </c>
      <c r="BP34" s="186">
        <v>9.599664954906207E-3</v>
      </c>
      <c r="BQ34" s="186">
        <v>6.8499075835129477E-3</v>
      </c>
      <c r="BR34" s="186">
        <v>2.0374254193076122E-2</v>
      </c>
      <c r="BS34" s="186">
        <v>1.398094680341558E-2</v>
      </c>
      <c r="BT34" s="186">
        <v>1.4741885423827213E-2</v>
      </c>
      <c r="BU34" s="186">
        <v>1.0989859150140681E-2</v>
      </c>
    </row>
    <row r="35" spans="1:73" ht="21.75" customHeight="1" x14ac:dyDescent="0.2">
      <c r="A35" s="180">
        <v>30</v>
      </c>
      <c r="B35" s="182" t="s">
        <v>380</v>
      </c>
      <c r="C35" s="184" t="s">
        <v>281</v>
      </c>
      <c r="D35" s="186">
        <v>1.5235961293090564E-3</v>
      </c>
      <c r="E35" s="186">
        <v>2.984351606830992E-4</v>
      </c>
      <c r="F35" s="186">
        <v>2.7581131111718832E-4</v>
      </c>
      <c r="G35" s="186">
        <v>1.6459917567561937E-4</v>
      </c>
      <c r="H35" s="186">
        <v>1.6108611443488036E-4</v>
      </c>
      <c r="I35" s="186">
        <v>2.8429506669088437E-4</v>
      </c>
      <c r="J35" s="186">
        <v>4.0967977217305372E-4</v>
      </c>
      <c r="K35" s="186">
        <v>2.1653543307086615E-4</v>
      </c>
      <c r="L35" s="186">
        <v>4.6131367528483378E-4</v>
      </c>
      <c r="M35" s="186">
        <v>4.6671390016339944E-4</v>
      </c>
      <c r="N35" s="186">
        <v>1.7244809975459308E-4</v>
      </c>
      <c r="O35" s="186">
        <v>3.4499562704326807E-4</v>
      </c>
      <c r="P35" s="186">
        <v>5.0030943507917505E-4</v>
      </c>
      <c r="Q35" s="186">
        <v>2.4825514343805089E-4</v>
      </c>
      <c r="R35" s="186">
        <v>5.2178818220279227E-4</v>
      </c>
      <c r="S35" s="186">
        <v>3.2670186933093118E-4</v>
      </c>
      <c r="T35" s="186">
        <v>1.1958488447060292E-4</v>
      </c>
      <c r="U35" s="186">
        <v>1.0432423973710292E-4</v>
      </c>
      <c r="V35" s="186">
        <v>1.2081790914774204E-4</v>
      </c>
      <c r="W35" s="186">
        <v>3.397139673724333E-4</v>
      </c>
      <c r="X35" s="186">
        <v>3.3520417372171179E-4</v>
      </c>
      <c r="Y35" s="186">
        <v>1.739525136817729E-4</v>
      </c>
      <c r="Z35" s="186">
        <v>1.5506380229365208E-4</v>
      </c>
      <c r="AA35" s="186">
        <v>3.1032367480965611E-4</v>
      </c>
      <c r="AB35" s="186">
        <v>5.5281975654218759E-4</v>
      </c>
      <c r="AC35" s="186">
        <v>2.1523565144797573E-4</v>
      </c>
      <c r="AD35" s="186">
        <v>3.4143852778787949E-4</v>
      </c>
      <c r="AE35" s="186">
        <v>2.2484477062950769E-4</v>
      </c>
      <c r="AF35" s="186">
        <v>3.8080508756971119E-3</v>
      </c>
      <c r="AG35" s="186">
        <v>3.390108975720986E-3</v>
      </c>
      <c r="AH35" s="186">
        <v>3.8643879929880784E-3</v>
      </c>
      <c r="AI35" s="186">
        <v>3.9696807917686816E-3</v>
      </c>
      <c r="AJ35" s="186">
        <v>2.4107566574276648E-3</v>
      </c>
      <c r="AK35" s="186">
        <v>1.4986758705108153E-4</v>
      </c>
      <c r="AL35" s="186">
        <v>1.8975503528540061E-4</v>
      </c>
      <c r="AM35" s="186">
        <v>1.2409479765509488E-2</v>
      </c>
      <c r="AN35" s="186">
        <v>3.4852987134056878E-3</v>
      </c>
      <c r="AO35" s="186">
        <v>4.2674772591385631E-4</v>
      </c>
      <c r="AP35" s="186">
        <v>4.183225266680611E-4</v>
      </c>
      <c r="AQ35" s="186">
        <v>8.3520384193767287E-3</v>
      </c>
      <c r="AR35" s="186">
        <v>1.0382257356463623E-2</v>
      </c>
      <c r="AS35" s="186">
        <v>1.1052829117805911E-2</v>
      </c>
      <c r="AT35" s="186">
        <v>1.2144840201822117E-2</v>
      </c>
      <c r="AU35" s="186">
        <v>9.4436829418159483E-3</v>
      </c>
      <c r="AV35" s="186">
        <v>9.8473658296405713E-5</v>
      </c>
      <c r="AW35" s="186">
        <v>9.6125112062954484E-3</v>
      </c>
      <c r="AX35" s="186">
        <v>3.4590957205504311E-3</v>
      </c>
      <c r="AY35" s="186">
        <v>3.5268132807675864E-3</v>
      </c>
      <c r="AZ35" s="186">
        <v>3.1950361177995926E-3</v>
      </c>
      <c r="BA35" s="186">
        <v>3.03577243849801E-4</v>
      </c>
      <c r="BB35" s="186">
        <v>3.2476999061744304E-3</v>
      </c>
      <c r="BC35" s="186">
        <v>3.4992782078425841E-3</v>
      </c>
      <c r="BD35" s="186">
        <v>2.0587786530780307E-3</v>
      </c>
      <c r="BE35" s="186">
        <v>1.2434329945544831E-3</v>
      </c>
      <c r="BF35" s="186">
        <v>8.1782573138011684E-4</v>
      </c>
      <c r="BG35" s="186">
        <v>9.903759398496241E-3</v>
      </c>
      <c r="BH35" s="186">
        <v>3.5847381190437901E-3</v>
      </c>
      <c r="BI35" s="186">
        <v>5.3630396376796365E-3</v>
      </c>
      <c r="BJ35" s="186">
        <v>4.0922427549287075E-3</v>
      </c>
      <c r="BK35" s="186">
        <v>4.9113952016178715E-3</v>
      </c>
      <c r="BL35" s="186">
        <v>8.6717553442031809E-4</v>
      </c>
      <c r="BM35" s="186">
        <v>2.5527437325471711E-4</v>
      </c>
      <c r="BN35" s="186">
        <v>1.0237896381711884E-3</v>
      </c>
      <c r="BO35" s="186">
        <v>4.4375692466943617E-3</v>
      </c>
      <c r="BP35" s="186">
        <v>4.7995440433158849E-3</v>
      </c>
      <c r="BQ35" s="186">
        <v>7.4201240098886246E-4</v>
      </c>
      <c r="BR35" s="186">
        <v>1.5163046319911228E-3</v>
      </c>
      <c r="BS35" s="186">
        <v>9.8012210787877894E-3</v>
      </c>
      <c r="BT35" s="186">
        <v>1.4888618460610953E-3</v>
      </c>
      <c r="BU35" s="186">
        <v>4.4789745246210993E-3</v>
      </c>
    </row>
    <row r="36" spans="1:73" ht="21.75" customHeight="1" x14ac:dyDescent="0.2">
      <c r="A36" s="180">
        <v>31</v>
      </c>
      <c r="B36" s="182" t="s">
        <v>381</v>
      </c>
      <c r="C36" s="184" t="s">
        <v>382</v>
      </c>
      <c r="D36" s="186">
        <v>1.2706260365731328E-5</v>
      </c>
      <c r="E36" s="186">
        <v>2.9375556619831211E-6</v>
      </c>
      <c r="F36" s="186">
        <v>2.7673375697376755E-6</v>
      </c>
      <c r="G36" s="186">
        <v>2.5894535161007155E-6</v>
      </c>
      <c r="H36" s="186">
        <v>2.5495644011276026E-6</v>
      </c>
      <c r="I36" s="186">
        <v>3.9485425929289502E-6</v>
      </c>
      <c r="J36" s="186">
        <v>2.9814604656987037E-6</v>
      </c>
      <c r="K36" s="186">
        <v>0</v>
      </c>
      <c r="L36" s="186">
        <v>2.9212475479778393E-6</v>
      </c>
      <c r="M36" s="186">
        <v>2.9758590871205066E-6</v>
      </c>
      <c r="N36" s="186">
        <v>0</v>
      </c>
      <c r="O36" s="186">
        <v>3.2272743409098977E-6</v>
      </c>
      <c r="P36" s="186">
        <v>3.3634247736415129E-6</v>
      </c>
      <c r="Q36" s="186">
        <v>3.1424701701019103E-6</v>
      </c>
      <c r="R36" s="186">
        <v>0</v>
      </c>
      <c r="S36" s="186">
        <v>3.1502296901618479E-6</v>
      </c>
      <c r="T36" s="186">
        <v>7.7990142046045381E-6</v>
      </c>
      <c r="U36" s="186">
        <v>0</v>
      </c>
      <c r="V36" s="186">
        <v>8.4291564521680493E-6</v>
      </c>
      <c r="W36" s="186">
        <v>2.8581703985661458E-6</v>
      </c>
      <c r="X36" s="186">
        <v>0</v>
      </c>
      <c r="Y36" s="186">
        <v>2.7180080262777016E-6</v>
      </c>
      <c r="Z36" s="186">
        <v>6.4609917622355031E-6</v>
      </c>
      <c r="AA36" s="186">
        <v>3.6084148233680944E-6</v>
      </c>
      <c r="AB36" s="186">
        <v>3.3403006437594416E-6</v>
      </c>
      <c r="AC36" s="186">
        <v>2.1060239867707998E-6</v>
      </c>
      <c r="AD36" s="186">
        <v>2.8249188730381643E-6</v>
      </c>
      <c r="AE36" s="186">
        <v>0</v>
      </c>
      <c r="AF36" s="186">
        <v>3.0181729345366634E-5</v>
      </c>
      <c r="AG36" s="186">
        <v>1.1187130977786278E-5</v>
      </c>
      <c r="AH36" s="186">
        <v>1.4584390833773771E-5</v>
      </c>
      <c r="AI36" s="186">
        <v>1.4362795398225641E-5</v>
      </c>
      <c r="AJ36" s="186">
        <v>1.3593729679149431E-5</v>
      </c>
      <c r="AK36" s="186">
        <v>1.3012455163117856E-5</v>
      </c>
      <c r="AL36" s="186">
        <v>3.6143816244838209E-5</v>
      </c>
      <c r="AM36" s="186">
        <v>1.4171465282271969E-5</v>
      </c>
      <c r="AN36" s="186">
        <v>1.2947749357467938E-5</v>
      </c>
      <c r="AO36" s="186">
        <v>1.3692440403653143E-5</v>
      </c>
      <c r="AP36" s="186">
        <v>0</v>
      </c>
      <c r="AQ36" s="186">
        <v>0</v>
      </c>
      <c r="AR36" s="186">
        <v>1.7526318688563994E-5</v>
      </c>
      <c r="AS36" s="186">
        <v>1.7393055593698222E-5</v>
      </c>
      <c r="AT36" s="186">
        <v>1.4517969896431037E-5</v>
      </c>
      <c r="AU36" s="186">
        <v>3.7812544311575362E-5</v>
      </c>
      <c r="AV36" s="186">
        <v>2.8135330941830202E-5</v>
      </c>
      <c r="AW36" s="186">
        <v>0</v>
      </c>
      <c r="AX36" s="186">
        <v>1.8902162407379404E-5</v>
      </c>
      <c r="AY36" s="186">
        <v>2.3749584382273311E-5</v>
      </c>
      <c r="AZ36" s="186">
        <v>0</v>
      </c>
      <c r="BA36" s="186">
        <v>2.2078345007258257E-5</v>
      </c>
      <c r="BB36" s="186">
        <v>8.6465912925206175E-6</v>
      </c>
      <c r="BC36" s="186">
        <v>1.0564327745218244E-5</v>
      </c>
      <c r="BD36" s="186">
        <v>9.4055877551788205E-6</v>
      </c>
      <c r="BE36" s="186">
        <v>1.1994530494094693E-5</v>
      </c>
      <c r="BF36" s="186">
        <v>1.4347819848773978E-5</v>
      </c>
      <c r="BG36" s="186">
        <v>1.2030075187969925E-5</v>
      </c>
      <c r="BH36" s="186">
        <v>5.5935059396041195E-6</v>
      </c>
      <c r="BI36" s="186">
        <v>8.0817354395413459E-6</v>
      </c>
      <c r="BJ36" s="186">
        <v>8.5791252723872278E-6</v>
      </c>
      <c r="BK36" s="186">
        <v>8.4972235322108502E-6</v>
      </c>
      <c r="BL36" s="186">
        <v>1.2477345818997383E-5</v>
      </c>
      <c r="BM36" s="186">
        <v>9.3393063385872128E-6</v>
      </c>
      <c r="BN36" s="186">
        <v>2.0724486602655636E-6</v>
      </c>
      <c r="BO36" s="186">
        <v>5.8792042460154244E-5</v>
      </c>
      <c r="BP36" s="186">
        <v>1.3267970312051124E-5</v>
      </c>
      <c r="BQ36" s="186">
        <v>2.4368223349387933E-6</v>
      </c>
      <c r="BR36" s="186">
        <v>1.1619192582307455E-5</v>
      </c>
      <c r="BS36" s="186">
        <v>9.6779716956550867E-5</v>
      </c>
      <c r="BT36" s="186">
        <v>6.2999510358235949E-5</v>
      </c>
      <c r="BU36" s="186">
        <v>8.6702991253198241E-5</v>
      </c>
    </row>
    <row r="37" spans="1:73" ht="21.75" customHeight="1" x14ac:dyDescent="0.2">
      <c r="A37" s="180">
        <v>32</v>
      </c>
      <c r="B37" s="182" t="s">
        <v>383</v>
      </c>
      <c r="C37" s="184" t="s">
        <v>282</v>
      </c>
      <c r="D37" s="186">
        <v>2.195942821058278E-3</v>
      </c>
      <c r="E37" s="186">
        <v>3.6483758169350835E-3</v>
      </c>
      <c r="F37" s="186">
        <v>3.5522774972961573E-3</v>
      </c>
      <c r="G37" s="186">
        <v>4.4853838296283694E-3</v>
      </c>
      <c r="H37" s="186">
        <v>4.2602062249932644E-3</v>
      </c>
      <c r="I37" s="186">
        <v>1.2157562643628236E-2</v>
      </c>
      <c r="J37" s="186">
        <v>2.4290771539628893E-3</v>
      </c>
      <c r="K37" s="186">
        <v>1.7716535433070866E-3</v>
      </c>
      <c r="L37" s="186">
        <v>1.7108773139323547E-3</v>
      </c>
      <c r="M37" s="186">
        <v>1.6027481066716528E-3</v>
      </c>
      <c r="N37" s="186">
        <v>7.4948597201034686E-3</v>
      </c>
      <c r="O37" s="186">
        <v>3.3473289463917459E-3</v>
      </c>
      <c r="P37" s="186">
        <v>1.6169664599281573E-3</v>
      </c>
      <c r="Q37" s="186">
        <v>4.4251217445318404E-3</v>
      </c>
      <c r="R37" s="186">
        <v>4.8512198561556901E-3</v>
      </c>
      <c r="S37" s="186">
        <v>3.7684430581384877E-3</v>
      </c>
      <c r="T37" s="186">
        <v>3.3470769294761142E-3</v>
      </c>
      <c r="U37" s="186">
        <v>2.4863943804009528E-3</v>
      </c>
      <c r="V37" s="186">
        <v>3.4166180819454493E-3</v>
      </c>
      <c r="W37" s="186">
        <v>3.794915331193353E-3</v>
      </c>
      <c r="X37" s="186">
        <v>2.9566727118017656E-3</v>
      </c>
      <c r="Y37" s="186">
        <v>4.5390734038837617E-3</v>
      </c>
      <c r="Z37" s="186">
        <v>9.3684380552414796E-4</v>
      </c>
      <c r="AA37" s="186">
        <v>3.975270330410517E-3</v>
      </c>
      <c r="AB37" s="186">
        <v>4.1419727982617074E-3</v>
      </c>
      <c r="AC37" s="186">
        <v>1.7774842448345549E-3</v>
      </c>
      <c r="AD37" s="186">
        <v>4.6336202634820666E-3</v>
      </c>
      <c r="AE37" s="186">
        <v>2.5828322369748579E-3</v>
      </c>
      <c r="AF37" s="186">
        <v>6.0314382708057877E-5</v>
      </c>
      <c r="AG37" s="186">
        <v>5.0137944674166235E-5</v>
      </c>
      <c r="AH37" s="186">
        <v>6.4044498878745686E-5</v>
      </c>
      <c r="AI37" s="186">
        <v>6.5448647212369108E-5</v>
      </c>
      <c r="AJ37" s="186">
        <v>7.5069850466944613E-5</v>
      </c>
      <c r="AK37" s="186">
        <v>8.0766963081421167E-6</v>
      </c>
      <c r="AL37" s="186">
        <v>8.132358655088598E-5</v>
      </c>
      <c r="AM37" s="186">
        <v>4.5348688903270299E-4</v>
      </c>
      <c r="AN37" s="186">
        <v>8.1806234576729239E-5</v>
      </c>
      <c r="AO37" s="186">
        <v>2.7384880807306287E-5</v>
      </c>
      <c r="AP37" s="186">
        <v>0</v>
      </c>
      <c r="AQ37" s="186">
        <v>0</v>
      </c>
      <c r="AR37" s="186">
        <v>2.5872184730737325E-5</v>
      </c>
      <c r="AS37" s="186">
        <v>1.3731359679235437E-5</v>
      </c>
      <c r="AT37" s="186">
        <v>5.5838345755503982E-6</v>
      </c>
      <c r="AU37" s="186">
        <v>0</v>
      </c>
      <c r="AV37" s="186">
        <v>1.4067665470915102E-4</v>
      </c>
      <c r="AW37" s="186">
        <v>0</v>
      </c>
      <c r="AX37" s="186">
        <v>1.5121729925903524E-4</v>
      </c>
      <c r="AY37" s="186">
        <v>1.5437229848477651E-4</v>
      </c>
      <c r="AZ37" s="186">
        <v>1.3891461381737358E-4</v>
      </c>
      <c r="BA37" s="186">
        <v>1.6558758755443691E-5</v>
      </c>
      <c r="BB37" s="186">
        <v>3.9613453130850274E-5</v>
      </c>
      <c r="BC37" s="186">
        <v>1.118575878905461E-5</v>
      </c>
      <c r="BD37" s="186">
        <v>1.5675979591964702E-5</v>
      </c>
      <c r="BE37" s="186">
        <v>7.996353662729796E-6</v>
      </c>
      <c r="BF37" s="186">
        <v>0</v>
      </c>
      <c r="BG37" s="186">
        <v>3.0075187969924812E-6</v>
      </c>
      <c r="BH37" s="186">
        <v>4.4048859274382444E-5</v>
      </c>
      <c r="BI37" s="186">
        <v>4.6874065549339806E-5</v>
      </c>
      <c r="BJ37" s="186">
        <v>1.7158250544774456E-5</v>
      </c>
      <c r="BK37" s="186">
        <v>0</v>
      </c>
      <c r="BL37" s="186">
        <v>2.4642757992519832E-4</v>
      </c>
      <c r="BM37" s="186">
        <v>9.3393063385872128E-6</v>
      </c>
      <c r="BN37" s="186">
        <v>1.3470916291726164E-5</v>
      </c>
      <c r="BO37" s="186">
        <v>7.5642481407939044E-5</v>
      </c>
      <c r="BP37" s="186">
        <v>1.2460354727839316E-4</v>
      </c>
      <c r="BQ37" s="186">
        <v>1.5717504060355216E-4</v>
      </c>
      <c r="BR37" s="186">
        <v>1.1619192582307455E-5</v>
      </c>
      <c r="BS37" s="186">
        <v>9.0989477480517912E-6</v>
      </c>
      <c r="BT37" s="186">
        <v>7.5758904861169814E-5</v>
      </c>
      <c r="BU37" s="186">
        <v>5.5081900325561232E-5</v>
      </c>
    </row>
    <row r="38" spans="1:73" ht="21.75" customHeight="1" x14ac:dyDescent="0.2">
      <c r="A38" s="180">
        <v>33</v>
      </c>
      <c r="B38" s="182" t="s">
        <v>384</v>
      </c>
      <c r="C38" s="184" t="s">
        <v>283</v>
      </c>
      <c r="D38" s="186">
        <v>3.8421526127230377E-2</v>
      </c>
      <c r="E38" s="186">
        <v>3.0839859802081846E-2</v>
      </c>
      <c r="F38" s="186">
        <v>2.7298924175996029E-2</v>
      </c>
      <c r="G38" s="186">
        <v>2.0112623214360702E-2</v>
      </c>
      <c r="H38" s="186">
        <v>2.0115020121278145E-2</v>
      </c>
      <c r="I38" s="186">
        <v>2.0030956573928563E-2</v>
      </c>
      <c r="J38" s="186">
        <v>3.5949230607022639E-2</v>
      </c>
      <c r="K38" s="186">
        <v>3.531496062992126E-2</v>
      </c>
      <c r="L38" s="186">
        <v>4.5901075846784462E-2</v>
      </c>
      <c r="M38" s="186">
        <v>4.4904721671619408E-2</v>
      </c>
      <c r="N38" s="186">
        <v>9.9197453074219011E-2</v>
      </c>
      <c r="O38" s="186">
        <v>2.2545093090728364E-2</v>
      </c>
      <c r="P38" s="186">
        <v>2.234407162749398E-2</v>
      </c>
      <c r="Q38" s="186">
        <v>2.2670303552143532E-2</v>
      </c>
      <c r="R38" s="186">
        <v>4.6072486250176278E-2</v>
      </c>
      <c r="S38" s="186">
        <v>3.5263978491153695E-2</v>
      </c>
      <c r="T38" s="186">
        <v>2.5816036852941787E-2</v>
      </c>
      <c r="U38" s="186">
        <v>5.3118425399474901E-2</v>
      </c>
      <c r="V38" s="186">
        <v>2.3610067222522707E-2</v>
      </c>
      <c r="W38" s="186">
        <v>3.5857544214262828E-2</v>
      </c>
      <c r="X38" s="186">
        <v>3.9829131821190064E-2</v>
      </c>
      <c r="Y38" s="186">
        <v>3.474429659990786E-2</v>
      </c>
      <c r="Z38" s="186">
        <v>7.6152479405588752E-2</v>
      </c>
      <c r="AA38" s="186">
        <v>3.0850743934856085E-2</v>
      </c>
      <c r="AB38" s="186">
        <v>4.4889465276322198E-2</v>
      </c>
      <c r="AC38" s="186">
        <v>3.850822739330672E-2</v>
      </c>
      <c r="AD38" s="186">
        <v>2.9254859849183232E-2</v>
      </c>
      <c r="AE38" s="186">
        <v>3.1138118106922335E-2</v>
      </c>
      <c r="AF38" s="186">
        <v>5.103043368544042E-2</v>
      </c>
      <c r="AG38" s="186">
        <v>5.9489651250582427E-2</v>
      </c>
      <c r="AH38" s="186">
        <v>5.6264043420902035E-2</v>
      </c>
      <c r="AI38" s="186">
        <v>5.6009842431973801E-2</v>
      </c>
      <c r="AJ38" s="186">
        <v>5.2142097893925488E-2</v>
      </c>
      <c r="AK38" s="186">
        <v>7.9007140696947101E-2</v>
      </c>
      <c r="AL38" s="186">
        <v>3.7652820573060207E-2</v>
      </c>
      <c r="AM38" s="186">
        <v>4.2065632779543963E-2</v>
      </c>
      <c r="AN38" s="186">
        <v>1.5563783261738165E-2</v>
      </c>
      <c r="AO38" s="186">
        <v>7.0449887950196036E-2</v>
      </c>
      <c r="AP38" s="186">
        <v>5.9924701945199749E-2</v>
      </c>
      <c r="AQ38" s="186">
        <v>5.4862452367280892E-2</v>
      </c>
      <c r="AR38" s="186">
        <v>7.1919666031824453E-2</v>
      </c>
      <c r="AS38" s="186">
        <v>7.3914078305367129E-2</v>
      </c>
      <c r="AT38" s="186">
        <v>8.1451394953553663E-2</v>
      </c>
      <c r="AU38" s="186">
        <v>6.0934915158103703E-2</v>
      </c>
      <c r="AV38" s="186">
        <v>1.8091017795596822E-2</v>
      </c>
      <c r="AW38" s="186">
        <v>3.7852375734634923E-3</v>
      </c>
      <c r="AX38" s="186">
        <v>5.1328822017238769E-2</v>
      </c>
      <c r="AY38" s="186">
        <v>5.2450957108250602E-2</v>
      </c>
      <c r="AZ38" s="186">
        <v>4.695313947027227E-2</v>
      </c>
      <c r="BA38" s="186">
        <v>6.4860658045072947E-2</v>
      </c>
      <c r="BB38" s="186">
        <v>6.2019385255510796E-2</v>
      </c>
      <c r="BC38" s="186">
        <v>6.4712721749900101E-2</v>
      </c>
      <c r="BD38" s="186">
        <v>5.0883184690211289E-2</v>
      </c>
      <c r="BE38" s="186">
        <v>6.7645153809862704E-2</v>
      </c>
      <c r="BF38" s="186">
        <v>6.8137796461827632E-2</v>
      </c>
      <c r="BG38" s="186">
        <v>0.10158796992481203</v>
      </c>
      <c r="BH38" s="186">
        <v>4.8241891164358182E-2</v>
      </c>
      <c r="BI38" s="186">
        <v>6.3826313807321733E-2</v>
      </c>
      <c r="BJ38" s="186">
        <v>4.0931006674559463E-2</v>
      </c>
      <c r="BK38" s="186">
        <v>5.4174048629610276E-2</v>
      </c>
      <c r="BL38" s="186">
        <v>2.145791547222075E-2</v>
      </c>
      <c r="BM38" s="186">
        <v>0.11114552818446997</v>
      </c>
      <c r="BN38" s="186">
        <v>6.7537993165064314E-2</v>
      </c>
      <c r="BO38" s="186">
        <v>3.8288871133746731E-2</v>
      </c>
      <c r="BP38" s="186">
        <v>3.6476534729200726E-2</v>
      </c>
      <c r="BQ38" s="186">
        <v>1.5438487903004724E-2</v>
      </c>
      <c r="BR38" s="186">
        <v>1.4599515479669319E-2</v>
      </c>
      <c r="BS38" s="186">
        <v>4.3380474154438922E-2</v>
      </c>
      <c r="BT38" s="186">
        <v>4.4047024748440564E-2</v>
      </c>
      <c r="BU38" s="186">
        <v>4.2572188740511545E-2</v>
      </c>
    </row>
    <row r="39" spans="1:73" ht="21.75" customHeight="1" x14ac:dyDescent="0.2">
      <c r="A39" s="180">
        <v>34</v>
      </c>
      <c r="B39" s="182" t="s">
        <v>385</v>
      </c>
      <c r="C39" s="184" t="s">
        <v>284</v>
      </c>
      <c r="D39" s="186">
        <v>2.9287055056208661E-3</v>
      </c>
      <c r="E39" s="186">
        <v>5.3919175751939953E-3</v>
      </c>
      <c r="F39" s="186">
        <v>5.7219931447513722E-3</v>
      </c>
      <c r="G39" s="186">
        <v>6.7473277684100856E-3</v>
      </c>
      <c r="H39" s="186">
        <v>6.8055986116462939E-3</v>
      </c>
      <c r="I39" s="186">
        <v>4.7619423670723134E-3</v>
      </c>
      <c r="J39" s="186">
        <v>4.4877756055278443E-3</v>
      </c>
      <c r="K39" s="186">
        <v>2.4704724409448818E-3</v>
      </c>
      <c r="L39" s="186">
        <v>3.8635933194963576E-3</v>
      </c>
      <c r="M39" s="186">
        <v>3.8750645079454198E-3</v>
      </c>
      <c r="N39" s="186">
        <v>3.2499834184519468E-3</v>
      </c>
      <c r="O39" s="186">
        <v>5.4418299936422696E-3</v>
      </c>
      <c r="P39" s="186">
        <v>2.3989627197998089E-3</v>
      </c>
      <c r="Q39" s="186">
        <v>7.3371441021596101E-3</v>
      </c>
      <c r="R39" s="186">
        <v>1.8474122126639402E-3</v>
      </c>
      <c r="S39" s="186">
        <v>4.979514286829489E-3</v>
      </c>
      <c r="T39" s="186">
        <v>5.133051182330553E-3</v>
      </c>
      <c r="U39" s="186">
        <v>1.2345035035557178E-3</v>
      </c>
      <c r="V39" s="186">
        <v>5.4480447869179492E-3</v>
      </c>
      <c r="W39" s="186">
        <v>4.9698683510382017E-3</v>
      </c>
      <c r="X39" s="186">
        <v>2.9824576482418972E-3</v>
      </c>
      <c r="Y39" s="186">
        <v>3.2656866435726586E-3</v>
      </c>
      <c r="Z39" s="186">
        <v>9.8207074785979648E-4</v>
      </c>
      <c r="AA39" s="186">
        <v>6.2028650813697539E-3</v>
      </c>
      <c r="AB39" s="186">
        <v>9.2835305641684272E-3</v>
      </c>
      <c r="AC39" s="186">
        <v>1.3398524603835827E-3</v>
      </c>
      <c r="AD39" s="186">
        <v>4.9856051550626222E-3</v>
      </c>
      <c r="AE39" s="186">
        <v>4.3815904020109197E-3</v>
      </c>
      <c r="AF39" s="186">
        <v>3.7268301243693371E-4</v>
      </c>
      <c r="AG39" s="186">
        <v>2.5052640759013357E-4</v>
      </c>
      <c r="AH39" s="186">
        <v>2.268506878601116E-4</v>
      </c>
      <c r="AI39" s="186">
        <v>2.3355863880523739E-4</v>
      </c>
      <c r="AJ39" s="186">
        <v>2.7451218292371912E-4</v>
      </c>
      <c r="AK39" s="186">
        <v>0</v>
      </c>
      <c r="AL39" s="186">
        <v>0</v>
      </c>
      <c r="AM39" s="186">
        <v>3.1885796885111929E-3</v>
      </c>
      <c r="AN39" s="186">
        <v>0</v>
      </c>
      <c r="AO39" s="186">
        <v>6.8462202018265717E-6</v>
      </c>
      <c r="AP39" s="186">
        <v>0</v>
      </c>
      <c r="AQ39" s="186">
        <v>0</v>
      </c>
      <c r="AR39" s="186">
        <v>6.509775512895198E-5</v>
      </c>
      <c r="AS39" s="186">
        <v>0</v>
      </c>
      <c r="AT39" s="186">
        <v>0</v>
      </c>
      <c r="AU39" s="186">
        <v>0</v>
      </c>
      <c r="AV39" s="186">
        <v>0</v>
      </c>
      <c r="AW39" s="186">
        <v>0</v>
      </c>
      <c r="AX39" s="186">
        <v>7.3718433388779675E-4</v>
      </c>
      <c r="AY39" s="186">
        <v>7.4811190804160922E-4</v>
      </c>
      <c r="AZ39" s="186">
        <v>6.9457306908686793E-4</v>
      </c>
      <c r="BA39" s="186">
        <v>0</v>
      </c>
      <c r="BB39" s="186">
        <v>2.5597931896229645E-4</v>
      </c>
      <c r="BC39" s="186">
        <v>9.4457518663127821E-5</v>
      </c>
      <c r="BD39" s="186">
        <v>1.5884992653190897E-4</v>
      </c>
      <c r="BE39" s="186">
        <v>0</v>
      </c>
      <c r="BF39" s="186">
        <v>0</v>
      </c>
      <c r="BG39" s="186">
        <v>0</v>
      </c>
      <c r="BH39" s="186">
        <v>3.1043957964802866E-4</v>
      </c>
      <c r="BI39" s="186">
        <v>8.4050048571229988E-5</v>
      </c>
      <c r="BJ39" s="186">
        <v>0</v>
      </c>
      <c r="BK39" s="186">
        <v>0</v>
      </c>
      <c r="BL39" s="186">
        <v>1.9495852842183411E-3</v>
      </c>
      <c r="BM39" s="186">
        <v>0</v>
      </c>
      <c r="BN39" s="186">
        <v>3.7718565616833255E-4</v>
      </c>
      <c r="BO39" s="186">
        <v>5.5667946480053999E-4</v>
      </c>
      <c r="BP39" s="186">
        <v>4.9610671601582467E-5</v>
      </c>
      <c r="BQ39" s="186">
        <v>4.8188161673414637E-3</v>
      </c>
      <c r="BR39" s="186">
        <v>2.0333587019038046E-4</v>
      </c>
      <c r="BS39" s="186">
        <v>1.9686814218512058E-4</v>
      </c>
      <c r="BT39" s="186">
        <v>6.1404586045369212E-5</v>
      </c>
      <c r="BU39" s="186">
        <v>4.5901583604634359E-5</v>
      </c>
    </row>
    <row r="40" spans="1:73" ht="21.75" customHeight="1" x14ac:dyDescent="0.2">
      <c r="A40" s="180">
        <v>35</v>
      </c>
      <c r="B40" s="182" t="s">
        <v>386</v>
      </c>
      <c r="C40" s="184" t="s">
        <v>285</v>
      </c>
      <c r="D40" s="186">
        <v>8.6291784497833802E-3</v>
      </c>
      <c r="E40" s="186">
        <v>9.0697372639968639E-3</v>
      </c>
      <c r="F40" s="186">
        <v>7.385286016944592E-3</v>
      </c>
      <c r="G40" s="186">
        <v>7.4957924194986748E-3</v>
      </c>
      <c r="H40" s="186">
        <v>7.6253994558997786E-3</v>
      </c>
      <c r="I40" s="186">
        <v>3.0798632224845811E-3</v>
      </c>
      <c r="J40" s="186">
        <v>7.2522670618818379E-3</v>
      </c>
      <c r="K40" s="186">
        <v>8.9173228346456686E-3</v>
      </c>
      <c r="L40" s="186">
        <v>7.5017637032070913E-3</v>
      </c>
      <c r="M40" s="186">
        <v>7.5780251653523702E-3</v>
      </c>
      <c r="N40" s="186">
        <v>3.4224315182065398E-3</v>
      </c>
      <c r="O40" s="186">
        <v>6.8337534168767082E-3</v>
      </c>
      <c r="P40" s="186">
        <v>1.1414622825545884E-2</v>
      </c>
      <c r="Q40" s="186">
        <v>3.9804622154624193E-3</v>
      </c>
      <c r="R40" s="186">
        <v>8.7011704978141313E-3</v>
      </c>
      <c r="S40" s="186">
        <v>1.1174325720227026E-2</v>
      </c>
      <c r="T40" s="186">
        <v>1.8578551671068776E-2</v>
      </c>
      <c r="U40" s="186">
        <v>1.5231339001617026E-2</v>
      </c>
      <c r="V40" s="186">
        <v>1.8848998686456453E-2</v>
      </c>
      <c r="W40" s="186">
        <v>1.0709156173370409E-2</v>
      </c>
      <c r="X40" s="186">
        <v>9.5318315040353423E-3</v>
      </c>
      <c r="Y40" s="186">
        <v>1.15189180153649E-2</v>
      </c>
      <c r="Z40" s="186">
        <v>4.1027297690195445E-3</v>
      </c>
      <c r="AA40" s="186">
        <v>1.0276765416952332E-2</v>
      </c>
      <c r="AB40" s="186">
        <v>1.0281027843911092E-2</v>
      </c>
      <c r="AC40" s="186">
        <v>8.8440371300452965E-3</v>
      </c>
      <c r="AD40" s="186">
        <v>1.2200636284726963E-2</v>
      </c>
      <c r="AE40" s="186">
        <v>7.708139957221841E-3</v>
      </c>
      <c r="AF40" s="186">
        <v>8.0129792232901259E-3</v>
      </c>
      <c r="AG40" s="186">
        <v>5.6113669089891778E-3</v>
      </c>
      <c r="AH40" s="186">
        <v>4.1789035518381562E-3</v>
      </c>
      <c r="AI40" s="186">
        <v>4.2378407103969172E-3</v>
      </c>
      <c r="AJ40" s="186">
        <v>5.0065503516819607E-3</v>
      </c>
      <c r="AK40" s="186">
        <v>1.8607810883258535E-3</v>
      </c>
      <c r="AL40" s="186">
        <v>4.1836467303400229E-3</v>
      </c>
      <c r="AM40" s="186">
        <v>2.7161975124354609E-3</v>
      </c>
      <c r="AN40" s="186">
        <v>8.7161894538227355E-3</v>
      </c>
      <c r="AO40" s="186">
        <v>9.1739350704476055E-3</v>
      </c>
      <c r="AP40" s="186">
        <v>4.8107090566827026E-3</v>
      </c>
      <c r="AQ40" s="186">
        <v>2.0880096048441822E-3</v>
      </c>
      <c r="AR40" s="186">
        <v>1.0757821328361422E-3</v>
      </c>
      <c r="AS40" s="186">
        <v>8.0191140526734961E-4</v>
      </c>
      <c r="AT40" s="186">
        <v>7.4376676546331305E-4</v>
      </c>
      <c r="AU40" s="186">
        <v>1.6448456775535283E-3</v>
      </c>
      <c r="AV40" s="186">
        <v>4.5016529506928323E-4</v>
      </c>
      <c r="AW40" s="186">
        <v>1.9922303018228907E-4</v>
      </c>
      <c r="AX40" s="186">
        <v>3.9032965371238468E-3</v>
      </c>
      <c r="AY40" s="186">
        <v>3.9899301762219164E-3</v>
      </c>
      <c r="AZ40" s="186">
        <v>3.5654750879792556E-3</v>
      </c>
      <c r="BA40" s="186">
        <v>2.1857561557185675E-3</v>
      </c>
      <c r="BB40" s="186">
        <v>6.4240151633059581E-3</v>
      </c>
      <c r="BC40" s="186">
        <v>3.9100441278184231E-3</v>
      </c>
      <c r="BD40" s="186">
        <v>3.4633464245180682E-3</v>
      </c>
      <c r="BE40" s="186">
        <v>2.7747347209672391E-3</v>
      </c>
      <c r="BF40" s="186">
        <v>2.1665207971648709E-3</v>
      </c>
      <c r="BG40" s="186">
        <v>6.4150375939849621E-3</v>
      </c>
      <c r="BH40" s="186">
        <v>3.1952902679988535E-3</v>
      </c>
      <c r="BI40" s="186">
        <v>1.9816415297755378E-3</v>
      </c>
      <c r="BJ40" s="186">
        <v>2.0770062284449477E-2</v>
      </c>
      <c r="BK40" s="186">
        <v>1.69944470644217E-3</v>
      </c>
      <c r="BL40" s="186">
        <v>9.9444446177409142E-3</v>
      </c>
      <c r="BM40" s="186">
        <v>2.1558232131572149E-2</v>
      </c>
      <c r="BN40" s="186">
        <v>1.0787095276682259E-2</v>
      </c>
      <c r="BO40" s="186">
        <v>1.163036975520863E-2</v>
      </c>
      <c r="BP40" s="186">
        <v>3.4854381141483865E-3</v>
      </c>
      <c r="BQ40" s="186">
        <v>7.7612791367800559E-4</v>
      </c>
      <c r="BR40" s="186">
        <v>6.0419801427998769E-4</v>
      </c>
      <c r="BS40" s="186">
        <v>1.1051912805610907E-2</v>
      </c>
      <c r="BT40" s="186">
        <v>1.8202073720591589E-2</v>
      </c>
      <c r="BU40" s="186">
        <v>1.7541205171578419E-2</v>
      </c>
    </row>
    <row r="41" spans="1:73" ht="21.75" customHeight="1" x14ac:dyDescent="0.2">
      <c r="A41" s="180">
        <v>36</v>
      </c>
      <c r="B41" s="182" t="s">
        <v>387</v>
      </c>
      <c r="C41" s="184" t="s">
        <v>286</v>
      </c>
      <c r="D41" s="186">
        <v>-3.0663041543748328E-5</v>
      </c>
      <c r="E41" s="186">
        <v>0</v>
      </c>
      <c r="F41" s="186">
        <v>0</v>
      </c>
      <c r="G41" s="186">
        <v>0</v>
      </c>
      <c r="H41" s="186">
        <v>0</v>
      </c>
      <c r="I41" s="186">
        <v>0</v>
      </c>
      <c r="J41" s="186">
        <v>0</v>
      </c>
      <c r="K41" s="186">
        <v>0</v>
      </c>
      <c r="L41" s="186">
        <v>0</v>
      </c>
      <c r="M41" s="186">
        <v>0</v>
      </c>
      <c r="N41" s="186">
        <v>0</v>
      </c>
      <c r="O41" s="186">
        <v>0</v>
      </c>
      <c r="P41" s="186">
        <v>0</v>
      </c>
      <c r="Q41" s="186">
        <v>0</v>
      </c>
      <c r="R41" s="186">
        <v>0</v>
      </c>
      <c r="S41" s="186">
        <v>0</v>
      </c>
      <c r="T41" s="186">
        <v>0</v>
      </c>
      <c r="U41" s="186">
        <v>0</v>
      </c>
      <c r="V41" s="186">
        <v>0</v>
      </c>
      <c r="W41" s="186">
        <v>0</v>
      </c>
      <c r="X41" s="186">
        <v>0</v>
      </c>
      <c r="Y41" s="186">
        <v>0</v>
      </c>
      <c r="Z41" s="186">
        <v>0</v>
      </c>
      <c r="AA41" s="186">
        <v>0</v>
      </c>
      <c r="AB41" s="186">
        <v>0</v>
      </c>
      <c r="AC41" s="186">
        <v>0</v>
      </c>
      <c r="AD41" s="186">
        <v>0</v>
      </c>
      <c r="AE41" s="186">
        <v>0</v>
      </c>
      <c r="AF41" s="186">
        <v>-8.5981121647288355E-5</v>
      </c>
      <c r="AG41" s="186">
        <v>-9.2191758203800781E-5</v>
      </c>
      <c r="AH41" s="186">
        <v>-1.0446862564627082E-4</v>
      </c>
      <c r="AI41" s="186">
        <v>-1.0233491721235769E-4</v>
      </c>
      <c r="AJ41" s="186">
        <v>-9.9822611972261489E-5</v>
      </c>
      <c r="AK41" s="186">
        <v>-9.7817766398610091E-5</v>
      </c>
      <c r="AL41" s="186">
        <v>-1.5361121904056238E-4</v>
      </c>
      <c r="AM41" s="186">
        <v>-1.1337172225817575E-4</v>
      </c>
      <c r="AN41" s="186">
        <v>-9.4753983934197186E-5</v>
      </c>
      <c r="AO41" s="186">
        <v>-1.0269330302739857E-4</v>
      </c>
      <c r="AP41" s="186">
        <v>-1.0458063166701528E-4</v>
      </c>
      <c r="AQ41" s="186">
        <v>-1.0440048024220911E-4</v>
      </c>
      <c r="AR41" s="186">
        <v>-1.1266919156933996E-4</v>
      </c>
      <c r="AS41" s="186">
        <v>-1.1259714936973059E-4</v>
      </c>
      <c r="AT41" s="186">
        <v>-1.0050902235990718E-4</v>
      </c>
      <c r="AU41" s="186">
        <v>-1.7960958547998297E-4</v>
      </c>
      <c r="AV41" s="186">
        <v>-1.6881198565098121E-4</v>
      </c>
      <c r="AW41" s="186">
        <v>-9.9611515091144534E-5</v>
      </c>
      <c r="AX41" s="186">
        <v>-1.1341297444427643E-4</v>
      </c>
      <c r="AY41" s="186">
        <v>-1.1874792191136655E-4</v>
      </c>
      <c r="AZ41" s="186">
        <v>-9.2609742544915726E-5</v>
      </c>
      <c r="BA41" s="186">
        <v>-1.7662676005806606E-4</v>
      </c>
      <c r="BB41" s="186">
        <v>-9.4308170144003953E-5</v>
      </c>
      <c r="BC41" s="186">
        <v>-1.0129326014532787E-4</v>
      </c>
      <c r="BD41" s="186">
        <v>-9.5100942857919189E-5</v>
      </c>
      <c r="BE41" s="186">
        <v>-9.1958067121392648E-5</v>
      </c>
      <c r="BF41" s="186">
        <v>-1.1478255879019183E-4</v>
      </c>
      <c r="BG41" s="186">
        <v>-1.2330827067669173E-4</v>
      </c>
      <c r="BH41" s="186">
        <v>-8.6000153821413333E-5</v>
      </c>
      <c r="BI41" s="186">
        <v>-8.4050048571229988E-5</v>
      </c>
      <c r="BJ41" s="186">
        <v>-9.4370377996259503E-5</v>
      </c>
      <c r="BK41" s="186">
        <v>-6.7977788257686801E-5</v>
      </c>
      <c r="BL41" s="186">
        <v>-1.4037014046372056E-4</v>
      </c>
      <c r="BM41" s="186">
        <v>-9.1836512329440922E-5</v>
      </c>
      <c r="BN41" s="186">
        <v>-1.0362243301327818E-6</v>
      </c>
      <c r="BO41" s="186">
        <v>-7.6626448645765891E-5</v>
      </c>
      <c r="BP41" s="186">
        <v>-1.9728894985745585E-4</v>
      </c>
      <c r="BQ41" s="186">
        <v>-7.6759903550571983E-5</v>
      </c>
      <c r="BR41" s="186">
        <v>-5.75150032824219E-4</v>
      </c>
      <c r="BS41" s="186">
        <v>-2.5642489108145959E-5</v>
      </c>
      <c r="BT41" s="186">
        <v>-1.5949243128667328E-5</v>
      </c>
      <c r="BU41" s="186">
        <v>-2.3120797667519529E-5</v>
      </c>
    </row>
    <row r="42" spans="1:73" ht="21.75" customHeight="1" x14ac:dyDescent="0.2">
      <c r="A42" s="180">
        <v>37</v>
      </c>
      <c r="B42" s="182" t="s">
        <v>388</v>
      </c>
      <c r="C42" s="184" t="s">
        <v>287</v>
      </c>
      <c r="D42" s="186">
        <v>2.1743054247908487E-2</v>
      </c>
      <c r="E42" s="186">
        <v>2.0911331556066615E-2</v>
      </c>
      <c r="F42" s="186">
        <v>2.0954956538348505E-2</v>
      </c>
      <c r="G42" s="186">
        <v>7.5427403375949355E-3</v>
      </c>
      <c r="H42" s="186">
        <v>7.1070266574341529E-3</v>
      </c>
      <c r="I42" s="186">
        <v>2.2388236501907147E-2</v>
      </c>
      <c r="J42" s="186">
        <v>3.7099532263061306E-2</v>
      </c>
      <c r="K42" s="186">
        <v>3.1515748031496066E-2</v>
      </c>
      <c r="L42" s="186">
        <v>4.0515269117495985E-2</v>
      </c>
      <c r="M42" s="186">
        <v>4.095575666301049E-2</v>
      </c>
      <c r="N42" s="186">
        <v>1.6952974729720766E-2</v>
      </c>
      <c r="O42" s="186">
        <v>3.2896898266630954E-2</v>
      </c>
      <c r="P42" s="186">
        <v>1.5891341199262738E-2</v>
      </c>
      <c r="Q42" s="186">
        <v>4.3489168429068685E-2</v>
      </c>
      <c r="R42" s="186">
        <v>3.0870117049781414E-2</v>
      </c>
      <c r="S42" s="186">
        <v>2.0856825594986188E-2</v>
      </c>
      <c r="T42" s="186">
        <v>8.6634049456148741E-3</v>
      </c>
      <c r="U42" s="186">
        <v>1.6100707666092885E-2</v>
      </c>
      <c r="V42" s="186">
        <v>8.0624881464987398E-3</v>
      </c>
      <c r="W42" s="186">
        <v>2.162287568526677E-2</v>
      </c>
      <c r="X42" s="186">
        <v>2.7787566503648567E-2</v>
      </c>
      <c r="Y42" s="186">
        <v>2.1142025432401103E-2</v>
      </c>
      <c r="Z42" s="186">
        <v>3.7958326603133578E-2</v>
      </c>
      <c r="AA42" s="186">
        <v>2.3048148281793142E-2</v>
      </c>
      <c r="AB42" s="186">
        <v>3.3668560338773294E-2</v>
      </c>
      <c r="AC42" s="186">
        <v>1.7026361523447206E-2</v>
      </c>
      <c r="AD42" s="186">
        <v>1.7110721941917033E-2</v>
      </c>
      <c r="AE42" s="186">
        <v>1.8264313675750779E-2</v>
      </c>
      <c r="AF42" s="186">
        <v>2.6132911698664045E-2</v>
      </c>
      <c r="AG42" s="186">
        <v>2.0664672363229976E-2</v>
      </c>
      <c r="AH42" s="186">
        <v>2.2089169599661642E-2</v>
      </c>
      <c r="AI42" s="186">
        <v>2.2400085132205452E-2</v>
      </c>
      <c r="AJ42" s="186">
        <v>1.1460122793986215E-2</v>
      </c>
      <c r="AK42" s="186">
        <v>1.0107536724289408E-2</v>
      </c>
      <c r="AL42" s="186">
        <v>8.3130777363127882E-4</v>
      </c>
      <c r="AM42" s="186">
        <v>4.5074707241146379E-2</v>
      </c>
      <c r="AN42" s="186">
        <v>5.091996701855118E-3</v>
      </c>
      <c r="AO42" s="186">
        <v>1.1891884490572754E-2</v>
      </c>
      <c r="AP42" s="186">
        <v>2.6145157916753819E-3</v>
      </c>
      <c r="AQ42" s="186">
        <v>4.6667014668267476E-2</v>
      </c>
      <c r="AR42" s="186">
        <v>6.740121415659181E-2</v>
      </c>
      <c r="AS42" s="186">
        <v>7.1781140435192556E-2</v>
      </c>
      <c r="AT42" s="186">
        <v>7.9538373227970097E-2</v>
      </c>
      <c r="AU42" s="186">
        <v>4.8948338611334311E-2</v>
      </c>
      <c r="AV42" s="186">
        <v>2.6390940423436732E-2</v>
      </c>
      <c r="AW42" s="186">
        <v>6.8233887837434006E-3</v>
      </c>
      <c r="AX42" s="186">
        <v>2.2181687585059732E-2</v>
      </c>
      <c r="AY42" s="186">
        <v>2.2621479124115329E-2</v>
      </c>
      <c r="AZ42" s="186">
        <v>2.0466753102426374E-2</v>
      </c>
      <c r="BA42" s="186">
        <v>1.1574572370055141E-2</v>
      </c>
      <c r="BB42" s="186">
        <v>1.8143765868003148E-2</v>
      </c>
      <c r="BC42" s="186">
        <v>2.00386654395475E-2</v>
      </c>
      <c r="BD42" s="186">
        <v>2.5228921555307992E-2</v>
      </c>
      <c r="BE42" s="186">
        <v>1.4025604324428061E-2</v>
      </c>
      <c r="BF42" s="186">
        <v>3.9944330458986758E-2</v>
      </c>
      <c r="BG42" s="186">
        <v>5.4526315789473687E-3</v>
      </c>
      <c r="BH42" s="186">
        <v>2.2632723408123168E-2</v>
      </c>
      <c r="BI42" s="186">
        <v>2.0568016693632726E-2</v>
      </c>
      <c r="BJ42" s="186">
        <v>1.1967879754980182E-2</v>
      </c>
      <c r="BK42" s="186">
        <v>1.5180289840294684E-2</v>
      </c>
      <c r="BL42" s="186">
        <v>6.9561202940910413E-4</v>
      </c>
      <c r="BM42" s="186">
        <v>1.1982330032407394E-2</v>
      </c>
      <c r="BN42" s="186">
        <v>2.4344018187809444E-2</v>
      </c>
      <c r="BO42" s="186">
        <v>3.4369360637768208E-2</v>
      </c>
      <c r="BP42" s="186">
        <v>5.7250138159951725E-2</v>
      </c>
      <c r="BQ42" s="186">
        <v>1.6982214852188451E-2</v>
      </c>
      <c r="BR42" s="186">
        <v>7.2445665750686984E-3</v>
      </c>
      <c r="BS42" s="186">
        <v>5.984212498480062E-2</v>
      </c>
      <c r="BT42" s="186">
        <v>6.4331272159479673E-3</v>
      </c>
      <c r="BU42" s="186">
        <v>2.8763292333585509E-2</v>
      </c>
    </row>
    <row r="43" spans="1:73" ht="21.75" customHeight="1" x14ac:dyDescent="0.2">
      <c r="A43" s="180">
        <v>38</v>
      </c>
      <c r="B43" s="182" t="s">
        <v>389</v>
      </c>
      <c r="C43" s="184" t="s">
        <v>390</v>
      </c>
      <c r="D43" s="186">
        <v>1.7403376284402092E-3</v>
      </c>
      <c r="E43" s="186">
        <v>2.8111724532698941E-4</v>
      </c>
      <c r="F43" s="186">
        <v>3.9554478330117176E-4</v>
      </c>
      <c r="G43" s="186">
        <v>5.0302949173643466E-4</v>
      </c>
      <c r="H43" s="186">
        <v>5.0991288022552057E-4</v>
      </c>
      <c r="I43" s="186">
        <v>2.6850089631916859E-4</v>
      </c>
      <c r="J43" s="186">
        <v>2.6616310702873882E-4</v>
      </c>
      <c r="K43" s="186">
        <v>2.8543307086614171E-4</v>
      </c>
      <c r="L43" s="186">
        <v>2.9285506668477843E-4</v>
      </c>
      <c r="M43" s="186">
        <v>2.9312212008136991E-4</v>
      </c>
      <c r="N43" s="186">
        <v>2.7857000729588114E-4</v>
      </c>
      <c r="O43" s="186">
        <v>2.3300920741369462E-4</v>
      </c>
      <c r="P43" s="186">
        <v>2.3628059034831627E-4</v>
      </c>
      <c r="Q43" s="186">
        <v>2.3097155750249042E-4</v>
      </c>
      <c r="R43" s="186">
        <v>1.4102383302778171E-4</v>
      </c>
      <c r="S43" s="186">
        <v>1.3814909714417081E-4</v>
      </c>
      <c r="T43" s="186">
        <v>3.8735103882869208E-4</v>
      </c>
      <c r="U43" s="186">
        <v>2.7819797263227446E-4</v>
      </c>
      <c r="V43" s="186">
        <v>3.9617035325189832E-4</v>
      </c>
      <c r="W43" s="186">
        <v>1.2249301708140624E-4</v>
      </c>
      <c r="X43" s="186">
        <v>1.4611463982741282E-4</v>
      </c>
      <c r="Y43" s="186">
        <v>1.0192530098541381E-4</v>
      </c>
      <c r="Z43" s="186">
        <v>4.8457438216766274E-5</v>
      </c>
      <c r="AA43" s="186">
        <v>9.9832810113183949E-5</v>
      </c>
      <c r="AB43" s="186">
        <v>1.6868518250985181E-4</v>
      </c>
      <c r="AC43" s="186">
        <v>8.5504573862894473E-5</v>
      </c>
      <c r="AD43" s="186">
        <v>1.2881630061054031E-4</v>
      </c>
      <c r="AE43" s="186">
        <v>1.0953976005027299E-4</v>
      </c>
      <c r="AF43" s="186">
        <v>4.4651782837206227E-3</v>
      </c>
      <c r="AG43" s="186">
        <v>1.1883672782461584E-3</v>
      </c>
      <c r="AH43" s="186">
        <v>8.6269842301518328E-4</v>
      </c>
      <c r="AI43" s="186">
        <v>8.5752417070769898E-4</v>
      </c>
      <c r="AJ43" s="186">
        <v>8.6654954417383901E-4</v>
      </c>
      <c r="AK43" s="186">
        <v>7.5876074761490676E-4</v>
      </c>
      <c r="AL43" s="186">
        <v>8.8552349799853622E-4</v>
      </c>
      <c r="AM43" s="186">
        <v>2.9641981548752202E-3</v>
      </c>
      <c r="AN43" s="186">
        <v>5.5204494987749666E-4</v>
      </c>
      <c r="AO43" s="186">
        <v>6.0018530436012948E-4</v>
      </c>
      <c r="AP43" s="186">
        <v>1.1503869483371679E-3</v>
      </c>
      <c r="AQ43" s="186">
        <v>7.8300360181656837E-4</v>
      </c>
      <c r="AR43" s="186">
        <v>8.2039863194563836E-4</v>
      </c>
      <c r="AS43" s="186">
        <v>6.5269729675299115E-4</v>
      </c>
      <c r="AT43" s="186">
        <v>5.8295232968746166E-4</v>
      </c>
      <c r="AU43" s="186">
        <v>1.0303918324904287E-3</v>
      </c>
      <c r="AV43" s="186">
        <v>9.988042484349723E-4</v>
      </c>
      <c r="AW43" s="186">
        <v>5.4786333300129494E-4</v>
      </c>
      <c r="AX43" s="186">
        <v>2.5517919249962197E-3</v>
      </c>
      <c r="AY43" s="186">
        <v>2.5768299054766543E-3</v>
      </c>
      <c r="AZ43" s="186">
        <v>2.4541581774402666E-3</v>
      </c>
      <c r="BA43" s="186">
        <v>1.037682215341138E-3</v>
      </c>
      <c r="BB43" s="186">
        <v>9.1231592312014057E-4</v>
      </c>
      <c r="BC43" s="186">
        <v>2.0320795133449209E-4</v>
      </c>
      <c r="BD43" s="186">
        <v>2.2886930204268465E-4</v>
      </c>
      <c r="BE43" s="186">
        <v>1.3993618909777141E-4</v>
      </c>
      <c r="BF43" s="186">
        <v>1.5782601833651377E-4</v>
      </c>
      <c r="BG43" s="186">
        <v>1.8646616541353382E-4</v>
      </c>
      <c r="BH43" s="186">
        <v>2.6415331799780456E-3</v>
      </c>
      <c r="BI43" s="186">
        <v>2.7962804620813056E-4</v>
      </c>
      <c r="BJ43" s="186">
        <v>1.4584512963058288E-4</v>
      </c>
      <c r="BK43" s="186">
        <v>3.228944942240123E-4</v>
      </c>
      <c r="BL43" s="186">
        <v>2.3706957056095028E-4</v>
      </c>
      <c r="BM43" s="186">
        <v>1.4008959507880818E-4</v>
      </c>
      <c r="BN43" s="186">
        <v>4.7396900860273436E-3</v>
      </c>
      <c r="BO43" s="186">
        <v>9.4008229901977186E-3</v>
      </c>
      <c r="BP43" s="186">
        <v>2.869342797049665E-3</v>
      </c>
      <c r="BQ43" s="186">
        <v>3.6674176140828838E-4</v>
      </c>
      <c r="BR43" s="186">
        <v>3.8343335521614602E-4</v>
      </c>
      <c r="BS43" s="186">
        <v>5.6971820558824285E-2</v>
      </c>
      <c r="BT43" s="186">
        <v>1.1252191027274802E-3</v>
      </c>
      <c r="BU43" s="186">
        <v>2.7370944297578265E-4</v>
      </c>
    </row>
    <row r="44" spans="1:73" ht="21.75" customHeight="1" x14ac:dyDescent="0.2">
      <c r="A44" s="180">
        <v>39</v>
      </c>
      <c r="B44" s="182" t="s">
        <v>391</v>
      </c>
      <c r="C44" s="184" t="s">
        <v>392</v>
      </c>
      <c r="D44" s="186">
        <v>3.322704587374783E-4</v>
      </c>
      <c r="E44" s="186">
        <v>2.6219392164398186E-4</v>
      </c>
      <c r="F44" s="186">
        <v>2.8343686353157657E-4</v>
      </c>
      <c r="G44" s="186">
        <v>2.3271306164261647E-4</v>
      </c>
      <c r="H44" s="186">
        <v>2.3119913546588945E-4</v>
      </c>
      <c r="I44" s="186">
        <v>2.8429506669088437E-4</v>
      </c>
      <c r="J44" s="186">
        <v>3.4449420471845935E-4</v>
      </c>
      <c r="K44" s="186">
        <v>3.3464566929133856E-4</v>
      </c>
      <c r="L44" s="186">
        <v>3.2060691839056789E-4</v>
      </c>
      <c r="M44" s="186">
        <v>3.194088753509344E-4</v>
      </c>
      <c r="N44" s="186">
        <v>3.8469191483716917E-4</v>
      </c>
      <c r="O44" s="186">
        <v>3.750092784137301E-4</v>
      </c>
      <c r="P44" s="186">
        <v>3.6913586890715601E-4</v>
      </c>
      <c r="Q44" s="186">
        <v>3.7866765549728017E-4</v>
      </c>
      <c r="R44" s="186">
        <v>4.089691157805669E-4</v>
      </c>
      <c r="S44" s="186">
        <v>2.356525477982046E-4</v>
      </c>
      <c r="T44" s="186">
        <v>3.1196056818418152E-4</v>
      </c>
      <c r="U44" s="186">
        <v>3.4774746579034307E-4</v>
      </c>
      <c r="V44" s="186">
        <v>3.0906906991282849E-4</v>
      </c>
      <c r="W44" s="186">
        <v>2.3085850619275697E-4</v>
      </c>
      <c r="X44" s="186">
        <v>2.6644434321469398E-4</v>
      </c>
      <c r="Y44" s="186">
        <v>1.7531151769491175E-4</v>
      </c>
      <c r="Z44" s="186">
        <v>2.3905669520271362E-4</v>
      </c>
      <c r="AA44" s="186">
        <v>2.2733013387218995E-4</v>
      </c>
      <c r="AB44" s="186">
        <v>2.5720314956947699E-4</v>
      </c>
      <c r="AC44" s="186">
        <v>2.0175709793264263E-4</v>
      </c>
      <c r="AD44" s="186">
        <v>2.3917646458389792E-4</v>
      </c>
      <c r="AE44" s="186">
        <v>2.2484477062950769E-4</v>
      </c>
      <c r="AF44" s="186">
        <v>2.7777006194272384E-4</v>
      </c>
      <c r="AG44" s="186">
        <v>3.9889879435391214E-4</v>
      </c>
      <c r="AH44" s="186">
        <v>5.8020511360447834E-4</v>
      </c>
      <c r="AI44" s="186">
        <v>5.6830969973433723E-4</v>
      </c>
      <c r="AJ44" s="186">
        <v>5.5328508709015663E-4</v>
      </c>
      <c r="AK44" s="186">
        <v>5.3620289379054619E-4</v>
      </c>
      <c r="AL44" s="186">
        <v>8.4034372769248842E-4</v>
      </c>
      <c r="AM44" s="186">
        <v>6.3535402682185992E-4</v>
      </c>
      <c r="AN44" s="186">
        <v>5.2791505334767003E-4</v>
      </c>
      <c r="AO44" s="186">
        <v>5.6823627675160542E-4</v>
      </c>
      <c r="AP44" s="186">
        <v>9.412256850031374E-4</v>
      </c>
      <c r="AQ44" s="186">
        <v>7.8300360181656837E-4</v>
      </c>
      <c r="AR44" s="186">
        <v>6.3011288618408645E-4</v>
      </c>
      <c r="AS44" s="186">
        <v>6.2615000137313599E-4</v>
      </c>
      <c r="AT44" s="186">
        <v>5.5838345755503983E-4</v>
      </c>
      <c r="AU44" s="186">
        <v>1.0020324242567473E-3</v>
      </c>
      <c r="AV44" s="186">
        <v>9.5660125202222694E-4</v>
      </c>
      <c r="AW44" s="186">
        <v>4.9805757545572267E-4</v>
      </c>
      <c r="AX44" s="186">
        <v>6.710267654619689E-4</v>
      </c>
      <c r="AY44" s="186">
        <v>6.6498836270365274E-4</v>
      </c>
      <c r="AZ44" s="186">
        <v>6.9457306908686793E-4</v>
      </c>
      <c r="BA44" s="186">
        <v>9.8248635282299247E-4</v>
      </c>
      <c r="BB44" s="186">
        <v>1.918336765828993E-4</v>
      </c>
      <c r="BC44" s="186">
        <v>2.0631510655367394E-4</v>
      </c>
      <c r="BD44" s="186">
        <v>1.943821469403623E-4</v>
      </c>
      <c r="BE44" s="186">
        <v>1.9191248790551509E-4</v>
      </c>
      <c r="BF44" s="186">
        <v>2.1521729773160968E-4</v>
      </c>
      <c r="BG44" s="186">
        <v>2.4962406015037594E-4</v>
      </c>
      <c r="BH44" s="186">
        <v>1.6990274291547514E-4</v>
      </c>
      <c r="BI44" s="186">
        <v>1.729491384061848E-4</v>
      </c>
      <c r="BJ44" s="186">
        <v>1.9731988126490624E-4</v>
      </c>
      <c r="BK44" s="186">
        <v>1.4445280004758446E-4</v>
      </c>
      <c r="BL44" s="186">
        <v>2.8697895383693979E-4</v>
      </c>
      <c r="BM44" s="186">
        <v>1.9145577994103785E-4</v>
      </c>
      <c r="BN44" s="186">
        <v>2.8081679346598387E-4</v>
      </c>
      <c r="BO44" s="186">
        <v>9.5321826164476028E-5</v>
      </c>
      <c r="BP44" s="186">
        <v>1.4883201480474741E-4</v>
      </c>
      <c r="BQ44" s="186">
        <v>8.6507192890327155E-5</v>
      </c>
      <c r="BR44" s="186">
        <v>5.8095962911537274E-5</v>
      </c>
      <c r="BS44" s="186">
        <v>9.3471008684532043E-5</v>
      </c>
      <c r="BT44" s="186">
        <v>5.9809661732502483E-5</v>
      </c>
      <c r="BU44" s="186">
        <v>8.4322909140365336E-5</v>
      </c>
    </row>
    <row r="45" spans="1:73" ht="21.75" customHeight="1" x14ac:dyDescent="0.2">
      <c r="A45" s="180">
        <v>40</v>
      </c>
      <c r="B45" s="182" t="s">
        <v>393</v>
      </c>
      <c r="C45" s="184" t="s">
        <v>288</v>
      </c>
      <c r="D45" s="186">
        <v>3.9343902620060643E-5</v>
      </c>
      <c r="E45" s="186">
        <v>8.0816938328512377E-5</v>
      </c>
      <c r="F45" s="186">
        <v>0</v>
      </c>
      <c r="G45" s="186">
        <v>0</v>
      </c>
      <c r="H45" s="186">
        <v>0</v>
      </c>
      <c r="I45" s="186">
        <v>0</v>
      </c>
      <c r="J45" s="186">
        <v>0</v>
      </c>
      <c r="K45" s="186">
        <v>0</v>
      </c>
      <c r="L45" s="186">
        <v>0</v>
      </c>
      <c r="M45" s="186">
        <v>0</v>
      </c>
      <c r="N45" s="186">
        <v>0</v>
      </c>
      <c r="O45" s="186">
        <v>0</v>
      </c>
      <c r="P45" s="186">
        <v>0</v>
      </c>
      <c r="Q45" s="186">
        <v>0</v>
      </c>
      <c r="R45" s="186">
        <v>0</v>
      </c>
      <c r="S45" s="186">
        <v>1.8179130358348617E-4</v>
      </c>
      <c r="T45" s="186">
        <v>0</v>
      </c>
      <c r="U45" s="186">
        <v>0</v>
      </c>
      <c r="V45" s="186">
        <v>0</v>
      </c>
      <c r="W45" s="186">
        <v>1.9321231894307145E-4</v>
      </c>
      <c r="X45" s="186">
        <v>2.1487447033443063E-4</v>
      </c>
      <c r="Y45" s="186">
        <v>1.4541342940585703E-4</v>
      </c>
      <c r="Z45" s="186">
        <v>1.9706024874818285E-4</v>
      </c>
      <c r="AA45" s="186">
        <v>1.91245985638509E-4</v>
      </c>
      <c r="AB45" s="186">
        <v>2.1503185394201405E-4</v>
      </c>
      <c r="AC45" s="186">
        <v>1.6890312373901814E-4</v>
      </c>
      <c r="AD45" s="186">
        <v>2.0056923998570969E-4</v>
      </c>
      <c r="AE45" s="186">
        <v>1.9025326745573728E-4</v>
      </c>
      <c r="AF45" s="186">
        <v>-5.7909659556963623E-6</v>
      </c>
      <c r="AG45" s="186">
        <v>-3.5929471753474174E-6</v>
      </c>
      <c r="AH45" s="186">
        <v>0</v>
      </c>
      <c r="AI45" s="186">
        <v>0</v>
      </c>
      <c r="AJ45" s="186">
        <v>0</v>
      </c>
      <c r="AK45" s="186">
        <v>0</v>
      </c>
      <c r="AL45" s="186">
        <v>0</v>
      </c>
      <c r="AM45" s="186">
        <v>0</v>
      </c>
      <c r="AN45" s="186">
        <v>0</v>
      </c>
      <c r="AO45" s="186">
        <v>0</v>
      </c>
      <c r="AP45" s="186">
        <v>0</v>
      </c>
      <c r="AQ45" s="186">
        <v>0</v>
      </c>
      <c r="AR45" s="186">
        <v>0</v>
      </c>
      <c r="AS45" s="186">
        <v>0</v>
      </c>
      <c r="AT45" s="186">
        <v>0</v>
      </c>
      <c r="AU45" s="186">
        <v>0</v>
      </c>
      <c r="AV45" s="186">
        <v>0</v>
      </c>
      <c r="AW45" s="186">
        <v>0</v>
      </c>
      <c r="AX45" s="186">
        <v>0</v>
      </c>
      <c r="AY45" s="186">
        <v>0</v>
      </c>
      <c r="AZ45" s="186">
        <v>0</v>
      </c>
      <c r="BA45" s="186">
        <v>0</v>
      </c>
      <c r="BB45" s="186">
        <v>-8.8476748109513297E-6</v>
      </c>
      <c r="BC45" s="186">
        <v>-9.9428967013818762E-6</v>
      </c>
      <c r="BD45" s="186">
        <v>-9.4055877551788205E-6</v>
      </c>
      <c r="BE45" s="186">
        <v>-7.996353662729796E-6</v>
      </c>
      <c r="BF45" s="186">
        <v>-1.4347819848773978E-5</v>
      </c>
      <c r="BG45" s="186">
        <v>-1.2030075187969925E-5</v>
      </c>
      <c r="BH45" s="186">
        <v>-6.9918824245051498E-6</v>
      </c>
      <c r="BI45" s="186">
        <v>-8.0817354395413459E-6</v>
      </c>
      <c r="BJ45" s="186">
        <v>-8.5791252723872278E-6</v>
      </c>
      <c r="BK45" s="186">
        <v>-8.4972235322108502E-6</v>
      </c>
      <c r="BL45" s="186">
        <v>-1.2477345818997383E-5</v>
      </c>
      <c r="BM45" s="186">
        <v>-9.3393063385872128E-6</v>
      </c>
      <c r="BN45" s="186">
        <v>0</v>
      </c>
      <c r="BO45" s="186">
        <v>-9.1016969498983567E-6</v>
      </c>
      <c r="BP45" s="186">
        <v>-1.6729179958673158E-5</v>
      </c>
      <c r="BQ45" s="186">
        <v>-1.2184111674693967E-6</v>
      </c>
      <c r="BR45" s="186">
        <v>0</v>
      </c>
      <c r="BS45" s="186">
        <v>-9.0989477480517912E-6</v>
      </c>
      <c r="BT45" s="186">
        <v>-6.3796972514669315E-6</v>
      </c>
      <c r="BU45" s="186">
        <v>-8.5002932601174736E-6</v>
      </c>
    </row>
    <row r="46" spans="1:73" ht="21.75" customHeight="1" x14ac:dyDescent="0.2">
      <c r="A46" s="180">
        <v>41</v>
      </c>
      <c r="B46" s="182" t="s">
        <v>394</v>
      </c>
      <c r="C46" s="184" t="s">
        <v>289</v>
      </c>
      <c r="D46" s="186">
        <v>8.6228253196005151E-3</v>
      </c>
      <c r="E46" s="186">
        <v>7.0324399395396394E-3</v>
      </c>
      <c r="F46" s="186">
        <v>6.1120032529130685E-3</v>
      </c>
      <c r="G46" s="186">
        <v>4.3905873139519864E-3</v>
      </c>
      <c r="H46" s="186">
        <v>4.4473674298942225E-3</v>
      </c>
      <c r="I46" s="186">
        <v>2.4559934928018068E-3</v>
      </c>
      <c r="J46" s="186">
        <v>8.1841089783429421E-3</v>
      </c>
      <c r="K46" s="186">
        <v>1.2303149606299213E-2</v>
      </c>
      <c r="L46" s="186">
        <v>8.241082770141149E-3</v>
      </c>
      <c r="M46" s="186">
        <v>8.3006629470081337E-3</v>
      </c>
      <c r="N46" s="186">
        <v>5.0540558466538434E-3</v>
      </c>
      <c r="O46" s="186">
        <v>7.9965403619065446E-3</v>
      </c>
      <c r="P46" s="186">
        <v>1.2099079766981932E-2</v>
      </c>
      <c r="Q46" s="186">
        <v>5.4411870995314578E-3</v>
      </c>
      <c r="R46" s="186">
        <v>7.1781131011140883E-3</v>
      </c>
      <c r="S46" s="186">
        <v>8.1824526981486793E-3</v>
      </c>
      <c r="T46" s="186">
        <v>5.996142087640122E-3</v>
      </c>
      <c r="U46" s="186">
        <v>5.0423382539599741E-3</v>
      </c>
      <c r="V46" s="186">
        <v>6.0732072237870798E-3</v>
      </c>
      <c r="W46" s="186">
        <v>8.3198073821804993E-3</v>
      </c>
      <c r="X46" s="186">
        <v>1.0356949470119557E-2</v>
      </c>
      <c r="Y46" s="186">
        <v>5.54609537761965E-3</v>
      </c>
      <c r="Z46" s="186">
        <v>5.6662897754805363E-3</v>
      </c>
      <c r="AA46" s="186">
        <v>6.8042675519311034E-3</v>
      </c>
      <c r="AB46" s="186">
        <v>1.0676435932616114E-2</v>
      </c>
      <c r="AC46" s="186">
        <v>7.2266107082053221E-3</v>
      </c>
      <c r="AD46" s="186">
        <v>8.3949055789699478E-3</v>
      </c>
      <c r="AE46" s="186">
        <v>1.0844436244977025E-2</v>
      </c>
      <c r="AF46" s="186">
        <v>1.1594004603130871E-2</v>
      </c>
      <c r="AG46" s="186">
        <v>3.9347671043475155E-3</v>
      </c>
      <c r="AH46" s="186">
        <v>4.0021470759723111E-3</v>
      </c>
      <c r="AI46" s="186">
        <v>1.7919219395127193E-3</v>
      </c>
      <c r="AJ46" s="186">
        <v>1.164597139676384E-3</v>
      </c>
      <c r="AK46" s="186">
        <v>1.1536214560129657E-3</v>
      </c>
      <c r="AL46" s="186">
        <v>5.0601342742773495E-4</v>
      </c>
      <c r="AM46" s="186">
        <v>1.8895287043029293E-3</v>
      </c>
      <c r="AN46" s="186">
        <v>6.7563710283514511E-4</v>
      </c>
      <c r="AO46" s="186">
        <v>1.7435040780651668E-3</v>
      </c>
      <c r="AP46" s="186">
        <v>3.3047479606776828E-2</v>
      </c>
      <c r="AQ46" s="186">
        <v>4.4370204102938873E-3</v>
      </c>
      <c r="AR46" s="186">
        <v>4.3723992194946082E-3</v>
      </c>
      <c r="AS46" s="186">
        <v>4.2182736934611269E-3</v>
      </c>
      <c r="AT46" s="186">
        <v>8.6884465995564202E-4</v>
      </c>
      <c r="AU46" s="186">
        <v>6.0594602259299519E-3</v>
      </c>
      <c r="AV46" s="186">
        <v>4.4805514524864601E-2</v>
      </c>
      <c r="AW46" s="186">
        <v>1.9922303018228907E-4</v>
      </c>
      <c r="AX46" s="186">
        <v>5.9636322395282019E-3</v>
      </c>
      <c r="AY46" s="186">
        <v>6.0798936018619677E-3</v>
      </c>
      <c r="AZ46" s="186">
        <v>5.510279681422486E-3</v>
      </c>
      <c r="BA46" s="186">
        <v>7.8747937054638381E-2</v>
      </c>
      <c r="BB46" s="186">
        <v>4.4350980825077846E-3</v>
      </c>
      <c r="BC46" s="186">
        <v>1.7170139741198827E-3</v>
      </c>
      <c r="BD46" s="186">
        <v>1.6198512245030191E-3</v>
      </c>
      <c r="BE46" s="186">
        <v>2.9866380930295786E-3</v>
      </c>
      <c r="BF46" s="186">
        <v>6.0117365166362973E-3</v>
      </c>
      <c r="BG46" s="186">
        <v>1.413533834586466E-4</v>
      </c>
      <c r="BH46" s="186">
        <v>9.9613348901924862E-3</v>
      </c>
      <c r="BI46" s="186">
        <v>2.5699918697741479E-3</v>
      </c>
      <c r="BJ46" s="186">
        <v>1.1753401623170502E-3</v>
      </c>
      <c r="BK46" s="186">
        <v>4.2656062131698471E-3</v>
      </c>
      <c r="BL46" s="186">
        <v>6.9966716680027827E-3</v>
      </c>
      <c r="BM46" s="186">
        <v>1.1207167606304655E-4</v>
      </c>
      <c r="BN46" s="186">
        <v>9.1602230783737913E-4</v>
      </c>
      <c r="BO46" s="186">
        <v>2.3130609843214661E-2</v>
      </c>
      <c r="BP46" s="186">
        <v>5.5873153588870593E-2</v>
      </c>
      <c r="BQ46" s="186">
        <v>6.308689342923042E-2</v>
      </c>
      <c r="BR46" s="186">
        <v>6.3493077866019085E-2</v>
      </c>
      <c r="BS46" s="186">
        <v>1.1381956455744787E-3</v>
      </c>
      <c r="BT46" s="186">
        <v>1.0279287196426094E-3</v>
      </c>
      <c r="BU46" s="186">
        <v>8.7831830198141832E-3</v>
      </c>
    </row>
    <row r="47" spans="1:73" ht="21.75" customHeight="1" x14ac:dyDescent="0.2">
      <c r="A47" s="180">
        <v>42</v>
      </c>
      <c r="B47" s="182" t="s">
        <v>395</v>
      </c>
      <c r="C47" s="184" t="s">
        <v>396</v>
      </c>
      <c r="D47" s="186">
        <v>6.9506657039078351E-2</v>
      </c>
      <c r="E47" s="186">
        <v>7.9877432881037436E-2</v>
      </c>
      <c r="F47" s="186">
        <v>5.2916352548229004E-2</v>
      </c>
      <c r="G47" s="186">
        <v>3.2663479237029905E-2</v>
      </c>
      <c r="H47" s="186">
        <v>3.2127640465063723E-2</v>
      </c>
      <c r="I47" s="186">
        <v>5.092040527841174E-2</v>
      </c>
      <c r="J47" s="186">
        <v>7.7295175698820454E-2</v>
      </c>
      <c r="K47" s="186">
        <v>6.6141732283464566E-2</v>
      </c>
      <c r="L47" s="186">
        <v>4.0605340916891969E-2</v>
      </c>
      <c r="M47" s="186">
        <v>4.0682721591767189E-2</v>
      </c>
      <c r="N47" s="186">
        <v>3.6466140478875107E-2</v>
      </c>
      <c r="O47" s="186">
        <v>0.12680477249329533</v>
      </c>
      <c r="P47" s="186">
        <v>0.11979846358756339</v>
      </c>
      <c r="Q47" s="186">
        <v>0.13116879988016714</v>
      </c>
      <c r="R47" s="186">
        <v>5.5281342546890426E-2</v>
      </c>
      <c r="S47" s="186">
        <v>0.11356316794473791</v>
      </c>
      <c r="T47" s="186">
        <v>5.5003847513674271E-2</v>
      </c>
      <c r="U47" s="186">
        <v>6.429850642463443E-2</v>
      </c>
      <c r="V47" s="186">
        <v>5.4252860644970952E-2</v>
      </c>
      <c r="W47" s="186">
        <v>0.1172421497491833</v>
      </c>
      <c r="X47" s="186">
        <v>0.12189398953131581</v>
      </c>
      <c r="Y47" s="186">
        <v>0.11822791312702746</v>
      </c>
      <c r="Z47" s="186">
        <v>8.6551445646906797E-2</v>
      </c>
      <c r="AA47" s="186">
        <v>7.5057433935938611E-2</v>
      </c>
      <c r="AB47" s="186">
        <v>7.8057398056112046E-2</v>
      </c>
      <c r="AC47" s="186">
        <v>0.15832330163907635</v>
      </c>
      <c r="AD47" s="186">
        <v>0.12591096571358298</v>
      </c>
      <c r="AE47" s="186">
        <v>8.0286878866321132E-2</v>
      </c>
      <c r="AF47" s="186">
        <v>4.21185787634678E-2</v>
      </c>
      <c r="AG47" s="186">
        <v>3.0070926410399164E-2</v>
      </c>
      <c r="AH47" s="186">
        <v>3.7343174203890418E-2</v>
      </c>
      <c r="AI47" s="186">
        <v>3.7953523626227184E-2</v>
      </c>
      <c r="AJ47" s="186">
        <v>3.2808162243395528E-2</v>
      </c>
      <c r="AK47" s="186">
        <v>1.6639340510824118E-2</v>
      </c>
      <c r="AL47" s="186">
        <v>4.610143762029114E-2</v>
      </c>
      <c r="AM47" s="186">
        <v>0.11215533815478074</v>
      </c>
      <c r="AN47" s="186">
        <v>3.7340132078814127E-2</v>
      </c>
      <c r="AO47" s="186">
        <v>1.5011478829205062E-2</v>
      </c>
      <c r="AP47" s="186">
        <v>6.6408701108554694E-2</v>
      </c>
      <c r="AQ47" s="186">
        <v>7.1723129926397663E-2</v>
      </c>
      <c r="AR47" s="186">
        <v>5.9118776696339005E-2</v>
      </c>
      <c r="AS47" s="186">
        <v>6.0020688581916712E-2</v>
      </c>
      <c r="AT47" s="186">
        <v>5.3295467489798333E-2</v>
      </c>
      <c r="AU47" s="186">
        <v>0.15296119487640025</v>
      </c>
      <c r="AV47" s="186">
        <v>1.4025462474502357E-2</v>
      </c>
      <c r="AW47" s="186">
        <v>3.312082876780556E-2</v>
      </c>
      <c r="AX47" s="186">
        <v>4.980719794344473E-2</v>
      </c>
      <c r="AY47" s="186">
        <v>5.0895359331211705E-2</v>
      </c>
      <c r="AZ47" s="186">
        <v>4.556399333209854E-2</v>
      </c>
      <c r="BA47" s="186">
        <v>1.670226799799087E-2</v>
      </c>
      <c r="BB47" s="186">
        <v>2.0755438605381236E-2</v>
      </c>
      <c r="BC47" s="186">
        <v>2.1185205715425596E-2</v>
      </c>
      <c r="BD47" s="186">
        <v>1.6106546498090665E-2</v>
      </c>
      <c r="BE47" s="186">
        <v>1.7324100210304103E-2</v>
      </c>
      <c r="BF47" s="186">
        <v>1.2984776963140451E-2</v>
      </c>
      <c r="BG47" s="186">
        <v>4.0424060150375939E-2</v>
      </c>
      <c r="BH47" s="186">
        <v>1.9477286869943995E-2</v>
      </c>
      <c r="BI47" s="186">
        <v>3.7937282500294982E-2</v>
      </c>
      <c r="BJ47" s="186">
        <v>1.6283179766990959E-2</v>
      </c>
      <c r="BK47" s="186">
        <v>6.338928755029294E-3</v>
      </c>
      <c r="BL47" s="186">
        <v>2.8155130840567595E-2</v>
      </c>
      <c r="BM47" s="186">
        <v>8.3789143367691606E-3</v>
      </c>
      <c r="BN47" s="186">
        <v>3.0539603457673346E-2</v>
      </c>
      <c r="BO47" s="186">
        <v>6.0265164411085766E-2</v>
      </c>
      <c r="BP47" s="186">
        <v>3.2856686307108515E-2</v>
      </c>
      <c r="BQ47" s="186">
        <v>6.9308100850329152E-2</v>
      </c>
      <c r="BR47" s="186">
        <v>2.5207838307316023E-2</v>
      </c>
      <c r="BS47" s="186">
        <v>0.12657132623780845</v>
      </c>
      <c r="BT47" s="186">
        <v>1.5077616991685659E-2</v>
      </c>
      <c r="BU47" s="186">
        <v>6.7959504602908796E-2</v>
      </c>
    </row>
    <row r="48" spans="1:73" ht="21.75" customHeight="1" x14ac:dyDescent="0.2">
      <c r="A48" s="180">
        <v>43</v>
      </c>
      <c r="B48" s="182" t="s">
        <v>397</v>
      </c>
      <c r="C48" s="184" t="s">
        <v>290</v>
      </c>
      <c r="D48" s="186">
        <v>2.305582446486823E-2</v>
      </c>
      <c r="E48" s="186">
        <v>1.9185893338515274E-2</v>
      </c>
      <c r="F48" s="186">
        <v>1.7731869219070252E-2</v>
      </c>
      <c r="G48" s="186">
        <v>1.8641588447344534E-2</v>
      </c>
      <c r="H48" s="186">
        <v>1.8670112441584553E-2</v>
      </c>
      <c r="I48" s="186">
        <v>1.7669728103357051E-2</v>
      </c>
      <c r="J48" s="186">
        <v>1.6636820440459287E-2</v>
      </c>
      <c r="K48" s="186">
        <v>1.8228346456692912E-2</v>
      </c>
      <c r="L48" s="186">
        <v>1.5687099332640998E-2</v>
      </c>
      <c r="M48" s="186">
        <v>1.5289220024853382E-2</v>
      </c>
      <c r="N48" s="186">
        <v>3.6970219539696224E-2</v>
      </c>
      <c r="O48" s="186">
        <v>1.7923313507111301E-2</v>
      </c>
      <c r="P48" s="186">
        <v>1.6108282097162616E-2</v>
      </c>
      <c r="Q48" s="186">
        <v>1.9053844131384584E-2</v>
      </c>
      <c r="R48" s="186">
        <v>1.3157523621492032E-2</v>
      </c>
      <c r="S48" s="186">
        <v>2.1002581344309042E-2</v>
      </c>
      <c r="T48" s="186">
        <v>2.1186022086808226E-2</v>
      </c>
      <c r="U48" s="186">
        <v>1.8291516700572046E-2</v>
      </c>
      <c r="V48" s="186">
        <v>2.1419891404367709E-2</v>
      </c>
      <c r="W48" s="186">
        <v>2.0991056703160874E-2</v>
      </c>
      <c r="X48" s="186">
        <v>1.9897375952968276E-2</v>
      </c>
      <c r="Y48" s="186">
        <v>1.5059123469591606E-2</v>
      </c>
      <c r="Z48" s="186">
        <v>1.5319011468260379E-2</v>
      </c>
      <c r="AA48" s="186">
        <v>1.7508028722981996E-2</v>
      </c>
      <c r="AB48" s="186">
        <v>3.1605507153671365E-2</v>
      </c>
      <c r="AC48" s="186">
        <v>1.1682115054617626E-2</v>
      </c>
      <c r="AD48" s="186">
        <v>2.2002539790394786E-2</v>
      </c>
      <c r="AE48" s="186">
        <v>2.3597170415040385E-2</v>
      </c>
      <c r="AF48" s="186">
        <v>7.0086883138208858E-3</v>
      </c>
      <c r="AG48" s="186">
        <v>7.5495169364180638E-3</v>
      </c>
      <c r="AH48" s="186">
        <v>8.3373572513115654E-3</v>
      </c>
      <c r="AI48" s="186">
        <v>8.4032145894664245E-3</v>
      </c>
      <c r="AJ48" s="186">
        <v>9.5957529130652579E-3</v>
      </c>
      <c r="AK48" s="186">
        <v>1.4267035322982598E-2</v>
      </c>
      <c r="AL48" s="186">
        <v>1.6806874553849768E-3</v>
      </c>
      <c r="AM48" s="186">
        <v>1.2343346260858885E-2</v>
      </c>
      <c r="AN48" s="186">
        <v>4.7412304010800779E-3</v>
      </c>
      <c r="AO48" s="186">
        <v>3.69467683558574E-3</v>
      </c>
      <c r="AP48" s="186">
        <v>1.5687094750052291E-3</v>
      </c>
      <c r="AQ48" s="186">
        <v>2.072349532807851E-2</v>
      </c>
      <c r="AR48" s="186">
        <v>3.4977524582748428E-3</v>
      </c>
      <c r="AS48" s="186">
        <v>2.9165407958696072E-3</v>
      </c>
      <c r="AT48" s="186">
        <v>9.4031774252268708E-4</v>
      </c>
      <c r="AU48" s="186">
        <v>1.2241811220872525E-2</v>
      </c>
      <c r="AV48" s="186">
        <v>7.385524372230428E-3</v>
      </c>
      <c r="AW48" s="186">
        <v>2.6098216953879868E-2</v>
      </c>
      <c r="AX48" s="186">
        <v>9.4983366097081499E-3</v>
      </c>
      <c r="AY48" s="186">
        <v>9.701705220158648E-3</v>
      </c>
      <c r="AZ48" s="186">
        <v>8.7053157992220773E-3</v>
      </c>
      <c r="BA48" s="186">
        <v>6.1101819807587226E-3</v>
      </c>
      <c r="BB48" s="186">
        <v>6.5981534902669545E-3</v>
      </c>
      <c r="BC48" s="186">
        <v>4.5457680856630265E-3</v>
      </c>
      <c r="BD48" s="186">
        <v>2.6868629020627499E-3</v>
      </c>
      <c r="BE48" s="186">
        <v>7.7764539370047256E-3</v>
      </c>
      <c r="BF48" s="186">
        <v>3.3430420247643369E-3</v>
      </c>
      <c r="BG48" s="186">
        <v>7.7172932330827069E-3</v>
      </c>
      <c r="BH48" s="186">
        <v>9.2418701887109073E-3</v>
      </c>
      <c r="BI48" s="186">
        <v>2.5813062993895056E-3</v>
      </c>
      <c r="BJ48" s="186">
        <v>1.5270842984849264E-3</v>
      </c>
      <c r="BK48" s="186">
        <v>2.9018018362500053E-3</v>
      </c>
      <c r="BL48" s="186">
        <v>2.5959117976424056E-2</v>
      </c>
      <c r="BM48" s="186">
        <v>2.3348265846468031E-3</v>
      </c>
      <c r="BN48" s="186">
        <v>7.3022728544457132E-3</v>
      </c>
      <c r="BO48" s="186">
        <v>6.1940737621200169E-3</v>
      </c>
      <c r="BP48" s="186">
        <v>8.9679941943976854E-3</v>
      </c>
      <c r="BQ48" s="186">
        <v>3.8842948018924361E-3</v>
      </c>
      <c r="BR48" s="186">
        <v>1.1880624415409373E-2</v>
      </c>
      <c r="BS48" s="186">
        <v>5.3733422337585851E-3</v>
      </c>
      <c r="BT48" s="186">
        <v>2.7544342883208477E-3</v>
      </c>
      <c r="BU48" s="186">
        <v>6.6747702795746456E-3</v>
      </c>
    </row>
    <row r="49" spans="1:73" ht="21.75" customHeight="1" x14ac:dyDescent="0.2">
      <c r="A49" s="180">
        <v>44</v>
      </c>
      <c r="B49" s="182" t="s">
        <v>398</v>
      </c>
      <c r="C49" s="184" t="s">
        <v>255</v>
      </c>
      <c r="D49" s="186">
        <v>6.8179937938493964E-3</v>
      </c>
      <c r="E49" s="186">
        <v>9.275297845087729E-3</v>
      </c>
      <c r="F49" s="186">
        <v>4.062759034327101E-3</v>
      </c>
      <c r="G49" s="186">
        <v>2.7717285266471089E-3</v>
      </c>
      <c r="H49" s="186">
        <v>2.8326819389437271E-3</v>
      </c>
      <c r="I49" s="186">
        <v>6.9494349635549517E-4</v>
      </c>
      <c r="J49" s="186">
        <v>5.6168004755158402E-3</v>
      </c>
      <c r="K49" s="186">
        <v>1.5009842519685039E-2</v>
      </c>
      <c r="L49" s="186">
        <v>6.6843012643646258E-3</v>
      </c>
      <c r="M49" s="186">
        <v>6.650301094942552E-3</v>
      </c>
      <c r="N49" s="186">
        <v>8.503017841745706E-3</v>
      </c>
      <c r="O49" s="186">
        <v>3.9601883437305353E-3</v>
      </c>
      <c r="P49" s="186">
        <v>7.8418248597451872E-3</v>
      </c>
      <c r="Q49" s="186">
        <v>1.5424291084916877E-3</v>
      </c>
      <c r="R49" s="186">
        <v>2.7076575941334087E-3</v>
      </c>
      <c r="S49" s="186">
        <v>1.5787952353774788E-2</v>
      </c>
      <c r="T49" s="186">
        <v>1.1568537736830064E-2</v>
      </c>
      <c r="U49" s="186">
        <v>1.8256741953993011E-3</v>
      </c>
      <c r="V49" s="186">
        <v>1.2355738499469665E-2</v>
      </c>
      <c r="W49" s="186">
        <v>1.6053036536563838E-2</v>
      </c>
      <c r="X49" s="186">
        <v>3.286719898235451E-2</v>
      </c>
      <c r="Y49" s="186">
        <v>1.1512122995299206E-2</v>
      </c>
      <c r="Z49" s="186">
        <v>9.8950088838636735E-3</v>
      </c>
      <c r="AA49" s="186">
        <v>1.2889257749070833E-2</v>
      </c>
      <c r="AB49" s="186">
        <v>1.8209231421874125E-2</v>
      </c>
      <c r="AC49" s="186">
        <v>1.3905233975052882E-2</v>
      </c>
      <c r="AD49" s="186">
        <v>1.7208275806999282E-2</v>
      </c>
      <c r="AE49" s="186">
        <v>1.4453483076107072E-2</v>
      </c>
      <c r="AF49" s="186">
        <v>5.4706470167740729E-3</v>
      </c>
      <c r="AG49" s="186">
        <v>4.5280933356219317E-3</v>
      </c>
      <c r="AH49" s="186">
        <v>5.0411263968913687E-4</v>
      </c>
      <c r="AI49" s="186">
        <v>5.105320909732932E-4</v>
      </c>
      <c r="AJ49" s="186">
        <v>5.2325714690337885E-4</v>
      </c>
      <c r="AK49" s="186">
        <v>5.1287021556702442E-4</v>
      </c>
      <c r="AL49" s="186">
        <v>5.9637296803983044E-4</v>
      </c>
      <c r="AM49" s="186">
        <v>5.2198230456368421E-4</v>
      </c>
      <c r="AN49" s="186">
        <v>5.4498254113705959E-4</v>
      </c>
      <c r="AO49" s="186">
        <v>4.6097882692298914E-4</v>
      </c>
      <c r="AP49" s="186">
        <v>6.274837900020916E-4</v>
      </c>
      <c r="AQ49" s="186">
        <v>7.8300360181656837E-4</v>
      </c>
      <c r="AR49" s="186">
        <v>4.5818804571531581E-4</v>
      </c>
      <c r="AS49" s="186">
        <v>2.2702514669669258E-4</v>
      </c>
      <c r="AT49" s="186">
        <v>2.2111984919179578E-4</v>
      </c>
      <c r="AU49" s="186">
        <v>2.741409462589214E-4</v>
      </c>
      <c r="AV49" s="186">
        <v>2.5321797847647186E-4</v>
      </c>
      <c r="AW49" s="186">
        <v>1.494172726367168E-4</v>
      </c>
      <c r="AX49" s="186">
        <v>2.8447754423106004E-3</v>
      </c>
      <c r="AY49" s="186">
        <v>2.8974492946373439E-3</v>
      </c>
      <c r="AZ49" s="186">
        <v>2.6393776625300981E-3</v>
      </c>
      <c r="BA49" s="186">
        <v>2.8701848509435731E-4</v>
      </c>
      <c r="BB49" s="186">
        <v>1.0390789731388614E-2</v>
      </c>
      <c r="BC49" s="186">
        <v>5.6469438953410693E-3</v>
      </c>
      <c r="BD49" s="186">
        <v>7.1722831959769168E-3</v>
      </c>
      <c r="BE49" s="186">
        <v>8.2802242177567025E-3</v>
      </c>
      <c r="BF49" s="186">
        <v>1.6069558230626857E-3</v>
      </c>
      <c r="BG49" s="186">
        <v>1.2330827067669173E-4</v>
      </c>
      <c r="BH49" s="186">
        <v>2.5915412206428335E-2</v>
      </c>
      <c r="BI49" s="186">
        <v>1.7795981437870043E-3</v>
      </c>
      <c r="BJ49" s="186">
        <v>7.721212745148504E-5</v>
      </c>
      <c r="BK49" s="186">
        <v>5.1323230134553534E-3</v>
      </c>
      <c r="BL49" s="186">
        <v>9.741687748182206E-3</v>
      </c>
      <c r="BM49" s="186">
        <v>1.2608063557092736E-4</v>
      </c>
      <c r="BN49" s="186">
        <v>6.1966214941940349E-4</v>
      </c>
      <c r="BO49" s="186">
        <v>6.8903535787872405E-3</v>
      </c>
      <c r="BP49" s="186">
        <v>4.3195896389842964E-3</v>
      </c>
      <c r="BQ49" s="186">
        <v>3.5943129440347199E-3</v>
      </c>
      <c r="BR49" s="186">
        <v>2.0740258759418808E-3</v>
      </c>
      <c r="BS49" s="186">
        <v>2.5973359935347842E-4</v>
      </c>
      <c r="BT49" s="186">
        <v>4.5686606942067567E-3</v>
      </c>
      <c r="BU49" s="186">
        <v>1.3322679632447319E-2</v>
      </c>
    </row>
    <row r="50" spans="1:73" ht="21.75" customHeight="1" x14ac:dyDescent="0.2">
      <c r="A50" s="180">
        <v>45</v>
      </c>
      <c r="B50" s="182" t="s">
        <v>399</v>
      </c>
      <c r="C50" s="184" t="s">
        <v>256</v>
      </c>
      <c r="D50" s="186">
        <v>6.8081753199304224E-5</v>
      </c>
      <c r="E50" s="186">
        <v>2.6028109470129517E-5</v>
      </c>
      <c r="F50" s="186">
        <v>1.8694902693338963E-5</v>
      </c>
      <c r="G50" s="186">
        <v>1.5761890967569573E-5</v>
      </c>
      <c r="H50" s="186">
        <v>1.5645054279646655E-5</v>
      </c>
      <c r="I50" s="186">
        <v>1.9742712964644749E-5</v>
      </c>
      <c r="J50" s="186">
        <v>2.2225432562481248E-5</v>
      </c>
      <c r="K50" s="186">
        <v>1.9685039370078739E-5</v>
      </c>
      <c r="L50" s="186">
        <v>2.0692170131509694E-5</v>
      </c>
      <c r="M50" s="186">
        <v>2.0583025352583503E-5</v>
      </c>
      <c r="N50" s="186">
        <v>2.6530476885322015E-5</v>
      </c>
      <c r="O50" s="186">
        <v>2.4204557556824234E-5</v>
      </c>
      <c r="P50" s="186">
        <v>2.4384829608900967E-5</v>
      </c>
      <c r="Q50" s="186">
        <v>2.4092271304114644E-5</v>
      </c>
      <c r="R50" s="186">
        <v>2.8204766605556338E-5</v>
      </c>
      <c r="S50" s="186">
        <v>3.5190370685222596E-5</v>
      </c>
      <c r="T50" s="186">
        <v>2.599671401534846E-5</v>
      </c>
      <c r="U50" s="186">
        <v>3.4774746579034308E-5</v>
      </c>
      <c r="V50" s="186">
        <v>2.5287469356504146E-5</v>
      </c>
      <c r="W50" s="186">
        <v>3.5767960987770627E-5</v>
      </c>
      <c r="X50" s="186">
        <v>3.4379915253508898E-5</v>
      </c>
      <c r="Y50" s="186">
        <v>2.7180080262777016E-5</v>
      </c>
      <c r="Z50" s="186">
        <v>3.5535454692295267E-5</v>
      </c>
      <c r="AA50" s="186">
        <v>3.6084148233680947E-5</v>
      </c>
      <c r="AB50" s="186">
        <v>4.0083607725113298E-5</v>
      </c>
      <c r="AC50" s="186">
        <v>3.1169155004207833E-5</v>
      </c>
      <c r="AD50" s="186">
        <v>3.7100601199234561E-5</v>
      </c>
      <c r="AE50" s="186">
        <v>3.4591503173770419E-5</v>
      </c>
      <c r="AF50" s="186">
        <v>1.0669118633630416E-4</v>
      </c>
      <c r="AG50" s="186">
        <v>1.6903183302202624E-4</v>
      </c>
      <c r="AH50" s="186">
        <v>2.8170067947408688E-4</v>
      </c>
      <c r="AI50" s="186">
        <v>2.7583095707956059E-4</v>
      </c>
      <c r="AJ50" s="186">
        <v>2.6903411275450964E-4</v>
      </c>
      <c r="AK50" s="186">
        <v>2.6069780861280947E-4</v>
      </c>
      <c r="AL50" s="186">
        <v>4.1565388681563941E-4</v>
      </c>
      <c r="AM50" s="186">
        <v>3.0941032532960465E-4</v>
      </c>
      <c r="AN50" s="186">
        <v>2.566008509025464E-4</v>
      </c>
      <c r="AO50" s="186">
        <v>2.7841295487428057E-4</v>
      </c>
      <c r="AP50" s="186">
        <v>4.183225266680611E-4</v>
      </c>
      <c r="AQ50" s="186">
        <v>3.1320144072662732E-4</v>
      </c>
      <c r="AR50" s="186">
        <v>3.0378952393510922E-4</v>
      </c>
      <c r="AS50" s="186">
        <v>3.0300533692179533E-4</v>
      </c>
      <c r="AT50" s="186">
        <v>2.7249112728685947E-4</v>
      </c>
      <c r="AU50" s="186">
        <v>4.8210993997258592E-4</v>
      </c>
      <c r="AV50" s="186">
        <v>4.5016529506928323E-4</v>
      </c>
      <c r="AW50" s="186">
        <v>1.9922303018228907E-4</v>
      </c>
      <c r="AX50" s="186">
        <v>3.1188567972176019E-4</v>
      </c>
      <c r="AY50" s="186">
        <v>3.2061938916068969E-4</v>
      </c>
      <c r="AZ50" s="186">
        <v>2.7782922763474715E-4</v>
      </c>
      <c r="BA50" s="186">
        <v>4.8020400390786706E-4</v>
      </c>
      <c r="BB50" s="186">
        <v>1.5885597956026251E-5</v>
      </c>
      <c r="BC50" s="186">
        <v>1.7400069227418282E-5</v>
      </c>
      <c r="BD50" s="186">
        <v>1.6721044898095683E-5</v>
      </c>
      <c r="BE50" s="186">
        <v>1.5992707325459592E-5</v>
      </c>
      <c r="BF50" s="186">
        <v>1.4347819848773978E-5</v>
      </c>
      <c r="BG50" s="186">
        <v>2.1052631578947369E-5</v>
      </c>
      <c r="BH50" s="186">
        <v>1.2585388364109269E-5</v>
      </c>
      <c r="BI50" s="186">
        <v>1.4547123791174422E-5</v>
      </c>
      <c r="BJ50" s="186">
        <v>1.7158250544774456E-5</v>
      </c>
      <c r="BK50" s="186">
        <v>1.2745835298316274E-5</v>
      </c>
      <c r="BL50" s="186">
        <v>2.4954691637994766E-5</v>
      </c>
      <c r="BM50" s="186">
        <v>1.7122061620743223E-5</v>
      </c>
      <c r="BN50" s="186">
        <v>2.217520066484153E-4</v>
      </c>
      <c r="BO50" s="186">
        <v>1.279157409174904E-5</v>
      </c>
      <c r="BP50" s="186">
        <v>6.3455510188070596E-6</v>
      </c>
      <c r="BQ50" s="186">
        <v>8.5288781722857752E-6</v>
      </c>
      <c r="BR50" s="186">
        <v>2.323838516461491E-5</v>
      </c>
      <c r="BS50" s="186">
        <v>1.8197895496103582E-5</v>
      </c>
      <c r="BT50" s="186">
        <v>1.116447019006713E-5</v>
      </c>
      <c r="BU50" s="186">
        <v>1.5640539598616152E-5</v>
      </c>
    </row>
    <row r="51" spans="1:73" ht="21.75" customHeight="1" x14ac:dyDescent="0.2">
      <c r="A51" s="180">
        <v>46</v>
      </c>
      <c r="B51" s="182" t="s">
        <v>400</v>
      </c>
      <c r="C51" s="184" t="s">
        <v>257</v>
      </c>
      <c r="D51" s="186">
        <v>2.0925075610562501E-4</v>
      </c>
      <c r="E51" s="186">
        <v>3.8775734738177202E-4</v>
      </c>
      <c r="F51" s="186">
        <v>1.3941231712434022E-4</v>
      </c>
      <c r="G51" s="186">
        <v>1.335257334824108E-4</v>
      </c>
      <c r="H51" s="186">
        <v>1.350110239688026E-4</v>
      </c>
      <c r="I51" s="186">
        <v>8.2919394451507953E-5</v>
      </c>
      <c r="J51" s="186">
        <v>1.4649812561001358E-4</v>
      </c>
      <c r="K51" s="186">
        <v>5.4133858267716535E-4</v>
      </c>
      <c r="L51" s="186">
        <v>1.134417797798061E-4</v>
      </c>
      <c r="M51" s="186">
        <v>1.1357862182509934E-4</v>
      </c>
      <c r="N51" s="186">
        <v>1.0612190754128806E-4</v>
      </c>
      <c r="O51" s="186">
        <v>1.7943645335459033E-4</v>
      </c>
      <c r="P51" s="186">
        <v>3.5484131361917962E-4</v>
      </c>
      <c r="Q51" s="186">
        <v>7.0181833798942662E-5</v>
      </c>
      <c r="R51" s="186">
        <v>5.6409533211112675E-5</v>
      </c>
      <c r="S51" s="186">
        <v>6.9804479841757043E-4</v>
      </c>
      <c r="T51" s="186">
        <v>1.5078094128902106E-4</v>
      </c>
      <c r="U51" s="186">
        <v>3.4774746579034308E-5</v>
      </c>
      <c r="V51" s="186">
        <v>1.6015397259119295E-4</v>
      </c>
      <c r="W51" s="186">
        <v>7.324265801354218E-4</v>
      </c>
      <c r="X51" s="186">
        <v>2.0456049575837795E-3</v>
      </c>
      <c r="Y51" s="186">
        <v>4.3352228019129339E-4</v>
      </c>
      <c r="Z51" s="186">
        <v>4.199644645453077E-5</v>
      </c>
      <c r="AA51" s="186">
        <v>4.7270234186122035E-4</v>
      </c>
      <c r="AB51" s="186">
        <v>7.6492884742091209E-4</v>
      </c>
      <c r="AC51" s="186">
        <v>5.3408768304507486E-4</v>
      </c>
      <c r="AD51" s="186">
        <v>9.1470873108975761E-4</v>
      </c>
      <c r="AE51" s="186">
        <v>2.8249727591912505E-4</v>
      </c>
      <c r="AF51" s="186">
        <v>2.9641893535937311E-5</v>
      </c>
      <c r="AG51" s="186">
        <v>4.9321365770678188E-5</v>
      </c>
      <c r="AH51" s="186">
        <v>4.5179906387233967E-5</v>
      </c>
      <c r="AI51" s="186">
        <v>4.6515871460162582E-5</v>
      </c>
      <c r="AJ51" s="186">
        <v>5.2346003839112733E-5</v>
      </c>
      <c r="AK51" s="186">
        <v>5.8331695558804185E-5</v>
      </c>
      <c r="AL51" s="186">
        <v>5.421572436725732E-5</v>
      </c>
      <c r="AM51" s="186">
        <v>4.9600128487951892E-5</v>
      </c>
      <c r="AN51" s="186">
        <v>5.9441940232011899E-5</v>
      </c>
      <c r="AO51" s="186">
        <v>0</v>
      </c>
      <c r="AP51" s="186">
        <v>0</v>
      </c>
      <c r="AQ51" s="186">
        <v>0</v>
      </c>
      <c r="AR51" s="186">
        <v>2.2533838313867992E-5</v>
      </c>
      <c r="AS51" s="186">
        <v>2.1970175486776699E-5</v>
      </c>
      <c r="AT51" s="186">
        <v>2.2335338302201593E-5</v>
      </c>
      <c r="AU51" s="186">
        <v>1.8906272155787681E-5</v>
      </c>
      <c r="AV51" s="186">
        <v>1.4067665470915101E-5</v>
      </c>
      <c r="AW51" s="186">
        <v>4.9805757545572267E-5</v>
      </c>
      <c r="AX51" s="186">
        <v>2.8353243611069107E-5</v>
      </c>
      <c r="AY51" s="186">
        <v>2.3749584382273311E-5</v>
      </c>
      <c r="AZ51" s="186">
        <v>4.6304871272457863E-5</v>
      </c>
      <c r="BA51" s="186">
        <v>0</v>
      </c>
      <c r="BB51" s="186">
        <v>4.0417787204573123E-5</v>
      </c>
      <c r="BC51" s="186">
        <v>1.2490763981110983E-4</v>
      </c>
      <c r="BD51" s="186">
        <v>2.1005812653232702E-4</v>
      </c>
      <c r="BE51" s="186">
        <v>0</v>
      </c>
      <c r="BF51" s="186">
        <v>0</v>
      </c>
      <c r="BG51" s="186">
        <v>0</v>
      </c>
      <c r="BH51" s="186">
        <v>0</v>
      </c>
      <c r="BI51" s="186">
        <v>0</v>
      </c>
      <c r="BJ51" s="186">
        <v>0</v>
      </c>
      <c r="BK51" s="186">
        <v>0</v>
      </c>
      <c r="BL51" s="186">
        <v>0</v>
      </c>
      <c r="BM51" s="186">
        <v>0</v>
      </c>
      <c r="BN51" s="186">
        <v>1.2227447095566825E-4</v>
      </c>
      <c r="BO51" s="186">
        <v>0</v>
      </c>
      <c r="BP51" s="186">
        <v>0</v>
      </c>
      <c r="BQ51" s="186">
        <v>0</v>
      </c>
      <c r="BR51" s="186">
        <v>0</v>
      </c>
      <c r="BS51" s="186">
        <v>0</v>
      </c>
      <c r="BT51" s="186">
        <v>0</v>
      </c>
      <c r="BU51" s="186">
        <v>0</v>
      </c>
    </row>
    <row r="52" spans="1:73" ht="21.75" customHeight="1" x14ac:dyDescent="0.2">
      <c r="A52" s="180">
        <v>47</v>
      </c>
      <c r="B52" s="182" t="s">
        <v>401</v>
      </c>
      <c r="C52" s="184" t="s">
        <v>402</v>
      </c>
      <c r="D52" s="186">
        <v>0</v>
      </c>
      <c r="E52" s="186">
        <v>0</v>
      </c>
      <c r="F52" s="186">
        <v>0</v>
      </c>
      <c r="G52" s="186">
        <v>0</v>
      </c>
      <c r="H52" s="186">
        <v>0</v>
      </c>
      <c r="I52" s="186">
        <v>0</v>
      </c>
      <c r="J52" s="186">
        <v>0</v>
      </c>
      <c r="K52" s="186">
        <v>0</v>
      </c>
      <c r="L52" s="186">
        <v>0</v>
      </c>
      <c r="M52" s="186">
        <v>0</v>
      </c>
      <c r="N52" s="186">
        <v>0</v>
      </c>
      <c r="O52" s="186">
        <v>0</v>
      </c>
      <c r="P52" s="186">
        <v>0</v>
      </c>
      <c r="Q52" s="186">
        <v>0</v>
      </c>
      <c r="R52" s="186">
        <v>0</v>
      </c>
      <c r="S52" s="186">
        <v>0</v>
      </c>
      <c r="T52" s="186">
        <v>0</v>
      </c>
      <c r="U52" s="186">
        <v>0</v>
      </c>
      <c r="V52" s="186">
        <v>0</v>
      </c>
      <c r="W52" s="186">
        <v>0</v>
      </c>
      <c r="X52" s="186">
        <v>0</v>
      </c>
      <c r="Y52" s="186">
        <v>0</v>
      </c>
      <c r="Z52" s="186">
        <v>0</v>
      </c>
      <c r="AA52" s="186">
        <v>0</v>
      </c>
      <c r="AB52" s="186">
        <v>0</v>
      </c>
      <c r="AC52" s="186">
        <v>0</v>
      </c>
      <c r="AD52" s="186">
        <v>0</v>
      </c>
      <c r="AE52" s="186">
        <v>0</v>
      </c>
      <c r="AF52" s="186">
        <v>0</v>
      </c>
      <c r="AG52" s="186">
        <v>0</v>
      </c>
      <c r="AH52" s="186">
        <v>0</v>
      </c>
      <c r="AI52" s="186">
        <v>0</v>
      </c>
      <c r="AJ52" s="186">
        <v>0</v>
      </c>
      <c r="AK52" s="186">
        <v>0</v>
      </c>
      <c r="AL52" s="186">
        <v>0</v>
      </c>
      <c r="AM52" s="186">
        <v>0</v>
      </c>
      <c r="AN52" s="186">
        <v>0</v>
      </c>
      <c r="AO52" s="186">
        <v>0</v>
      </c>
      <c r="AP52" s="186">
        <v>0</v>
      </c>
      <c r="AQ52" s="186">
        <v>0</v>
      </c>
      <c r="AR52" s="186">
        <v>0</v>
      </c>
      <c r="AS52" s="186">
        <v>0</v>
      </c>
      <c r="AT52" s="186">
        <v>0</v>
      </c>
      <c r="AU52" s="186">
        <v>0</v>
      </c>
      <c r="AV52" s="186">
        <v>0</v>
      </c>
      <c r="AW52" s="186">
        <v>0</v>
      </c>
      <c r="AX52" s="186">
        <v>0</v>
      </c>
      <c r="AY52" s="186">
        <v>0</v>
      </c>
      <c r="AZ52" s="186">
        <v>0</v>
      </c>
      <c r="BA52" s="186">
        <v>0</v>
      </c>
      <c r="BB52" s="186">
        <v>0</v>
      </c>
      <c r="BC52" s="186">
        <v>0</v>
      </c>
      <c r="BD52" s="186">
        <v>0</v>
      </c>
      <c r="BE52" s="186">
        <v>0</v>
      </c>
      <c r="BF52" s="186">
        <v>0</v>
      </c>
      <c r="BG52" s="186">
        <v>0</v>
      </c>
      <c r="BH52" s="186">
        <v>0</v>
      </c>
      <c r="BI52" s="186">
        <v>0</v>
      </c>
      <c r="BJ52" s="186">
        <v>0</v>
      </c>
      <c r="BK52" s="186">
        <v>0</v>
      </c>
      <c r="BL52" s="186">
        <v>0</v>
      </c>
      <c r="BM52" s="186">
        <v>0</v>
      </c>
      <c r="BN52" s="186">
        <v>0</v>
      </c>
      <c r="BO52" s="186">
        <v>0</v>
      </c>
      <c r="BP52" s="186">
        <v>0</v>
      </c>
      <c r="BQ52" s="186">
        <v>0</v>
      </c>
      <c r="BR52" s="186">
        <v>0</v>
      </c>
      <c r="BS52" s="186">
        <v>0</v>
      </c>
      <c r="BT52" s="186">
        <v>0</v>
      </c>
      <c r="BU52" s="186">
        <v>0</v>
      </c>
    </row>
    <row r="53" spans="1:73" ht="21.75" customHeight="1" x14ac:dyDescent="0.2">
      <c r="A53" s="180">
        <v>48</v>
      </c>
      <c r="B53" s="182" t="s">
        <v>403</v>
      </c>
      <c r="C53" s="184" t="s">
        <v>404</v>
      </c>
      <c r="D53" s="186">
        <v>3.2404464279823077E-4</v>
      </c>
      <c r="E53" s="186">
        <v>5.5581285734638782E-4</v>
      </c>
      <c r="F53" s="186">
        <v>6.7172507276099175E-4</v>
      </c>
      <c r="G53" s="186">
        <v>4.4853838296283696E-4</v>
      </c>
      <c r="H53" s="186">
        <v>4.5312712765495123E-4</v>
      </c>
      <c r="I53" s="186">
        <v>2.9219215187674229E-4</v>
      </c>
      <c r="J53" s="186">
        <v>9.4037973506742303E-4</v>
      </c>
      <c r="K53" s="186">
        <v>8.9566929133858269E-4</v>
      </c>
      <c r="L53" s="186">
        <v>1.1487805982422854E-3</v>
      </c>
      <c r="M53" s="186">
        <v>1.157609184889877E-3</v>
      </c>
      <c r="N53" s="186">
        <v>6.7652716057571137E-4</v>
      </c>
      <c r="O53" s="186">
        <v>6.6030033015016508E-4</v>
      </c>
      <c r="P53" s="186">
        <v>4.9442344172530241E-4</v>
      </c>
      <c r="Q53" s="186">
        <v>7.6362025133476421E-4</v>
      </c>
      <c r="R53" s="186">
        <v>1.170497814130588E-3</v>
      </c>
      <c r="S53" s="186">
        <v>4.1098972226038356E-4</v>
      </c>
      <c r="T53" s="186">
        <v>4.068485743402034E-4</v>
      </c>
      <c r="U53" s="186">
        <v>4.1729695894841167E-4</v>
      </c>
      <c r="V53" s="186">
        <v>4.0600436911276104E-4</v>
      </c>
      <c r="W53" s="186">
        <v>4.1124988934797458E-4</v>
      </c>
      <c r="X53" s="186">
        <v>1.6330459745416727E-4</v>
      </c>
      <c r="Y53" s="186">
        <v>1.7802952572118947E-4</v>
      </c>
      <c r="Z53" s="186">
        <v>1.1306735583912131E-4</v>
      </c>
      <c r="AA53" s="186">
        <v>5.1480051480051476E-4</v>
      </c>
      <c r="AB53" s="186">
        <v>7.2150493905203934E-4</v>
      </c>
      <c r="AC53" s="186">
        <v>1.6637589495489317E-4</v>
      </c>
      <c r="AD53" s="186">
        <v>4.1262648338844123E-4</v>
      </c>
      <c r="AE53" s="186">
        <v>6.2841230765682923E-4</v>
      </c>
      <c r="AF53" s="186">
        <v>3.4549491803476603E-5</v>
      </c>
      <c r="AG53" s="186">
        <v>5.103618146800309E-5</v>
      </c>
      <c r="AH53" s="186">
        <v>3.8838866894288846E-5</v>
      </c>
      <c r="AI53" s="186">
        <v>3.8028765088483794E-5</v>
      </c>
      <c r="AJ53" s="186">
        <v>3.6723359282478315E-5</v>
      </c>
      <c r="AK53" s="186">
        <v>3.4550311984830168E-5</v>
      </c>
      <c r="AL53" s="186">
        <v>5.421572436725732E-5</v>
      </c>
      <c r="AM53" s="186">
        <v>4.2514395846815911E-5</v>
      </c>
      <c r="AN53" s="186">
        <v>3.5900577763888373E-5</v>
      </c>
      <c r="AO53" s="186">
        <v>3.8795247810350572E-5</v>
      </c>
      <c r="AP53" s="186">
        <v>1.0458063166701528E-4</v>
      </c>
      <c r="AQ53" s="186">
        <v>5.2200240121104554E-5</v>
      </c>
      <c r="AR53" s="186">
        <v>4.3398503419301315E-5</v>
      </c>
      <c r="AS53" s="186">
        <v>4.3024926994937707E-5</v>
      </c>
      <c r="AT53" s="186">
        <v>3.7970075113742711E-5</v>
      </c>
      <c r="AU53" s="186">
        <v>6.6171952545256892E-5</v>
      </c>
      <c r="AV53" s="186">
        <v>7.0338327354575511E-5</v>
      </c>
      <c r="AW53" s="186">
        <v>4.9805757545572267E-5</v>
      </c>
      <c r="AX53" s="186">
        <v>4.7255406018448511E-5</v>
      </c>
      <c r="AY53" s="186">
        <v>4.7499168764546622E-5</v>
      </c>
      <c r="AZ53" s="186">
        <v>4.6304871272457863E-5</v>
      </c>
      <c r="BA53" s="186">
        <v>6.6235035021774765E-5</v>
      </c>
      <c r="BB53" s="186">
        <v>5.4493633494722962E-5</v>
      </c>
      <c r="BC53" s="186">
        <v>5.7793087076782153E-5</v>
      </c>
      <c r="BD53" s="186">
        <v>5.4343395918810965E-5</v>
      </c>
      <c r="BE53" s="186">
        <v>5.197629880774367E-5</v>
      </c>
      <c r="BF53" s="186">
        <v>5.7391279395095913E-5</v>
      </c>
      <c r="BG53" s="186">
        <v>7.2180451127819552E-5</v>
      </c>
      <c r="BH53" s="186">
        <v>4.9642365213986559E-5</v>
      </c>
      <c r="BI53" s="186">
        <v>4.8490412637248072E-5</v>
      </c>
      <c r="BJ53" s="186">
        <v>6.0053876906710591E-5</v>
      </c>
      <c r="BK53" s="186">
        <v>3.8237505894948823E-5</v>
      </c>
      <c r="BL53" s="186">
        <v>8.1102747823482986E-5</v>
      </c>
      <c r="BM53" s="186">
        <v>5.4479286975092071E-5</v>
      </c>
      <c r="BN53" s="186">
        <v>1.1294845198447321E-4</v>
      </c>
      <c r="BO53" s="186">
        <v>9.7166764735401378E-6</v>
      </c>
      <c r="BP53" s="186">
        <v>2.2497862703043211E-5</v>
      </c>
      <c r="BQ53" s="186">
        <v>3.5333923856612497E-5</v>
      </c>
      <c r="BR53" s="186">
        <v>2.9047981455768637E-5</v>
      </c>
      <c r="BS53" s="186">
        <v>8.2717706800470826E-7</v>
      </c>
      <c r="BT53" s="186">
        <v>7.9746215643336644E-7</v>
      </c>
      <c r="BU53" s="186">
        <v>1.3600469216187959E-6</v>
      </c>
    </row>
    <row r="54" spans="1:73" x14ac:dyDescent="0.2">
      <c r="A54" s="180">
        <v>49</v>
      </c>
      <c r="B54" s="182" t="s">
        <v>405</v>
      </c>
      <c r="C54" s="184" t="s">
        <v>406</v>
      </c>
      <c r="D54" s="187">
        <v>2.5317311287399876E-3</v>
      </c>
      <c r="E54" s="187">
        <v>2.1931244050382359E-3</v>
      </c>
      <c r="F54" s="187">
        <v>1.1496135228594689E-3</v>
      </c>
      <c r="G54" s="187">
        <v>9.668794259249106E-4</v>
      </c>
      <c r="H54" s="187">
        <v>9.8192996230700804E-4</v>
      </c>
      <c r="I54" s="187">
        <v>4.5408239818682923E-4</v>
      </c>
      <c r="J54" s="187">
        <v>1.3695745211977773E-3</v>
      </c>
      <c r="K54" s="187">
        <v>1.9291338582677166E-3</v>
      </c>
      <c r="L54" s="187">
        <v>1.4452872243620361E-3</v>
      </c>
      <c r="M54" s="187">
        <v>1.4544511288301476E-3</v>
      </c>
      <c r="N54" s="187">
        <v>9.5509716787159252E-4</v>
      </c>
      <c r="O54" s="187">
        <v>1.2486324424980395E-3</v>
      </c>
      <c r="P54" s="187">
        <v>1.9558315058725395E-3</v>
      </c>
      <c r="Q54" s="187">
        <v>8.0813857874454124E-4</v>
      </c>
      <c r="R54" s="187">
        <v>1.4666478634889296E-3</v>
      </c>
      <c r="S54" s="187">
        <v>3.4969086258206349E-3</v>
      </c>
      <c r="T54" s="187">
        <v>3.5381527774889254E-3</v>
      </c>
      <c r="U54" s="187">
        <v>5.0075635073809398E-3</v>
      </c>
      <c r="V54" s="187">
        <v>3.4194278007628385E-3</v>
      </c>
      <c r="W54" s="187">
        <v>3.4943174672755822E-3</v>
      </c>
      <c r="X54" s="187">
        <v>3.9966651482204098E-3</v>
      </c>
      <c r="Y54" s="187">
        <v>1.8509634658951148E-3</v>
      </c>
      <c r="Z54" s="187">
        <v>2.2031981909223066E-3</v>
      </c>
      <c r="AA54" s="187">
        <v>2.1746713335498383E-3</v>
      </c>
      <c r="AB54" s="187">
        <v>4.3933304217046052E-3</v>
      </c>
      <c r="AC54" s="187">
        <v>3.4959998180395277E-3</v>
      </c>
      <c r="AD54" s="187">
        <v>3.4452710575573454E-3</v>
      </c>
      <c r="AE54" s="187">
        <v>7.823444967801076E-3</v>
      </c>
      <c r="AF54" s="187">
        <v>2.6606544007464262E-3</v>
      </c>
      <c r="AG54" s="187">
        <v>1.5224297076631193E-3</v>
      </c>
      <c r="AH54" s="187">
        <v>1.3221067342790571E-4</v>
      </c>
      <c r="AI54" s="187">
        <v>1.2975479933624299E-4</v>
      </c>
      <c r="AJ54" s="187">
        <v>1.1382212462690791E-4</v>
      </c>
      <c r="AK54" s="187">
        <v>5.6088168806542484E-5</v>
      </c>
      <c r="AL54" s="187">
        <v>6.3251678428466869E-5</v>
      </c>
      <c r="AM54" s="187">
        <v>2.8579121652581803E-4</v>
      </c>
      <c r="AN54" s="187">
        <v>1.2712335732786704E-4</v>
      </c>
      <c r="AO54" s="187">
        <v>6.8462202018265717E-6</v>
      </c>
      <c r="AP54" s="187">
        <v>8.366450533361222E-4</v>
      </c>
      <c r="AQ54" s="187">
        <v>4.2282194498094693E-3</v>
      </c>
      <c r="AR54" s="187">
        <v>1.9529326538685594E-4</v>
      </c>
      <c r="AS54" s="187">
        <v>1.8308479572313917E-6</v>
      </c>
      <c r="AT54" s="187">
        <v>0</v>
      </c>
      <c r="AU54" s="187">
        <v>0</v>
      </c>
      <c r="AV54" s="187">
        <v>2.8135330941830202E-5</v>
      </c>
      <c r="AW54" s="187">
        <v>0</v>
      </c>
      <c r="AX54" s="187">
        <v>2.192650839256011E-3</v>
      </c>
      <c r="AY54" s="187">
        <v>2.1493373865957345E-3</v>
      </c>
      <c r="AZ54" s="187">
        <v>2.3615484348953508E-3</v>
      </c>
      <c r="BA54" s="187">
        <v>2.15263863820768E-4</v>
      </c>
      <c r="BB54" s="187">
        <v>3.508505229579064E-3</v>
      </c>
      <c r="BC54" s="187">
        <v>2.2166445333643221E-3</v>
      </c>
      <c r="BD54" s="187">
        <v>1.5299756081757548E-3</v>
      </c>
      <c r="BE54" s="187">
        <v>7.5725469186051159E-3</v>
      </c>
      <c r="BF54" s="187">
        <v>1.9226078597357132E-3</v>
      </c>
      <c r="BG54" s="187">
        <v>2.2556390977443609E-4</v>
      </c>
      <c r="BH54" s="187">
        <v>7.958160575571761E-3</v>
      </c>
      <c r="BI54" s="187">
        <v>2.0382136778523273E-3</v>
      </c>
      <c r="BJ54" s="187">
        <v>8.5791252723872278E-6</v>
      </c>
      <c r="BK54" s="187">
        <v>6.0755148255307574E-4</v>
      </c>
      <c r="BL54" s="187">
        <v>3.4063154085862855E-3</v>
      </c>
      <c r="BM54" s="187">
        <v>3.113102112862404E-6</v>
      </c>
      <c r="BN54" s="187">
        <v>3.7511320750806699E-4</v>
      </c>
      <c r="BO54" s="187">
        <v>4.3750873270923573E-3</v>
      </c>
      <c r="BP54" s="187">
        <v>1.8880898622323187E-3</v>
      </c>
      <c r="BQ54" s="187">
        <v>5.7984187459868579E-3</v>
      </c>
      <c r="BR54" s="187">
        <v>1.5685909986115066E-3</v>
      </c>
      <c r="BS54" s="187">
        <v>1.9604096511711586E-4</v>
      </c>
      <c r="BT54" s="187">
        <v>4.6811028582638609E-4</v>
      </c>
      <c r="BU54" s="187">
        <v>8.9916102105522637E-3</v>
      </c>
    </row>
    <row r="55" spans="1:73" x14ac:dyDescent="0.2">
      <c r="A55" s="180">
        <v>50</v>
      </c>
      <c r="B55" s="182" t="s">
        <v>407</v>
      </c>
      <c r="C55" s="184" t="s">
        <v>408</v>
      </c>
      <c r="D55" s="187">
        <v>1.8540814109703576E-3</v>
      </c>
      <c r="E55" s="187">
        <v>3.618556211203557E-3</v>
      </c>
      <c r="F55" s="187">
        <v>4.5442142750710176E-3</v>
      </c>
      <c r="G55" s="187">
        <v>4.503622589176557E-3</v>
      </c>
      <c r="H55" s="187">
        <v>4.5652268388008937E-3</v>
      </c>
      <c r="I55" s="187">
        <v>2.4046624390937307E-3</v>
      </c>
      <c r="J55" s="187">
        <v>4.5930753683391121E-3</v>
      </c>
      <c r="K55" s="187">
        <v>8.4055118110236225E-3</v>
      </c>
      <c r="L55" s="187">
        <v>2.9044503745769669E-3</v>
      </c>
      <c r="M55" s="187">
        <v>2.731342665462105E-3</v>
      </c>
      <c r="N55" s="187">
        <v>1.2164223651920143E-2</v>
      </c>
      <c r="O55" s="187">
        <v>6.7734033867016931E-3</v>
      </c>
      <c r="P55" s="187">
        <v>1.1213658195320804E-2</v>
      </c>
      <c r="Q55" s="187">
        <v>4.0076969569366365E-3</v>
      </c>
      <c r="R55" s="187">
        <v>1.6781836130306022E-3</v>
      </c>
      <c r="S55" s="187">
        <v>2.4620197551672219E-3</v>
      </c>
      <c r="T55" s="187">
        <v>7.9185990890751415E-3</v>
      </c>
      <c r="U55" s="187">
        <v>3.1992766852711563E-3</v>
      </c>
      <c r="V55" s="187">
        <v>8.2999093865681398E-3</v>
      </c>
      <c r="W55" s="187">
        <v>2.1192108575197157E-3</v>
      </c>
      <c r="X55" s="187">
        <v>1.0228024787918898E-3</v>
      </c>
      <c r="Y55" s="187">
        <v>1.6049837395169827E-3</v>
      </c>
      <c r="Z55" s="187">
        <v>3.7473752220965918E-4</v>
      </c>
      <c r="AA55" s="187">
        <v>2.17106291872647E-3</v>
      </c>
      <c r="AB55" s="187">
        <v>3.3824719393869044E-3</v>
      </c>
      <c r="AC55" s="187">
        <v>5.5556912771013696E-4</v>
      </c>
      <c r="AD55" s="187">
        <v>2.4281119353387372E-3</v>
      </c>
      <c r="AE55" s="187">
        <v>2.4041094705770441E-3</v>
      </c>
      <c r="AF55" s="187">
        <v>0</v>
      </c>
      <c r="AG55" s="187">
        <v>0</v>
      </c>
      <c r="AH55" s="187">
        <v>0</v>
      </c>
      <c r="AI55" s="187">
        <v>0</v>
      </c>
      <c r="AJ55" s="187">
        <v>0</v>
      </c>
      <c r="AK55" s="187">
        <v>0</v>
      </c>
      <c r="AL55" s="187">
        <v>0</v>
      </c>
      <c r="AM55" s="187">
        <v>0</v>
      </c>
      <c r="AN55" s="187">
        <v>0</v>
      </c>
      <c r="AO55" s="187">
        <v>0</v>
      </c>
      <c r="AP55" s="187">
        <v>0</v>
      </c>
      <c r="AQ55" s="187">
        <v>0</v>
      </c>
      <c r="AR55" s="187">
        <v>0</v>
      </c>
      <c r="AS55" s="187">
        <v>0</v>
      </c>
      <c r="AT55" s="187">
        <v>0</v>
      </c>
      <c r="AU55" s="187">
        <v>0</v>
      </c>
      <c r="AV55" s="187">
        <v>0</v>
      </c>
      <c r="AW55" s="187">
        <v>0</v>
      </c>
      <c r="AX55" s="187">
        <v>0</v>
      </c>
      <c r="AY55" s="187">
        <v>0</v>
      </c>
      <c r="AZ55" s="187">
        <v>0</v>
      </c>
      <c r="BA55" s="187">
        <v>0</v>
      </c>
      <c r="BB55" s="187">
        <v>0</v>
      </c>
      <c r="BC55" s="187">
        <v>0</v>
      </c>
      <c r="BD55" s="187">
        <v>0</v>
      </c>
      <c r="BE55" s="187">
        <v>0</v>
      </c>
      <c r="BF55" s="187">
        <v>0</v>
      </c>
      <c r="BG55" s="187">
        <v>0</v>
      </c>
      <c r="BH55" s="187">
        <v>0</v>
      </c>
      <c r="BI55" s="187">
        <v>0</v>
      </c>
      <c r="BJ55" s="187">
        <v>0</v>
      </c>
      <c r="BK55" s="187">
        <v>0</v>
      </c>
      <c r="BL55" s="187">
        <v>0</v>
      </c>
      <c r="BM55" s="187">
        <v>0</v>
      </c>
      <c r="BN55" s="187">
        <v>0</v>
      </c>
      <c r="BO55" s="187">
        <v>0</v>
      </c>
      <c r="BP55" s="187">
        <v>0</v>
      </c>
      <c r="BQ55" s="187">
        <v>0</v>
      </c>
      <c r="BR55" s="187">
        <v>0</v>
      </c>
      <c r="BS55" s="187">
        <v>0</v>
      </c>
      <c r="BT55" s="187">
        <v>0</v>
      </c>
      <c r="BU55" s="187">
        <v>0</v>
      </c>
    </row>
    <row r="56" spans="1:73" ht="33" x14ac:dyDescent="0.2">
      <c r="A56" s="180">
        <v>51</v>
      </c>
      <c r="B56" s="182" t="s">
        <v>409</v>
      </c>
      <c r="C56" s="184" t="s">
        <v>410</v>
      </c>
      <c r="D56" s="187">
        <v>2.49189717751078E-4</v>
      </c>
      <c r="E56" s="187">
        <v>1.4031951929565885E-4</v>
      </c>
      <c r="F56" s="187">
        <v>8.2405163187744115E-5</v>
      </c>
      <c r="G56" s="187">
        <v>1.5198966290156372E-5</v>
      </c>
      <c r="H56" s="187">
        <v>1.5413275697725964E-5</v>
      </c>
      <c r="I56" s="187">
        <v>7.8970851858579005E-6</v>
      </c>
      <c r="J56" s="187">
        <v>1.6330272096213354E-4</v>
      </c>
      <c r="K56" s="187">
        <v>2.952755905511811E-4</v>
      </c>
      <c r="L56" s="187">
        <v>1.8014359879196676E-4</v>
      </c>
      <c r="M56" s="187">
        <v>1.8301533385791115E-4</v>
      </c>
      <c r="N56" s="187">
        <v>2.6530476885322015E-5</v>
      </c>
      <c r="O56" s="187">
        <v>1.3715915948867065E-4</v>
      </c>
      <c r="P56" s="187">
        <v>3.0691251059478803E-4</v>
      </c>
      <c r="Q56" s="187">
        <v>3.1424701701019104E-5</v>
      </c>
      <c r="R56" s="187">
        <v>1.4102383302778171E-4</v>
      </c>
      <c r="S56" s="187">
        <v>2.1267892152117062E-4</v>
      </c>
      <c r="T56" s="187">
        <v>8.1889649148347653E-5</v>
      </c>
      <c r="U56" s="187">
        <v>8.6936866447585767E-5</v>
      </c>
      <c r="V56" s="187">
        <v>8.1481845704291144E-5</v>
      </c>
      <c r="W56" s="187">
        <v>2.2089574080346927E-4</v>
      </c>
      <c r="X56" s="187">
        <v>1.718995762675445E-4</v>
      </c>
      <c r="Y56" s="187">
        <v>1.3318239328760737E-4</v>
      </c>
      <c r="Z56" s="187">
        <v>8.0762397027943789E-5</v>
      </c>
      <c r="AA56" s="187">
        <v>1.5395903246370537E-4</v>
      </c>
      <c r="AB56" s="187">
        <v>2.9311138148989098E-4</v>
      </c>
      <c r="AC56" s="187">
        <v>1.3436433035597702E-4</v>
      </c>
      <c r="AD56" s="187">
        <v>2.5217109139987349E-4</v>
      </c>
      <c r="AE56" s="187">
        <v>4.2662853914316845E-4</v>
      </c>
      <c r="AF56" s="187">
        <v>4.8801157172410702E-4</v>
      </c>
      <c r="AG56" s="187">
        <v>3.7970919012194298E-4</v>
      </c>
      <c r="AH56" s="187">
        <v>1.8389014529540843E-5</v>
      </c>
      <c r="AI56" s="187">
        <v>1.8932775752206526E-5</v>
      </c>
      <c r="AJ56" s="187">
        <v>2.1506497701340888E-5</v>
      </c>
      <c r="AK56" s="187">
        <v>0</v>
      </c>
      <c r="AL56" s="187">
        <v>0</v>
      </c>
      <c r="AM56" s="187">
        <v>2.5036255332013815E-4</v>
      </c>
      <c r="AN56" s="187">
        <v>0</v>
      </c>
      <c r="AO56" s="187">
        <v>0</v>
      </c>
      <c r="AP56" s="187">
        <v>0</v>
      </c>
      <c r="AQ56" s="187">
        <v>0</v>
      </c>
      <c r="AR56" s="187">
        <v>8.3458660421733295E-6</v>
      </c>
      <c r="AS56" s="187">
        <v>0</v>
      </c>
      <c r="AT56" s="187">
        <v>0</v>
      </c>
      <c r="AU56" s="187">
        <v>0</v>
      </c>
      <c r="AV56" s="187">
        <v>0</v>
      </c>
      <c r="AW56" s="187">
        <v>0</v>
      </c>
      <c r="AX56" s="187">
        <v>9.4510812036897022E-5</v>
      </c>
      <c r="AY56" s="187">
        <v>9.4998337529093245E-5</v>
      </c>
      <c r="AZ56" s="187">
        <v>9.2609742544915726E-5</v>
      </c>
      <c r="BA56" s="187">
        <v>0</v>
      </c>
      <c r="BB56" s="187">
        <v>9.0889750330681851E-4</v>
      </c>
      <c r="BC56" s="187">
        <v>3.6043000542509301E-4</v>
      </c>
      <c r="BD56" s="187">
        <v>5.7583098367817E-4</v>
      </c>
      <c r="BE56" s="187">
        <v>1.1594712810958203E-4</v>
      </c>
      <c r="BF56" s="187">
        <v>0</v>
      </c>
      <c r="BG56" s="187">
        <v>0</v>
      </c>
      <c r="BH56" s="187">
        <v>2.6415331799780456E-3</v>
      </c>
      <c r="BI56" s="187">
        <v>4.6874065549339806E-5</v>
      </c>
      <c r="BJ56" s="187">
        <v>0</v>
      </c>
      <c r="BK56" s="187">
        <v>5.6506536489202156E-4</v>
      </c>
      <c r="BL56" s="187">
        <v>0</v>
      </c>
      <c r="BM56" s="187">
        <v>0</v>
      </c>
      <c r="BN56" s="187">
        <v>1.4507140621858945E-5</v>
      </c>
      <c r="BO56" s="187">
        <v>6.5114031963191754E-4</v>
      </c>
      <c r="BP56" s="187">
        <v>1.2806475692501521E-4</v>
      </c>
      <c r="BQ56" s="187">
        <v>6.3966586292143318E-4</v>
      </c>
      <c r="BR56" s="187">
        <v>2.7363198531334056E-3</v>
      </c>
      <c r="BS56" s="187">
        <v>2.4319005799338425E-4</v>
      </c>
      <c r="BT56" s="187">
        <v>3.5806050823858153E-4</v>
      </c>
      <c r="BU56" s="187">
        <v>1.1332590974388616E-3</v>
      </c>
    </row>
    <row r="57" spans="1:73" x14ac:dyDescent="0.2">
      <c r="A57" s="180">
        <v>52</v>
      </c>
      <c r="B57" s="182" t="s">
        <v>411</v>
      </c>
      <c r="C57" s="184" t="s">
        <v>412</v>
      </c>
      <c r="D57" s="187">
        <v>3.4203642744832967E-3</v>
      </c>
      <c r="E57" s="187">
        <v>4.6327643823152178E-3</v>
      </c>
      <c r="F57" s="187">
        <v>3.7468520766439353E-3</v>
      </c>
      <c r="G57" s="187">
        <v>3.5914594418962097E-3</v>
      </c>
      <c r="H57" s="187">
        <v>3.6430957506294239E-3</v>
      </c>
      <c r="I57" s="187">
        <v>1.8321237631190328E-3</v>
      </c>
      <c r="J57" s="187">
        <v>3.9339015635591812E-3</v>
      </c>
      <c r="K57" s="187">
        <v>5.4921259842519686E-3</v>
      </c>
      <c r="L57" s="187">
        <v>3.3986280847765516E-3</v>
      </c>
      <c r="M57" s="187">
        <v>3.3989270540061389E-3</v>
      </c>
      <c r="N57" s="187">
        <v>3.3826358028785568E-3</v>
      </c>
      <c r="O57" s="187">
        <v>4.6079023039511521E-3</v>
      </c>
      <c r="P57" s="187">
        <v>4.3993596039230984E-3</v>
      </c>
      <c r="Q57" s="187">
        <v>4.7377975264569798E-3</v>
      </c>
      <c r="R57" s="187">
        <v>3.257650542941757E-3</v>
      </c>
      <c r="S57" s="187">
        <v>5.7396416606043952E-3</v>
      </c>
      <c r="T57" s="187">
        <v>6.4796809683256035E-3</v>
      </c>
      <c r="U57" s="187">
        <v>4.3468433223792877E-3</v>
      </c>
      <c r="V57" s="187">
        <v>6.6520093001692857E-3</v>
      </c>
      <c r="W57" s="187">
        <v>5.6931487858982123E-3</v>
      </c>
      <c r="X57" s="187">
        <v>4.6155036227835695E-3</v>
      </c>
      <c r="Y57" s="187">
        <v>2.6595708537127311E-3</v>
      </c>
      <c r="Z57" s="187">
        <v>3.8055241479567114E-3</v>
      </c>
      <c r="AA57" s="187">
        <v>4.3349090078062041E-3</v>
      </c>
      <c r="AB57" s="187">
        <v>7.0551324972004106E-3</v>
      </c>
      <c r="AC57" s="187">
        <v>4.7200209591507164E-3</v>
      </c>
      <c r="AD57" s="187">
        <v>6.2093600108627548E-3</v>
      </c>
      <c r="AE57" s="187">
        <v>7.8753322225617317E-3</v>
      </c>
      <c r="AF57" s="187">
        <v>1.444060790223436E-3</v>
      </c>
      <c r="AG57" s="187">
        <v>1.2012692249212696E-3</v>
      </c>
      <c r="AH57" s="187">
        <v>1.2300031356440293E-3</v>
      </c>
      <c r="AI57" s="187">
        <v>1.2368325400881125E-3</v>
      </c>
      <c r="AJ57" s="187">
        <v>1.4222693291169777E-3</v>
      </c>
      <c r="AK57" s="187">
        <v>6.0395740170884947E-4</v>
      </c>
      <c r="AL57" s="187">
        <v>6.5058869240708784E-4</v>
      </c>
      <c r="AM57" s="187">
        <v>5.9283963097504408E-4</v>
      </c>
      <c r="AN57" s="187">
        <v>1.7726645938497014E-3</v>
      </c>
      <c r="AO57" s="187">
        <v>5.2168197937918475E-3</v>
      </c>
      <c r="AP57" s="187">
        <v>2.5099351600083664E-3</v>
      </c>
      <c r="AQ57" s="187">
        <v>9.9180456230098658E-4</v>
      </c>
      <c r="AR57" s="187">
        <v>4.7404519119544514E-4</v>
      </c>
      <c r="AS57" s="187">
        <v>4.2292587812045151E-4</v>
      </c>
      <c r="AT57" s="187">
        <v>2.9705999941928118E-4</v>
      </c>
      <c r="AU57" s="187">
        <v>6.1445384506309973E-4</v>
      </c>
      <c r="AV57" s="187">
        <v>1.7303228529225575E-3</v>
      </c>
      <c r="AW57" s="187">
        <v>3.9844606036457814E-4</v>
      </c>
      <c r="AX57" s="187">
        <v>1.0018146075911085E-3</v>
      </c>
      <c r="AY57" s="187">
        <v>1.0212321284377524E-3</v>
      </c>
      <c r="AZ57" s="187">
        <v>9.2609742544915721E-4</v>
      </c>
      <c r="BA57" s="187">
        <v>9.99045111578436E-4</v>
      </c>
      <c r="BB57" s="187">
        <v>1.2825106805510814E-3</v>
      </c>
      <c r="BC57" s="187">
        <v>5.7668800868014884E-4</v>
      </c>
      <c r="BD57" s="187">
        <v>4.3683729796274967E-4</v>
      </c>
      <c r="BE57" s="187">
        <v>1.3833691836522546E-3</v>
      </c>
      <c r="BF57" s="187">
        <v>2.7260857712670561E-4</v>
      </c>
      <c r="BG57" s="187">
        <v>4.3609022556390976E-4</v>
      </c>
      <c r="BH57" s="187">
        <v>1.6333037343644029E-3</v>
      </c>
      <c r="BI57" s="187">
        <v>1.6114980466445442E-3</v>
      </c>
      <c r="BJ57" s="187">
        <v>7.4638389869768874E-4</v>
      </c>
      <c r="BK57" s="187">
        <v>1.0706501650585671E-3</v>
      </c>
      <c r="BL57" s="187">
        <v>4.6384533082122767E-3</v>
      </c>
      <c r="BM57" s="187">
        <v>4.529563574214798E-4</v>
      </c>
      <c r="BN57" s="187">
        <v>5.9479276549621678E-4</v>
      </c>
      <c r="BO57" s="187">
        <v>1.8097617421730327E-3</v>
      </c>
      <c r="BP57" s="187">
        <v>1.3810226490021909E-3</v>
      </c>
      <c r="BQ57" s="187">
        <v>2.6268944770640188E-3</v>
      </c>
      <c r="BR57" s="187">
        <v>1.2316344137245903E-3</v>
      </c>
      <c r="BS57" s="187">
        <v>1.6055506889971387E-3</v>
      </c>
      <c r="BT57" s="187">
        <v>1.4290521843285926E-3</v>
      </c>
      <c r="BU57" s="187">
        <v>2.1145329513868228E-3</v>
      </c>
    </row>
    <row r="58" spans="1:73" x14ac:dyDescent="0.2">
      <c r="A58" s="180">
        <v>53</v>
      </c>
      <c r="B58" s="182" t="s">
        <v>413</v>
      </c>
      <c r="C58" s="184" t="s">
        <v>414</v>
      </c>
      <c r="D58" s="187">
        <v>1.7469357829276481E-3</v>
      </c>
      <c r="E58" s="187">
        <v>1.4192492762255661E-3</v>
      </c>
      <c r="F58" s="187">
        <v>9.5325554818897129E-4</v>
      </c>
      <c r="G58" s="187">
        <v>5.0663220967187906E-4</v>
      </c>
      <c r="H58" s="187">
        <v>5.1165121958992579E-4</v>
      </c>
      <c r="I58" s="187">
        <v>3.3562612039896077E-4</v>
      </c>
      <c r="J58" s="187">
        <v>1.4908657537796111E-3</v>
      </c>
      <c r="K58" s="187">
        <v>2.0374015748031494E-3</v>
      </c>
      <c r="L58" s="187">
        <v>1.8890734143590028E-3</v>
      </c>
      <c r="M58" s="187">
        <v>1.9162052638483462E-3</v>
      </c>
      <c r="N58" s="187">
        <v>4.3775286860781325E-4</v>
      </c>
      <c r="O58" s="187">
        <v>9.6366411819569545E-4</v>
      </c>
      <c r="P58" s="187">
        <v>1.6581684134052658E-3</v>
      </c>
      <c r="Q58" s="187">
        <v>5.3107745874722285E-4</v>
      </c>
      <c r="R58" s="187">
        <v>6.7691439853335218E-4</v>
      </c>
      <c r="S58" s="187">
        <v>2.0014715414396582E-3</v>
      </c>
      <c r="T58" s="187">
        <v>8.4879271260112721E-4</v>
      </c>
      <c r="U58" s="187">
        <v>2.6081059934275727E-4</v>
      </c>
      <c r="V58" s="187">
        <v>8.9630030274720257E-4</v>
      </c>
      <c r="W58" s="187">
        <v>2.0738884411995954E-3</v>
      </c>
      <c r="X58" s="187">
        <v>2.2604794279182101E-3</v>
      </c>
      <c r="Y58" s="187">
        <v>1.1864105034702168E-3</v>
      </c>
      <c r="Z58" s="187">
        <v>2.1127443062510095E-3</v>
      </c>
      <c r="AA58" s="187">
        <v>1.5119258109912315E-3</v>
      </c>
      <c r="AB58" s="187">
        <v>2.8062700783384009E-3</v>
      </c>
      <c r="AC58" s="187">
        <v>1.7560028001694927E-3</v>
      </c>
      <c r="AD58" s="187">
        <v>2.0849784562270348E-3</v>
      </c>
      <c r="AE58" s="187">
        <v>2.2369172052371534E-3</v>
      </c>
      <c r="AF58" s="187">
        <v>2.7239624183976827E-3</v>
      </c>
      <c r="AG58" s="187">
        <v>2.6184419119247792E-3</v>
      </c>
      <c r="AH58" s="187">
        <v>7.7756996782239512E-4</v>
      </c>
      <c r="AI58" s="187">
        <v>7.6481885495551535E-4</v>
      </c>
      <c r="AJ58" s="187">
        <v>7.5374187698567358E-4</v>
      </c>
      <c r="AK58" s="187">
        <v>8.3952771069632792E-4</v>
      </c>
      <c r="AL58" s="187">
        <v>8.5841563581490752E-4</v>
      </c>
      <c r="AM58" s="187">
        <v>6.8023033354905457E-4</v>
      </c>
      <c r="AN58" s="187">
        <v>5.4380547301365338E-4</v>
      </c>
      <c r="AO58" s="187">
        <v>7.6449458920396719E-4</v>
      </c>
      <c r="AP58" s="187">
        <v>1.9661158753398869E-2</v>
      </c>
      <c r="AQ58" s="187">
        <v>7.3080336169546376E-4</v>
      </c>
      <c r="AR58" s="187">
        <v>8.1038359269503034E-4</v>
      </c>
      <c r="AS58" s="187">
        <v>6.4262763298821848E-4</v>
      </c>
      <c r="AT58" s="187">
        <v>5.762517281968011E-4</v>
      </c>
      <c r="AU58" s="187">
        <v>1.011485560334641E-3</v>
      </c>
      <c r="AV58" s="187">
        <v>9.5660125202222694E-4</v>
      </c>
      <c r="AW58" s="187">
        <v>5.4786333300129494E-4</v>
      </c>
      <c r="AX58" s="187">
        <v>2.5423408437925299E-3</v>
      </c>
      <c r="AY58" s="187">
        <v>2.5768299054766543E-3</v>
      </c>
      <c r="AZ58" s="187">
        <v>2.4078533061678087E-3</v>
      </c>
      <c r="BA58" s="187">
        <v>1.2087893891473895E-3</v>
      </c>
      <c r="BB58" s="187">
        <v>5.4519774352118954E-3</v>
      </c>
      <c r="BC58" s="187">
        <v>5.4431145129627406E-3</v>
      </c>
      <c r="BD58" s="187">
        <v>1.4944433877673016E-3</v>
      </c>
      <c r="BE58" s="187">
        <v>2.8163157600134339E-2</v>
      </c>
      <c r="BF58" s="187">
        <v>6.0260843364850711E-4</v>
      </c>
      <c r="BG58" s="187">
        <v>7.3082706766917297E-4</v>
      </c>
      <c r="BH58" s="187">
        <v>1.1068149877991651E-2</v>
      </c>
      <c r="BI58" s="187">
        <v>8.7282742747046534E-4</v>
      </c>
      <c r="BJ58" s="187">
        <v>1.3898182941267309E-3</v>
      </c>
      <c r="BK58" s="187">
        <v>3.1269782598535929E-3</v>
      </c>
      <c r="BL58" s="187">
        <v>2.2552802567837771E-3</v>
      </c>
      <c r="BM58" s="187">
        <v>5.6502803348452632E-4</v>
      </c>
      <c r="BN58" s="187">
        <v>4.9738767846373524E-5</v>
      </c>
      <c r="BO58" s="187">
        <v>2.8829010109279402E-3</v>
      </c>
      <c r="BP58" s="187">
        <v>3.3360292310692023E-3</v>
      </c>
      <c r="BQ58" s="187">
        <v>2.5026165379821406E-3</v>
      </c>
      <c r="BR58" s="187">
        <v>1.8038796484032324E-2</v>
      </c>
      <c r="BS58" s="187">
        <v>3.3004365013387861E-4</v>
      </c>
      <c r="BT58" s="187">
        <v>4.0750316193745024E-4</v>
      </c>
      <c r="BU58" s="187">
        <v>3.9397159201992465E-3</v>
      </c>
    </row>
    <row r="59" spans="1:73" x14ac:dyDescent="0.2">
      <c r="A59" s="180">
        <v>54</v>
      </c>
      <c r="B59" s="182" t="s">
        <v>415</v>
      </c>
      <c r="C59" s="184" t="s">
        <v>416</v>
      </c>
      <c r="D59" s="187">
        <v>0</v>
      </c>
      <c r="E59" s="187">
        <v>0</v>
      </c>
      <c r="F59" s="187">
        <v>0</v>
      </c>
      <c r="G59" s="187">
        <v>0</v>
      </c>
      <c r="H59" s="187">
        <v>0</v>
      </c>
      <c r="I59" s="187">
        <v>0</v>
      </c>
      <c r="J59" s="187">
        <v>0</v>
      </c>
      <c r="K59" s="187">
        <v>0</v>
      </c>
      <c r="L59" s="187">
        <v>0</v>
      </c>
      <c r="M59" s="187">
        <v>0</v>
      </c>
      <c r="N59" s="187">
        <v>0</v>
      </c>
      <c r="O59" s="187">
        <v>0</v>
      </c>
      <c r="P59" s="187">
        <v>0</v>
      </c>
      <c r="Q59" s="187">
        <v>0</v>
      </c>
      <c r="R59" s="187">
        <v>0</v>
      </c>
      <c r="S59" s="187">
        <v>0</v>
      </c>
      <c r="T59" s="187">
        <v>0</v>
      </c>
      <c r="U59" s="187">
        <v>0</v>
      </c>
      <c r="V59" s="187">
        <v>0</v>
      </c>
      <c r="W59" s="187">
        <v>0</v>
      </c>
      <c r="X59" s="187">
        <v>0</v>
      </c>
      <c r="Y59" s="187">
        <v>0</v>
      </c>
      <c r="Z59" s="187">
        <v>0</v>
      </c>
      <c r="AA59" s="187">
        <v>0</v>
      </c>
      <c r="AB59" s="187">
        <v>0</v>
      </c>
      <c r="AC59" s="187">
        <v>0</v>
      </c>
      <c r="AD59" s="187">
        <v>0</v>
      </c>
      <c r="AE59" s="187">
        <v>0</v>
      </c>
      <c r="AF59" s="187">
        <v>0</v>
      </c>
      <c r="AG59" s="187">
        <v>0</v>
      </c>
      <c r="AH59" s="187">
        <v>0</v>
      </c>
      <c r="AI59" s="187">
        <v>0</v>
      </c>
      <c r="AJ59" s="187">
        <v>0</v>
      </c>
      <c r="AK59" s="187">
        <v>0</v>
      </c>
      <c r="AL59" s="187">
        <v>0</v>
      </c>
      <c r="AM59" s="187">
        <v>0</v>
      </c>
      <c r="AN59" s="187">
        <v>0</v>
      </c>
      <c r="AO59" s="187">
        <v>0</v>
      </c>
      <c r="AP59" s="187">
        <v>0</v>
      </c>
      <c r="AQ59" s="187">
        <v>0</v>
      </c>
      <c r="AR59" s="187">
        <v>0</v>
      </c>
      <c r="AS59" s="187">
        <v>0</v>
      </c>
      <c r="AT59" s="187">
        <v>0</v>
      </c>
      <c r="AU59" s="187">
        <v>0</v>
      </c>
      <c r="AV59" s="187">
        <v>0</v>
      </c>
      <c r="AW59" s="187">
        <v>0</v>
      </c>
      <c r="AX59" s="187">
        <v>0</v>
      </c>
      <c r="AY59" s="187">
        <v>0</v>
      </c>
      <c r="AZ59" s="187">
        <v>0</v>
      </c>
      <c r="BA59" s="187">
        <v>0</v>
      </c>
      <c r="BB59" s="187">
        <v>0</v>
      </c>
      <c r="BC59" s="187">
        <v>0</v>
      </c>
      <c r="BD59" s="187">
        <v>0</v>
      </c>
      <c r="BE59" s="187">
        <v>0</v>
      </c>
      <c r="BF59" s="187">
        <v>0</v>
      </c>
      <c r="BG59" s="187">
        <v>0</v>
      </c>
      <c r="BH59" s="187">
        <v>0</v>
      </c>
      <c r="BI59" s="187">
        <v>0</v>
      </c>
      <c r="BJ59" s="187">
        <v>0</v>
      </c>
      <c r="BK59" s="187">
        <v>0</v>
      </c>
      <c r="BL59" s="187">
        <v>0</v>
      </c>
      <c r="BM59" s="187">
        <v>0</v>
      </c>
      <c r="BN59" s="187">
        <v>0</v>
      </c>
      <c r="BO59" s="187">
        <v>0</v>
      </c>
      <c r="BP59" s="187">
        <v>0</v>
      </c>
      <c r="BQ59" s="187">
        <v>0</v>
      </c>
      <c r="BR59" s="187">
        <v>0</v>
      </c>
      <c r="BS59" s="187">
        <v>0</v>
      </c>
      <c r="BT59" s="187">
        <v>0</v>
      </c>
      <c r="BU59" s="187">
        <v>0</v>
      </c>
    </row>
    <row r="60" spans="1:73" x14ac:dyDescent="0.2">
      <c r="A60" s="180">
        <v>55</v>
      </c>
      <c r="B60" s="182" t="s">
        <v>417</v>
      </c>
      <c r="C60" s="184" t="s">
        <v>418</v>
      </c>
      <c r="D60" s="187">
        <v>0</v>
      </c>
      <c r="E60" s="187">
        <v>0</v>
      </c>
      <c r="F60" s="187">
        <v>0</v>
      </c>
      <c r="G60" s="187">
        <v>0</v>
      </c>
      <c r="H60" s="187">
        <v>0</v>
      </c>
      <c r="I60" s="187">
        <v>0</v>
      </c>
      <c r="J60" s="187">
        <v>0</v>
      </c>
      <c r="K60" s="187">
        <v>0</v>
      </c>
      <c r="L60" s="187">
        <v>0</v>
      </c>
      <c r="M60" s="187">
        <v>0</v>
      </c>
      <c r="N60" s="187">
        <v>0</v>
      </c>
      <c r="O60" s="187">
        <v>0</v>
      </c>
      <c r="P60" s="187">
        <v>0</v>
      </c>
      <c r="Q60" s="187">
        <v>0</v>
      </c>
      <c r="R60" s="187">
        <v>0</v>
      </c>
      <c r="S60" s="187">
        <v>0</v>
      </c>
      <c r="T60" s="187">
        <v>0</v>
      </c>
      <c r="U60" s="187">
        <v>0</v>
      </c>
      <c r="V60" s="187">
        <v>0</v>
      </c>
      <c r="W60" s="187">
        <v>0</v>
      </c>
      <c r="X60" s="187">
        <v>0</v>
      </c>
      <c r="Y60" s="187">
        <v>0</v>
      </c>
      <c r="Z60" s="187">
        <v>0</v>
      </c>
      <c r="AA60" s="187">
        <v>0</v>
      </c>
      <c r="AB60" s="187">
        <v>0</v>
      </c>
      <c r="AC60" s="187">
        <v>0</v>
      </c>
      <c r="AD60" s="187">
        <v>0</v>
      </c>
      <c r="AE60" s="187">
        <v>0</v>
      </c>
      <c r="AF60" s="187">
        <v>0</v>
      </c>
      <c r="AG60" s="187">
        <v>0</v>
      </c>
      <c r="AH60" s="187">
        <v>0</v>
      </c>
      <c r="AI60" s="187">
        <v>0</v>
      </c>
      <c r="AJ60" s="187">
        <v>0</v>
      </c>
      <c r="AK60" s="187">
        <v>0</v>
      </c>
      <c r="AL60" s="187">
        <v>0</v>
      </c>
      <c r="AM60" s="187">
        <v>0</v>
      </c>
      <c r="AN60" s="187">
        <v>0</v>
      </c>
      <c r="AO60" s="187">
        <v>0</v>
      </c>
      <c r="AP60" s="187">
        <v>0</v>
      </c>
      <c r="AQ60" s="187">
        <v>0</v>
      </c>
      <c r="AR60" s="187">
        <v>0</v>
      </c>
      <c r="AS60" s="187">
        <v>0</v>
      </c>
      <c r="AT60" s="187">
        <v>0</v>
      </c>
      <c r="AU60" s="187">
        <v>0</v>
      </c>
      <c r="AV60" s="187">
        <v>0</v>
      </c>
      <c r="AW60" s="187">
        <v>0</v>
      </c>
      <c r="AX60" s="187">
        <v>0</v>
      </c>
      <c r="AY60" s="187">
        <v>0</v>
      </c>
      <c r="AZ60" s="187">
        <v>0</v>
      </c>
      <c r="BA60" s="187">
        <v>0</v>
      </c>
      <c r="BB60" s="187">
        <v>0</v>
      </c>
      <c r="BC60" s="187">
        <v>0</v>
      </c>
      <c r="BD60" s="187">
        <v>0</v>
      </c>
      <c r="BE60" s="187">
        <v>0</v>
      </c>
      <c r="BF60" s="187">
        <v>0</v>
      </c>
      <c r="BG60" s="187">
        <v>0</v>
      </c>
      <c r="BH60" s="187">
        <v>0</v>
      </c>
      <c r="BI60" s="187">
        <v>0</v>
      </c>
      <c r="BJ60" s="187">
        <v>0</v>
      </c>
      <c r="BK60" s="187">
        <v>0</v>
      </c>
      <c r="BL60" s="187">
        <v>0</v>
      </c>
      <c r="BM60" s="187">
        <v>0</v>
      </c>
      <c r="BN60" s="187">
        <v>0</v>
      </c>
      <c r="BO60" s="187">
        <v>0</v>
      </c>
      <c r="BP60" s="187">
        <v>0</v>
      </c>
      <c r="BQ60" s="187">
        <v>0</v>
      </c>
      <c r="BR60" s="187">
        <v>0</v>
      </c>
      <c r="BS60" s="187">
        <v>0</v>
      </c>
      <c r="BT60" s="187">
        <v>0</v>
      </c>
      <c r="BU60" s="187">
        <v>0</v>
      </c>
    </row>
    <row r="61" spans="1:73" x14ac:dyDescent="0.2">
      <c r="A61" s="180">
        <v>56</v>
      </c>
      <c r="B61" s="182" t="s">
        <v>419</v>
      </c>
      <c r="C61" s="184" t="s">
        <v>420</v>
      </c>
      <c r="D61" s="187">
        <v>0</v>
      </c>
      <c r="E61" s="187">
        <v>0</v>
      </c>
      <c r="F61" s="187">
        <v>0</v>
      </c>
      <c r="G61" s="187">
        <v>0</v>
      </c>
      <c r="H61" s="187">
        <v>0</v>
      </c>
      <c r="I61" s="187">
        <v>0</v>
      </c>
      <c r="J61" s="187">
        <v>0</v>
      </c>
      <c r="K61" s="187">
        <v>0</v>
      </c>
      <c r="L61" s="187">
        <v>0</v>
      </c>
      <c r="M61" s="187">
        <v>0</v>
      </c>
      <c r="N61" s="187">
        <v>0</v>
      </c>
      <c r="O61" s="187">
        <v>0</v>
      </c>
      <c r="P61" s="187">
        <v>0</v>
      </c>
      <c r="Q61" s="187">
        <v>0</v>
      </c>
      <c r="R61" s="187">
        <v>0</v>
      </c>
      <c r="S61" s="187">
        <v>0</v>
      </c>
      <c r="T61" s="187">
        <v>0</v>
      </c>
      <c r="U61" s="187">
        <v>0</v>
      </c>
      <c r="V61" s="187">
        <v>0</v>
      </c>
      <c r="W61" s="187">
        <v>0</v>
      </c>
      <c r="X61" s="187">
        <v>0</v>
      </c>
      <c r="Y61" s="187">
        <v>0</v>
      </c>
      <c r="Z61" s="187">
        <v>0</v>
      </c>
      <c r="AA61" s="187">
        <v>0</v>
      </c>
      <c r="AB61" s="187">
        <v>0</v>
      </c>
      <c r="AC61" s="187">
        <v>0</v>
      </c>
      <c r="AD61" s="187">
        <v>0</v>
      </c>
      <c r="AE61" s="187">
        <v>0</v>
      </c>
      <c r="AF61" s="187">
        <v>0</v>
      </c>
      <c r="AG61" s="187">
        <v>0</v>
      </c>
      <c r="AH61" s="187">
        <v>0</v>
      </c>
      <c r="AI61" s="187">
        <v>0</v>
      </c>
      <c r="AJ61" s="187">
        <v>0</v>
      </c>
      <c r="AK61" s="187">
        <v>0</v>
      </c>
      <c r="AL61" s="187">
        <v>0</v>
      </c>
      <c r="AM61" s="187">
        <v>0</v>
      </c>
      <c r="AN61" s="187">
        <v>0</v>
      </c>
      <c r="AO61" s="187">
        <v>0</v>
      </c>
      <c r="AP61" s="187">
        <v>0</v>
      </c>
      <c r="AQ61" s="187">
        <v>0</v>
      </c>
      <c r="AR61" s="187">
        <v>0</v>
      </c>
      <c r="AS61" s="187">
        <v>0</v>
      </c>
      <c r="AT61" s="187">
        <v>0</v>
      </c>
      <c r="AU61" s="187">
        <v>0</v>
      </c>
      <c r="AV61" s="187">
        <v>0</v>
      </c>
      <c r="AW61" s="187">
        <v>0</v>
      </c>
      <c r="AX61" s="187">
        <v>0</v>
      </c>
      <c r="AY61" s="187">
        <v>0</v>
      </c>
      <c r="AZ61" s="187">
        <v>0</v>
      </c>
      <c r="BA61" s="187">
        <v>0</v>
      </c>
      <c r="BB61" s="187">
        <v>0</v>
      </c>
      <c r="BC61" s="187">
        <v>0</v>
      </c>
      <c r="BD61" s="187">
        <v>0</v>
      </c>
      <c r="BE61" s="187">
        <v>0</v>
      </c>
      <c r="BF61" s="187">
        <v>0</v>
      </c>
      <c r="BG61" s="187">
        <v>0</v>
      </c>
      <c r="BH61" s="187">
        <v>0</v>
      </c>
      <c r="BI61" s="187">
        <v>0</v>
      </c>
      <c r="BJ61" s="187">
        <v>0</v>
      </c>
      <c r="BK61" s="187">
        <v>0</v>
      </c>
      <c r="BL61" s="187">
        <v>0</v>
      </c>
      <c r="BM61" s="187">
        <v>0</v>
      </c>
      <c r="BN61" s="187">
        <v>0</v>
      </c>
      <c r="BO61" s="187">
        <v>0</v>
      </c>
      <c r="BP61" s="187">
        <v>0</v>
      </c>
      <c r="BQ61" s="187">
        <v>0</v>
      </c>
      <c r="BR61" s="187">
        <v>0</v>
      </c>
      <c r="BS61" s="187">
        <v>0</v>
      </c>
      <c r="BT61" s="187">
        <v>0</v>
      </c>
      <c r="BU61" s="187">
        <v>0</v>
      </c>
    </row>
    <row r="62" spans="1:73" x14ac:dyDescent="0.2">
      <c r="A62" s="180">
        <v>57</v>
      </c>
      <c r="B62" s="182" t="s">
        <v>421</v>
      </c>
      <c r="C62" s="184" t="s">
        <v>291</v>
      </c>
      <c r="D62" s="187">
        <v>0</v>
      </c>
      <c r="E62" s="187">
        <v>0</v>
      </c>
      <c r="F62" s="187">
        <v>0</v>
      </c>
      <c r="G62" s="187">
        <v>0</v>
      </c>
      <c r="H62" s="187">
        <v>0</v>
      </c>
      <c r="I62" s="187">
        <v>0</v>
      </c>
      <c r="J62" s="187">
        <v>0</v>
      </c>
      <c r="K62" s="187">
        <v>0</v>
      </c>
      <c r="L62" s="187">
        <v>0</v>
      </c>
      <c r="M62" s="187">
        <v>0</v>
      </c>
      <c r="N62" s="187">
        <v>0</v>
      </c>
      <c r="O62" s="187">
        <v>0</v>
      </c>
      <c r="P62" s="187">
        <v>0</v>
      </c>
      <c r="Q62" s="187">
        <v>0</v>
      </c>
      <c r="R62" s="187">
        <v>0</v>
      </c>
      <c r="S62" s="187">
        <v>0</v>
      </c>
      <c r="T62" s="187">
        <v>0</v>
      </c>
      <c r="U62" s="187">
        <v>0</v>
      </c>
      <c r="V62" s="187">
        <v>0</v>
      </c>
      <c r="W62" s="187">
        <v>0</v>
      </c>
      <c r="X62" s="187">
        <v>0</v>
      </c>
      <c r="Y62" s="187">
        <v>0</v>
      </c>
      <c r="Z62" s="187">
        <v>0</v>
      </c>
      <c r="AA62" s="187">
        <v>0</v>
      </c>
      <c r="AB62" s="187">
        <v>0</v>
      </c>
      <c r="AC62" s="187">
        <v>0</v>
      </c>
      <c r="AD62" s="187">
        <v>0</v>
      </c>
      <c r="AE62" s="187">
        <v>0</v>
      </c>
      <c r="AF62" s="187">
        <v>0</v>
      </c>
      <c r="AG62" s="187">
        <v>0</v>
      </c>
      <c r="AH62" s="187">
        <v>0</v>
      </c>
      <c r="AI62" s="187">
        <v>0</v>
      </c>
      <c r="AJ62" s="187">
        <v>0</v>
      </c>
      <c r="AK62" s="187">
        <v>0</v>
      </c>
      <c r="AL62" s="187">
        <v>0</v>
      </c>
      <c r="AM62" s="187">
        <v>0</v>
      </c>
      <c r="AN62" s="187">
        <v>0</v>
      </c>
      <c r="AO62" s="187">
        <v>0</v>
      </c>
      <c r="AP62" s="187">
        <v>0</v>
      </c>
      <c r="AQ62" s="187">
        <v>0</v>
      </c>
      <c r="AR62" s="187">
        <v>0</v>
      </c>
      <c r="AS62" s="187">
        <v>0</v>
      </c>
      <c r="AT62" s="187">
        <v>0</v>
      </c>
      <c r="AU62" s="187">
        <v>0</v>
      </c>
      <c r="AV62" s="187">
        <v>0</v>
      </c>
      <c r="AW62" s="187">
        <v>0</v>
      </c>
      <c r="AX62" s="187">
        <v>0</v>
      </c>
      <c r="AY62" s="187">
        <v>0</v>
      </c>
      <c r="AZ62" s="187">
        <v>0</v>
      </c>
      <c r="BA62" s="187">
        <v>0</v>
      </c>
      <c r="BB62" s="187">
        <v>0</v>
      </c>
      <c r="BC62" s="187">
        <v>0</v>
      </c>
      <c r="BD62" s="187">
        <v>0</v>
      </c>
      <c r="BE62" s="187">
        <v>0</v>
      </c>
      <c r="BF62" s="187">
        <v>0</v>
      </c>
      <c r="BG62" s="187">
        <v>0</v>
      </c>
      <c r="BH62" s="187">
        <v>0</v>
      </c>
      <c r="BI62" s="187">
        <v>0</v>
      </c>
      <c r="BJ62" s="187">
        <v>0</v>
      </c>
      <c r="BK62" s="187">
        <v>0</v>
      </c>
      <c r="BL62" s="187">
        <v>0</v>
      </c>
      <c r="BM62" s="187">
        <v>0</v>
      </c>
      <c r="BN62" s="187">
        <v>0</v>
      </c>
      <c r="BO62" s="187">
        <v>0</v>
      </c>
      <c r="BP62" s="187">
        <v>0</v>
      </c>
      <c r="BQ62" s="187">
        <v>0</v>
      </c>
      <c r="BR62" s="187">
        <v>0</v>
      </c>
      <c r="BS62" s="187">
        <v>0</v>
      </c>
      <c r="BT62" s="187">
        <v>0</v>
      </c>
      <c r="BU62" s="187">
        <v>0</v>
      </c>
    </row>
    <row r="63" spans="1:73" x14ac:dyDescent="0.2">
      <c r="A63" s="180">
        <v>58</v>
      </c>
      <c r="B63" s="182" t="s">
        <v>422</v>
      </c>
      <c r="C63" s="184" t="s">
        <v>292</v>
      </c>
      <c r="D63" s="187">
        <v>0</v>
      </c>
      <c r="E63" s="187">
        <v>0</v>
      </c>
      <c r="F63" s="187">
        <v>0</v>
      </c>
      <c r="G63" s="187">
        <v>0</v>
      </c>
      <c r="H63" s="187">
        <v>0</v>
      </c>
      <c r="I63" s="187">
        <v>0</v>
      </c>
      <c r="J63" s="187">
        <v>0</v>
      </c>
      <c r="K63" s="187">
        <v>0</v>
      </c>
      <c r="L63" s="187">
        <v>0</v>
      </c>
      <c r="M63" s="187">
        <v>0</v>
      </c>
      <c r="N63" s="187">
        <v>0</v>
      </c>
      <c r="O63" s="187">
        <v>0</v>
      </c>
      <c r="P63" s="187">
        <v>0</v>
      </c>
      <c r="Q63" s="187">
        <v>0</v>
      </c>
      <c r="R63" s="187">
        <v>0</v>
      </c>
      <c r="S63" s="187">
        <v>0</v>
      </c>
      <c r="T63" s="187">
        <v>0</v>
      </c>
      <c r="U63" s="187">
        <v>0</v>
      </c>
      <c r="V63" s="187">
        <v>0</v>
      </c>
      <c r="W63" s="187">
        <v>0</v>
      </c>
      <c r="X63" s="187">
        <v>0</v>
      </c>
      <c r="Y63" s="187">
        <v>0</v>
      </c>
      <c r="Z63" s="187">
        <v>0</v>
      </c>
      <c r="AA63" s="187">
        <v>0</v>
      </c>
      <c r="AB63" s="187">
        <v>0</v>
      </c>
      <c r="AC63" s="187">
        <v>0</v>
      </c>
      <c r="AD63" s="187">
        <v>0</v>
      </c>
      <c r="AE63" s="187">
        <v>0</v>
      </c>
      <c r="AF63" s="187">
        <v>0</v>
      </c>
      <c r="AG63" s="187">
        <v>0</v>
      </c>
      <c r="AH63" s="187">
        <v>0</v>
      </c>
      <c r="AI63" s="187">
        <v>0</v>
      </c>
      <c r="AJ63" s="187">
        <v>0</v>
      </c>
      <c r="AK63" s="187">
        <v>0</v>
      </c>
      <c r="AL63" s="187">
        <v>0</v>
      </c>
      <c r="AM63" s="187">
        <v>0</v>
      </c>
      <c r="AN63" s="187">
        <v>0</v>
      </c>
      <c r="AO63" s="187">
        <v>0</v>
      </c>
      <c r="AP63" s="187">
        <v>0</v>
      </c>
      <c r="AQ63" s="187">
        <v>0</v>
      </c>
      <c r="AR63" s="187">
        <v>0</v>
      </c>
      <c r="AS63" s="187">
        <v>0</v>
      </c>
      <c r="AT63" s="187">
        <v>0</v>
      </c>
      <c r="AU63" s="187">
        <v>0</v>
      </c>
      <c r="AV63" s="187">
        <v>0</v>
      </c>
      <c r="AW63" s="187">
        <v>0</v>
      </c>
      <c r="AX63" s="187">
        <v>0</v>
      </c>
      <c r="AY63" s="187">
        <v>0</v>
      </c>
      <c r="AZ63" s="187">
        <v>0</v>
      </c>
      <c r="BA63" s="187">
        <v>0</v>
      </c>
      <c r="BB63" s="187">
        <v>0</v>
      </c>
      <c r="BC63" s="187">
        <v>0</v>
      </c>
      <c r="BD63" s="187">
        <v>0</v>
      </c>
      <c r="BE63" s="187">
        <v>0</v>
      </c>
      <c r="BF63" s="187">
        <v>0</v>
      </c>
      <c r="BG63" s="187">
        <v>0</v>
      </c>
      <c r="BH63" s="187">
        <v>0</v>
      </c>
      <c r="BI63" s="187">
        <v>0</v>
      </c>
      <c r="BJ63" s="187">
        <v>0</v>
      </c>
      <c r="BK63" s="187">
        <v>0</v>
      </c>
      <c r="BL63" s="187">
        <v>0</v>
      </c>
      <c r="BM63" s="187">
        <v>0</v>
      </c>
      <c r="BN63" s="187">
        <v>0</v>
      </c>
      <c r="BO63" s="187">
        <v>0</v>
      </c>
      <c r="BP63" s="187">
        <v>0</v>
      </c>
      <c r="BQ63" s="187">
        <v>0</v>
      </c>
      <c r="BR63" s="187">
        <v>0</v>
      </c>
      <c r="BS63" s="187">
        <v>0</v>
      </c>
      <c r="BT63" s="187">
        <v>0</v>
      </c>
      <c r="BU63" s="187">
        <v>0</v>
      </c>
    </row>
    <row r="64" spans="1:73" ht="33" x14ac:dyDescent="0.2">
      <c r="A64" s="180">
        <v>59</v>
      </c>
      <c r="B64" s="182" t="s">
        <v>423</v>
      </c>
      <c r="C64" s="184" t="s">
        <v>293</v>
      </c>
      <c r="D64" s="187">
        <v>0</v>
      </c>
      <c r="E64" s="187">
        <v>0</v>
      </c>
      <c r="F64" s="187">
        <v>0</v>
      </c>
      <c r="G64" s="187">
        <v>0</v>
      </c>
      <c r="H64" s="187">
        <v>0</v>
      </c>
      <c r="I64" s="187">
        <v>0</v>
      </c>
      <c r="J64" s="187">
        <v>0</v>
      </c>
      <c r="K64" s="187">
        <v>0</v>
      </c>
      <c r="L64" s="187">
        <v>0</v>
      </c>
      <c r="M64" s="187">
        <v>0</v>
      </c>
      <c r="N64" s="187">
        <v>0</v>
      </c>
      <c r="O64" s="187">
        <v>0</v>
      </c>
      <c r="P64" s="187">
        <v>0</v>
      </c>
      <c r="Q64" s="187">
        <v>0</v>
      </c>
      <c r="R64" s="187">
        <v>0</v>
      </c>
      <c r="S64" s="187">
        <v>0</v>
      </c>
      <c r="T64" s="187">
        <v>0</v>
      </c>
      <c r="U64" s="187">
        <v>0</v>
      </c>
      <c r="V64" s="187">
        <v>0</v>
      </c>
      <c r="W64" s="187">
        <v>0</v>
      </c>
      <c r="X64" s="187">
        <v>0</v>
      </c>
      <c r="Y64" s="187">
        <v>0</v>
      </c>
      <c r="Z64" s="187">
        <v>0</v>
      </c>
      <c r="AA64" s="187">
        <v>0</v>
      </c>
      <c r="AB64" s="187">
        <v>0</v>
      </c>
      <c r="AC64" s="187">
        <v>0</v>
      </c>
      <c r="AD64" s="187">
        <v>0</v>
      </c>
      <c r="AE64" s="187">
        <v>0</v>
      </c>
      <c r="AF64" s="187">
        <v>0</v>
      </c>
      <c r="AG64" s="187">
        <v>0</v>
      </c>
      <c r="AH64" s="187">
        <v>0</v>
      </c>
      <c r="AI64" s="187">
        <v>0</v>
      </c>
      <c r="AJ64" s="187">
        <v>0</v>
      </c>
      <c r="AK64" s="187">
        <v>0</v>
      </c>
      <c r="AL64" s="187">
        <v>0</v>
      </c>
      <c r="AM64" s="187">
        <v>0</v>
      </c>
      <c r="AN64" s="187">
        <v>0</v>
      </c>
      <c r="AO64" s="187">
        <v>0</v>
      </c>
      <c r="AP64" s="187">
        <v>0</v>
      </c>
      <c r="AQ64" s="187">
        <v>0</v>
      </c>
      <c r="AR64" s="187">
        <v>0</v>
      </c>
      <c r="AS64" s="187">
        <v>0</v>
      </c>
      <c r="AT64" s="187">
        <v>0</v>
      </c>
      <c r="AU64" s="187">
        <v>0</v>
      </c>
      <c r="AV64" s="187">
        <v>0</v>
      </c>
      <c r="AW64" s="187">
        <v>0</v>
      </c>
      <c r="AX64" s="187">
        <v>0</v>
      </c>
      <c r="AY64" s="187">
        <v>0</v>
      </c>
      <c r="AZ64" s="187">
        <v>0</v>
      </c>
      <c r="BA64" s="187">
        <v>0</v>
      </c>
      <c r="BB64" s="187">
        <v>0</v>
      </c>
      <c r="BC64" s="187">
        <v>0</v>
      </c>
      <c r="BD64" s="187">
        <v>0</v>
      </c>
      <c r="BE64" s="187">
        <v>0</v>
      </c>
      <c r="BF64" s="187">
        <v>0</v>
      </c>
      <c r="BG64" s="187">
        <v>0</v>
      </c>
      <c r="BH64" s="187">
        <v>0</v>
      </c>
      <c r="BI64" s="187">
        <v>0</v>
      </c>
      <c r="BJ64" s="187">
        <v>0</v>
      </c>
      <c r="BK64" s="187">
        <v>0</v>
      </c>
      <c r="BL64" s="187">
        <v>0</v>
      </c>
      <c r="BM64" s="187">
        <v>0</v>
      </c>
      <c r="BN64" s="187">
        <v>0</v>
      </c>
      <c r="BO64" s="187">
        <v>0</v>
      </c>
      <c r="BP64" s="187">
        <v>0</v>
      </c>
      <c r="BQ64" s="187">
        <v>0</v>
      </c>
      <c r="BR64" s="187">
        <v>0</v>
      </c>
      <c r="BS64" s="187">
        <v>0</v>
      </c>
      <c r="BT64" s="187">
        <v>0</v>
      </c>
      <c r="BU64" s="187">
        <v>0</v>
      </c>
    </row>
    <row r="65" spans="1:73" x14ac:dyDescent="0.2">
      <c r="A65" s="180">
        <v>60</v>
      </c>
      <c r="B65" s="182" t="s">
        <v>424</v>
      </c>
      <c r="C65" s="184" t="s">
        <v>1</v>
      </c>
      <c r="D65" s="187">
        <v>2.62018490269096E-3</v>
      </c>
      <c r="E65" s="187">
        <v>1.3905568720852658E-3</v>
      </c>
      <c r="F65" s="187">
        <v>1.9728042052707694E-3</v>
      </c>
      <c r="G65" s="187">
        <v>2.3177860667811055E-3</v>
      </c>
      <c r="H65" s="187">
        <v>2.3275205196475806E-3</v>
      </c>
      <c r="I65" s="187">
        <v>1.9861169242432618E-3</v>
      </c>
      <c r="J65" s="187">
        <v>1.5575420514670547E-3</v>
      </c>
      <c r="K65" s="187">
        <v>1.4763779527559055E-3</v>
      </c>
      <c r="L65" s="187">
        <v>1.4314112985091413E-3</v>
      </c>
      <c r="M65" s="187">
        <v>1.4294043148468834E-3</v>
      </c>
      <c r="N65" s="187">
        <v>1.5387676593486767E-3</v>
      </c>
      <c r="O65" s="187">
        <v>1.7211054060072486E-3</v>
      </c>
      <c r="P65" s="187">
        <v>1.6346244399897752E-3</v>
      </c>
      <c r="Q65" s="187">
        <v>1.774971901079229E-3</v>
      </c>
      <c r="R65" s="187">
        <v>1.833309829361162E-3</v>
      </c>
      <c r="S65" s="187">
        <v>6.6308493234382311E-4</v>
      </c>
      <c r="T65" s="187">
        <v>8.6049123390803401E-4</v>
      </c>
      <c r="U65" s="187">
        <v>4.5207170552744594E-4</v>
      </c>
      <c r="V65" s="187">
        <v>8.9349058392981318E-4</v>
      </c>
      <c r="W65" s="187">
        <v>6.5068290673642995E-4</v>
      </c>
      <c r="X65" s="187">
        <v>6.5321838981666908E-4</v>
      </c>
      <c r="Y65" s="187">
        <v>4.9331845676940287E-4</v>
      </c>
      <c r="Z65" s="187">
        <v>6.0087223388790179E-4</v>
      </c>
      <c r="AA65" s="187">
        <v>6.2064734961931223E-4</v>
      </c>
      <c r="AB65" s="187">
        <v>8.0125461692179603E-4</v>
      </c>
      <c r="AC65" s="187">
        <v>5.1513346716413764E-4</v>
      </c>
      <c r="AD65" s="187">
        <v>6.7063574045926025E-4</v>
      </c>
      <c r="AE65" s="187">
        <v>7.1489106559125524E-4</v>
      </c>
      <c r="AF65" s="187">
        <v>3.3345657948449215E-3</v>
      </c>
      <c r="AG65" s="187">
        <v>3.1596704091566585E-3</v>
      </c>
      <c r="AH65" s="187">
        <v>4.5038818258515941E-3</v>
      </c>
      <c r="AI65" s="187">
        <v>4.5779778196003516E-3</v>
      </c>
      <c r="AJ65" s="187">
        <v>4.5019592216514435E-3</v>
      </c>
      <c r="AK65" s="187">
        <v>2.9170334832906613E-3</v>
      </c>
      <c r="AL65" s="187">
        <v>1.5090043282219954E-3</v>
      </c>
      <c r="AM65" s="187">
        <v>1.6438899727435484E-3</v>
      </c>
      <c r="AN65" s="187">
        <v>8.0858694737387278E-3</v>
      </c>
      <c r="AO65" s="187">
        <v>2.2136111985905913E-3</v>
      </c>
      <c r="AP65" s="187">
        <v>7.8435473750261449E-3</v>
      </c>
      <c r="AQ65" s="187">
        <v>2.1402098449652867E-3</v>
      </c>
      <c r="AR65" s="187">
        <v>4.8906775007135717E-3</v>
      </c>
      <c r="AS65" s="187">
        <v>4.9982149232416992E-3</v>
      </c>
      <c r="AT65" s="187">
        <v>4.6100138255744088E-3</v>
      </c>
      <c r="AU65" s="187">
        <v>6.210710403176254E-3</v>
      </c>
      <c r="AV65" s="187">
        <v>4.7689385946402194E-3</v>
      </c>
      <c r="AW65" s="187">
        <v>1.6734734535312282E-2</v>
      </c>
      <c r="AX65" s="187">
        <v>3.7804324814758807E-3</v>
      </c>
      <c r="AY65" s="187">
        <v>3.8593074621194128E-3</v>
      </c>
      <c r="AZ65" s="187">
        <v>3.4728653454343399E-3</v>
      </c>
      <c r="BA65" s="187">
        <v>1.998090223156872E-3</v>
      </c>
      <c r="BB65" s="187">
        <v>1.8560008751154723E-3</v>
      </c>
      <c r="BC65" s="187">
        <v>5.9408807790756711E-4</v>
      </c>
      <c r="BD65" s="187">
        <v>3.7308831428875988E-4</v>
      </c>
      <c r="BE65" s="187">
        <v>1.3593801226640652E-3</v>
      </c>
      <c r="BF65" s="187">
        <v>8.6086919092643872E-4</v>
      </c>
      <c r="BG65" s="187">
        <v>5.9849624060150379E-4</v>
      </c>
      <c r="BH65" s="187">
        <v>4.3384630444054453E-3</v>
      </c>
      <c r="BI65" s="187">
        <v>1.6939317481278659E-3</v>
      </c>
      <c r="BJ65" s="187">
        <v>3.4316501089548909E-4</v>
      </c>
      <c r="BK65" s="187">
        <v>2.1413003301171342E-3</v>
      </c>
      <c r="BL65" s="187">
        <v>1.0980064320717698E-3</v>
      </c>
      <c r="BM65" s="187">
        <v>1.9456888205390024E-4</v>
      </c>
      <c r="BN65" s="187">
        <v>1.0911442196298192E-3</v>
      </c>
      <c r="BO65" s="187">
        <v>3.597999201018603E-3</v>
      </c>
      <c r="BP65" s="187">
        <v>3.1675836949335966E-3</v>
      </c>
      <c r="BQ65" s="187">
        <v>2.4758114922978137E-3</v>
      </c>
      <c r="BR65" s="187">
        <v>2.370315286790721E-3</v>
      </c>
      <c r="BS65" s="187">
        <v>2.4707779021300637E-3</v>
      </c>
      <c r="BT65" s="187">
        <v>5.8573595390030769E-3</v>
      </c>
      <c r="BU65" s="187">
        <v>3.7367289171476416E-3</v>
      </c>
    </row>
    <row r="66" spans="1:73" x14ac:dyDescent="0.2">
      <c r="A66" s="180">
        <v>61</v>
      </c>
      <c r="B66" s="182" t="s">
        <v>425</v>
      </c>
      <c r="C66" s="184" t="s">
        <v>426</v>
      </c>
      <c r="D66" s="187">
        <v>6.267371676264998E-5</v>
      </c>
      <c r="E66" s="187">
        <v>0</v>
      </c>
      <c r="F66" s="187">
        <v>0</v>
      </c>
      <c r="G66" s="187">
        <v>0</v>
      </c>
      <c r="H66" s="187">
        <v>0</v>
      </c>
      <c r="I66" s="187">
        <v>0</v>
      </c>
      <c r="J66" s="187">
        <v>0</v>
      </c>
      <c r="K66" s="187">
        <v>0</v>
      </c>
      <c r="L66" s="187">
        <v>0</v>
      </c>
      <c r="M66" s="187">
        <v>0</v>
      </c>
      <c r="N66" s="187">
        <v>0</v>
      </c>
      <c r="O66" s="187">
        <v>0</v>
      </c>
      <c r="P66" s="187">
        <v>0</v>
      </c>
      <c r="Q66" s="187">
        <v>0</v>
      </c>
      <c r="R66" s="187">
        <v>0</v>
      </c>
      <c r="S66" s="187">
        <v>0</v>
      </c>
      <c r="T66" s="187">
        <v>0</v>
      </c>
      <c r="U66" s="187">
        <v>0</v>
      </c>
      <c r="V66" s="187">
        <v>0</v>
      </c>
      <c r="W66" s="187">
        <v>0</v>
      </c>
      <c r="X66" s="187">
        <v>0</v>
      </c>
      <c r="Y66" s="187">
        <v>0</v>
      </c>
      <c r="Z66" s="187">
        <v>0</v>
      </c>
      <c r="AA66" s="187">
        <v>0</v>
      </c>
      <c r="AB66" s="187">
        <v>0</v>
      </c>
      <c r="AC66" s="187">
        <v>0</v>
      </c>
      <c r="AD66" s="187">
        <v>0</v>
      </c>
      <c r="AE66" s="187">
        <v>0</v>
      </c>
      <c r="AF66" s="187">
        <v>1.7574109396058197E-4</v>
      </c>
      <c r="AG66" s="187">
        <v>2.8098480069023782E-4</v>
      </c>
      <c r="AH66" s="187">
        <v>5.0601495153702045E-4</v>
      </c>
      <c r="AI66" s="187">
        <v>4.9551644123878454E-4</v>
      </c>
      <c r="AJ66" s="187">
        <v>4.8369330679242154E-4</v>
      </c>
      <c r="AK66" s="187">
        <v>4.7383285007767089E-4</v>
      </c>
      <c r="AL66" s="187">
        <v>7.2287632489676423E-4</v>
      </c>
      <c r="AM66" s="187">
        <v>5.5032523512822814E-4</v>
      </c>
      <c r="AN66" s="187">
        <v>4.5905656812840874E-4</v>
      </c>
      <c r="AO66" s="187">
        <v>4.9520992793212202E-4</v>
      </c>
      <c r="AP66" s="187">
        <v>7.320644216691069E-4</v>
      </c>
      <c r="AQ66" s="187">
        <v>5.7420264133215015E-4</v>
      </c>
      <c r="AR66" s="187">
        <v>5.441504659497011E-4</v>
      </c>
      <c r="AS66" s="187">
        <v>5.4193099534049192E-4</v>
      </c>
      <c r="AT66" s="187">
        <v>4.8579360807288468E-4</v>
      </c>
      <c r="AU66" s="187">
        <v>8.6023538308833958E-4</v>
      </c>
      <c r="AV66" s="187">
        <v>8.1592459731307594E-4</v>
      </c>
      <c r="AW66" s="187">
        <v>3.9844606036457814E-4</v>
      </c>
      <c r="AX66" s="187">
        <v>5.6706487222138208E-4</v>
      </c>
      <c r="AY66" s="187">
        <v>5.6999002517455941E-4</v>
      </c>
      <c r="AZ66" s="187">
        <v>5.556584552694943E-4</v>
      </c>
      <c r="BA66" s="187">
        <v>8.6105545528307199E-4</v>
      </c>
      <c r="BB66" s="187">
        <v>3.0765778319898943E-5</v>
      </c>
      <c r="BC66" s="187">
        <v>3.2935845323327465E-5</v>
      </c>
      <c r="BD66" s="187">
        <v>3.1351959183929405E-5</v>
      </c>
      <c r="BE66" s="187">
        <v>3.1985414650919184E-5</v>
      </c>
      <c r="BF66" s="187">
        <v>2.8695639697547956E-5</v>
      </c>
      <c r="BG66" s="187">
        <v>3.9097744360902257E-5</v>
      </c>
      <c r="BH66" s="187">
        <v>2.7967529698020599E-5</v>
      </c>
      <c r="BI66" s="187">
        <v>2.7477900494440575E-5</v>
      </c>
      <c r="BJ66" s="187">
        <v>3.4316501089548911E-5</v>
      </c>
      <c r="BK66" s="187">
        <v>2.1243058830527126E-5</v>
      </c>
      <c r="BL66" s="187">
        <v>4.6790046821240188E-5</v>
      </c>
      <c r="BM66" s="187">
        <v>2.9574470072192839E-5</v>
      </c>
      <c r="BN66" s="187">
        <v>9.9477535692747048E-5</v>
      </c>
      <c r="BO66" s="187">
        <v>1.7219426661969863E-5</v>
      </c>
      <c r="BP66" s="187">
        <v>0</v>
      </c>
      <c r="BQ66" s="187">
        <v>0</v>
      </c>
      <c r="BR66" s="187">
        <v>0</v>
      </c>
      <c r="BS66" s="187">
        <v>2.9778374448169498E-5</v>
      </c>
      <c r="BT66" s="187">
        <v>1.9139091754400794E-5</v>
      </c>
      <c r="BU66" s="187">
        <v>2.7200938432375916E-5</v>
      </c>
    </row>
    <row r="67" spans="1:73" x14ac:dyDescent="0.2">
      <c r="A67" s="180">
        <v>62</v>
      </c>
      <c r="B67" s="182" t="s">
        <v>427</v>
      </c>
      <c r="C67" s="184" t="s">
        <v>294</v>
      </c>
      <c r="D67" s="187">
        <v>0</v>
      </c>
      <c r="E67" s="187">
        <v>0</v>
      </c>
      <c r="F67" s="187">
        <v>0</v>
      </c>
      <c r="G67" s="187">
        <v>0</v>
      </c>
      <c r="H67" s="187">
        <v>0</v>
      </c>
      <c r="I67" s="187">
        <v>0</v>
      </c>
      <c r="J67" s="187">
        <v>0</v>
      </c>
      <c r="K67" s="187">
        <v>0</v>
      </c>
      <c r="L67" s="187">
        <v>0</v>
      </c>
      <c r="M67" s="187">
        <v>0</v>
      </c>
      <c r="N67" s="187">
        <v>0</v>
      </c>
      <c r="O67" s="187">
        <v>0</v>
      </c>
      <c r="P67" s="187">
        <v>0</v>
      </c>
      <c r="Q67" s="187">
        <v>0</v>
      </c>
      <c r="R67" s="187">
        <v>0</v>
      </c>
      <c r="S67" s="187">
        <v>0</v>
      </c>
      <c r="T67" s="187">
        <v>0</v>
      </c>
      <c r="U67" s="187">
        <v>0</v>
      </c>
      <c r="V67" s="187">
        <v>0</v>
      </c>
      <c r="W67" s="187">
        <v>0</v>
      </c>
      <c r="X67" s="187">
        <v>0</v>
      </c>
      <c r="Y67" s="187">
        <v>0</v>
      </c>
      <c r="Z67" s="187">
        <v>0</v>
      </c>
      <c r="AA67" s="187">
        <v>0</v>
      </c>
      <c r="AB67" s="187">
        <v>0</v>
      </c>
      <c r="AC67" s="187">
        <v>0</v>
      </c>
      <c r="AD67" s="187">
        <v>0</v>
      </c>
      <c r="AE67" s="187">
        <v>0</v>
      </c>
      <c r="AF67" s="187">
        <v>0</v>
      </c>
      <c r="AG67" s="187">
        <v>0</v>
      </c>
      <c r="AH67" s="187">
        <v>0</v>
      </c>
      <c r="AI67" s="187">
        <v>0</v>
      </c>
      <c r="AJ67" s="187">
        <v>0</v>
      </c>
      <c r="AK67" s="187">
        <v>0</v>
      </c>
      <c r="AL67" s="187">
        <v>0</v>
      </c>
      <c r="AM67" s="187">
        <v>0</v>
      </c>
      <c r="AN67" s="187">
        <v>0</v>
      </c>
      <c r="AO67" s="187">
        <v>0</v>
      </c>
      <c r="AP67" s="187">
        <v>0</v>
      </c>
      <c r="AQ67" s="187">
        <v>0</v>
      </c>
      <c r="AR67" s="187">
        <v>0</v>
      </c>
      <c r="AS67" s="187">
        <v>0</v>
      </c>
      <c r="AT67" s="187">
        <v>0</v>
      </c>
      <c r="AU67" s="187">
        <v>0</v>
      </c>
      <c r="AV67" s="187">
        <v>0</v>
      </c>
      <c r="AW67" s="187">
        <v>0</v>
      </c>
      <c r="AX67" s="187">
        <v>0</v>
      </c>
      <c r="AY67" s="187">
        <v>0</v>
      </c>
      <c r="AZ67" s="187">
        <v>0</v>
      </c>
      <c r="BA67" s="187">
        <v>0</v>
      </c>
      <c r="BB67" s="187">
        <v>0</v>
      </c>
      <c r="BC67" s="187">
        <v>0</v>
      </c>
      <c r="BD67" s="187">
        <v>0</v>
      </c>
      <c r="BE67" s="187">
        <v>0</v>
      </c>
      <c r="BF67" s="187">
        <v>0</v>
      </c>
      <c r="BG67" s="187">
        <v>0</v>
      </c>
      <c r="BH67" s="187">
        <v>0</v>
      </c>
      <c r="BI67" s="187">
        <v>0</v>
      </c>
      <c r="BJ67" s="187">
        <v>0</v>
      </c>
      <c r="BK67" s="187">
        <v>0</v>
      </c>
      <c r="BL67" s="187">
        <v>0</v>
      </c>
      <c r="BM67" s="187">
        <v>0</v>
      </c>
      <c r="BN67" s="187">
        <v>0</v>
      </c>
      <c r="BO67" s="187">
        <v>0</v>
      </c>
      <c r="BP67" s="187">
        <v>0</v>
      </c>
      <c r="BQ67" s="187">
        <v>0</v>
      </c>
      <c r="BR67" s="187">
        <v>0</v>
      </c>
      <c r="BS67" s="187">
        <v>0</v>
      </c>
      <c r="BT67" s="187">
        <v>0</v>
      </c>
      <c r="BU67" s="187">
        <v>0</v>
      </c>
    </row>
    <row r="68" spans="1:73" x14ac:dyDescent="0.2">
      <c r="A68" s="180">
        <v>63</v>
      </c>
      <c r="B68" s="182" t="s">
        <v>428</v>
      </c>
      <c r="C68" s="184" t="s">
        <v>295</v>
      </c>
      <c r="D68" s="187">
        <v>6.0543755486466096E-4</v>
      </c>
      <c r="E68" s="187">
        <v>6.3680058379478289E-4</v>
      </c>
      <c r="F68" s="187">
        <v>5.7659015675245431E-4</v>
      </c>
      <c r="G68" s="187">
        <v>6.2822393999313012E-4</v>
      </c>
      <c r="H68" s="187">
        <v>6.3495742517173344E-4</v>
      </c>
      <c r="I68" s="187">
        <v>3.9880280188582393E-4</v>
      </c>
      <c r="J68" s="187">
        <v>5.144374512632855E-4</v>
      </c>
      <c r="K68" s="187">
        <v>6.5944881889763783E-4</v>
      </c>
      <c r="L68" s="187">
        <v>5.9033544198718838E-4</v>
      </c>
      <c r="M68" s="187">
        <v>5.9467584090958125E-4</v>
      </c>
      <c r="N68" s="187">
        <v>3.5816143795184717E-4</v>
      </c>
      <c r="O68" s="187">
        <v>4.1212293333419396E-4</v>
      </c>
      <c r="P68" s="187">
        <v>6.0205303448183077E-4</v>
      </c>
      <c r="Q68" s="187">
        <v>2.9382096090452861E-4</v>
      </c>
      <c r="R68" s="187">
        <v>3.8076434917501059E-4</v>
      </c>
      <c r="S68" s="187">
        <v>7.1202874484706941E-4</v>
      </c>
      <c r="T68" s="187">
        <v>6.1092277936068879E-4</v>
      </c>
      <c r="U68" s="187">
        <v>5.2162119868551455E-4</v>
      </c>
      <c r="V68" s="187">
        <v>6.1813813982565698E-4</v>
      </c>
      <c r="W68" s="187">
        <v>7.1838071417675378E-4</v>
      </c>
      <c r="X68" s="187">
        <v>1.1087522669256621E-3</v>
      </c>
      <c r="Y68" s="187">
        <v>5.6262766143948424E-4</v>
      </c>
      <c r="Z68" s="187">
        <v>6.2994669681796156E-4</v>
      </c>
      <c r="AA68" s="187">
        <v>1.0091533456019438E-3</v>
      </c>
      <c r="AB68" s="187">
        <v>8.4634867561254846E-4</v>
      </c>
      <c r="AC68" s="187">
        <v>5.9347755947201139E-4</v>
      </c>
      <c r="AD68" s="187">
        <v>6.9606001031660377E-4</v>
      </c>
      <c r="AE68" s="187">
        <v>5.0734204654863282E-4</v>
      </c>
      <c r="AF68" s="187">
        <v>3.436791066757765E-4</v>
      </c>
      <c r="AG68" s="187">
        <v>4.0779950440193187E-4</v>
      </c>
      <c r="AH68" s="187">
        <v>4.8826004095677407E-4</v>
      </c>
      <c r="AI68" s="187">
        <v>4.9323145106179415E-4</v>
      </c>
      <c r="AJ68" s="187">
        <v>5.2548895326861233E-4</v>
      </c>
      <c r="AK68" s="187">
        <v>5.2992101888421335E-4</v>
      </c>
      <c r="AL68" s="187">
        <v>4.9697747336652546E-4</v>
      </c>
      <c r="AM68" s="187">
        <v>3.8262956262134318E-4</v>
      </c>
      <c r="AN68" s="187">
        <v>5.461596092604657E-4</v>
      </c>
      <c r="AO68" s="187">
        <v>5.6823627675160542E-4</v>
      </c>
      <c r="AP68" s="187">
        <v>5.229031583350763E-4</v>
      </c>
      <c r="AQ68" s="187">
        <v>5.2200240121104554E-4</v>
      </c>
      <c r="AR68" s="187">
        <v>3.6054141302188788E-4</v>
      </c>
      <c r="AS68" s="187">
        <v>3.4969195983119582E-4</v>
      </c>
      <c r="AT68" s="187">
        <v>3.4061390910857431E-4</v>
      </c>
      <c r="AU68" s="187">
        <v>3.8757857919364749E-4</v>
      </c>
      <c r="AV68" s="187">
        <v>3.9389463318562285E-4</v>
      </c>
      <c r="AW68" s="187">
        <v>3.9844606036457814E-4</v>
      </c>
      <c r="AX68" s="187">
        <v>4.7255406018448508E-4</v>
      </c>
      <c r="AY68" s="187">
        <v>4.749916876454662E-4</v>
      </c>
      <c r="AZ68" s="187">
        <v>4.630487127245786E-4</v>
      </c>
      <c r="BA68" s="187">
        <v>3.2013600260524469E-4</v>
      </c>
      <c r="BB68" s="187">
        <v>3.4324956596122548E-4</v>
      </c>
      <c r="BC68" s="187">
        <v>3.4800138454836566E-4</v>
      </c>
      <c r="BD68" s="187">
        <v>3.6681792245197404E-4</v>
      </c>
      <c r="BE68" s="187">
        <v>2.6387967087008324E-4</v>
      </c>
      <c r="BF68" s="187">
        <v>4.0173895576567142E-4</v>
      </c>
      <c r="BG68" s="187">
        <v>3.4586466165413532E-4</v>
      </c>
      <c r="BH68" s="187">
        <v>3.9713892171189247E-4</v>
      </c>
      <c r="BI68" s="187">
        <v>4.1540120159242513E-4</v>
      </c>
      <c r="BJ68" s="187">
        <v>2.7453200871639129E-4</v>
      </c>
      <c r="BK68" s="187">
        <v>2.1243058830527125E-4</v>
      </c>
      <c r="BL68" s="187">
        <v>2.0587620601345683E-4</v>
      </c>
      <c r="BM68" s="187">
        <v>2.7083988381902913E-4</v>
      </c>
      <c r="BN68" s="187">
        <v>2.1449843633748584E-4</v>
      </c>
      <c r="BO68" s="187">
        <v>2.4709877259926756E-4</v>
      </c>
      <c r="BP68" s="187">
        <v>2.688206158876445E-4</v>
      </c>
      <c r="BQ68" s="187">
        <v>3.8136269541792111E-4</v>
      </c>
      <c r="BR68" s="187">
        <v>2.5562223681076403E-4</v>
      </c>
      <c r="BS68" s="187">
        <v>1.7784306962101228E-4</v>
      </c>
      <c r="BT68" s="187">
        <v>1.6188481775597339E-4</v>
      </c>
      <c r="BU68" s="187">
        <v>2.6112900895080882E-4</v>
      </c>
    </row>
    <row r="69" spans="1:73" x14ac:dyDescent="0.2">
      <c r="A69" s="180">
        <v>64</v>
      </c>
      <c r="B69" s="182" t="s">
        <v>429</v>
      </c>
      <c r="C69" s="184" t="s">
        <v>430</v>
      </c>
      <c r="D69" s="187">
        <v>0</v>
      </c>
      <c r="E69" s="187">
        <v>0</v>
      </c>
      <c r="F69" s="187">
        <v>0</v>
      </c>
      <c r="G69" s="187">
        <v>0</v>
      </c>
      <c r="H69" s="187">
        <v>0</v>
      </c>
      <c r="I69" s="187">
        <v>0</v>
      </c>
      <c r="J69" s="187">
        <v>0</v>
      </c>
      <c r="K69" s="187">
        <v>0</v>
      </c>
      <c r="L69" s="187">
        <v>0</v>
      </c>
      <c r="M69" s="187">
        <v>0</v>
      </c>
      <c r="N69" s="187">
        <v>0</v>
      </c>
      <c r="O69" s="187">
        <v>0</v>
      </c>
      <c r="P69" s="187">
        <v>0</v>
      </c>
      <c r="Q69" s="187">
        <v>0</v>
      </c>
      <c r="R69" s="187">
        <v>0</v>
      </c>
      <c r="S69" s="187">
        <v>0</v>
      </c>
      <c r="T69" s="187">
        <v>0</v>
      </c>
      <c r="U69" s="187">
        <v>0</v>
      </c>
      <c r="V69" s="187">
        <v>0</v>
      </c>
      <c r="W69" s="187">
        <v>0</v>
      </c>
      <c r="X69" s="187">
        <v>0</v>
      </c>
      <c r="Y69" s="187">
        <v>0</v>
      </c>
      <c r="Z69" s="187">
        <v>0</v>
      </c>
      <c r="AA69" s="187">
        <v>0</v>
      </c>
      <c r="AB69" s="187">
        <v>0</v>
      </c>
      <c r="AC69" s="187">
        <v>0</v>
      </c>
      <c r="AD69" s="187">
        <v>0</v>
      </c>
      <c r="AE69" s="187">
        <v>0</v>
      </c>
      <c r="AF69" s="187">
        <v>0</v>
      </c>
      <c r="AG69" s="187">
        <v>0</v>
      </c>
      <c r="AH69" s="187">
        <v>0</v>
      </c>
      <c r="AI69" s="187">
        <v>0</v>
      </c>
      <c r="AJ69" s="187">
        <v>0</v>
      </c>
      <c r="AK69" s="187">
        <v>0</v>
      </c>
      <c r="AL69" s="187">
        <v>0</v>
      </c>
      <c r="AM69" s="187">
        <v>0</v>
      </c>
      <c r="AN69" s="187">
        <v>0</v>
      </c>
      <c r="AO69" s="187">
        <v>0</v>
      </c>
      <c r="AP69" s="187">
        <v>0</v>
      </c>
      <c r="AQ69" s="187">
        <v>0</v>
      </c>
      <c r="AR69" s="187">
        <v>0</v>
      </c>
      <c r="AS69" s="187">
        <v>0</v>
      </c>
      <c r="AT69" s="187">
        <v>0</v>
      </c>
      <c r="AU69" s="187">
        <v>0</v>
      </c>
      <c r="AV69" s="187">
        <v>0</v>
      </c>
      <c r="AW69" s="187">
        <v>0</v>
      </c>
      <c r="AX69" s="187">
        <v>0</v>
      </c>
      <c r="AY69" s="187">
        <v>0</v>
      </c>
      <c r="AZ69" s="187">
        <v>0</v>
      </c>
      <c r="BA69" s="187">
        <v>0</v>
      </c>
      <c r="BB69" s="187">
        <v>0</v>
      </c>
      <c r="BC69" s="187">
        <v>0</v>
      </c>
      <c r="BD69" s="187">
        <v>0</v>
      </c>
      <c r="BE69" s="187">
        <v>0</v>
      </c>
      <c r="BF69" s="187">
        <v>0</v>
      </c>
      <c r="BG69" s="187">
        <v>0</v>
      </c>
      <c r="BH69" s="187">
        <v>0</v>
      </c>
      <c r="BI69" s="187">
        <v>0</v>
      </c>
      <c r="BJ69" s="187">
        <v>0</v>
      </c>
      <c r="BK69" s="187">
        <v>0</v>
      </c>
      <c r="BL69" s="187">
        <v>0</v>
      </c>
      <c r="BM69" s="187">
        <v>0</v>
      </c>
      <c r="BN69" s="187">
        <v>0</v>
      </c>
      <c r="BO69" s="187">
        <v>0</v>
      </c>
      <c r="BP69" s="187">
        <v>0</v>
      </c>
      <c r="BQ69" s="187">
        <v>0</v>
      </c>
      <c r="BR69" s="187">
        <v>0</v>
      </c>
      <c r="BS69" s="187">
        <v>0</v>
      </c>
      <c r="BT69" s="187">
        <v>0</v>
      </c>
      <c r="BU69" s="187">
        <v>0</v>
      </c>
    </row>
    <row r="70" spans="1:73" x14ac:dyDescent="0.2">
      <c r="A70" s="180">
        <v>65</v>
      </c>
      <c r="B70" s="182" t="s">
        <v>431</v>
      </c>
      <c r="C70" s="184" t="s">
        <v>432</v>
      </c>
      <c r="D70" s="187">
        <v>0</v>
      </c>
      <c r="E70" s="187">
        <v>0</v>
      </c>
      <c r="F70" s="187">
        <v>0</v>
      </c>
      <c r="G70" s="187">
        <v>0</v>
      </c>
      <c r="H70" s="187">
        <v>0</v>
      </c>
      <c r="I70" s="187">
        <v>0</v>
      </c>
      <c r="J70" s="187">
        <v>0</v>
      </c>
      <c r="K70" s="187">
        <v>0</v>
      </c>
      <c r="L70" s="187">
        <v>0</v>
      </c>
      <c r="M70" s="187">
        <v>0</v>
      </c>
      <c r="N70" s="187">
        <v>0</v>
      </c>
      <c r="O70" s="187">
        <v>0</v>
      </c>
      <c r="P70" s="187">
        <v>0</v>
      </c>
      <c r="Q70" s="187">
        <v>0</v>
      </c>
      <c r="R70" s="187">
        <v>0</v>
      </c>
      <c r="S70" s="187">
        <v>0</v>
      </c>
      <c r="T70" s="187">
        <v>0</v>
      </c>
      <c r="U70" s="187">
        <v>0</v>
      </c>
      <c r="V70" s="187">
        <v>0</v>
      </c>
      <c r="W70" s="187">
        <v>0</v>
      </c>
      <c r="X70" s="187">
        <v>0</v>
      </c>
      <c r="Y70" s="187">
        <v>0</v>
      </c>
      <c r="Z70" s="187">
        <v>0</v>
      </c>
      <c r="AA70" s="187">
        <v>0</v>
      </c>
      <c r="AB70" s="187">
        <v>0</v>
      </c>
      <c r="AC70" s="187">
        <v>0</v>
      </c>
      <c r="AD70" s="187">
        <v>0</v>
      </c>
      <c r="AE70" s="187">
        <v>0</v>
      </c>
      <c r="AF70" s="187">
        <v>0</v>
      </c>
      <c r="AG70" s="187">
        <v>0</v>
      </c>
      <c r="AH70" s="187">
        <v>0</v>
      </c>
      <c r="AI70" s="187">
        <v>0</v>
      </c>
      <c r="AJ70" s="187">
        <v>0</v>
      </c>
      <c r="AK70" s="187">
        <v>0</v>
      </c>
      <c r="AL70" s="187">
        <v>0</v>
      </c>
      <c r="AM70" s="187">
        <v>0</v>
      </c>
      <c r="AN70" s="187">
        <v>0</v>
      </c>
      <c r="AO70" s="187">
        <v>0</v>
      </c>
      <c r="AP70" s="187">
        <v>0</v>
      </c>
      <c r="AQ70" s="187">
        <v>0</v>
      </c>
      <c r="AR70" s="187">
        <v>0</v>
      </c>
      <c r="AS70" s="187">
        <v>0</v>
      </c>
      <c r="AT70" s="187">
        <v>0</v>
      </c>
      <c r="AU70" s="187">
        <v>0</v>
      </c>
      <c r="AV70" s="187">
        <v>0</v>
      </c>
      <c r="AW70" s="187">
        <v>0</v>
      </c>
      <c r="AX70" s="187">
        <v>0</v>
      </c>
      <c r="AY70" s="187">
        <v>0</v>
      </c>
      <c r="AZ70" s="187">
        <v>0</v>
      </c>
      <c r="BA70" s="187">
        <v>0</v>
      </c>
      <c r="BB70" s="187">
        <v>0</v>
      </c>
      <c r="BC70" s="187">
        <v>0</v>
      </c>
      <c r="BD70" s="187">
        <v>0</v>
      </c>
      <c r="BE70" s="187">
        <v>0</v>
      </c>
      <c r="BF70" s="187">
        <v>0</v>
      </c>
      <c r="BG70" s="187">
        <v>0</v>
      </c>
      <c r="BH70" s="187">
        <v>0</v>
      </c>
      <c r="BI70" s="187">
        <v>0</v>
      </c>
      <c r="BJ70" s="187">
        <v>0</v>
      </c>
      <c r="BK70" s="187">
        <v>0</v>
      </c>
      <c r="BL70" s="187">
        <v>0</v>
      </c>
      <c r="BM70" s="187">
        <v>0</v>
      </c>
      <c r="BN70" s="187">
        <v>0</v>
      </c>
      <c r="BO70" s="187">
        <v>0</v>
      </c>
      <c r="BP70" s="187">
        <v>0</v>
      </c>
      <c r="BQ70" s="187">
        <v>0</v>
      </c>
      <c r="BR70" s="187">
        <v>0</v>
      </c>
      <c r="BS70" s="187">
        <v>0</v>
      </c>
      <c r="BT70" s="187">
        <v>0</v>
      </c>
      <c r="BU70" s="187">
        <v>0</v>
      </c>
    </row>
    <row r="71" spans="1:73" x14ac:dyDescent="0.2">
      <c r="A71" s="180">
        <v>66</v>
      </c>
      <c r="B71" s="182" t="s">
        <v>433</v>
      </c>
      <c r="C71" s="184" t="s">
        <v>296</v>
      </c>
      <c r="D71" s="187">
        <v>2.4944874344448413E-3</v>
      </c>
      <c r="E71" s="187">
        <v>2.7876036927260758E-3</v>
      </c>
      <c r="F71" s="187">
        <v>4.3513615946555208E-3</v>
      </c>
      <c r="G71" s="187">
        <v>3.269691696286825E-3</v>
      </c>
      <c r="H71" s="187">
        <v>3.250231054273852E-3</v>
      </c>
      <c r="I71" s="187">
        <v>3.9327484225572338E-3</v>
      </c>
      <c r="J71" s="187">
        <v>5.6533911266857789E-3</v>
      </c>
      <c r="K71" s="187">
        <v>6.6535433070866144E-3</v>
      </c>
      <c r="L71" s="187">
        <v>5.9201515932727567E-3</v>
      </c>
      <c r="M71" s="187">
        <v>5.9214636068552883E-3</v>
      </c>
      <c r="N71" s="187">
        <v>5.8499701532135039E-3</v>
      </c>
      <c r="O71" s="187">
        <v>5.2794980942945016E-3</v>
      </c>
      <c r="P71" s="187">
        <v>4.9475978420266652E-3</v>
      </c>
      <c r="Q71" s="187">
        <v>5.4862291719695849E-3</v>
      </c>
      <c r="R71" s="187">
        <v>5.1050627556056974E-3</v>
      </c>
      <c r="S71" s="187">
        <v>8.3381201457649698E-4</v>
      </c>
      <c r="T71" s="187">
        <v>9.6187841856789301E-4</v>
      </c>
      <c r="U71" s="187">
        <v>1.1823413836871664E-3</v>
      </c>
      <c r="V71" s="187">
        <v>9.440655226428215E-4</v>
      </c>
      <c r="W71" s="187">
        <v>8.2576625915145336E-4</v>
      </c>
      <c r="X71" s="187">
        <v>1.0743723516721531E-3</v>
      </c>
      <c r="Y71" s="187">
        <v>6.6727097045117577E-4</v>
      </c>
      <c r="Z71" s="187">
        <v>1.1597480213212728E-3</v>
      </c>
      <c r="AA71" s="187">
        <v>1.430135074994888E-3</v>
      </c>
      <c r="AB71" s="187">
        <v>9.3945955605734298E-4</v>
      </c>
      <c r="AC71" s="187">
        <v>6.9625153002642634E-4</v>
      </c>
      <c r="AD71" s="187">
        <v>7.2317923149777007E-4</v>
      </c>
      <c r="AE71" s="187">
        <v>1.1818763584371559E-3</v>
      </c>
      <c r="AF71" s="187">
        <v>2.4430514935637341E-3</v>
      </c>
      <c r="AG71" s="187">
        <v>1.7184903023906E-3</v>
      </c>
      <c r="AH71" s="187">
        <v>1.6784731537825728E-3</v>
      </c>
      <c r="AI71" s="187">
        <v>1.7210872440260156E-3</v>
      </c>
      <c r="AJ71" s="187">
        <v>1.7907202708682519E-3</v>
      </c>
      <c r="AK71" s="187">
        <v>1.9864185864525087E-3</v>
      </c>
      <c r="AL71" s="187">
        <v>1.6897234094461863E-3</v>
      </c>
      <c r="AM71" s="187">
        <v>1.2754318754044773E-3</v>
      </c>
      <c r="AN71" s="187">
        <v>1.9398082673733783E-3</v>
      </c>
      <c r="AO71" s="187">
        <v>8.0557191041492654E-4</v>
      </c>
      <c r="AP71" s="187">
        <v>6.274837900020916E-4</v>
      </c>
      <c r="AQ71" s="187">
        <v>8.8740408205877747E-4</v>
      </c>
      <c r="AR71" s="187">
        <v>1.4346543726495955E-3</v>
      </c>
      <c r="AS71" s="187">
        <v>1.3850364796455478E-3</v>
      </c>
      <c r="AT71" s="187">
        <v>1.3792071401609485E-3</v>
      </c>
      <c r="AU71" s="187">
        <v>1.484142364229333E-3</v>
      </c>
      <c r="AV71" s="187">
        <v>1.1676162340859535E-3</v>
      </c>
      <c r="AW71" s="187">
        <v>1.8926187867317461E-3</v>
      </c>
      <c r="AX71" s="187">
        <v>1.9469227279600787E-3</v>
      </c>
      <c r="AY71" s="187">
        <v>1.8643423740084548E-3</v>
      </c>
      <c r="AZ71" s="187">
        <v>2.2689386923504351E-3</v>
      </c>
      <c r="BA71" s="187">
        <v>2.3734220882802625E-4</v>
      </c>
      <c r="BB71" s="187">
        <v>1.594994468192408E-3</v>
      </c>
      <c r="BC71" s="187">
        <v>1.9332719773749387E-3</v>
      </c>
      <c r="BD71" s="187">
        <v>1.8863428775664191E-3</v>
      </c>
      <c r="BE71" s="187">
        <v>2.4308915134698579E-3</v>
      </c>
      <c r="BF71" s="187">
        <v>1.6069558230626857E-3</v>
      </c>
      <c r="BG71" s="187">
        <v>1.762406015037594E-3</v>
      </c>
      <c r="BH71" s="187">
        <v>1.2319696831978074E-3</v>
      </c>
      <c r="BI71" s="187">
        <v>1.7197933015343982E-3</v>
      </c>
      <c r="BJ71" s="187">
        <v>1.0552324085036291E-3</v>
      </c>
      <c r="BK71" s="187">
        <v>2.417460094913987E-3</v>
      </c>
      <c r="BL71" s="187">
        <v>5.3964520667163678E-4</v>
      </c>
      <c r="BM71" s="187">
        <v>1.7589026937672582E-3</v>
      </c>
      <c r="BN71" s="187">
        <v>2.616466433585274E-3</v>
      </c>
      <c r="BO71" s="187">
        <v>3.534410318274043E-3</v>
      </c>
      <c r="BP71" s="187">
        <v>3.2021957913998169E-3</v>
      </c>
      <c r="BQ71" s="187">
        <v>2.3661544872255681E-3</v>
      </c>
      <c r="BR71" s="187">
        <v>2.2889809387145687E-3</v>
      </c>
      <c r="BS71" s="187">
        <v>5.828289621161175E-3</v>
      </c>
      <c r="BT71" s="187">
        <v>1.9155040997529463E-3</v>
      </c>
      <c r="BU71" s="187">
        <v>3.8764737383439728E-3</v>
      </c>
    </row>
    <row r="72" spans="1:73" x14ac:dyDescent="0.2">
      <c r="A72" s="180">
        <v>67</v>
      </c>
      <c r="B72" s="182" t="s">
        <v>434</v>
      </c>
      <c r="C72" s="184" t="s">
        <v>297</v>
      </c>
      <c r="D72" s="187">
        <v>7.8603796907124714E-4</v>
      </c>
      <c r="E72" s="187">
        <v>9.0152216961302933E-4</v>
      </c>
      <c r="F72" s="187">
        <v>9.9267473446012339E-4</v>
      </c>
      <c r="G72" s="187">
        <v>6.5378072034768934E-4</v>
      </c>
      <c r="H72" s="187">
        <v>6.4782113646833178E-4</v>
      </c>
      <c r="I72" s="187">
        <v>8.5683374266558212E-4</v>
      </c>
      <c r="J72" s="187">
        <v>1.4006088142270957E-3</v>
      </c>
      <c r="K72" s="187">
        <v>1.6141732283464568E-3</v>
      </c>
      <c r="L72" s="187">
        <v>1.4820462560074239E-3</v>
      </c>
      <c r="M72" s="187">
        <v>1.4780100132698517E-3</v>
      </c>
      <c r="N72" s="187">
        <v>1.697950520660609E-3</v>
      </c>
      <c r="O72" s="187">
        <v>1.2860688248525942E-3</v>
      </c>
      <c r="P72" s="187">
        <v>1.4958831680770628E-3</v>
      </c>
      <c r="Q72" s="187">
        <v>1.1553815325408023E-3</v>
      </c>
      <c r="R72" s="187">
        <v>1.3820335636722605E-3</v>
      </c>
      <c r="S72" s="187">
        <v>7.8763425741095372E-4</v>
      </c>
      <c r="T72" s="187">
        <v>5.8622590104610774E-4</v>
      </c>
      <c r="U72" s="187">
        <v>4.8684645210648027E-4</v>
      </c>
      <c r="V72" s="187">
        <v>5.9425552987784746E-4</v>
      </c>
      <c r="W72" s="187">
        <v>8.0028771159852078E-4</v>
      </c>
      <c r="X72" s="187">
        <v>1.2118920126861887E-3</v>
      </c>
      <c r="Y72" s="187">
        <v>6.1698782196503829E-4</v>
      </c>
      <c r="Z72" s="187">
        <v>6.9778711032143434E-4</v>
      </c>
      <c r="AA72" s="187">
        <v>1.083727251951551E-3</v>
      </c>
      <c r="AB72" s="187">
        <v>9.3945955605734298E-4</v>
      </c>
      <c r="AC72" s="187">
        <v>6.6087032704867691E-4</v>
      </c>
      <c r="AD72" s="187">
        <v>7.7609937838601841E-4</v>
      </c>
      <c r="AE72" s="187">
        <v>8.5325707828633689E-4</v>
      </c>
      <c r="AF72" s="187">
        <v>5.1608303381443169E-4</v>
      </c>
      <c r="AG72" s="187">
        <v>5.2424365603932776E-4</v>
      </c>
      <c r="AH72" s="187">
        <v>6.1492230482835283E-4</v>
      </c>
      <c r="AI72" s="187">
        <v>6.3065728884936214E-4</v>
      </c>
      <c r="AJ72" s="187">
        <v>6.524990245991727E-4</v>
      </c>
      <c r="AK72" s="187">
        <v>6.999803467056502E-4</v>
      </c>
      <c r="AL72" s="187">
        <v>6.6866060052950694E-4</v>
      </c>
      <c r="AM72" s="187">
        <v>4.5821071079346035E-4</v>
      </c>
      <c r="AN72" s="187">
        <v>7.4508412211610957E-4</v>
      </c>
      <c r="AO72" s="187">
        <v>2.624384410700186E-4</v>
      </c>
      <c r="AP72" s="187">
        <v>2.0916126333403055E-4</v>
      </c>
      <c r="AQ72" s="187">
        <v>2.6100120060552277E-4</v>
      </c>
      <c r="AR72" s="187">
        <v>5.4081211953283176E-4</v>
      </c>
      <c r="AS72" s="187">
        <v>5.2819963566125652E-4</v>
      </c>
      <c r="AT72" s="187">
        <v>5.2153014935640721E-4</v>
      </c>
      <c r="AU72" s="187">
        <v>5.9554757290731196E-4</v>
      </c>
      <c r="AV72" s="187">
        <v>5.0643595695294371E-4</v>
      </c>
      <c r="AW72" s="187">
        <v>5.4786333300129494E-4</v>
      </c>
      <c r="AX72" s="187">
        <v>6.710267654619689E-4</v>
      </c>
      <c r="AY72" s="187">
        <v>6.7686315489478936E-4</v>
      </c>
      <c r="AZ72" s="187">
        <v>6.4826819781441006E-4</v>
      </c>
      <c r="BA72" s="187">
        <v>8.2793793777218453E-5</v>
      </c>
      <c r="BB72" s="187">
        <v>4.6892676498042052E-4</v>
      </c>
      <c r="BC72" s="187">
        <v>5.0025199028827559E-4</v>
      </c>
      <c r="BD72" s="187">
        <v>4.7236951837120299E-4</v>
      </c>
      <c r="BE72" s="187">
        <v>5.2775934174016648E-4</v>
      </c>
      <c r="BF72" s="187">
        <v>5.3086933440463723E-4</v>
      </c>
      <c r="BG72" s="187">
        <v>5.5338345864661652E-4</v>
      </c>
      <c r="BH72" s="187">
        <v>3.9504135698454094E-4</v>
      </c>
      <c r="BI72" s="187">
        <v>5.6572148076789418E-4</v>
      </c>
      <c r="BJ72" s="187">
        <v>3.6890238671265078E-4</v>
      </c>
      <c r="BK72" s="187">
        <v>1.9543614124084956E-4</v>
      </c>
      <c r="BL72" s="187">
        <v>1.9339886019445943E-4</v>
      </c>
      <c r="BM72" s="187">
        <v>7.1757003701478409E-4</v>
      </c>
      <c r="BN72" s="187">
        <v>2.165708849977514E-4</v>
      </c>
      <c r="BO72" s="187">
        <v>5.0379122576734684E-4</v>
      </c>
      <c r="BP72" s="187">
        <v>5.785988792603164E-4</v>
      </c>
      <c r="BQ72" s="187">
        <v>3.7039699491069658E-4</v>
      </c>
      <c r="BR72" s="187">
        <v>3.5612825264772349E-3</v>
      </c>
      <c r="BS72" s="187">
        <v>2.2333780836127125E-4</v>
      </c>
      <c r="BT72" s="187">
        <v>3.2616202198124686E-4</v>
      </c>
      <c r="BU72" s="187">
        <v>5.0899756041583436E-4</v>
      </c>
    </row>
    <row r="73" spans="1:73" x14ac:dyDescent="0.2">
      <c r="A73" s="180">
        <v>68</v>
      </c>
      <c r="B73" s="182" t="s">
        <v>435</v>
      </c>
      <c r="C73" s="184" t="s">
        <v>298</v>
      </c>
      <c r="D73" s="187">
        <v>6.7276673341420414E-4</v>
      </c>
      <c r="E73" s="187">
        <v>6.4937058941815255E-4</v>
      </c>
      <c r="F73" s="187">
        <v>6.974920603547715E-4</v>
      </c>
      <c r="G73" s="187">
        <v>8.098234409266281E-4</v>
      </c>
      <c r="H73" s="187">
        <v>8.0577824004728288E-4</v>
      </c>
      <c r="I73" s="187">
        <v>9.4765022230294794E-4</v>
      </c>
      <c r="J73" s="187">
        <v>5.622763396447237E-4</v>
      </c>
      <c r="K73" s="187">
        <v>5.6102362204724413E-4</v>
      </c>
      <c r="L73" s="187">
        <v>5.1267894467011083E-4</v>
      </c>
      <c r="M73" s="187">
        <v>5.0192823269432541E-4</v>
      </c>
      <c r="N73" s="187">
        <v>1.0877495522982027E-3</v>
      </c>
      <c r="O73" s="187">
        <v>6.3093213364788503E-4</v>
      </c>
      <c r="P73" s="187">
        <v>4.2883665863929288E-4</v>
      </c>
      <c r="Q73" s="187">
        <v>7.5681156596621002E-4</v>
      </c>
      <c r="R73" s="187">
        <v>4.3717388238612327E-4</v>
      </c>
      <c r="S73" s="187">
        <v>5.8924662180124914E-4</v>
      </c>
      <c r="T73" s="187">
        <v>1.5637023480232098E-3</v>
      </c>
      <c r="U73" s="187">
        <v>1.9647731817154382E-3</v>
      </c>
      <c r="V73" s="187">
        <v>1.5312967554771957E-3</v>
      </c>
      <c r="W73" s="187">
        <v>5.2802656563224852E-4</v>
      </c>
      <c r="X73" s="187">
        <v>7.0478826269693249E-4</v>
      </c>
      <c r="Y73" s="187">
        <v>4.2944526815187688E-4</v>
      </c>
      <c r="Z73" s="187">
        <v>6.5256016798578582E-4</v>
      </c>
      <c r="AA73" s="187">
        <v>8.4557187360925681E-4</v>
      </c>
      <c r="AB73" s="187">
        <v>6.070996420032785E-4</v>
      </c>
      <c r="AC73" s="187">
        <v>4.4394985641128457E-4</v>
      </c>
      <c r="AD73" s="187">
        <v>4.7741128954344978E-4</v>
      </c>
      <c r="AE73" s="187">
        <v>6.9183006347540836E-4</v>
      </c>
      <c r="AF73" s="187">
        <v>5.6368673700956285E-4</v>
      </c>
      <c r="AG73" s="187">
        <v>4.9207044724189862E-4</v>
      </c>
      <c r="AH73" s="187">
        <v>6.2459239005509411E-4</v>
      </c>
      <c r="AI73" s="187">
        <v>6.4110295822988991E-4</v>
      </c>
      <c r="AJ73" s="187">
        <v>6.7400552230051358E-4</v>
      </c>
      <c r="AK73" s="187">
        <v>6.4793052605317879E-4</v>
      </c>
      <c r="AL73" s="187">
        <v>6.2348083022345914E-4</v>
      </c>
      <c r="AM73" s="187">
        <v>4.2986778022891642E-4</v>
      </c>
      <c r="AN73" s="187">
        <v>8.7926988818441362E-4</v>
      </c>
      <c r="AO73" s="187">
        <v>2.761308814736717E-4</v>
      </c>
      <c r="AP73" s="187">
        <v>2.0916126333403055E-4</v>
      </c>
      <c r="AQ73" s="187">
        <v>5.2200240121104554E-4</v>
      </c>
      <c r="AR73" s="187">
        <v>5.0575948215570387E-4</v>
      </c>
      <c r="AS73" s="187">
        <v>4.9066725253801293E-4</v>
      </c>
      <c r="AT73" s="187">
        <v>4.8579360807288468E-4</v>
      </c>
      <c r="AU73" s="187">
        <v>5.3882875643994897E-4</v>
      </c>
      <c r="AV73" s="187">
        <v>4.5016529506928323E-4</v>
      </c>
      <c r="AW73" s="187">
        <v>5.976690905468672E-4</v>
      </c>
      <c r="AX73" s="187">
        <v>6.6157568425827913E-4</v>
      </c>
      <c r="AY73" s="187">
        <v>6.5311357051251601E-4</v>
      </c>
      <c r="AZ73" s="187">
        <v>6.9457306908686793E-4</v>
      </c>
      <c r="BA73" s="187">
        <v>6.6235035021774765E-5</v>
      </c>
      <c r="BB73" s="187">
        <v>3.8608035538696716E-4</v>
      </c>
      <c r="BC73" s="187">
        <v>3.9460871283609323E-4</v>
      </c>
      <c r="BD73" s="187">
        <v>3.7413337959489091E-4</v>
      </c>
      <c r="BE73" s="187">
        <v>4.2780492095604406E-4</v>
      </c>
      <c r="BF73" s="187">
        <v>4.3043459546321936E-4</v>
      </c>
      <c r="BG73" s="187">
        <v>4.2105263157894739E-4</v>
      </c>
      <c r="BH73" s="187">
        <v>3.4889493298280693E-4</v>
      </c>
      <c r="BI73" s="187">
        <v>4.6065892005385669E-4</v>
      </c>
      <c r="BJ73" s="187">
        <v>4.1179801307458694E-4</v>
      </c>
      <c r="BK73" s="187">
        <v>2.1667920007137668E-4</v>
      </c>
      <c r="BL73" s="187">
        <v>2.3395023410620092E-4</v>
      </c>
      <c r="BM73" s="187">
        <v>5.0899219545300306E-4</v>
      </c>
      <c r="BN73" s="187">
        <v>1.7201323880204177E-4</v>
      </c>
      <c r="BO73" s="187">
        <v>6.7155763981682466E-4</v>
      </c>
      <c r="BP73" s="187">
        <v>6.3282449705739496E-4</v>
      </c>
      <c r="BQ73" s="187">
        <v>5.4219296952388147E-4</v>
      </c>
      <c r="BR73" s="187">
        <v>6.8553236235613987E-4</v>
      </c>
      <c r="BS73" s="187">
        <v>4.9713341787082971E-4</v>
      </c>
      <c r="BT73" s="187">
        <v>5.4945142578258948E-4</v>
      </c>
      <c r="BU73" s="187">
        <v>8.534294433157944E-4</v>
      </c>
    </row>
    <row r="74" spans="1:73" x14ac:dyDescent="0.2">
      <c r="A74" s="180">
        <v>69</v>
      </c>
      <c r="B74" s="182" t="s">
        <v>436</v>
      </c>
      <c r="C74" s="184" t="s">
        <v>299</v>
      </c>
      <c r="D74" s="187">
        <v>2.0191402835725782E-3</v>
      </c>
      <c r="E74" s="187">
        <v>4.2792671317819236E-4</v>
      </c>
      <c r="F74" s="187">
        <v>4.9018772818620025E-4</v>
      </c>
      <c r="G74" s="187">
        <v>4.1847820518897211E-4</v>
      </c>
      <c r="H74" s="187">
        <v>4.1418832589227509E-4</v>
      </c>
      <c r="I74" s="187">
        <v>5.6464159078883989E-4</v>
      </c>
      <c r="J74" s="187">
        <v>5.765060373219221E-4</v>
      </c>
      <c r="K74" s="187">
        <v>5.7086614173228341E-4</v>
      </c>
      <c r="L74" s="187">
        <v>5.5357641034180054E-4</v>
      </c>
      <c r="M74" s="187">
        <v>5.4978996634551356E-4</v>
      </c>
      <c r="N74" s="187">
        <v>7.561185912316774E-4</v>
      </c>
      <c r="O74" s="187">
        <v>6.0543666635469679E-4</v>
      </c>
      <c r="P74" s="187">
        <v>3.4895532026530697E-4</v>
      </c>
      <c r="Q74" s="187">
        <v>7.6519148641981515E-4</v>
      </c>
      <c r="R74" s="187">
        <v>6.4870963192779582E-4</v>
      </c>
      <c r="S74" s="187">
        <v>3.5013650483091565E-4</v>
      </c>
      <c r="T74" s="187">
        <v>3.2235925379032088E-4</v>
      </c>
      <c r="U74" s="187">
        <v>5.5639594526454893E-4</v>
      </c>
      <c r="V74" s="187">
        <v>3.0344963227804976E-4</v>
      </c>
      <c r="W74" s="187">
        <v>3.5188160706918633E-4</v>
      </c>
      <c r="X74" s="187">
        <v>3.3520417372171179E-4</v>
      </c>
      <c r="Y74" s="187">
        <v>2.5005673841754853E-4</v>
      </c>
      <c r="Z74" s="187">
        <v>7.0424810208366984E-4</v>
      </c>
      <c r="AA74" s="187">
        <v>5.725351519744043E-4</v>
      </c>
      <c r="AB74" s="187">
        <v>3.9206778806126448E-4</v>
      </c>
      <c r="AC74" s="187">
        <v>2.9947661091880775E-4</v>
      </c>
      <c r="AD74" s="187">
        <v>3.0057136809126072E-4</v>
      </c>
      <c r="AE74" s="187">
        <v>8.417265772284135E-4</v>
      </c>
      <c r="AF74" s="187">
        <v>5.0462379185972749E-3</v>
      </c>
      <c r="AG74" s="187">
        <v>4.6388214349349114E-3</v>
      </c>
      <c r="AH74" s="187">
        <v>4.2763970340421878E-3</v>
      </c>
      <c r="AI74" s="187">
        <v>4.1694542186712751E-3</v>
      </c>
      <c r="AJ74" s="187">
        <v>4.9164665311216271E-3</v>
      </c>
      <c r="AK74" s="187">
        <v>6.9944190028510735E-3</v>
      </c>
      <c r="AL74" s="187">
        <v>3.3884827729535822E-3</v>
      </c>
      <c r="AM74" s="187">
        <v>1.5895660224948393E-3</v>
      </c>
      <c r="AN74" s="187">
        <v>2.4483016966848465E-3</v>
      </c>
      <c r="AO74" s="187">
        <v>7.5856119836238411E-3</v>
      </c>
      <c r="AP74" s="187">
        <v>5.8565153733528552E-3</v>
      </c>
      <c r="AQ74" s="187">
        <v>2.923213446781855E-3</v>
      </c>
      <c r="AR74" s="187">
        <v>1.0966467979415756E-3</v>
      </c>
      <c r="AS74" s="187">
        <v>8.5866769194152277E-4</v>
      </c>
      <c r="AT74" s="187">
        <v>1.3959586438875996E-4</v>
      </c>
      <c r="AU74" s="187">
        <v>3.1668005860944369E-3</v>
      </c>
      <c r="AV74" s="187">
        <v>4.023352324681719E-3</v>
      </c>
      <c r="AW74" s="187">
        <v>9.5627054487498753E-3</v>
      </c>
      <c r="AX74" s="187">
        <v>3.5536065325873279E-3</v>
      </c>
      <c r="AY74" s="187">
        <v>3.6218116182966799E-3</v>
      </c>
      <c r="AZ74" s="187">
        <v>3.2876458603445084E-3</v>
      </c>
      <c r="BA74" s="187">
        <v>7.8930083400948273E-3</v>
      </c>
      <c r="BB74" s="187">
        <v>4.1350814730091627E-3</v>
      </c>
      <c r="BC74" s="187">
        <v>5.6935512236287967E-3</v>
      </c>
      <c r="BD74" s="187">
        <v>8.1703205633320026E-3</v>
      </c>
      <c r="BE74" s="187">
        <v>1.2754184092054024E-3</v>
      </c>
      <c r="BF74" s="187">
        <v>1.4491298047261719E-3</v>
      </c>
      <c r="BG74" s="187">
        <v>2.7789473684210527E-3</v>
      </c>
      <c r="BH74" s="187">
        <v>5.3501884312313402E-3</v>
      </c>
      <c r="BI74" s="187">
        <v>2.1901503041157045E-3</v>
      </c>
      <c r="BJ74" s="187">
        <v>2.8568487157049466E-3</v>
      </c>
      <c r="BK74" s="187">
        <v>2.0775711536255527E-3</v>
      </c>
      <c r="BL74" s="187">
        <v>1.4941621618249365E-3</v>
      </c>
      <c r="BM74" s="187">
        <v>1.702866855735735E-3</v>
      </c>
      <c r="BN74" s="187">
        <v>9.6037270916706219E-3</v>
      </c>
      <c r="BO74" s="187">
        <v>5.6599025478847658E-3</v>
      </c>
      <c r="BP74" s="187">
        <v>7.5673580240646372E-3</v>
      </c>
      <c r="BQ74" s="187">
        <v>4.7408378526234219E-3</v>
      </c>
      <c r="BR74" s="187">
        <v>5.1647311028356641E-3</v>
      </c>
      <c r="BS74" s="187">
        <v>2.8537608846162434E-3</v>
      </c>
      <c r="BT74" s="187">
        <v>3.4976690181167452E-3</v>
      </c>
      <c r="BU74" s="187">
        <v>6.896457927798509E-3</v>
      </c>
    </row>
    <row r="75" spans="1:73" x14ac:dyDescent="0.2">
      <c r="A75" s="180">
        <v>70</v>
      </c>
      <c r="B75" s="182" t="s">
        <v>437</v>
      </c>
      <c r="C75" s="184" t="s">
        <v>3</v>
      </c>
      <c r="D75" s="187">
        <v>5.4818482582333551E-2</v>
      </c>
      <c r="E75" s="187">
        <v>5.9757294369139596E-2</v>
      </c>
      <c r="F75" s="187">
        <v>6.3801705626987365E-2</v>
      </c>
      <c r="G75" s="187">
        <v>6.4825505171420134E-2</v>
      </c>
      <c r="H75" s="187">
        <v>6.4496446544615935E-2</v>
      </c>
      <c r="I75" s="187">
        <v>7.6037084712032785E-2</v>
      </c>
      <c r="J75" s="187">
        <v>6.2569335895943781E-2</v>
      </c>
      <c r="K75" s="187">
        <v>5.6594488188976375E-2</v>
      </c>
      <c r="L75" s="187">
        <v>5.5855957178405941E-2</v>
      </c>
      <c r="M75" s="187">
        <v>5.5285758108782036E-2</v>
      </c>
      <c r="N75" s="187">
        <v>8.6356702261723151E-2</v>
      </c>
      <c r="O75" s="187">
        <v>7.1548349410538337E-2</v>
      </c>
      <c r="P75" s="187">
        <v>5.0183979335118194E-2</v>
      </c>
      <c r="Q75" s="187">
        <v>8.4855598258233536E-2</v>
      </c>
      <c r="R75" s="187">
        <v>6.7677337470032434E-2</v>
      </c>
      <c r="S75" s="187">
        <v>5.4704122744012949E-2</v>
      </c>
      <c r="T75" s="187">
        <v>6.2167242060603541E-2</v>
      </c>
      <c r="U75" s="187">
        <v>6.181211204423348E-2</v>
      </c>
      <c r="V75" s="187">
        <v>6.2195935741730643E-2</v>
      </c>
      <c r="W75" s="187">
        <v>5.4235253228997589E-2</v>
      </c>
      <c r="X75" s="187">
        <v>5.5626702880177403E-2</v>
      </c>
      <c r="Y75" s="187">
        <v>5.0723465786394466E-2</v>
      </c>
      <c r="Z75" s="187">
        <v>5.7005330318203845E-2</v>
      </c>
      <c r="AA75" s="187">
        <v>5.7192172145443171E-2</v>
      </c>
      <c r="AB75" s="187">
        <v>6.7419793118479635E-2</v>
      </c>
      <c r="AC75" s="187">
        <v>4.6370014935922112E-2</v>
      </c>
      <c r="AD75" s="187">
        <v>5.1921820558516595E-2</v>
      </c>
      <c r="AE75" s="187">
        <v>4.5510887675623946E-2</v>
      </c>
      <c r="AF75" s="187">
        <v>4.0171538226804263E-2</v>
      </c>
      <c r="AG75" s="187">
        <v>4.0829761753305958E-2</v>
      </c>
      <c r="AH75" s="187">
        <v>4.2751446787423313E-2</v>
      </c>
      <c r="AI75" s="187">
        <v>4.2641670615075289E-2</v>
      </c>
      <c r="AJ75" s="187">
        <v>4.0862548524035439E-2</v>
      </c>
      <c r="AK75" s="187">
        <v>4.8149673746339688E-2</v>
      </c>
      <c r="AL75" s="187">
        <v>4.3309327815377385E-2</v>
      </c>
      <c r="AM75" s="187">
        <v>3.5294034285498342E-2</v>
      </c>
      <c r="AN75" s="187">
        <v>3.204862233004166E-2</v>
      </c>
      <c r="AO75" s="187">
        <v>4.2245742792071161E-2</v>
      </c>
      <c r="AP75" s="187">
        <v>5.3859025308512866E-2</v>
      </c>
      <c r="AQ75" s="187">
        <v>4.5675210105966486E-2</v>
      </c>
      <c r="AR75" s="187">
        <v>4.9960023301657989E-2</v>
      </c>
      <c r="AS75" s="187">
        <v>5.0647662464870603E-2</v>
      </c>
      <c r="AT75" s="187">
        <v>5.0246693811547817E-2</v>
      </c>
      <c r="AU75" s="187">
        <v>5.0224511981849976E-2</v>
      </c>
      <c r="AV75" s="187">
        <v>5.907012731237251E-2</v>
      </c>
      <c r="AW75" s="187">
        <v>4.0940332702460405E-2</v>
      </c>
      <c r="AX75" s="187">
        <v>4.2860653258732798E-2</v>
      </c>
      <c r="AY75" s="187">
        <v>4.3829857977485391E-2</v>
      </c>
      <c r="AZ75" s="187">
        <v>3.9081311353954436E-2</v>
      </c>
      <c r="BA75" s="187">
        <v>4.6463877067775002E-2</v>
      </c>
      <c r="BB75" s="187">
        <v>3.808823464355332E-2</v>
      </c>
      <c r="BC75" s="187">
        <v>3.6805496433296524E-2</v>
      </c>
      <c r="BD75" s="187">
        <v>3.2629028988021461E-2</v>
      </c>
      <c r="BE75" s="187">
        <v>3.8330521282295277E-2</v>
      </c>
      <c r="BF75" s="187">
        <v>3.6945636110592997E-2</v>
      </c>
      <c r="BG75" s="187">
        <v>4.7648120300751877E-2</v>
      </c>
      <c r="BH75" s="187">
        <v>3.843367849926236E-2</v>
      </c>
      <c r="BI75" s="187">
        <v>3.5968571747222712E-2</v>
      </c>
      <c r="BJ75" s="187">
        <v>3.914654861790292E-2</v>
      </c>
      <c r="BK75" s="187">
        <v>2.9948464339277142E-2</v>
      </c>
      <c r="BL75" s="187">
        <v>3.6592935950664575E-2</v>
      </c>
      <c r="BM75" s="187">
        <v>4.6109711944661499E-2</v>
      </c>
      <c r="BN75" s="187">
        <v>4.2396082243052635E-2</v>
      </c>
      <c r="BO75" s="187">
        <v>3.9180099459408396E-2</v>
      </c>
      <c r="BP75" s="187">
        <v>3.7488361682563233E-2</v>
      </c>
      <c r="BQ75" s="187">
        <v>2.3397149648914824E-2</v>
      </c>
      <c r="BR75" s="187">
        <v>2.4452590789466041E-2</v>
      </c>
      <c r="BS75" s="187">
        <v>4.371465368991282E-2</v>
      </c>
      <c r="BT75" s="187">
        <v>3.5854696015400589E-2</v>
      </c>
      <c r="BU75" s="187">
        <v>4.4997492413488265E-2</v>
      </c>
    </row>
    <row r="76" spans="1:73" x14ac:dyDescent="0.2">
      <c r="A76" s="180">
        <v>71</v>
      </c>
      <c r="B76" s="182" t="s">
        <v>438</v>
      </c>
      <c r="C76" s="184" t="s">
        <v>4</v>
      </c>
      <c r="D76" s="187">
        <v>1.2811568311489737E-2</v>
      </c>
      <c r="E76" s="187">
        <v>1.1880568141026992E-2</v>
      </c>
      <c r="F76" s="187">
        <v>1.1026733280376741E-2</v>
      </c>
      <c r="G76" s="187">
        <v>1.2109748245448219E-2</v>
      </c>
      <c r="H76" s="187">
        <v>1.2052022702712099E-2</v>
      </c>
      <c r="I76" s="187">
        <v>1.4076554343791707E-2</v>
      </c>
      <c r="J76" s="187">
        <v>9.7230846623645104E-3</v>
      </c>
      <c r="K76" s="187">
        <v>9.1535433070866149E-3</v>
      </c>
      <c r="L76" s="187">
        <v>9.1968175929212324E-3</v>
      </c>
      <c r="M76" s="187">
        <v>9.1760614951360824E-3</v>
      </c>
      <c r="N76" s="187">
        <v>1.0307090269947602E-2</v>
      </c>
      <c r="O76" s="187">
        <v>1.0414091570682149E-2</v>
      </c>
      <c r="P76" s="187">
        <v>1.0500612143308804E-2</v>
      </c>
      <c r="Q76" s="187">
        <v>1.0360200405797647E-2</v>
      </c>
      <c r="R76" s="187">
        <v>1.0830630376533635E-2</v>
      </c>
      <c r="S76" s="187">
        <v>1.2947367191694703E-2</v>
      </c>
      <c r="T76" s="187">
        <v>1.3747062371316265E-2</v>
      </c>
      <c r="U76" s="187">
        <v>1.4431519830299236E-2</v>
      </c>
      <c r="V76" s="187">
        <v>1.3691759797138301E-2</v>
      </c>
      <c r="W76" s="187">
        <v>1.2897126444478489E-2</v>
      </c>
      <c r="X76" s="187">
        <v>1.4645843897994792E-2</v>
      </c>
      <c r="Y76" s="187">
        <v>9.8283170230201687E-3</v>
      </c>
      <c r="Z76" s="187">
        <v>1.2989823937974479E-2</v>
      </c>
      <c r="AA76" s="187">
        <v>1.300833543824198E-2</v>
      </c>
      <c r="AB76" s="187">
        <v>1.4306090119641218E-2</v>
      </c>
      <c r="AC76" s="187">
        <v>1.1326618205650715E-2</v>
      </c>
      <c r="AD76" s="187">
        <v>1.3347553347180458E-2</v>
      </c>
      <c r="AE76" s="187">
        <v>1.2297279378275383E-2</v>
      </c>
      <c r="AF76" s="187">
        <v>1.6356779645795076E-2</v>
      </c>
      <c r="AG76" s="187">
        <v>1.7356874540980585E-2</v>
      </c>
      <c r="AH76" s="187">
        <v>1.6714821577416009E-2</v>
      </c>
      <c r="AI76" s="187">
        <v>1.6401333063269255E-2</v>
      </c>
      <c r="AJ76" s="187">
        <v>1.6072454984972843E-2</v>
      </c>
      <c r="AK76" s="187">
        <v>1.5727122533354513E-2</v>
      </c>
      <c r="AL76" s="187">
        <v>2.347540865102242E-2</v>
      </c>
      <c r="AM76" s="187">
        <v>1.7818255681576623E-2</v>
      </c>
      <c r="AN76" s="187">
        <v>1.5433717234101783E-2</v>
      </c>
      <c r="AO76" s="187">
        <v>1.6428646410983162E-2</v>
      </c>
      <c r="AP76" s="187">
        <v>2.4053545283413511E-2</v>
      </c>
      <c r="AQ76" s="187">
        <v>1.9418489325050897E-2</v>
      </c>
      <c r="AR76" s="187">
        <v>1.7754160831515327E-2</v>
      </c>
      <c r="AS76" s="187">
        <v>1.7680498722983551E-2</v>
      </c>
      <c r="AT76" s="187">
        <v>1.5858090194563131E-2</v>
      </c>
      <c r="AU76" s="187">
        <v>2.817979864820154E-2</v>
      </c>
      <c r="AV76" s="187">
        <v>2.6179925441373004E-2</v>
      </c>
      <c r="AW76" s="187">
        <v>1.3547166052395657E-2</v>
      </c>
      <c r="AX76" s="187">
        <v>1.8514668078028127E-2</v>
      </c>
      <c r="AY76" s="187">
        <v>1.8762171661995914E-2</v>
      </c>
      <c r="AZ76" s="187">
        <v>1.754954621226153E-2</v>
      </c>
      <c r="BA76" s="187">
        <v>2.7316432360230278E-2</v>
      </c>
      <c r="BB76" s="187">
        <v>1.7893617971075342E-2</v>
      </c>
      <c r="BC76" s="187">
        <v>1.8184936635783615E-2</v>
      </c>
      <c r="BD76" s="187">
        <v>1.7059646057282121E-2</v>
      </c>
      <c r="BE76" s="187">
        <v>1.7128189545567222E-2</v>
      </c>
      <c r="BF76" s="187">
        <v>1.8451296325523336E-2</v>
      </c>
      <c r="BG76" s="187">
        <v>2.2162406015037595E-2</v>
      </c>
      <c r="BH76" s="187">
        <v>1.7403494542835768E-2</v>
      </c>
      <c r="BI76" s="187">
        <v>1.5350448293864831E-2</v>
      </c>
      <c r="BJ76" s="187">
        <v>1.769873543693485E-2</v>
      </c>
      <c r="BK76" s="187">
        <v>1.344685623972367E-2</v>
      </c>
      <c r="BL76" s="187">
        <v>2.6398944416543713E-2</v>
      </c>
      <c r="BM76" s="187">
        <v>1.8124480501084915E-2</v>
      </c>
      <c r="BN76" s="187">
        <v>1.8787783329637466E-2</v>
      </c>
      <c r="BO76" s="187">
        <v>1.4850402540996994E-2</v>
      </c>
      <c r="BP76" s="187">
        <v>1.5699470088803104E-2</v>
      </c>
      <c r="BQ76" s="187">
        <v>1.754512081155931E-2</v>
      </c>
      <c r="BR76" s="187">
        <v>4.4768749019630627E-2</v>
      </c>
      <c r="BS76" s="187">
        <v>1.5821415779726056E-2</v>
      </c>
      <c r="BT76" s="187">
        <v>1.0050415557529717E-2</v>
      </c>
      <c r="BU76" s="187">
        <v>1.3494385556301692E-2</v>
      </c>
    </row>
    <row r="77" spans="1:73" x14ac:dyDescent="0.2">
      <c r="A77" s="180">
        <v>72</v>
      </c>
      <c r="B77" s="182" t="s">
        <v>439</v>
      </c>
      <c r="C77" s="184" t="s">
        <v>300</v>
      </c>
      <c r="D77" s="187">
        <v>4.6970284099905578E-3</v>
      </c>
      <c r="E77" s="187">
        <v>7.0554280204758561E-3</v>
      </c>
      <c r="F77" s="187">
        <v>8.9943390727709547E-3</v>
      </c>
      <c r="G77" s="187">
        <v>6.2271853664802902E-3</v>
      </c>
      <c r="H77" s="187">
        <v>6.0716717319944258E-3</v>
      </c>
      <c r="I77" s="187">
        <v>1.1525795828759604E-2</v>
      </c>
      <c r="J77" s="187">
        <v>1.2325222044268183E-2</v>
      </c>
      <c r="K77" s="187">
        <v>1.2982283464566929E-2</v>
      </c>
      <c r="L77" s="187">
        <v>1.2154093860657465E-2</v>
      </c>
      <c r="M77" s="187">
        <v>1.2017510946821646E-2</v>
      </c>
      <c r="N77" s="187">
        <v>1.9460104795383695E-2</v>
      </c>
      <c r="O77" s="187">
        <v>1.2482451695771302E-2</v>
      </c>
      <c r="P77" s="187">
        <v>1.1975473906550606E-2</v>
      </c>
      <c r="Q77" s="187">
        <v>1.2798233512768381E-2</v>
      </c>
      <c r="R77" s="187">
        <v>1.4426738118742068E-2</v>
      </c>
      <c r="S77" s="187">
        <v>4.632912186041194E-3</v>
      </c>
      <c r="T77" s="187">
        <v>6.9242247779880625E-3</v>
      </c>
      <c r="U77" s="187">
        <v>6.1029680246205203E-3</v>
      </c>
      <c r="V77" s="187">
        <v>6.990580417664702E-3</v>
      </c>
      <c r="W77" s="187">
        <v>4.4889607659766009E-3</v>
      </c>
      <c r="X77" s="187">
        <v>6.5751587922335776E-3</v>
      </c>
      <c r="Y77" s="187">
        <v>3.5048713498850963E-3</v>
      </c>
      <c r="Z77" s="187">
        <v>4.0284283637538366E-3</v>
      </c>
      <c r="AA77" s="187">
        <v>5.7915057915057912E-3</v>
      </c>
      <c r="AB77" s="187">
        <v>5.2050234781381502E-3</v>
      </c>
      <c r="AC77" s="187">
        <v>3.7487226964520236E-3</v>
      </c>
      <c r="AD77" s="187">
        <v>4.349998408629035E-3</v>
      </c>
      <c r="AE77" s="187">
        <v>6.34177558185791E-3</v>
      </c>
      <c r="AF77" s="187">
        <v>2.0080910591117268E-3</v>
      </c>
      <c r="AG77" s="187">
        <v>1.6212357549851733E-3</v>
      </c>
      <c r="AH77" s="187">
        <v>1.541189648760311E-3</v>
      </c>
      <c r="AI77" s="187">
        <v>1.5786017851322544E-3</v>
      </c>
      <c r="AJ77" s="187">
        <v>1.6499135783707936E-3</v>
      </c>
      <c r="AK77" s="187">
        <v>1.8334100619482607E-3</v>
      </c>
      <c r="AL77" s="187">
        <v>2.2860963774860169E-3</v>
      </c>
      <c r="AM77" s="187">
        <v>1.3061367168493998E-3</v>
      </c>
      <c r="AN77" s="187">
        <v>1.8279867956497917E-3</v>
      </c>
      <c r="AO77" s="187">
        <v>2.8525917507610715E-4</v>
      </c>
      <c r="AP77" s="187">
        <v>3.137418950010458E-4</v>
      </c>
      <c r="AQ77" s="187">
        <v>3.1320144072662732E-4</v>
      </c>
      <c r="AR77" s="187">
        <v>1.2852633704946929E-3</v>
      </c>
      <c r="AS77" s="187">
        <v>1.2468074588745778E-3</v>
      </c>
      <c r="AT77" s="187">
        <v>1.1279345842611806E-3</v>
      </c>
      <c r="AU77" s="187">
        <v>1.8244552630335114E-3</v>
      </c>
      <c r="AV77" s="187">
        <v>1.7584581838643878E-3</v>
      </c>
      <c r="AW77" s="187">
        <v>1.6933957565494571E-3</v>
      </c>
      <c r="AX77" s="187">
        <v>1.6822924542567669E-3</v>
      </c>
      <c r="AY77" s="187">
        <v>1.7099700755236783E-3</v>
      </c>
      <c r="AZ77" s="187">
        <v>1.5743656232635674E-3</v>
      </c>
      <c r="BA77" s="187">
        <v>2.7597931259072819E-4</v>
      </c>
      <c r="BB77" s="187">
        <v>1.9010435832439517E-3</v>
      </c>
      <c r="BC77" s="187">
        <v>3.8839440239772953E-3</v>
      </c>
      <c r="BD77" s="187">
        <v>1.837224808178263E-3</v>
      </c>
      <c r="BE77" s="187">
        <v>2.5748258793989939E-3</v>
      </c>
      <c r="BF77" s="187">
        <v>4.8782587485831529E-4</v>
      </c>
      <c r="BG77" s="187">
        <v>1.1470676691729324E-2</v>
      </c>
      <c r="BH77" s="187">
        <v>4.768463813512512E-4</v>
      </c>
      <c r="BI77" s="187">
        <v>2.7429410081803328E-3</v>
      </c>
      <c r="BJ77" s="187">
        <v>1.0123367821416927E-3</v>
      </c>
      <c r="BK77" s="187">
        <v>3.0590004715959059E-4</v>
      </c>
      <c r="BL77" s="187">
        <v>8.5469818860132074E-4</v>
      </c>
      <c r="BM77" s="187">
        <v>5.6191493137166388E-4</v>
      </c>
      <c r="BN77" s="187">
        <v>7.0256009583002607E-4</v>
      </c>
      <c r="BO77" s="187">
        <v>2.5907857371980942E-3</v>
      </c>
      <c r="BP77" s="187">
        <v>3.6827270640058425E-3</v>
      </c>
      <c r="BQ77" s="187">
        <v>1.1087541623971508E-3</v>
      </c>
      <c r="BR77" s="187">
        <v>1.1561096619395919E-3</v>
      </c>
      <c r="BS77" s="187">
        <v>1.0736758342701114E-3</v>
      </c>
      <c r="BT77" s="187">
        <v>3.2839491601926031E-3</v>
      </c>
      <c r="BU77" s="187">
        <v>2.7727956614503201E-3</v>
      </c>
    </row>
    <row r="78" spans="1:73" x14ac:dyDescent="0.2">
      <c r="A78" s="180">
        <v>73</v>
      </c>
      <c r="B78" s="182" t="s">
        <v>440</v>
      </c>
      <c r="C78" s="184" t="s">
        <v>301</v>
      </c>
      <c r="D78" s="187">
        <v>0</v>
      </c>
      <c r="E78" s="187">
        <v>0</v>
      </c>
      <c r="F78" s="187">
        <v>0</v>
      </c>
      <c r="G78" s="187">
        <v>0</v>
      </c>
      <c r="H78" s="187">
        <v>0</v>
      </c>
      <c r="I78" s="187">
        <v>0</v>
      </c>
      <c r="J78" s="187">
        <v>0</v>
      </c>
      <c r="K78" s="187">
        <v>0</v>
      </c>
      <c r="L78" s="187">
        <v>0</v>
      </c>
      <c r="M78" s="187">
        <v>0</v>
      </c>
      <c r="N78" s="187">
        <v>0</v>
      </c>
      <c r="O78" s="187">
        <v>0</v>
      </c>
      <c r="P78" s="187">
        <v>0</v>
      </c>
      <c r="Q78" s="187">
        <v>0</v>
      </c>
      <c r="R78" s="187">
        <v>0</v>
      </c>
      <c r="S78" s="187">
        <v>0</v>
      </c>
      <c r="T78" s="187">
        <v>0</v>
      </c>
      <c r="U78" s="187">
        <v>0</v>
      </c>
      <c r="V78" s="187">
        <v>0</v>
      </c>
      <c r="W78" s="187">
        <v>0</v>
      </c>
      <c r="X78" s="187">
        <v>0</v>
      </c>
      <c r="Y78" s="187">
        <v>0</v>
      </c>
      <c r="Z78" s="187">
        <v>0</v>
      </c>
      <c r="AA78" s="187">
        <v>0</v>
      </c>
      <c r="AB78" s="187">
        <v>0</v>
      </c>
      <c r="AC78" s="187">
        <v>0</v>
      </c>
      <c r="AD78" s="187">
        <v>0</v>
      </c>
      <c r="AE78" s="187">
        <v>0</v>
      </c>
      <c r="AF78" s="187">
        <v>0</v>
      </c>
      <c r="AG78" s="187">
        <v>0</v>
      </c>
      <c r="AH78" s="187">
        <v>0</v>
      </c>
      <c r="AI78" s="187">
        <v>0</v>
      </c>
      <c r="AJ78" s="187">
        <v>0</v>
      </c>
      <c r="AK78" s="187">
        <v>0</v>
      </c>
      <c r="AL78" s="187">
        <v>0</v>
      </c>
      <c r="AM78" s="187">
        <v>0</v>
      </c>
      <c r="AN78" s="187">
        <v>0</v>
      </c>
      <c r="AO78" s="187">
        <v>0</v>
      </c>
      <c r="AP78" s="187">
        <v>0</v>
      </c>
      <c r="AQ78" s="187">
        <v>0</v>
      </c>
      <c r="AR78" s="187">
        <v>0</v>
      </c>
      <c r="AS78" s="187">
        <v>0</v>
      </c>
      <c r="AT78" s="187">
        <v>0</v>
      </c>
      <c r="AU78" s="187">
        <v>0</v>
      </c>
      <c r="AV78" s="187">
        <v>0</v>
      </c>
      <c r="AW78" s="187">
        <v>0</v>
      </c>
      <c r="AX78" s="187">
        <v>0</v>
      </c>
      <c r="AY78" s="187">
        <v>0</v>
      </c>
      <c r="AZ78" s="187">
        <v>0</v>
      </c>
      <c r="BA78" s="187">
        <v>0</v>
      </c>
      <c r="BB78" s="187">
        <v>0</v>
      </c>
      <c r="BC78" s="187">
        <v>0</v>
      </c>
      <c r="BD78" s="187">
        <v>0</v>
      </c>
      <c r="BE78" s="187">
        <v>0</v>
      </c>
      <c r="BF78" s="187">
        <v>0</v>
      </c>
      <c r="BG78" s="187">
        <v>0</v>
      </c>
      <c r="BH78" s="187">
        <v>0</v>
      </c>
      <c r="BI78" s="187">
        <v>0</v>
      </c>
      <c r="BJ78" s="187">
        <v>0</v>
      </c>
      <c r="BK78" s="187">
        <v>0</v>
      </c>
      <c r="BL78" s="187">
        <v>0</v>
      </c>
      <c r="BM78" s="187">
        <v>0</v>
      </c>
      <c r="BN78" s="187">
        <v>0</v>
      </c>
      <c r="BO78" s="187">
        <v>0</v>
      </c>
      <c r="BP78" s="187">
        <v>0</v>
      </c>
      <c r="BQ78" s="187">
        <v>0</v>
      </c>
      <c r="BR78" s="187">
        <v>0</v>
      </c>
      <c r="BS78" s="187">
        <v>0</v>
      </c>
      <c r="BT78" s="187">
        <v>0</v>
      </c>
      <c r="BU78" s="187">
        <v>0</v>
      </c>
    </row>
    <row r="79" spans="1:73" x14ac:dyDescent="0.2">
      <c r="A79" s="180">
        <v>74</v>
      </c>
      <c r="B79" s="182" t="s">
        <v>441</v>
      </c>
      <c r="C79" s="184" t="s">
        <v>442</v>
      </c>
      <c r="D79" s="187">
        <v>0</v>
      </c>
      <c r="E79" s="187">
        <v>0</v>
      </c>
      <c r="F79" s="187">
        <v>0</v>
      </c>
      <c r="G79" s="187">
        <v>0</v>
      </c>
      <c r="H79" s="187">
        <v>0</v>
      </c>
      <c r="I79" s="187">
        <v>0</v>
      </c>
      <c r="J79" s="187">
        <v>0</v>
      </c>
      <c r="K79" s="187">
        <v>0</v>
      </c>
      <c r="L79" s="187">
        <v>0</v>
      </c>
      <c r="M79" s="187">
        <v>0</v>
      </c>
      <c r="N79" s="187">
        <v>0</v>
      </c>
      <c r="O79" s="187">
        <v>0</v>
      </c>
      <c r="P79" s="187">
        <v>0</v>
      </c>
      <c r="Q79" s="187">
        <v>0</v>
      </c>
      <c r="R79" s="187">
        <v>0</v>
      </c>
      <c r="S79" s="187">
        <v>0</v>
      </c>
      <c r="T79" s="187">
        <v>0</v>
      </c>
      <c r="U79" s="187">
        <v>0</v>
      </c>
      <c r="V79" s="187">
        <v>0</v>
      </c>
      <c r="W79" s="187">
        <v>0</v>
      </c>
      <c r="X79" s="187">
        <v>0</v>
      </c>
      <c r="Y79" s="187">
        <v>0</v>
      </c>
      <c r="Z79" s="187">
        <v>0</v>
      </c>
      <c r="AA79" s="187">
        <v>0</v>
      </c>
      <c r="AB79" s="187">
        <v>0</v>
      </c>
      <c r="AC79" s="187">
        <v>0</v>
      </c>
      <c r="AD79" s="187">
        <v>0</v>
      </c>
      <c r="AE79" s="187">
        <v>0</v>
      </c>
      <c r="AF79" s="187">
        <v>0</v>
      </c>
      <c r="AG79" s="187">
        <v>0</v>
      </c>
      <c r="AH79" s="187">
        <v>0</v>
      </c>
      <c r="AI79" s="187">
        <v>0</v>
      </c>
      <c r="AJ79" s="187">
        <v>0</v>
      </c>
      <c r="AK79" s="187">
        <v>0</v>
      </c>
      <c r="AL79" s="187">
        <v>0</v>
      </c>
      <c r="AM79" s="187">
        <v>0</v>
      </c>
      <c r="AN79" s="187">
        <v>0</v>
      </c>
      <c r="AO79" s="187">
        <v>0</v>
      </c>
      <c r="AP79" s="187">
        <v>0</v>
      </c>
      <c r="AQ79" s="187">
        <v>0</v>
      </c>
      <c r="AR79" s="187">
        <v>0</v>
      </c>
      <c r="AS79" s="187">
        <v>0</v>
      </c>
      <c r="AT79" s="187">
        <v>0</v>
      </c>
      <c r="AU79" s="187">
        <v>0</v>
      </c>
      <c r="AV79" s="187">
        <v>0</v>
      </c>
      <c r="AW79" s="187">
        <v>0</v>
      </c>
      <c r="AX79" s="187">
        <v>0</v>
      </c>
      <c r="AY79" s="187">
        <v>0</v>
      </c>
      <c r="AZ79" s="187">
        <v>0</v>
      </c>
      <c r="BA79" s="187">
        <v>0</v>
      </c>
      <c r="BB79" s="187">
        <v>0</v>
      </c>
      <c r="BC79" s="187">
        <v>0</v>
      </c>
      <c r="BD79" s="187">
        <v>0</v>
      </c>
      <c r="BE79" s="187">
        <v>0</v>
      </c>
      <c r="BF79" s="187">
        <v>0</v>
      </c>
      <c r="BG79" s="187">
        <v>0</v>
      </c>
      <c r="BH79" s="187">
        <v>0</v>
      </c>
      <c r="BI79" s="187">
        <v>0</v>
      </c>
      <c r="BJ79" s="187">
        <v>0</v>
      </c>
      <c r="BK79" s="187">
        <v>0</v>
      </c>
      <c r="BL79" s="187">
        <v>0</v>
      </c>
      <c r="BM79" s="187">
        <v>0</v>
      </c>
      <c r="BN79" s="187">
        <v>0</v>
      </c>
      <c r="BO79" s="187">
        <v>0</v>
      </c>
      <c r="BP79" s="187">
        <v>0</v>
      </c>
      <c r="BQ79" s="187">
        <v>0</v>
      </c>
      <c r="BR79" s="187">
        <v>0</v>
      </c>
      <c r="BS79" s="187">
        <v>0</v>
      </c>
      <c r="BT79" s="187">
        <v>0</v>
      </c>
      <c r="BU79" s="187">
        <v>0</v>
      </c>
    </row>
    <row r="80" spans="1:73" x14ac:dyDescent="0.2">
      <c r="A80" s="180">
        <v>75</v>
      </c>
      <c r="B80" s="182" t="s">
        <v>443</v>
      </c>
      <c r="C80" s="184" t="s">
        <v>302</v>
      </c>
      <c r="D80" s="187">
        <v>1.3332822515997418E-3</v>
      </c>
      <c r="E80" s="187">
        <v>1.3855357013607135E-3</v>
      </c>
      <c r="F80" s="187">
        <v>1.2641812982466087E-3</v>
      </c>
      <c r="G80" s="187">
        <v>1.4144045444684037E-3</v>
      </c>
      <c r="H80" s="187">
        <v>1.4066642136766746E-3</v>
      </c>
      <c r="I80" s="187">
        <v>1.6781306019948037E-3</v>
      </c>
      <c r="J80" s="187">
        <v>1.0833543164907018E-3</v>
      </c>
      <c r="K80" s="187">
        <v>9.744094488188976E-4</v>
      </c>
      <c r="L80" s="187">
        <v>1.0114819634873269E-3</v>
      </c>
      <c r="M80" s="187">
        <v>1.0085682422765916E-3</v>
      </c>
      <c r="N80" s="187">
        <v>1.1673409829541686E-3</v>
      </c>
      <c r="O80" s="187">
        <v>1.1798914990366585E-3</v>
      </c>
      <c r="P80" s="187">
        <v>1.1553364097458597E-3</v>
      </c>
      <c r="Q80" s="187">
        <v>1.1951861546954266E-3</v>
      </c>
      <c r="R80" s="187">
        <v>1.1846001974333662E-3</v>
      </c>
      <c r="S80" s="187">
        <v>1.5371584190579984E-3</v>
      </c>
      <c r="T80" s="187">
        <v>1.5922987334400932E-3</v>
      </c>
      <c r="U80" s="187">
        <v>1.6691878357936467E-3</v>
      </c>
      <c r="V80" s="187">
        <v>1.5860862724162879E-3</v>
      </c>
      <c r="W80" s="187">
        <v>1.5336942358705938E-3</v>
      </c>
      <c r="X80" s="187">
        <v>1.718995762675445E-3</v>
      </c>
      <c r="Y80" s="187">
        <v>1.1578714191943008E-3</v>
      </c>
      <c r="Z80" s="187">
        <v>1.5635600064609918E-3</v>
      </c>
      <c r="AA80" s="187">
        <v>1.5095202011089861E-3</v>
      </c>
      <c r="AB80" s="187">
        <v>1.6993779525126158E-3</v>
      </c>
      <c r="AC80" s="187">
        <v>1.3470129419386036E-3</v>
      </c>
      <c r="AD80" s="187">
        <v>1.5926892606189171E-3</v>
      </c>
      <c r="AE80" s="187">
        <v>1.52779139017486E-3</v>
      </c>
      <c r="AF80" s="187">
        <v>1.1482798426388431E-3</v>
      </c>
      <c r="AG80" s="187">
        <v>1.3383728228169131E-3</v>
      </c>
      <c r="AH80" s="187">
        <v>1.4752428380336816E-3</v>
      </c>
      <c r="AI80" s="187">
        <v>1.5159277688490879E-3</v>
      </c>
      <c r="AJ80" s="187">
        <v>1.568351200295897E-3</v>
      </c>
      <c r="AK80" s="187">
        <v>1.6768118946403942E-3</v>
      </c>
      <c r="AL80" s="187">
        <v>1.6083998228953005E-3</v>
      </c>
      <c r="AM80" s="187">
        <v>1.0817551832134271E-3</v>
      </c>
      <c r="AN80" s="187">
        <v>1.7608939126156397E-3</v>
      </c>
      <c r="AO80" s="187">
        <v>7.8731532321005574E-4</v>
      </c>
      <c r="AP80" s="187">
        <v>7.320644216691069E-4</v>
      </c>
      <c r="AQ80" s="187">
        <v>6.7860312157435926E-4</v>
      </c>
      <c r="AR80" s="187">
        <v>1.3002859293706048E-3</v>
      </c>
      <c r="AS80" s="187">
        <v>1.27610102619028E-3</v>
      </c>
      <c r="AT80" s="187">
        <v>1.2675304486499406E-3</v>
      </c>
      <c r="AU80" s="187">
        <v>1.3896110034503947E-3</v>
      </c>
      <c r="AV80" s="187">
        <v>1.1676162340859535E-3</v>
      </c>
      <c r="AW80" s="187">
        <v>1.4443669688215957E-3</v>
      </c>
      <c r="AX80" s="187">
        <v>1.5499773174051112E-3</v>
      </c>
      <c r="AY80" s="187">
        <v>1.5318481926566284E-3</v>
      </c>
      <c r="AZ80" s="187">
        <v>1.6206704945360252E-3</v>
      </c>
      <c r="BA80" s="187">
        <v>9.9352552532662154E-5</v>
      </c>
      <c r="BB80" s="187">
        <v>1.3577159164441677E-3</v>
      </c>
      <c r="BC80" s="187">
        <v>1.3833055035797535E-3</v>
      </c>
      <c r="BD80" s="187">
        <v>1.36485528980706E-3</v>
      </c>
      <c r="BE80" s="187">
        <v>1.4353454824599981E-3</v>
      </c>
      <c r="BF80" s="187">
        <v>1.0043473894141785E-3</v>
      </c>
      <c r="BG80" s="187">
        <v>1.4766917293233084E-3</v>
      </c>
      <c r="BH80" s="187">
        <v>1.2941974367759032E-3</v>
      </c>
      <c r="BI80" s="187">
        <v>1.1055814081292561E-3</v>
      </c>
      <c r="BJ80" s="187">
        <v>6.1769701961188032E-4</v>
      </c>
      <c r="BK80" s="187">
        <v>5.7356258842423242E-4</v>
      </c>
      <c r="BL80" s="187">
        <v>5.1281891316079242E-3</v>
      </c>
      <c r="BM80" s="187">
        <v>2.1791714790036828E-4</v>
      </c>
      <c r="BN80" s="187">
        <v>3.4402647760408355E-4</v>
      </c>
      <c r="BO80" s="187">
        <v>8.6195530033632002E-4</v>
      </c>
      <c r="BP80" s="187">
        <v>9.1491308325709062E-4</v>
      </c>
      <c r="BQ80" s="187">
        <v>6.652524974382905E-4</v>
      </c>
      <c r="BR80" s="187">
        <v>1.0108697546607486E-3</v>
      </c>
      <c r="BS80" s="187">
        <v>9.6448846129348984E-4</v>
      </c>
      <c r="BT80" s="187">
        <v>9.1548655558550465E-4</v>
      </c>
      <c r="BU80" s="187">
        <v>8.1194801220642115E-4</v>
      </c>
    </row>
    <row r="81" spans="1:73" ht="33" x14ac:dyDescent="0.2">
      <c r="A81" s="180">
        <v>76</v>
      </c>
      <c r="B81" s="182" t="s">
        <v>444</v>
      </c>
      <c r="C81" s="184" t="s">
        <v>445</v>
      </c>
      <c r="D81" s="187">
        <v>2.035051111807408E-2</v>
      </c>
      <c r="E81" s="187">
        <v>2.0167788397345118E-2</v>
      </c>
      <c r="F81" s="187">
        <v>2.0318161415356646E-2</v>
      </c>
      <c r="G81" s="187">
        <v>2.1535021289248377E-2</v>
      </c>
      <c r="H81" s="187">
        <v>2.1396176232844764E-2</v>
      </c>
      <c r="I81" s="187">
        <v>2.6265705328163375E-2</v>
      </c>
      <c r="J81" s="187">
        <v>1.8853400775776012E-2</v>
      </c>
      <c r="K81" s="187">
        <v>1.7391732283464568E-2</v>
      </c>
      <c r="L81" s="187">
        <v>1.5766459891027727E-2</v>
      </c>
      <c r="M81" s="187">
        <v>1.568203342435329E-2</v>
      </c>
      <c r="N81" s="187">
        <v>2.028254957882868E-2</v>
      </c>
      <c r="O81" s="187">
        <v>2.2988197857735291E-2</v>
      </c>
      <c r="P81" s="187">
        <v>2.1504056290277011E-2</v>
      </c>
      <c r="Q81" s="187">
        <v>2.3912626759390487E-2</v>
      </c>
      <c r="R81" s="187">
        <v>1.9094626991961641E-2</v>
      </c>
      <c r="S81" s="187">
        <v>1.9979909218063818E-2</v>
      </c>
      <c r="T81" s="187">
        <v>1.8182101782334713E-2</v>
      </c>
      <c r="U81" s="187">
        <v>2.222106306400292E-2</v>
      </c>
      <c r="V81" s="187">
        <v>1.7855763084509316E-2</v>
      </c>
      <c r="W81" s="187">
        <v>2.0092856239908616E-2</v>
      </c>
      <c r="X81" s="187">
        <v>2.1796866270724642E-2</v>
      </c>
      <c r="Y81" s="187">
        <v>1.6997063192327608E-2</v>
      </c>
      <c r="Z81" s="187">
        <v>2.0991762235503149E-2</v>
      </c>
      <c r="AA81" s="187">
        <v>1.6961955279712289E-2</v>
      </c>
      <c r="AB81" s="187">
        <v>1.8587102932199413E-2</v>
      </c>
      <c r="AC81" s="187">
        <v>2.3786698520981475E-2</v>
      </c>
      <c r="AD81" s="187">
        <v>2.0043929371754993E-2</v>
      </c>
      <c r="AE81" s="187">
        <v>1.7215038079479744E-2</v>
      </c>
      <c r="AF81" s="187">
        <v>2.0689060168430737E-2</v>
      </c>
      <c r="AG81" s="187">
        <v>1.9773866437414862E-2</v>
      </c>
      <c r="AH81" s="187">
        <v>2.1357730694150423E-2</v>
      </c>
      <c r="AI81" s="187">
        <v>2.1481029440303081E-2</v>
      </c>
      <c r="AJ81" s="187">
        <v>2.1060745102757437E-2</v>
      </c>
      <c r="AK81" s="187">
        <v>2.2734105286018252E-2</v>
      </c>
      <c r="AL81" s="187">
        <v>4.0797332586361132E-2</v>
      </c>
      <c r="AM81" s="187">
        <v>2.3949776327039627E-2</v>
      </c>
      <c r="AN81" s="187">
        <v>1.7672500804820329E-2</v>
      </c>
      <c r="AO81" s="187">
        <v>1.7786480084345434E-2</v>
      </c>
      <c r="AP81" s="187">
        <v>2.8236770550094121E-2</v>
      </c>
      <c r="AQ81" s="187">
        <v>2.0358093647230777E-2</v>
      </c>
      <c r="AR81" s="187">
        <v>2.3209853463284032E-2</v>
      </c>
      <c r="AS81" s="187">
        <v>2.3010097126484132E-2</v>
      </c>
      <c r="AT81" s="187">
        <v>2.1359284018395385E-2</v>
      </c>
      <c r="AU81" s="187">
        <v>3.0599801484142364E-2</v>
      </c>
      <c r="AV81" s="187">
        <v>3.3354434831539707E-2</v>
      </c>
      <c r="AW81" s="187">
        <v>2.0021914533320053E-2</v>
      </c>
      <c r="AX81" s="187">
        <v>2.5272191138666262E-2</v>
      </c>
      <c r="AY81" s="187">
        <v>2.5732674678193131E-2</v>
      </c>
      <c r="AZ81" s="187">
        <v>2.3476569735136135E-2</v>
      </c>
      <c r="BA81" s="187">
        <v>1.7187991588150552E-2</v>
      </c>
      <c r="BB81" s="187">
        <v>1.7112207418453595E-2</v>
      </c>
      <c r="BC81" s="187">
        <v>1.5813555772504036E-2</v>
      </c>
      <c r="BD81" s="187">
        <v>1.6705368918503716E-2</v>
      </c>
      <c r="BE81" s="187">
        <v>1.1590714634126838E-2</v>
      </c>
      <c r="BF81" s="187">
        <v>2.5783032268246839E-2</v>
      </c>
      <c r="BG81" s="187">
        <v>1.4333834586466166E-2</v>
      </c>
      <c r="BH81" s="187">
        <v>1.3218852911769436E-2</v>
      </c>
      <c r="BI81" s="187">
        <v>2.6622852884937098E-2</v>
      </c>
      <c r="BJ81" s="187">
        <v>4.7605566136476728E-2</v>
      </c>
      <c r="BK81" s="187">
        <v>1.4644964757765401E-2</v>
      </c>
      <c r="BL81" s="187">
        <v>1.1822285163500021E-2</v>
      </c>
      <c r="BM81" s="187">
        <v>1.7884771638394512E-2</v>
      </c>
      <c r="BN81" s="187">
        <v>2.313681684320475E-2</v>
      </c>
      <c r="BO81" s="187">
        <v>2.2067556238647479E-2</v>
      </c>
      <c r="BP81" s="187">
        <v>1.6990501286993122E-2</v>
      </c>
      <c r="BQ81" s="187">
        <v>1.5578605187263705E-2</v>
      </c>
      <c r="BR81" s="187">
        <v>1.3443405817729726E-2</v>
      </c>
      <c r="BS81" s="187">
        <v>3.1847144295249277E-2</v>
      </c>
      <c r="BT81" s="187">
        <v>2.0390309877844747E-2</v>
      </c>
      <c r="BU81" s="187">
        <v>2.4070790442270257E-2</v>
      </c>
    </row>
    <row r="82" spans="1:73" x14ac:dyDescent="0.2">
      <c r="A82" s="180">
        <v>77</v>
      </c>
      <c r="B82" s="182" t="s">
        <v>446</v>
      </c>
      <c r="C82" s="184" t="s">
        <v>303</v>
      </c>
      <c r="D82" s="187">
        <v>1.7649870734802862E-2</v>
      </c>
      <c r="E82" s="187">
        <v>1.7153378081414764E-2</v>
      </c>
      <c r="F82" s="187">
        <v>1.7689190724105852E-2</v>
      </c>
      <c r="G82" s="187">
        <v>1.1985341891739902E-2</v>
      </c>
      <c r="H82" s="187">
        <v>1.1772497732915745E-2</v>
      </c>
      <c r="I82" s="187">
        <v>1.9237299512749845E-2</v>
      </c>
      <c r="J82" s="187">
        <v>2.4555037353634006E-2</v>
      </c>
      <c r="K82" s="187">
        <v>2.5482283464566928E-2</v>
      </c>
      <c r="L82" s="187">
        <v>2.443428824046931E-2</v>
      </c>
      <c r="M82" s="187">
        <v>2.4320704366006862E-2</v>
      </c>
      <c r="N82" s="187">
        <v>3.0510048418120314E-2</v>
      </c>
      <c r="O82" s="187">
        <v>2.4645725959226615E-2</v>
      </c>
      <c r="P82" s="187">
        <v>2.570413297636185E-2</v>
      </c>
      <c r="Q82" s="187">
        <v>2.3986474808387882E-2</v>
      </c>
      <c r="R82" s="187">
        <v>2.625863770977295E-2</v>
      </c>
      <c r="S82" s="187">
        <v>1.6483922610689084E-2</v>
      </c>
      <c r="T82" s="187">
        <v>1.1542541022814717E-2</v>
      </c>
      <c r="U82" s="187">
        <v>1.1040982038843392E-2</v>
      </c>
      <c r="V82" s="187">
        <v>1.1583065824687594E-2</v>
      </c>
      <c r="W82" s="187">
        <v>1.6794364275940509E-2</v>
      </c>
      <c r="X82" s="187">
        <v>2.3438507224079693E-2</v>
      </c>
      <c r="Y82" s="187">
        <v>1.3330470364878987E-2</v>
      </c>
      <c r="Z82" s="187">
        <v>1.5273784525924729E-2</v>
      </c>
      <c r="AA82" s="187">
        <v>2.138466904822045E-2</v>
      </c>
      <c r="AB82" s="187">
        <v>1.908606034086098E-2</v>
      </c>
      <c r="AC82" s="187">
        <v>1.4264521667195981E-2</v>
      </c>
      <c r="AD82" s="187">
        <v>1.6521255537076403E-2</v>
      </c>
      <c r="AE82" s="187">
        <v>1.9088744501392307E-2</v>
      </c>
      <c r="AF82" s="187">
        <v>1.7962840254829984E-2</v>
      </c>
      <c r="AG82" s="187">
        <v>2.1069287209908302E-2</v>
      </c>
      <c r="AH82" s="187">
        <v>2.2135934765922113E-2</v>
      </c>
      <c r="AI82" s="187">
        <v>2.2620749897869101E-2</v>
      </c>
      <c r="AJ82" s="187">
        <v>2.5989182231656225E-2</v>
      </c>
      <c r="AK82" s="187">
        <v>1.0106639313588503E-2</v>
      </c>
      <c r="AL82" s="187">
        <v>8.0871788847825497E-3</v>
      </c>
      <c r="AM82" s="187">
        <v>6.8200176670933851E-2</v>
      </c>
      <c r="AN82" s="187">
        <v>3.8006352636662022E-2</v>
      </c>
      <c r="AO82" s="187">
        <v>2.4219645000661802E-2</v>
      </c>
      <c r="AP82" s="187">
        <v>1.6732901066722441E-2</v>
      </c>
      <c r="AQ82" s="187">
        <v>2.3437907814375946E-2</v>
      </c>
      <c r="AR82" s="187">
        <v>8.7648285174904313E-3</v>
      </c>
      <c r="AS82" s="187">
        <v>6.8849037431686485E-3</v>
      </c>
      <c r="AT82" s="187">
        <v>6.9049698361256231E-3</v>
      </c>
      <c r="AU82" s="187">
        <v>7.3734461407571963E-3</v>
      </c>
      <c r="AV82" s="187">
        <v>6.0912991489062394E-3</v>
      </c>
      <c r="AW82" s="187">
        <v>6.2257196931965334E-3</v>
      </c>
      <c r="AX82" s="187">
        <v>2.8173673068199002E-2</v>
      </c>
      <c r="AY82" s="187">
        <v>2.8772621479124114E-2</v>
      </c>
      <c r="AZ82" s="187">
        <v>2.5838118170031486E-2</v>
      </c>
      <c r="BA82" s="187">
        <v>5.7403697018871469E-3</v>
      </c>
      <c r="BB82" s="187">
        <v>2.1027102438781128E-2</v>
      </c>
      <c r="BC82" s="187">
        <v>3.0174205764518649E-2</v>
      </c>
      <c r="BD82" s="187">
        <v>2.2358127159366189E-2</v>
      </c>
      <c r="BE82" s="187">
        <v>4.8697793806024457E-3</v>
      </c>
      <c r="BF82" s="187">
        <v>3.364563754537498E-2</v>
      </c>
      <c r="BG82" s="187">
        <v>7.0974436090225565E-2</v>
      </c>
      <c r="BH82" s="187">
        <v>1.1693224166742412E-2</v>
      </c>
      <c r="BI82" s="187">
        <v>1.8950053258636548E-2</v>
      </c>
      <c r="BJ82" s="187">
        <v>2.524836567663561E-2</v>
      </c>
      <c r="BK82" s="187">
        <v>7.7154789672474518E-3</v>
      </c>
      <c r="BL82" s="187">
        <v>5.3565245600955762E-2</v>
      </c>
      <c r="BM82" s="187">
        <v>8.7696086519333926E-3</v>
      </c>
      <c r="BN82" s="187">
        <v>1.4314402896454248E-2</v>
      </c>
      <c r="BO82" s="187">
        <v>1.3283803702471923E-2</v>
      </c>
      <c r="BP82" s="187">
        <v>1.2544000627632683E-2</v>
      </c>
      <c r="BQ82" s="187">
        <v>1.2045212801602454E-2</v>
      </c>
      <c r="BR82" s="187">
        <v>1.5651052408368143E-2</v>
      </c>
      <c r="BS82" s="187">
        <v>2.6618558048391514E-3</v>
      </c>
      <c r="BT82" s="187">
        <v>2.221251090529499E-2</v>
      </c>
      <c r="BU82" s="187">
        <v>1.4486199773892199E-2</v>
      </c>
    </row>
    <row r="83" spans="1:73" x14ac:dyDescent="0.2">
      <c r="A83" s="180">
        <v>78</v>
      </c>
      <c r="B83" s="182" t="s">
        <v>447</v>
      </c>
      <c r="C83" s="184" t="s">
        <v>304</v>
      </c>
      <c r="D83" s="187">
        <v>1.2758415539133366E-3</v>
      </c>
      <c r="E83" s="187">
        <v>8.8809822339024601E-4</v>
      </c>
      <c r="F83" s="187">
        <v>1.0082948176315318E-3</v>
      </c>
      <c r="G83" s="187">
        <v>1.1521942297293356E-3</v>
      </c>
      <c r="H83" s="187">
        <v>1.1478834269622229E-3</v>
      </c>
      <c r="I83" s="187">
        <v>1.2990705130736244E-3</v>
      </c>
      <c r="J83" s="187">
        <v>8.3507997225615511E-4</v>
      </c>
      <c r="K83" s="187">
        <v>6.791338582677165E-4</v>
      </c>
      <c r="L83" s="187">
        <v>7.9457933304997227E-4</v>
      </c>
      <c r="M83" s="187">
        <v>7.8984259937323444E-4</v>
      </c>
      <c r="N83" s="187">
        <v>1.0479538369702196E-3</v>
      </c>
      <c r="O83" s="187">
        <v>8.9460044730022361E-4</v>
      </c>
      <c r="P83" s="187">
        <v>6.2811957647755255E-4</v>
      </c>
      <c r="Q83" s="187">
        <v>1.0605836824093948E-3</v>
      </c>
      <c r="R83" s="187">
        <v>8.0383584825835562E-4</v>
      </c>
      <c r="S83" s="187">
        <v>7.3792209620279E-4</v>
      </c>
      <c r="T83" s="187">
        <v>1.0320695464093338E-3</v>
      </c>
      <c r="U83" s="187">
        <v>1.2171161302662007E-3</v>
      </c>
      <c r="V83" s="187">
        <v>1.0171182118949445E-3</v>
      </c>
      <c r="W83" s="187">
        <v>7.1944232032479267E-4</v>
      </c>
      <c r="X83" s="187">
        <v>8.3371294489759085E-4</v>
      </c>
      <c r="Y83" s="187">
        <v>5.6262766143948424E-4</v>
      </c>
      <c r="Z83" s="187">
        <v>9.6914876433532547E-4</v>
      </c>
      <c r="AA83" s="187">
        <v>7.6498394255403602E-4</v>
      </c>
      <c r="AB83" s="187">
        <v>8.6096249092899608E-4</v>
      </c>
      <c r="AC83" s="187">
        <v>6.604491222513228E-4</v>
      </c>
      <c r="AD83" s="187">
        <v>6.8080544840219768E-4</v>
      </c>
      <c r="AE83" s="187">
        <v>6.8029956241748486E-4</v>
      </c>
      <c r="AF83" s="187">
        <v>2.0460267937198054E-3</v>
      </c>
      <c r="AG83" s="187">
        <v>1.8120702447303304E-3</v>
      </c>
      <c r="AH83" s="187">
        <v>1.8972390162891792E-3</v>
      </c>
      <c r="AI83" s="187">
        <v>1.9050289532737462E-3</v>
      </c>
      <c r="AJ83" s="187">
        <v>1.9382223824614105E-3</v>
      </c>
      <c r="AK83" s="187">
        <v>1.8899469361052556E-3</v>
      </c>
      <c r="AL83" s="187">
        <v>4.7980916065022729E-3</v>
      </c>
      <c r="AM83" s="187">
        <v>1.3486511126962158E-3</v>
      </c>
      <c r="AN83" s="187">
        <v>1.9080274280414116E-3</v>
      </c>
      <c r="AO83" s="187">
        <v>2.1611235103765878E-3</v>
      </c>
      <c r="AP83" s="187">
        <v>3.7649027400125496E-3</v>
      </c>
      <c r="AQ83" s="187">
        <v>7.3080336169546376E-4</v>
      </c>
      <c r="AR83" s="187">
        <v>1.7684890143365288E-3</v>
      </c>
      <c r="AS83" s="187">
        <v>1.6990269043107315E-3</v>
      </c>
      <c r="AT83" s="187">
        <v>1.4640814257093145E-3</v>
      </c>
      <c r="AU83" s="187">
        <v>1.4368766838398638E-3</v>
      </c>
      <c r="AV83" s="187">
        <v>4.9658859112330306E-3</v>
      </c>
      <c r="AW83" s="187">
        <v>1.9922303018228907E-3</v>
      </c>
      <c r="AX83" s="187">
        <v>2.4856343565703917E-3</v>
      </c>
      <c r="AY83" s="187">
        <v>2.588704697667791E-3</v>
      </c>
      <c r="AZ83" s="187">
        <v>2.083719207260604E-3</v>
      </c>
      <c r="BA83" s="187">
        <v>1.633797530537111E-3</v>
      </c>
      <c r="BB83" s="187">
        <v>1.7033784846265617E-3</v>
      </c>
      <c r="BC83" s="187">
        <v>1.0234969291984968E-3</v>
      </c>
      <c r="BD83" s="187">
        <v>1.1380761183766373E-3</v>
      </c>
      <c r="BE83" s="187">
        <v>6.6369735400657296E-4</v>
      </c>
      <c r="BF83" s="187">
        <v>3.3143463850667889E-3</v>
      </c>
      <c r="BG83" s="187">
        <v>4.8421052631578945E-4</v>
      </c>
      <c r="BH83" s="187">
        <v>9.6068464512700754E-4</v>
      </c>
      <c r="BI83" s="187">
        <v>3.2181470520253638E-3</v>
      </c>
      <c r="BJ83" s="187">
        <v>3.508862236406376E-3</v>
      </c>
      <c r="BK83" s="187">
        <v>9.3044597677708805E-4</v>
      </c>
      <c r="BL83" s="187">
        <v>6.6753800131635996E-4</v>
      </c>
      <c r="BM83" s="187">
        <v>4.0734941146804557E-3</v>
      </c>
      <c r="BN83" s="187">
        <v>1.8154650263926338E-3</v>
      </c>
      <c r="BO83" s="187">
        <v>2.3984201422029452E-3</v>
      </c>
      <c r="BP83" s="187">
        <v>2.6772456616621421E-3</v>
      </c>
      <c r="BQ83" s="187">
        <v>1.0307758476791095E-3</v>
      </c>
      <c r="BR83" s="187">
        <v>1.876499602042654E-3</v>
      </c>
      <c r="BS83" s="187">
        <v>2.467469193858045E-3</v>
      </c>
      <c r="BT83" s="187">
        <v>2.8931927035402536E-3</v>
      </c>
      <c r="BU83" s="187">
        <v>2.406943039534864E-3</v>
      </c>
    </row>
    <row r="84" spans="1:73" x14ac:dyDescent="0.2">
      <c r="A84" s="180">
        <v>79</v>
      </c>
      <c r="B84" s="182" t="s">
        <v>448</v>
      </c>
      <c r="C84" s="184" t="s">
        <v>305</v>
      </c>
      <c r="D84" s="187">
        <v>1.5534540909949211E-4</v>
      </c>
      <c r="E84" s="187">
        <v>9.4684933662990837E-5</v>
      </c>
      <c r="F84" s="187">
        <v>1.0989404971380503E-4</v>
      </c>
      <c r="G84" s="187">
        <v>8.094856861201801E-5</v>
      </c>
      <c r="H84" s="187">
        <v>8.0774835799360869E-5</v>
      </c>
      <c r="I84" s="187">
        <v>8.6867937044436897E-5</v>
      </c>
      <c r="J84" s="187">
        <v>1.4473635351664618E-4</v>
      </c>
      <c r="K84" s="187">
        <v>1.2795275590551182E-4</v>
      </c>
      <c r="L84" s="187">
        <v>1.3754207205062327E-4</v>
      </c>
      <c r="M84" s="187">
        <v>1.373854945220634E-4</v>
      </c>
      <c r="N84" s="187">
        <v>1.4591762286927107E-4</v>
      </c>
      <c r="O84" s="187">
        <v>1.5458644092958409E-4</v>
      </c>
      <c r="P84" s="187">
        <v>1.5303582720068882E-4</v>
      </c>
      <c r="Q84" s="187">
        <v>1.5555227342004457E-4</v>
      </c>
      <c r="R84" s="187">
        <v>1.5512621633055986E-4</v>
      </c>
      <c r="S84" s="187">
        <v>7.5682347434376108E-5</v>
      </c>
      <c r="T84" s="187">
        <v>1.7677765530436953E-4</v>
      </c>
      <c r="U84" s="187">
        <v>1.7387373289517153E-4</v>
      </c>
      <c r="V84" s="187">
        <v>1.7701228549552904E-4</v>
      </c>
      <c r="W84" s="187">
        <v>6.9331047668075939E-5</v>
      </c>
      <c r="X84" s="187">
        <v>7.7354809320395021E-5</v>
      </c>
      <c r="Y84" s="187">
        <v>5.0283148486137482E-5</v>
      </c>
      <c r="Z84" s="187">
        <v>7.1070909384590535E-5</v>
      </c>
      <c r="AA84" s="187">
        <v>6.8559881643993792E-5</v>
      </c>
      <c r="AB84" s="187">
        <v>7.4739226904117502E-5</v>
      </c>
      <c r="AC84" s="187">
        <v>5.9811081224290715E-5</v>
      </c>
      <c r="AD84" s="187">
        <v>7.3259562774123063E-5</v>
      </c>
      <c r="AE84" s="187">
        <v>8.0713507405464309E-5</v>
      </c>
      <c r="AF84" s="187">
        <v>1.7652630968338826E-4</v>
      </c>
      <c r="AG84" s="187">
        <v>1.5751807048284473E-4</v>
      </c>
      <c r="AH84" s="187">
        <v>1.3030836158002218E-4</v>
      </c>
      <c r="AI84" s="187">
        <v>1.3089729442473822E-4</v>
      </c>
      <c r="AJ84" s="187">
        <v>1.2640139686731486E-4</v>
      </c>
      <c r="AK84" s="187">
        <v>1.3506031048615431E-4</v>
      </c>
      <c r="AL84" s="187">
        <v>1.2650335685693374E-4</v>
      </c>
      <c r="AM84" s="187">
        <v>1.228193657796904E-4</v>
      </c>
      <c r="AN84" s="187">
        <v>1.0711319922996204E-4</v>
      </c>
      <c r="AO84" s="187">
        <v>1.5974513804262001E-4</v>
      </c>
      <c r="AP84" s="187">
        <v>1.0458063166701528E-4</v>
      </c>
      <c r="AQ84" s="187">
        <v>1.5660072036331366E-4</v>
      </c>
      <c r="AR84" s="187">
        <v>1.4939100215490261E-4</v>
      </c>
      <c r="AS84" s="187">
        <v>1.4463698862127994E-4</v>
      </c>
      <c r="AT84" s="187">
        <v>1.5076353353986075E-4</v>
      </c>
      <c r="AU84" s="187">
        <v>1.2289076901261992E-4</v>
      </c>
      <c r="AV84" s="187">
        <v>2.8135330941830202E-5</v>
      </c>
      <c r="AW84" s="187">
        <v>3.9844606036457814E-4</v>
      </c>
      <c r="AX84" s="187">
        <v>1.9847270527748373E-4</v>
      </c>
      <c r="AY84" s="187">
        <v>1.306227141025032E-4</v>
      </c>
      <c r="AZ84" s="187">
        <v>4.630487127245786E-4</v>
      </c>
      <c r="BA84" s="187">
        <v>1.1039172503629128E-4</v>
      </c>
      <c r="BB84" s="187">
        <v>1.9766509861738994E-4</v>
      </c>
      <c r="BC84" s="187">
        <v>2.0445081342216484E-4</v>
      </c>
      <c r="BD84" s="187">
        <v>1.8602162449131445E-4</v>
      </c>
      <c r="BE84" s="187">
        <v>2.3989060988189386E-4</v>
      </c>
      <c r="BF84" s="187">
        <v>2.7260857712670561E-4</v>
      </c>
      <c r="BG84" s="187">
        <v>2.1654135338345864E-4</v>
      </c>
      <c r="BH84" s="187">
        <v>2.3213049649357096E-4</v>
      </c>
      <c r="BI84" s="187">
        <v>2.2628859230715767E-4</v>
      </c>
      <c r="BJ84" s="187">
        <v>1.2868687908580841E-4</v>
      </c>
      <c r="BK84" s="187">
        <v>1.1471251768484647E-4</v>
      </c>
      <c r="BL84" s="187">
        <v>1.3725080400897122E-4</v>
      </c>
      <c r="BM84" s="187">
        <v>1.494289014173954E-4</v>
      </c>
      <c r="BN84" s="187">
        <v>1.2849181693646495E-4</v>
      </c>
      <c r="BO84" s="187">
        <v>2.0515716908689808E-4</v>
      </c>
      <c r="BP84" s="187">
        <v>1.9901955468076685E-4</v>
      </c>
      <c r="BQ84" s="187">
        <v>3.0460279186734915E-4</v>
      </c>
      <c r="BR84" s="187">
        <v>1.2142056248511291E-3</v>
      </c>
      <c r="BS84" s="187">
        <v>1.8280613202904054E-4</v>
      </c>
      <c r="BT84" s="187">
        <v>1.1802439915213823E-4</v>
      </c>
      <c r="BU84" s="187">
        <v>1.6830580655032598E-4</v>
      </c>
    </row>
    <row r="85" spans="1:73" x14ac:dyDescent="0.2">
      <c r="A85" s="180">
        <v>80</v>
      </c>
      <c r="B85" s="182" t="s">
        <v>449</v>
      </c>
      <c r="C85" s="184" t="s">
        <v>450</v>
      </c>
      <c r="D85" s="187">
        <v>1.1846050039318525E-3</v>
      </c>
      <c r="E85" s="187">
        <v>1.1660046520634399E-3</v>
      </c>
      <c r="F85" s="187">
        <v>1.1860193859991291E-3</v>
      </c>
      <c r="G85" s="187">
        <v>1.3026077035341425E-3</v>
      </c>
      <c r="H85" s="187">
        <v>1.2950628264818619E-3</v>
      </c>
      <c r="I85" s="187">
        <v>1.5596743242069352E-3</v>
      </c>
      <c r="J85" s="187">
        <v>1.0456794978786908E-3</v>
      </c>
      <c r="K85" s="187">
        <v>8.759842519685039E-4</v>
      </c>
      <c r="L85" s="187">
        <v>8.2306149664275626E-4</v>
      </c>
      <c r="M85" s="187">
        <v>8.1712130767183915E-4</v>
      </c>
      <c r="N85" s="187">
        <v>1.1408105060688467E-3</v>
      </c>
      <c r="O85" s="187">
        <v>1.3483552196321552E-3</v>
      </c>
      <c r="P85" s="187">
        <v>1.273897133016723E-3</v>
      </c>
      <c r="Q85" s="187">
        <v>1.3947330104968978E-3</v>
      </c>
      <c r="R85" s="187">
        <v>9.5896206458891554E-4</v>
      </c>
      <c r="S85" s="187">
        <v>1.1409978268025231E-3</v>
      </c>
      <c r="T85" s="187">
        <v>1.0697647817315891E-3</v>
      </c>
      <c r="U85" s="187">
        <v>1.130179263818615E-3</v>
      </c>
      <c r="V85" s="187">
        <v>1.0648834317905636E-3</v>
      </c>
      <c r="W85" s="187">
        <v>1.1454730337339236E-3</v>
      </c>
      <c r="X85" s="187">
        <v>1.2376769491263203E-3</v>
      </c>
      <c r="Y85" s="187">
        <v>9.3227675301325169E-4</v>
      </c>
      <c r="Z85" s="187">
        <v>1.1080600872233888E-3</v>
      </c>
      <c r="AA85" s="187">
        <v>9.6224395289815849E-4</v>
      </c>
      <c r="AB85" s="187">
        <v>1.0096058695762912E-3</v>
      </c>
      <c r="AC85" s="187">
        <v>1.3752336633613322E-3</v>
      </c>
      <c r="AD85" s="187">
        <v>1.1663148387150235E-3</v>
      </c>
      <c r="AE85" s="187">
        <v>1.0262145941551889E-3</v>
      </c>
      <c r="AF85" s="187">
        <v>1.2268504909021471E-3</v>
      </c>
      <c r="AG85" s="187">
        <v>1.1428838333218741E-3</v>
      </c>
      <c r="AH85" s="187">
        <v>1.2523552998566609E-3</v>
      </c>
      <c r="AI85" s="187">
        <v>1.2562549565925311E-3</v>
      </c>
      <c r="AJ85" s="187">
        <v>1.267463123964873E-3</v>
      </c>
      <c r="AK85" s="187">
        <v>1.3811150686923021E-3</v>
      </c>
      <c r="AL85" s="187">
        <v>2.6475345399343988E-3</v>
      </c>
      <c r="AM85" s="187">
        <v>1.2187460142753894E-3</v>
      </c>
      <c r="AN85" s="187">
        <v>1.0593613110655585E-3</v>
      </c>
      <c r="AO85" s="187">
        <v>1.1935243885184323E-3</v>
      </c>
      <c r="AP85" s="187">
        <v>2.0916126333403052E-3</v>
      </c>
      <c r="AQ85" s="187">
        <v>8.8740408205877747E-4</v>
      </c>
      <c r="AR85" s="187">
        <v>1.2101505761151329E-3</v>
      </c>
      <c r="AS85" s="187">
        <v>1.1863894762859418E-3</v>
      </c>
      <c r="AT85" s="187">
        <v>1.0575782686092455E-3</v>
      </c>
      <c r="AU85" s="187">
        <v>1.6637519497093162E-3</v>
      </c>
      <c r="AV85" s="187">
        <v>2.1242174861081805E-3</v>
      </c>
      <c r="AW85" s="187">
        <v>1.0957266660025899E-3</v>
      </c>
      <c r="AX85" s="187">
        <v>1.4554665053682142E-3</v>
      </c>
      <c r="AY85" s="187">
        <v>1.4962238160832184E-3</v>
      </c>
      <c r="AZ85" s="187">
        <v>1.2965363956288201E-3</v>
      </c>
      <c r="BA85" s="187">
        <v>1.1204760091183565E-3</v>
      </c>
      <c r="BB85" s="187">
        <v>9.537391279168672E-4</v>
      </c>
      <c r="BC85" s="187">
        <v>8.1656039160098658E-4</v>
      </c>
      <c r="BD85" s="187">
        <v>9.1861240408913148E-4</v>
      </c>
      <c r="BE85" s="187">
        <v>5.9572834787336977E-4</v>
      </c>
      <c r="BF85" s="187">
        <v>1.391738525331076E-3</v>
      </c>
      <c r="BG85" s="187">
        <v>5.6842105263157894E-4</v>
      </c>
      <c r="BH85" s="187">
        <v>7.7400138439272009E-4</v>
      </c>
      <c r="BI85" s="187">
        <v>1.3464171242275882E-3</v>
      </c>
      <c r="BJ85" s="187">
        <v>3.0627477222422402E-3</v>
      </c>
      <c r="BK85" s="187">
        <v>8.1998207085834699E-4</v>
      </c>
      <c r="BL85" s="187">
        <v>7.6735676786833908E-4</v>
      </c>
      <c r="BM85" s="187">
        <v>1.078689882106823E-3</v>
      </c>
      <c r="BN85" s="187">
        <v>1.4020115186696538E-3</v>
      </c>
      <c r="BO85" s="187">
        <v>1.3533239397261029E-3</v>
      </c>
      <c r="BP85" s="187">
        <v>9.8644474928727931E-4</v>
      </c>
      <c r="BQ85" s="187">
        <v>8.9553220809000648E-4</v>
      </c>
      <c r="BR85" s="187">
        <v>4.9381568474806683E-4</v>
      </c>
      <c r="BS85" s="187">
        <v>2.0067315669794225E-3</v>
      </c>
      <c r="BT85" s="187">
        <v>1.3221922553665216E-3</v>
      </c>
      <c r="BU85" s="187">
        <v>1.4923114847462237E-3</v>
      </c>
    </row>
    <row r="86" spans="1:73" x14ac:dyDescent="0.2">
      <c r="A86" s="180">
        <v>81</v>
      </c>
      <c r="B86" s="182" t="s">
        <v>451</v>
      </c>
      <c r="C86" s="184" t="s">
        <v>306</v>
      </c>
      <c r="D86" s="187">
        <v>1.3943633103826651E-3</v>
      </c>
      <c r="E86" s="187">
        <v>1.2952571011906973E-3</v>
      </c>
      <c r="F86" s="187">
        <v>1.428991624622097E-3</v>
      </c>
      <c r="G86" s="187">
        <v>1.643740058046541E-3</v>
      </c>
      <c r="H86" s="187">
        <v>1.6378633491425641E-3</v>
      </c>
      <c r="I86" s="187">
        <v>1.8439693908978195E-3</v>
      </c>
      <c r="J86" s="187">
        <v>1.1704942746472594E-3</v>
      </c>
      <c r="K86" s="187">
        <v>1.0137795275590551E-3</v>
      </c>
      <c r="L86" s="187">
        <v>1.0630906701682688E-3</v>
      </c>
      <c r="M86" s="187">
        <v>1.0628776706165409E-3</v>
      </c>
      <c r="N86" s="187">
        <v>1.0744843138555415E-3</v>
      </c>
      <c r="O86" s="187">
        <v>1.3209233877344211E-3</v>
      </c>
      <c r="P86" s="187">
        <v>1.0662056532443596E-3</v>
      </c>
      <c r="Q86" s="187">
        <v>1.4795797050896494E-3</v>
      </c>
      <c r="R86" s="187">
        <v>1.0435763644055845E-3</v>
      </c>
      <c r="S86" s="187">
        <v>1.1281664034304003E-3</v>
      </c>
      <c r="T86" s="187">
        <v>1.1347565667699602E-3</v>
      </c>
      <c r="U86" s="187">
        <v>1.3040529967137864E-3</v>
      </c>
      <c r="V86" s="187">
        <v>1.1210778081383506E-3</v>
      </c>
      <c r="W86" s="187">
        <v>1.1277523772628135E-3</v>
      </c>
      <c r="X86" s="187">
        <v>1.3236267372600927E-3</v>
      </c>
      <c r="Y86" s="187">
        <v>8.3850547610667093E-4</v>
      </c>
      <c r="Z86" s="187">
        <v>1.2082054595380391E-3</v>
      </c>
      <c r="AA86" s="187">
        <v>1.2424975041797472E-3</v>
      </c>
      <c r="AB86" s="187">
        <v>1.3724460270046605E-3</v>
      </c>
      <c r="AC86" s="187">
        <v>9.8182838263254687E-4</v>
      </c>
      <c r="AD86" s="187">
        <v>1.0821322562984861E-3</v>
      </c>
      <c r="AE86" s="187">
        <v>1.5450871417617452E-3</v>
      </c>
      <c r="AF86" s="187">
        <v>1.5199322594395936E-3</v>
      </c>
      <c r="AG86" s="187">
        <v>1.3987996616750286E-3</v>
      </c>
      <c r="AH86" s="187">
        <v>1.2336492333524726E-3</v>
      </c>
      <c r="AI86" s="187">
        <v>1.2200215409288256E-3</v>
      </c>
      <c r="AJ86" s="187">
        <v>1.2682746899158671E-3</v>
      </c>
      <c r="AK86" s="187">
        <v>1.8257820709905708E-3</v>
      </c>
      <c r="AL86" s="187">
        <v>3.0541524726888287E-3</v>
      </c>
      <c r="AM86" s="187">
        <v>6.3535402682185992E-4</v>
      </c>
      <c r="AN86" s="187">
        <v>5.561646883094183E-4</v>
      </c>
      <c r="AO86" s="187">
        <v>1.3715261137659232E-3</v>
      </c>
      <c r="AP86" s="187">
        <v>1.5687094750052291E-3</v>
      </c>
      <c r="AQ86" s="187">
        <v>7.3080336169546376E-4</v>
      </c>
      <c r="AR86" s="187">
        <v>1.0215340035620156E-3</v>
      </c>
      <c r="AS86" s="187">
        <v>9.8957332088356722E-4</v>
      </c>
      <c r="AT86" s="187">
        <v>1.0296590957314935E-3</v>
      </c>
      <c r="AU86" s="187">
        <v>6.9953206976414422E-4</v>
      </c>
      <c r="AV86" s="187">
        <v>1.0691425757895477E-3</v>
      </c>
      <c r="AW86" s="187">
        <v>4.482518179101504E-4</v>
      </c>
      <c r="AX86" s="187">
        <v>1.3515046121276273E-3</v>
      </c>
      <c r="AY86" s="187">
        <v>1.4012254785541252E-3</v>
      </c>
      <c r="AZ86" s="187">
        <v>1.1576217818114465E-3</v>
      </c>
      <c r="BA86" s="187">
        <v>1.6945129793070712E-3</v>
      </c>
      <c r="BB86" s="187">
        <v>1.4122095499388906E-3</v>
      </c>
      <c r="BC86" s="187">
        <v>1.0862614646259699E-3</v>
      </c>
      <c r="BD86" s="187">
        <v>1.2739346081736649E-3</v>
      </c>
      <c r="BE86" s="187">
        <v>7.1967182964568154E-4</v>
      </c>
      <c r="BF86" s="187">
        <v>3.0560856277888574E-3</v>
      </c>
      <c r="BG86" s="187">
        <v>4.0902255639097744E-4</v>
      </c>
      <c r="BH86" s="187">
        <v>8.8587150318480241E-4</v>
      </c>
      <c r="BI86" s="187">
        <v>2.3954263842800548E-3</v>
      </c>
      <c r="BJ86" s="187">
        <v>7.7297918704208922E-3</v>
      </c>
      <c r="BK86" s="187">
        <v>1.4530252240080553E-3</v>
      </c>
      <c r="BL86" s="187">
        <v>9.5763629160804911E-4</v>
      </c>
      <c r="BM86" s="187">
        <v>1.5191938310768532E-3</v>
      </c>
      <c r="BN86" s="187">
        <v>2.4092215675587175E-3</v>
      </c>
      <c r="BO86" s="187">
        <v>1.7023863173451777E-3</v>
      </c>
      <c r="BP86" s="187">
        <v>1.5488913168633595E-3</v>
      </c>
      <c r="BQ86" s="187">
        <v>9.9422351265502761E-4</v>
      </c>
      <c r="BR86" s="187">
        <v>8.0753388447036818E-4</v>
      </c>
      <c r="BS86" s="187">
        <v>1.9695085989192103E-3</v>
      </c>
      <c r="BT86" s="187">
        <v>2.0909457741682866E-3</v>
      </c>
      <c r="BU86" s="187">
        <v>1.7673809746436252E-3</v>
      </c>
    </row>
    <row r="87" spans="1:73" x14ac:dyDescent="0.2">
      <c r="A87" s="180">
        <v>82</v>
      </c>
      <c r="B87" s="182" t="s">
        <v>452</v>
      </c>
      <c r="C87" s="184" t="s">
        <v>453</v>
      </c>
      <c r="D87" s="187">
        <v>4.7604722031390096E-6</v>
      </c>
      <c r="E87" s="187">
        <v>0</v>
      </c>
      <c r="F87" s="187">
        <v>0</v>
      </c>
      <c r="G87" s="187">
        <v>0</v>
      </c>
      <c r="H87" s="187">
        <v>0</v>
      </c>
      <c r="I87" s="187">
        <v>0</v>
      </c>
      <c r="J87" s="187">
        <v>0</v>
      </c>
      <c r="K87" s="187">
        <v>0</v>
      </c>
      <c r="L87" s="187">
        <v>0</v>
      </c>
      <c r="M87" s="187">
        <v>0</v>
      </c>
      <c r="N87" s="187">
        <v>0</v>
      </c>
      <c r="O87" s="187">
        <v>0</v>
      </c>
      <c r="P87" s="187">
        <v>0</v>
      </c>
      <c r="Q87" s="187">
        <v>0</v>
      </c>
      <c r="R87" s="187">
        <v>0</v>
      </c>
      <c r="S87" s="187">
        <v>0</v>
      </c>
      <c r="T87" s="187">
        <v>0</v>
      </c>
      <c r="U87" s="187">
        <v>0</v>
      </c>
      <c r="V87" s="187">
        <v>0</v>
      </c>
      <c r="W87" s="187">
        <v>0</v>
      </c>
      <c r="X87" s="187">
        <v>0</v>
      </c>
      <c r="Y87" s="187">
        <v>0</v>
      </c>
      <c r="Z87" s="187">
        <v>0</v>
      </c>
      <c r="AA87" s="187">
        <v>0</v>
      </c>
      <c r="AB87" s="187">
        <v>0</v>
      </c>
      <c r="AC87" s="187">
        <v>0</v>
      </c>
      <c r="AD87" s="187">
        <v>0</v>
      </c>
      <c r="AE87" s="187">
        <v>0</v>
      </c>
      <c r="AF87" s="187">
        <v>1.334866728770687E-5</v>
      </c>
      <c r="AG87" s="187">
        <v>2.2210946174874946E-5</v>
      </c>
      <c r="AH87" s="187">
        <v>2.4254476060515077E-5</v>
      </c>
      <c r="AI87" s="187">
        <v>2.4808464778753377E-5</v>
      </c>
      <c r="AJ87" s="187">
        <v>2.3941195554322877E-5</v>
      </c>
      <c r="AK87" s="187">
        <v>2.5576204975783373E-5</v>
      </c>
      <c r="AL87" s="187">
        <v>2.710786218362866E-5</v>
      </c>
      <c r="AM87" s="187">
        <v>2.3619108803786617E-5</v>
      </c>
      <c r="AN87" s="187">
        <v>1.883308997449882E-5</v>
      </c>
      <c r="AO87" s="187">
        <v>3.4231101009132859E-5</v>
      </c>
      <c r="AP87" s="187">
        <v>0</v>
      </c>
      <c r="AQ87" s="187">
        <v>5.2200240121104554E-5</v>
      </c>
      <c r="AR87" s="187">
        <v>2.8375944543389323E-5</v>
      </c>
      <c r="AS87" s="187">
        <v>2.7462719358470875E-5</v>
      </c>
      <c r="AT87" s="187">
        <v>2.9035939792862074E-5</v>
      </c>
      <c r="AU87" s="187">
        <v>1.8906272155787681E-5</v>
      </c>
      <c r="AV87" s="187">
        <v>0</v>
      </c>
      <c r="AW87" s="187">
        <v>9.9611515091144534E-5</v>
      </c>
      <c r="AX87" s="187">
        <v>3.7804324814758809E-5</v>
      </c>
      <c r="AY87" s="187">
        <v>2.3749584382273311E-5</v>
      </c>
      <c r="AZ87" s="187">
        <v>9.2609742544915726E-5</v>
      </c>
      <c r="BA87" s="187">
        <v>5.5195862518145643E-6</v>
      </c>
      <c r="BB87" s="187">
        <v>2.272243758267046E-5</v>
      </c>
      <c r="BC87" s="187">
        <v>4.5364466200054812E-5</v>
      </c>
      <c r="BD87" s="187">
        <v>5.6433526531072926E-5</v>
      </c>
      <c r="BE87" s="187">
        <v>4.3979945145013876E-5</v>
      </c>
      <c r="BF87" s="187">
        <v>1.4347819848773978E-5</v>
      </c>
      <c r="BG87" s="187">
        <v>2.1052631578947369E-5</v>
      </c>
      <c r="BH87" s="187">
        <v>1.3983764849010299E-6</v>
      </c>
      <c r="BI87" s="187">
        <v>5.0106759725156338E-5</v>
      </c>
      <c r="BJ87" s="187">
        <v>8.5791252723872278E-6</v>
      </c>
      <c r="BK87" s="187">
        <v>0</v>
      </c>
      <c r="BL87" s="187">
        <v>6.2386729094986915E-6</v>
      </c>
      <c r="BM87" s="187">
        <v>6.226204225724808E-6</v>
      </c>
      <c r="BN87" s="187">
        <v>6.2173459807966905E-6</v>
      </c>
      <c r="BO87" s="187">
        <v>0</v>
      </c>
      <c r="BP87" s="187">
        <v>0</v>
      </c>
      <c r="BQ87" s="187">
        <v>0</v>
      </c>
      <c r="BR87" s="187">
        <v>0</v>
      </c>
      <c r="BS87" s="187">
        <v>0</v>
      </c>
      <c r="BT87" s="187">
        <v>0</v>
      </c>
      <c r="BU87" s="187">
        <v>0</v>
      </c>
    </row>
    <row r="88" spans="1:73" x14ac:dyDescent="0.2">
      <c r="A88" s="180">
        <v>83</v>
      </c>
      <c r="B88" s="182" t="s">
        <v>454</v>
      </c>
      <c r="C88" s="184" t="s">
        <v>455</v>
      </c>
      <c r="D88" s="187">
        <v>3.9179386301275689E-4</v>
      </c>
      <c r="E88" s="187">
        <v>2.4313396746506811E-4</v>
      </c>
      <c r="F88" s="187">
        <v>2.4014340466279162E-4</v>
      </c>
      <c r="G88" s="187">
        <v>2.2640830525558862E-4</v>
      </c>
      <c r="H88" s="187">
        <v>2.1010728451110653E-4</v>
      </c>
      <c r="I88" s="187">
        <v>7.8181143339993203E-4</v>
      </c>
      <c r="J88" s="187">
        <v>2.566766419106066E-4</v>
      </c>
      <c r="K88" s="187">
        <v>2.3622047244094488E-4</v>
      </c>
      <c r="L88" s="187">
        <v>2.1860669150700833E-4</v>
      </c>
      <c r="M88" s="187">
        <v>2.1128599518555597E-4</v>
      </c>
      <c r="N88" s="187">
        <v>6.102009683624063E-4</v>
      </c>
      <c r="O88" s="187">
        <v>3.0497742521598531E-4</v>
      </c>
      <c r="P88" s="187">
        <v>2.1273661693282567E-4</v>
      </c>
      <c r="Q88" s="187">
        <v>3.6243155961842032E-4</v>
      </c>
      <c r="R88" s="187">
        <v>3.8076434917501059E-4</v>
      </c>
      <c r="S88" s="187">
        <v>2.4687043889000046E-4</v>
      </c>
      <c r="T88" s="187">
        <v>2.6776615435808915E-4</v>
      </c>
      <c r="U88" s="187">
        <v>2.2603585276372297E-4</v>
      </c>
      <c r="V88" s="187">
        <v>2.7113786587807228E-4</v>
      </c>
      <c r="W88" s="187">
        <v>2.4555766824252575E-4</v>
      </c>
      <c r="X88" s="187">
        <v>3.6098911016184344E-4</v>
      </c>
      <c r="Y88" s="187">
        <v>1.8890155782630026E-4</v>
      </c>
      <c r="Z88" s="187">
        <v>2.1644322403488936E-4</v>
      </c>
      <c r="AA88" s="187">
        <v>3.3317696869098736E-4</v>
      </c>
      <c r="AB88" s="187">
        <v>2.8309047955861266E-4</v>
      </c>
      <c r="AC88" s="187">
        <v>1.9965107394587182E-4</v>
      </c>
      <c r="AD88" s="187">
        <v>2.3258498721347555E-4</v>
      </c>
      <c r="AE88" s="187">
        <v>5.4769880025136496E-4</v>
      </c>
      <c r="AF88" s="187">
        <v>4.8992553504844728E-4</v>
      </c>
      <c r="AG88" s="187">
        <v>4.9868473636015178E-4</v>
      </c>
      <c r="AH88" s="187">
        <v>5.553165335946687E-4</v>
      </c>
      <c r="AI88" s="187">
        <v>5.6439257371663934E-4</v>
      </c>
      <c r="AJ88" s="187">
        <v>5.9832699737032342E-4</v>
      </c>
      <c r="AK88" s="187">
        <v>6.048548124097541E-4</v>
      </c>
      <c r="AL88" s="187">
        <v>5.6926510585620185E-4</v>
      </c>
      <c r="AM88" s="187">
        <v>4.1805822582702311E-4</v>
      </c>
      <c r="AN88" s="187">
        <v>6.3385118445422593E-4</v>
      </c>
      <c r="AO88" s="187">
        <v>6.1159567136317376E-4</v>
      </c>
      <c r="AP88" s="187">
        <v>5.229031583350763E-4</v>
      </c>
      <c r="AQ88" s="187">
        <v>5.7420264133215015E-4</v>
      </c>
      <c r="AR88" s="187">
        <v>4.2480458154662252E-4</v>
      </c>
      <c r="AS88" s="187">
        <v>4.1377163833429455E-4</v>
      </c>
      <c r="AT88" s="187">
        <v>4.0426962326984883E-4</v>
      </c>
      <c r="AU88" s="187">
        <v>4.632036678167982E-4</v>
      </c>
      <c r="AV88" s="187">
        <v>4.5016529506928323E-4</v>
      </c>
      <c r="AW88" s="187">
        <v>4.482518179101504E-4</v>
      </c>
      <c r="AX88" s="187">
        <v>5.3871162861031299E-4</v>
      </c>
      <c r="AY88" s="187">
        <v>5.4624044079228616E-4</v>
      </c>
      <c r="AZ88" s="187">
        <v>5.0935358399703653E-4</v>
      </c>
      <c r="BA88" s="187">
        <v>2.4838138133165537E-4</v>
      </c>
      <c r="BB88" s="187">
        <v>5.0934455218499359E-4</v>
      </c>
      <c r="BC88" s="187">
        <v>5.7917373285549427E-4</v>
      </c>
      <c r="BD88" s="187">
        <v>6.0404774694370657E-4</v>
      </c>
      <c r="BE88" s="187">
        <v>4.557921587755983E-4</v>
      </c>
      <c r="BF88" s="187">
        <v>6.7434753289237698E-4</v>
      </c>
      <c r="BG88" s="187">
        <v>5.8045112781954884E-4</v>
      </c>
      <c r="BH88" s="187">
        <v>5.6004978220286245E-4</v>
      </c>
      <c r="BI88" s="187">
        <v>5.4470896862508669E-4</v>
      </c>
      <c r="BJ88" s="187">
        <v>4.032188878021997E-4</v>
      </c>
      <c r="BK88" s="187">
        <v>2.8890560009516892E-4</v>
      </c>
      <c r="BL88" s="187">
        <v>2.7138227156319307E-4</v>
      </c>
      <c r="BM88" s="187">
        <v>4.0625982572854372E-4</v>
      </c>
      <c r="BN88" s="187">
        <v>7.3571927439427506E-5</v>
      </c>
      <c r="BO88" s="187">
        <v>4.7673212672710852E-4</v>
      </c>
      <c r="BP88" s="187">
        <v>4.7072451194059642E-4</v>
      </c>
      <c r="BQ88" s="187">
        <v>6.2748175124673923E-4</v>
      </c>
      <c r="BR88" s="187">
        <v>3.9505254779845347E-4</v>
      </c>
      <c r="BS88" s="187">
        <v>3.697481493981046E-4</v>
      </c>
      <c r="BT88" s="187">
        <v>3.5487065961284809E-4</v>
      </c>
      <c r="BU88" s="187">
        <v>5.3891859269144789E-4</v>
      </c>
    </row>
    <row r="89" spans="1:73" x14ac:dyDescent="0.2">
      <c r="A89" s="180">
        <v>84</v>
      </c>
      <c r="B89" s="182" t="s">
        <v>456</v>
      </c>
      <c r="C89" s="184" t="s">
        <v>457</v>
      </c>
      <c r="D89" s="187">
        <v>2.3139395254463779E-3</v>
      </c>
      <c r="E89" s="187">
        <v>5.1451628995874139E-4</v>
      </c>
      <c r="F89" s="187">
        <v>5.3477261125419611E-4</v>
      </c>
      <c r="G89" s="187">
        <v>4.8805569531724349E-4</v>
      </c>
      <c r="H89" s="187">
        <v>4.472167738159736E-4</v>
      </c>
      <c r="I89" s="187">
        <v>1.8795062742341803E-3</v>
      </c>
      <c r="J89" s="187">
        <v>5.9100677685963851E-4</v>
      </c>
      <c r="K89" s="187">
        <v>5.1181102362204728E-4</v>
      </c>
      <c r="L89" s="187">
        <v>4.9515145938224382E-4</v>
      </c>
      <c r="M89" s="187">
        <v>4.7712940696832126E-4</v>
      </c>
      <c r="N89" s="187">
        <v>1.4591762286927108E-3</v>
      </c>
      <c r="O89" s="187">
        <v>7.138730842092694E-4</v>
      </c>
      <c r="P89" s="187">
        <v>4.7760631785709481E-4</v>
      </c>
      <c r="Q89" s="187">
        <v>8.6103682660792341E-4</v>
      </c>
      <c r="R89" s="187">
        <v>8.8845014807502473E-4</v>
      </c>
      <c r="S89" s="187">
        <v>4.8920762042098745E-4</v>
      </c>
      <c r="T89" s="187">
        <v>5.6022918703075935E-4</v>
      </c>
      <c r="U89" s="187">
        <v>4.8684645210648027E-4</v>
      </c>
      <c r="V89" s="187">
        <v>5.6615834170395396E-4</v>
      </c>
      <c r="W89" s="187">
        <v>4.8474569959681832E-4</v>
      </c>
      <c r="X89" s="187">
        <v>7.2197822032368688E-4</v>
      </c>
      <c r="Y89" s="187">
        <v>3.7100809558690627E-4</v>
      </c>
      <c r="Z89" s="187">
        <v>4.2319496042642546E-4</v>
      </c>
      <c r="AA89" s="187">
        <v>6.5793430279411584E-4</v>
      </c>
      <c r="AB89" s="187">
        <v>5.5741266992735683E-4</v>
      </c>
      <c r="AC89" s="187">
        <v>3.9340528072878537E-4</v>
      </c>
      <c r="AD89" s="187">
        <v>4.5857849705652871E-4</v>
      </c>
      <c r="AE89" s="187">
        <v>1.1357543542054619E-3</v>
      </c>
      <c r="AF89" s="187">
        <v>4.3065647077137528E-3</v>
      </c>
      <c r="AG89" s="187">
        <v>4.4141805785853491E-3</v>
      </c>
      <c r="AH89" s="187">
        <v>4.7327933515469121E-3</v>
      </c>
      <c r="AI89" s="187">
        <v>4.8141478757507215E-3</v>
      </c>
      <c r="AJ89" s="187">
        <v>5.041041904599205E-3</v>
      </c>
      <c r="AK89" s="187">
        <v>5.1170358165584838E-3</v>
      </c>
      <c r="AL89" s="187">
        <v>4.8251994686859014E-3</v>
      </c>
      <c r="AM89" s="187">
        <v>3.6822190625103333E-3</v>
      </c>
      <c r="AN89" s="187">
        <v>5.1467303695935055E-3</v>
      </c>
      <c r="AO89" s="187">
        <v>5.6047722718953535E-3</v>
      </c>
      <c r="AP89" s="187">
        <v>4.6015477933486716E-3</v>
      </c>
      <c r="AQ89" s="187">
        <v>5.4288249725948741E-3</v>
      </c>
      <c r="AR89" s="187">
        <v>3.8808277096105985E-3</v>
      </c>
      <c r="AS89" s="187">
        <v>3.7733776398538982E-3</v>
      </c>
      <c r="AT89" s="187">
        <v>3.7367020979583265E-3</v>
      </c>
      <c r="AU89" s="187">
        <v>3.9703171527154133E-3</v>
      </c>
      <c r="AV89" s="187">
        <v>3.3903073784905396E-3</v>
      </c>
      <c r="AW89" s="187">
        <v>5.7276621177408107E-3</v>
      </c>
      <c r="AX89" s="187">
        <v>4.990170875548163E-3</v>
      </c>
      <c r="AY89" s="187">
        <v>4.6549185389255692E-3</v>
      </c>
      <c r="AZ89" s="187">
        <v>6.2974624930542695E-3</v>
      </c>
      <c r="BA89" s="187">
        <v>1.9815314644014283E-3</v>
      </c>
      <c r="BB89" s="187">
        <v>4.7898094090195612E-3</v>
      </c>
      <c r="BC89" s="187">
        <v>5.8737662263413431E-3</v>
      </c>
      <c r="BD89" s="187">
        <v>6.0070353796408734E-3</v>
      </c>
      <c r="BE89" s="187">
        <v>4.8857720879279046E-3</v>
      </c>
      <c r="BF89" s="187">
        <v>8.8526048466935452E-3</v>
      </c>
      <c r="BG89" s="187">
        <v>5.6090225563909775E-3</v>
      </c>
      <c r="BH89" s="187">
        <v>4.5573089642924561E-3</v>
      </c>
      <c r="BI89" s="187">
        <v>5.7509629387776217E-3</v>
      </c>
      <c r="BJ89" s="187">
        <v>3.9549767505705118E-3</v>
      </c>
      <c r="BK89" s="187">
        <v>2.298498965463035E-3</v>
      </c>
      <c r="BL89" s="187">
        <v>2.3800537149737508E-3</v>
      </c>
      <c r="BM89" s="187">
        <v>3.9334045196016479E-3</v>
      </c>
      <c r="BN89" s="187">
        <v>3.9583769411072263E-4</v>
      </c>
      <c r="BO89" s="187">
        <v>4.144470005726689E-3</v>
      </c>
      <c r="BP89" s="187">
        <v>4.1424910787321361E-3</v>
      </c>
      <c r="BQ89" s="187">
        <v>5.2793755886448952E-3</v>
      </c>
      <c r="BR89" s="187">
        <v>3.3521370599957009E-3</v>
      </c>
      <c r="BS89" s="187">
        <v>3.223509034014348E-3</v>
      </c>
      <c r="BT89" s="187">
        <v>3.1108998722465626E-3</v>
      </c>
      <c r="BU89" s="187">
        <v>4.6945419616976789E-3</v>
      </c>
    </row>
    <row r="90" spans="1:73" x14ac:dyDescent="0.2">
      <c r="A90" s="180">
        <v>85</v>
      </c>
      <c r="B90" s="182" t="s">
        <v>458</v>
      </c>
      <c r="C90" s="184" t="s">
        <v>307</v>
      </c>
      <c r="D90" s="187">
        <v>8.0770511828994593E-5</v>
      </c>
      <c r="E90" s="187">
        <v>8.8741507091071495E-5</v>
      </c>
      <c r="F90" s="187">
        <v>7.7915926685725214E-5</v>
      </c>
      <c r="G90" s="187">
        <v>7.6670341063677703E-5</v>
      </c>
      <c r="H90" s="187">
        <v>7.6255153451907398E-5</v>
      </c>
      <c r="I90" s="187">
        <v>9.0816479637365855E-5</v>
      </c>
      <c r="J90" s="187">
        <v>7.9415265131792752E-5</v>
      </c>
      <c r="K90" s="187">
        <v>6.8897637795275592E-5</v>
      </c>
      <c r="L90" s="187">
        <v>7.44918124734349E-5</v>
      </c>
      <c r="M90" s="187">
        <v>7.4148488920752621E-5</v>
      </c>
      <c r="N90" s="187">
        <v>9.2856669098627043E-5</v>
      </c>
      <c r="O90" s="187">
        <v>8.6168224902294263E-5</v>
      </c>
      <c r="P90" s="187">
        <v>8.4926475534448197E-5</v>
      </c>
      <c r="Q90" s="187">
        <v>8.6941674706152852E-5</v>
      </c>
      <c r="R90" s="187">
        <v>8.4614299816669023E-5</v>
      </c>
      <c r="S90" s="187">
        <v>1.0226721262452243E-4</v>
      </c>
      <c r="T90" s="187">
        <v>8.7088991951417345E-5</v>
      </c>
      <c r="U90" s="187">
        <v>8.6936866447585767E-5</v>
      </c>
      <c r="V90" s="187">
        <v>8.7101283339069836E-5</v>
      </c>
      <c r="W90" s="187">
        <v>1.0322078239393167E-4</v>
      </c>
      <c r="X90" s="187">
        <v>1.1173472457390393E-4</v>
      </c>
      <c r="Y90" s="187">
        <v>7.7463228748914491E-5</v>
      </c>
      <c r="Z90" s="187">
        <v>1.066063640768858E-4</v>
      </c>
      <c r="AA90" s="187">
        <v>1.0103561505430665E-4</v>
      </c>
      <c r="AB90" s="187">
        <v>1.1482283462923081E-4</v>
      </c>
      <c r="AC90" s="187">
        <v>9.0559031431144388E-5</v>
      </c>
      <c r="AD90" s="187">
        <v>1.0734691717545025E-4</v>
      </c>
      <c r="AE90" s="187">
        <v>9.8009258992349515E-5</v>
      </c>
      <c r="AF90" s="187">
        <v>6.9148059589628597E-5</v>
      </c>
      <c r="AG90" s="187">
        <v>5.8793681051139561E-5</v>
      </c>
      <c r="AH90" s="187">
        <v>6.0715453144949506E-5</v>
      </c>
      <c r="AI90" s="187">
        <v>5.9409744601751513E-5</v>
      </c>
      <c r="AJ90" s="187">
        <v>5.8026965496070703E-5</v>
      </c>
      <c r="AK90" s="187">
        <v>5.6536874156994826E-5</v>
      </c>
      <c r="AL90" s="187">
        <v>9.0359540612095529E-5</v>
      </c>
      <c r="AM90" s="187">
        <v>6.6133504650602528E-5</v>
      </c>
      <c r="AN90" s="187">
        <v>5.5322201800090279E-5</v>
      </c>
      <c r="AO90" s="187">
        <v>5.9333908415830286E-5</v>
      </c>
      <c r="AP90" s="187">
        <v>1.0458063166701528E-4</v>
      </c>
      <c r="AQ90" s="187">
        <v>5.2200240121104554E-5</v>
      </c>
      <c r="AR90" s="187">
        <v>6.509775512895198E-5</v>
      </c>
      <c r="AS90" s="187">
        <v>6.4995102481714409E-5</v>
      </c>
      <c r="AT90" s="187">
        <v>5.8071879585724148E-5</v>
      </c>
      <c r="AU90" s="187">
        <v>1.0398449685683226E-4</v>
      </c>
      <c r="AV90" s="187">
        <v>9.8473658296405713E-5</v>
      </c>
      <c r="AW90" s="187">
        <v>4.9805757545572267E-5</v>
      </c>
      <c r="AX90" s="187">
        <v>6.6157568425827916E-5</v>
      </c>
      <c r="AY90" s="187">
        <v>7.1248753146819927E-5</v>
      </c>
      <c r="AZ90" s="187">
        <v>4.6304871272457863E-5</v>
      </c>
      <c r="BA90" s="187">
        <v>1.0487213878447672E-4</v>
      </c>
      <c r="BB90" s="187">
        <v>6.7362978674288538E-5</v>
      </c>
      <c r="BC90" s="187">
        <v>7.2086001085018604E-5</v>
      </c>
      <c r="BD90" s="187">
        <v>6.7929244898513706E-5</v>
      </c>
      <c r="BE90" s="187">
        <v>6.7969006133203265E-5</v>
      </c>
      <c r="BF90" s="187">
        <v>7.1739099243869889E-5</v>
      </c>
      <c r="BG90" s="187">
        <v>8.721804511278195E-5</v>
      </c>
      <c r="BH90" s="187">
        <v>6.0829377093194801E-5</v>
      </c>
      <c r="BI90" s="187">
        <v>5.9804842252605955E-5</v>
      </c>
      <c r="BJ90" s="187">
        <v>6.8633002179097823E-5</v>
      </c>
      <c r="BK90" s="187">
        <v>5.0983341193265098E-5</v>
      </c>
      <c r="BL90" s="187">
        <v>9.9818766551979063E-5</v>
      </c>
      <c r="BM90" s="187">
        <v>6.6931695426541684E-5</v>
      </c>
      <c r="BN90" s="187">
        <v>2.0724486602655636E-6</v>
      </c>
      <c r="BO90" s="187">
        <v>8.4744178357837397E-5</v>
      </c>
      <c r="BP90" s="187">
        <v>7.3262270853499681E-5</v>
      </c>
      <c r="BQ90" s="187">
        <v>7.0667847713224994E-5</v>
      </c>
      <c r="BR90" s="187">
        <v>6.9715155493844735E-5</v>
      </c>
      <c r="BS90" s="187">
        <v>1.0505148763659795E-4</v>
      </c>
      <c r="BT90" s="187">
        <v>6.7784283296836145E-5</v>
      </c>
      <c r="BU90" s="187">
        <v>9.5203284513315715E-5</v>
      </c>
    </row>
    <row r="91" spans="1:73" x14ac:dyDescent="0.2">
      <c r="A91" s="180">
        <v>86</v>
      </c>
      <c r="B91" s="182" t="s">
        <v>459</v>
      </c>
      <c r="C91" s="184" t="s">
        <v>460</v>
      </c>
      <c r="D91" s="187">
        <v>2.3374793604214587E-3</v>
      </c>
      <c r="E91" s="187">
        <v>1.7882882456681899E-3</v>
      </c>
      <c r="F91" s="187">
        <v>1.11050181854051E-3</v>
      </c>
      <c r="G91" s="187">
        <v>5.1012234267184089E-4</v>
      </c>
      <c r="H91" s="187">
        <v>5.0701564795151187E-4</v>
      </c>
      <c r="I91" s="187">
        <v>6.1597264449691623E-4</v>
      </c>
      <c r="J91" s="187">
        <v>1.8331916236139258E-3</v>
      </c>
      <c r="K91" s="187">
        <v>1.702755905511811E-3</v>
      </c>
      <c r="L91" s="187">
        <v>1.7108773139323547E-3</v>
      </c>
      <c r="M91" s="187">
        <v>1.7054152451773104E-3</v>
      </c>
      <c r="N91" s="187">
        <v>2.0030510048418119E-3</v>
      </c>
      <c r="O91" s="187">
        <v>1.9934873603800439E-3</v>
      </c>
      <c r="P91" s="187">
        <v>1.9692852049671057E-3</v>
      </c>
      <c r="Q91" s="187">
        <v>2.0085621837234711E-3</v>
      </c>
      <c r="R91" s="187">
        <v>2.1012551121139473E-3</v>
      </c>
      <c r="S91" s="187">
        <v>2.63512871838514E-3</v>
      </c>
      <c r="T91" s="187">
        <v>5.7634714972027538E-3</v>
      </c>
      <c r="U91" s="187">
        <v>6.0855806513310032E-3</v>
      </c>
      <c r="V91" s="187">
        <v>5.7374458251090521E-3</v>
      </c>
      <c r="W91" s="187">
        <v>2.4385909840566357E-3</v>
      </c>
      <c r="X91" s="187">
        <v>2.707418326213826E-3</v>
      </c>
      <c r="Y91" s="187">
        <v>1.8455274498425595E-3</v>
      </c>
      <c r="Z91" s="187">
        <v>2.4745598449361977E-3</v>
      </c>
      <c r="AA91" s="187">
        <v>2.3947846377752918E-3</v>
      </c>
      <c r="AB91" s="187">
        <v>2.7018856832209184E-3</v>
      </c>
      <c r="AC91" s="187">
        <v>2.1439324185326741E-3</v>
      </c>
      <c r="AD91" s="187">
        <v>2.5343288849649722E-3</v>
      </c>
      <c r="AE91" s="187">
        <v>2.3868137189901589E-3</v>
      </c>
      <c r="AF91" s="187">
        <v>3.4596604746844977E-3</v>
      </c>
      <c r="AG91" s="187">
        <v>2.8666002406947974E-3</v>
      </c>
      <c r="AH91" s="187">
        <v>3.071282478407968E-3</v>
      </c>
      <c r="AI91" s="187">
        <v>3.1061177184503654E-3</v>
      </c>
      <c r="AJ91" s="187">
        <v>3.3193047395654431E-3</v>
      </c>
      <c r="AK91" s="187">
        <v>3.3262527629031955E-3</v>
      </c>
      <c r="AL91" s="187">
        <v>3.135476059239715E-3</v>
      </c>
      <c r="AM91" s="187">
        <v>2.3902538109432056E-3</v>
      </c>
      <c r="AN91" s="187">
        <v>3.4629344190609704E-3</v>
      </c>
      <c r="AO91" s="187">
        <v>3.6650098813778248E-3</v>
      </c>
      <c r="AP91" s="187">
        <v>3.1374189500104582E-3</v>
      </c>
      <c r="AQ91" s="187">
        <v>3.5496163282351099E-3</v>
      </c>
      <c r="AR91" s="187">
        <v>2.2291808198644965E-3</v>
      </c>
      <c r="AS91" s="187">
        <v>2.1631468614688892E-3</v>
      </c>
      <c r="AT91" s="187">
        <v>2.0995218004069499E-3</v>
      </c>
      <c r="AU91" s="187">
        <v>2.4200028359408232E-3</v>
      </c>
      <c r="AV91" s="187">
        <v>2.5462474502356332E-3</v>
      </c>
      <c r="AW91" s="187">
        <v>2.2910648470963243E-3</v>
      </c>
      <c r="AX91" s="187">
        <v>2.9109330107364283E-3</v>
      </c>
      <c r="AY91" s="187">
        <v>2.9686980477841639E-3</v>
      </c>
      <c r="AZ91" s="187">
        <v>2.685682533802556E-3</v>
      </c>
      <c r="BA91" s="187">
        <v>1.8932180843723955E-3</v>
      </c>
      <c r="BB91" s="187">
        <v>3.1509787338092577E-3</v>
      </c>
      <c r="BC91" s="187">
        <v>3.1742697719161642E-3</v>
      </c>
      <c r="BD91" s="187">
        <v>3.3588398939049702E-3</v>
      </c>
      <c r="BE91" s="187">
        <v>2.3949079219875735E-3</v>
      </c>
      <c r="BF91" s="187">
        <v>3.6873897011349124E-3</v>
      </c>
      <c r="BG91" s="187">
        <v>3.1218045112781953E-3</v>
      </c>
      <c r="BH91" s="187">
        <v>3.827356439174119E-3</v>
      </c>
      <c r="BI91" s="187">
        <v>3.2731028530142447E-3</v>
      </c>
      <c r="BJ91" s="187">
        <v>2.3077846982721643E-3</v>
      </c>
      <c r="BK91" s="187">
        <v>2.0605767065611309E-3</v>
      </c>
      <c r="BL91" s="187">
        <v>2.00261400394908E-3</v>
      </c>
      <c r="BM91" s="187">
        <v>2.5947706110708139E-3</v>
      </c>
      <c r="BN91" s="187">
        <v>6.3209684138099684E-5</v>
      </c>
      <c r="BO91" s="187">
        <v>4.3529480642412527E-3</v>
      </c>
      <c r="BP91" s="187">
        <v>2.5226449641130248E-3</v>
      </c>
      <c r="BQ91" s="187">
        <v>2.4222014009291602E-3</v>
      </c>
      <c r="BR91" s="187">
        <v>6.1639816649141053E-3</v>
      </c>
      <c r="BS91" s="187">
        <v>4.1879974953078379E-3</v>
      </c>
      <c r="BT91" s="187">
        <v>3.8381853589137928E-3</v>
      </c>
      <c r="BU91" s="187">
        <v>6.1518322382122185E-3</v>
      </c>
    </row>
    <row r="92" spans="1:73" ht="33" x14ac:dyDescent="0.2">
      <c r="A92" s="180">
        <v>87</v>
      </c>
      <c r="B92" s="182" t="s">
        <v>461</v>
      </c>
      <c r="C92" s="184" t="s">
        <v>462</v>
      </c>
      <c r="D92" s="187">
        <v>1.1605401168755432E-4</v>
      </c>
      <c r="E92" s="187">
        <v>1.1435972507348244E-4</v>
      </c>
      <c r="F92" s="187">
        <v>1.3117180080556582E-4</v>
      </c>
      <c r="G92" s="187">
        <v>1.1190942586974396E-4</v>
      </c>
      <c r="H92" s="187">
        <v>1.1125371932193176E-4</v>
      </c>
      <c r="I92" s="187">
        <v>1.342504481595843E-4</v>
      </c>
      <c r="J92" s="187">
        <v>1.5435833956503744E-4</v>
      </c>
      <c r="K92" s="187">
        <v>1.3779527559055118E-4</v>
      </c>
      <c r="L92" s="187">
        <v>1.4435831632923822E-4</v>
      </c>
      <c r="M92" s="187">
        <v>1.438331892108245E-4</v>
      </c>
      <c r="N92" s="187">
        <v>1.7244809975459308E-4</v>
      </c>
      <c r="O92" s="187">
        <v>1.6781826572731469E-4</v>
      </c>
      <c r="P92" s="187">
        <v>1.6564867010184449E-4</v>
      </c>
      <c r="Q92" s="187">
        <v>1.6916964415715285E-4</v>
      </c>
      <c r="R92" s="187">
        <v>1.6922859963333805E-4</v>
      </c>
      <c r="S92" s="187">
        <v>9.3354367647479152E-5</v>
      </c>
      <c r="T92" s="187">
        <v>1.520807769897885E-4</v>
      </c>
      <c r="U92" s="187">
        <v>1.5648635960565437E-4</v>
      </c>
      <c r="V92" s="187">
        <v>1.5172481613902488E-4</v>
      </c>
      <c r="W92" s="187">
        <v>8.9664888503589375E-5</v>
      </c>
      <c r="X92" s="187">
        <v>1.031397457605267E-4</v>
      </c>
      <c r="Y92" s="187">
        <v>6.7950200656942544E-5</v>
      </c>
      <c r="Z92" s="187">
        <v>9.0453884671297044E-5</v>
      </c>
      <c r="AA92" s="187">
        <v>8.7804760701956966E-5</v>
      </c>
      <c r="AB92" s="187">
        <v>9.9791481732313322E-5</v>
      </c>
      <c r="AC92" s="187">
        <v>7.8765297105227907E-5</v>
      </c>
      <c r="AD92" s="187">
        <v>9.3033994885390219E-5</v>
      </c>
      <c r="AE92" s="187">
        <v>8.6478757934426044E-5</v>
      </c>
      <c r="AF92" s="187">
        <v>1.977762101818334E-5</v>
      </c>
      <c r="AG92" s="187">
        <v>2.0741104148596455E-5</v>
      </c>
      <c r="AH92" s="187">
        <v>2.1242482301366146E-5</v>
      </c>
      <c r="AI92" s="187">
        <v>2.1544193097338458E-5</v>
      </c>
      <c r="AJ92" s="187">
        <v>2.3129629603328882E-5</v>
      </c>
      <c r="AK92" s="187">
        <v>2.3781383573974014E-5</v>
      </c>
      <c r="AL92" s="187">
        <v>1.8071908122419104E-5</v>
      </c>
      <c r="AM92" s="187">
        <v>1.6533376162650632E-5</v>
      </c>
      <c r="AN92" s="187">
        <v>2.4129896529826613E-5</v>
      </c>
      <c r="AO92" s="187">
        <v>2.510280740669743E-5</v>
      </c>
      <c r="AP92" s="187">
        <v>0</v>
      </c>
      <c r="AQ92" s="187">
        <v>0</v>
      </c>
      <c r="AR92" s="187">
        <v>1.5022558875911994E-5</v>
      </c>
      <c r="AS92" s="187">
        <v>1.4646783657851134E-5</v>
      </c>
      <c r="AT92" s="187">
        <v>1.4517969896431037E-5</v>
      </c>
      <c r="AU92" s="187">
        <v>1.8906272155787681E-5</v>
      </c>
      <c r="AV92" s="187">
        <v>1.4067665470915101E-5</v>
      </c>
      <c r="AW92" s="187">
        <v>0</v>
      </c>
      <c r="AX92" s="187">
        <v>1.8902162407379404E-5</v>
      </c>
      <c r="AY92" s="187">
        <v>2.3749584382273311E-5</v>
      </c>
      <c r="AZ92" s="187">
        <v>0</v>
      </c>
      <c r="BA92" s="187">
        <v>1.1039172503629129E-5</v>
      </c>
      <c r="BB92" s="187">
        <v>2.2923521101101174E-5</v>
      </c>
      <c r="BC92" s="187">
        <v>2.4235810709618325E-5</v>
      </c>
      <c r="BD92" s="187">
        <v>2.5081567347143525E-5</v>
      </c>
      <c r="BE92" s="187">
        <v>1.9990884156824489E-5</v>
      </c>
      <c r="BF92" s="187">
        <v>2.8695639697547956E-5</v>
      </c>
      <c r="BG92" s="187">
        <v>2.406015037593985E-5</v>
      </c>
      <c r="BH92" s="187">
        <v>2.7268341455570084E-5</v>
      </c>
      <c r="BI92" s="187">
        <v>2.4245206318624036E-5</v>
      </c>
      <c r="BJ92" s="187">
        <v>1.7158250544774456E-5</v>
      </c>
      <c r="BK92" s="187">
        <v>1.2745835298316274E-5</v>
      </c>
      <c r="BL92" s="187">
        <v>1.2477345818997383E-5</v>
      </c>
      <c r="BM92" s="187">
        <v>1.8678612677174426E-5</v>
      </c>
      <c r="BN92" s="187">
        <v>6.2173459807966905E-6</v>
      </c>
      <c r="BO92" s="187">
        <v>1.8326389804525068E-5</v>
      </c>
      <c r="BP92" s="187">
        <v>1.9036653056421178E-5</v>
      </c>
      <c r="BQ92" s="187">
        <v>2.193140101444914E-5</v>
      </c>
      <c r="BR92" s="187">
        <v>1.7428788873461184E-5</v>
      </c>
      <c r="BS92" s="187">
        <v>1.4062010156080041E-5</v>
      </c>
      <c r="BT92" s="187">
        <v>1.355685665936723E-5</v>
      </c>
      <c r="BU92" s="187">
        <v>2.0740715554686638E-5</v>
      </c>
    </row>
    <row r="93" spans="1:73" ht="33" x14ac:dyDescent="0.2">
      <c r="A93" s="180">
        <v>88</v>
      </c>
      <c r="B93" s="182" t="s">
        <v>463</v>
      </c>
      <c r="C93" s="184" t="s">
        <v>464</v>
      </c>
      <c r="D93" s="187">
        <v>1.877761259833766E-3</v>
      </c>
      <c r="E93" s="187">
        <v>1.9378644810614932E-3</v>
      </c>
      <c r="F93" s="187">
        <v>1.7875155808792225E-3</v>
      </c>
      <c r="G93" s="187">
        <v>1.7616164854968649E-3</v>
      </c>
      <c r="H93" s="187">
        <v>1.4891773888404407E-3</v>
      </c>
      <c r="I93" s="187">
        <v>1.1044073632422272E-2</v>
      </c>
      <c r="J93" s="187">
        <v>1.8186908840762094E-3</v>
      </c>
      <c r="K93" s="187">
        <v>1.2795275590551181E-3</v>
      </c>
      <c r="L93" s="187">
        <v>1.2663608120483934E-3</v>
      </c>
      <c r="M93" s="187">
        <v>1.180920081072321E-3</v>
      </c>
      <c r="N93" s="187">
        <v>5.8367049147708431E-3</v>
      </c>
      <c r="O93" s="187">
        <v>2.5337330850483605E-3</v>
      </c>
      <c r="P93" s="187">
        <v>1.2074694937373031E-3</v>
      </c>
      <c r="Q93" s="187">
        <v>3.3598243568672926E-3</v>
      </c>
      <c r="R93" s="187">
        <v>3.3422648427584262E-3</v>
      </c>
      <c r="S93" s="187">
        <v>2.1257135270248218E-3</v>
      </c>
      <c r="T93" s="187">
        <v>2.0836366283301789E-3</v>
      </c>
      <c r="U93" s="187">
        <v>1.8604489419783354E-3</v>
      </c>
      <c r="V93" s="187">
        <v>2.1016696754072336E-3</v>
      </c>
      <c r="W93" s="187">
        <v>2.1283570027951274E-3</v>
      </c>
      <c r="X93" s="187">
        <v>3.0426224999355374E-3</v>
      </c>
      <c r="Y93" s="187">
        <v>1.5859576833330388E-3</v>
      </c>
      <c r="Z93" s="187">
        <v>1.8123081893070586E-3</v>
      </c>
      <c r="AA93" s="187">
        <v>2.7063111175260708E-3</v>
      </c>
      <c r="AB93" s="187">
        <v>2.3803817462590719E-3</v>
      </c>
      <c r="AC93" s="187">
        <v>1.6974553333372645E-3</v>
      </c>
      <c r="AD93" s="187">
        <v>1.9940160685152056E-3</v>
      </c>
      <c r="AE93" s="187">
        <v>8.1405337468939704E-3</v>
      </c>
      <c r="AF93" s="187">
        <v>1.8391224507603489E-3</v>
      </c>
      <c r="AG93" s="187">
        <v>1.9371701327446998E-3</v>
      </c>
      <c r="AH93" s="187">
        <v>2.052118905904364E-3</v>
      </c>
      <c r="AI93" s="187">
        <v>2.1114941371232396E-3</v>
      </c>
      <c r="AJ93" s="187">
        <v>2.2238935972112971E-3</v>
      </c>
      <c r="AK93" s="187">
        <v>2.1694903694370635E-3</v>
      </c>
      <c r="AL93" s="187">
        <v>2.0601975259557782E-3</v>
      </c>
      <c r="AM93" s="187">
        <v>1.3486511126962158E-3</v>
      </c>
      <c r="AN93" s="187">
        <v>2.3594330533676803E-3</v>
      </c>
      <c r="AO93" s="187">
        <v>2.8366172369568097E-3</v>
      </c>
      <c r="AP93" s="187">
        <v>2.3007738966743358E-3</v>
      </c>
      <c r="AQ93" s="187">
        <v>2.7666127264185415E-3</v>
      </c>
      <c r="AR93" s="187">
        <v>1.6491431299334501E-3</v>
      </c>
      <c r="AS93" s="187">
        <v>1.622131290107013E-3</v>
      </c>
      <c r="AT93" s="187">
        <v>1.6003269893527443E-3</v>
      </c>
      <c r="AU93" s="187">
        <v>1.8528146712671928E-3</v>
      </c>
      <c r="AV93" s="187">
        <v>1.5474432018006612E-3</v>
      </c>
      <c r="AW93" s="187">
        <v>1.6435899990038848E-3</v>
      </c>
      <c r="AX93" s="187">
        <v>1.9280205655526992E-3</v>
      </c>
      <c r="AY93" s="187">
        <v>1.959340711537548E-3</v>
      </c>
      <c r="AZ93" s="187">
        <v>1.8058899796258565E-3</v>
      </c>
      <c r="BA93" s="187">
        <v>4.4156690014516515E-5</v>
      </c>
      <c r="BB93" s="187">
        <v>1.7196662496194494E-3</v>
      </c>
      <c r="BC93" s="187">
        <v>3.8354724025580589E-3</v>
      </c>
      <c r="BD93" s="187">
        <v>3.0348696490043662E-3</v>
      </c>
      <c r="BE93" s="187">
        <v>4.2340692644154262E-3</v>
      </c>
      <c r="BF93" s="187">
        <v>2.5826075727793162E-4</v>
      </c>
      <c r="BG93" s="187">
        <v>6.5894736842105261E-3</v>
      </c>
      <c r="BH93" s="187">
        <v>6.9918824245051498E-6</v>
      </c>
      <c r="BI93" s="187">
        <v>3.1195498796629593E-3</v>
      </c>
      <c r="BJ93" s="187">
        <v>6.0911789433949314E-4</v>
      </c>
      <c r="BK93" s="187">
        <v>4.2486117661054251E-6</v>
      </c>
      <c r="BL93" s="187">
        <v>2.7138227156319307E-4</v>
      </c>
      <c r="BM93" s="187">
        <v>4.3739084685716774E-4</v>
      </c>
      <c r="BN93" s="187">
        <v>2.3066353588755721E-3</v>
      </c>
      <c r="BO93" s="187">
        <v>1.691439681824354E-3</v>
      </c>
      <c r="BP93" s="187">
        <v>1.7438727936230673E-3</v>
      </c>
      <c r="BQ93" s="187">
        <v>1.173329954273029E-3</v>
      </c>
      <c r="BR93" s="187">
        <v>1.0631561212811323E-3</v>
      </c>
      <c r="BS93" s="187">
        <v>2.5642489108145959E-5</v>
      </c>
      <c r="BT93" s="187">
        <v>2.5048286333572041E-3</v>
      </c>
      <c r="BU93" s="187">
        <v>2.1798152036245251E-3</v>
      </c>
    </row>
    <row r="94" spans="1:73" x14ac:dyDescent="0.2">
      <c r="A94" s="180">
        <v>89</v>
      </c>
      <c r="B94" s="182" t="s">
        <v>465</v>
      </c>
      <c r="C94" s="184" t="s">
        <v>5</v>
      </c>
      <c r="D94" s="187">
        <v>0</v>
      </c>
      <c r="E94" s="187">
        <v>0</v>
      </c>
      <c r="F94" s="187">
        <v>0</v>
      </c>
      <c r="G94" s="187">
        <v>0</v>
      </c>
      <c r="H94" s="187">
        <v>0</v>
      </c>
      <c r="I94" s="187">
        <v>0</v>
      </c>
      <c r="J94" s="187">
        <v>0</v>
      </c>
      <c r="K94" s="187">
        <v>0</v>
      </c>
      <c r="L94" s="187">
        <v>0</v>
      </c>
      <c r="M94" s="187">
        <v>0</v>
      </c>
      <c r="N94" s="187">
        <v>0</v>
      </c>
      <c r="O94" s="187">
        <v>0</v>
      </c>
      <c r="P94" s="187">
        <v>0</v>
      </c>
      <c r="Q94" s="187">
        <v>0</v>
      </c>
      <c r="R94" s="187">
        <v>0</v>
      </c>
      <c r="S94" s="187">
        <v>0</v>
      </c>
      <c r="T94" s="187">
        <v>0</v>
      </c>
      <c r="U94" s="187">
        <v>0</v>
      </c>
      <c r="V94" s="187">
        <v>0</v>
      </c>
      <c r="W94" s="187">
        <v>0</v>
      </c>
      <c r="X94" s="187">
        <v>0</v>
      </c>
      <c r="Y94" s="187">
        <v>0</v>
      </c>
      <c r="Z94" s="187">
        <v>0</v>
      </c>
      <c r="AA94" s="187">
        <v>0</v>
      </c>
      <c r="AB94" s="187">
        <v>0</v>
      </c>
      <c r="AC94" s="187">
        <v>0</v>
      </c>
      <c r="AD94" s="187">
        <v>0</v>
      </c>
      <c r="AE94" s="187">
        <v>0</v>
      </c>
      <c r="AF94" s="187">
        <v>0</v>
      </c>
      <c r="AG94" s="187">
        <v>0</v>
      </c>
      <c r="AH94" s="187">
        <v>0</v>
      </c>
      <c r="AI94" s="187">
        <v>0</v>
      </c>
      <c r="AJ94" s="187">
        <v>0</v>
      </c>
      <c r="AK94" s="187">
        <v>0</v>
      </c>
      <c r="AL94" s="187">
        <v>0</v>
      </c>
      <c r="AM94" s="187">
        <v>0</v>
      </c>
      <c r="AN94" s="187">
        <v>0</v>
      </c>
      <c r="AO94" s="187">
        <v>0</v>
      </c>
      <c r="AP94" s="187">
        <v>0</v>
      </c>
      <c r="AQ94" s="187">
        <v>0</v>
      </c>
      <c r="AR94" s="187">
        <v>0</v>
      </c>
      <c r="AS94" s="187">
        <v>0</v>
      </c>
      <c r="AT94" s="187">
        <v>0</v>
      </c>
      <c r="AU94" s="187">
        <v>0</v>
      </c>
      <c r="AV94" s="187">
        <v>0</v>
      </c>
      <c r="AW94" s="187">
        <v>0</v>
      </c>
      <c r="AX94" s="187">
        <v>0</v>
      </c>
      <c r="AY94" s="187">
        <v>0</v>
      </c>
      <c r="AZ94" s="187">
        <v>0</v>
      </c>
      <c r="BA94" s="187">
        <v>0</v>
      </c>
      <c r="BB94" s="187">
        <v>0</v>
      </c>
      <c r="BC94" s="187">
        <v>0</v>
      </c>
      <c r="BD94" s="187">
        <v>0</v>
      </c>
      <c r="BE94" s="187">
        <v>0</v>
      </c>
      <c r="BF94" s="187">
        <v>0</v>
      </c>
      <c r="BG94" s="187">
        <v>0</v>
      </c>
      <c r="BH94" s="187">
        <v>0</v>
      </c>
      <c r="BI94" s="187">
        <v>0</v>
      </c>
      <c r="BJ94" s="187">
        <v>0</v>
      </c>
      <c r="BK94" s="187">
        <v>0</v>
      </c>
      <c r="BL94" s="187">
        <v>0</v>
      </c>
      <c r="BM94" s="187">
        <v>0</v>
      </c>
      <c r="BN94" s="187">
        <v>0</v>
      </c>
      <c r="BO94" s="187">
        <v>0</v>
      </c>
      <c r="BP94" s="187">
        <v>0</v>
      </c>
      <c r="BQ94" s="187">
        <v>0</v>
      </c>
      <c r="BR94" s="187">
        <v>0</v>
      </c>
      <c r="BS94" s="187">
        <v>0</v>
      </c>
      <c r="BT94" s="187">
        <v>0</v>
      </c>
      <c r="BU94" s="187">
        <v>0</v>
      </c>
    </row>
    <row r="95" spans="1:73" x14ac:dyDescent="0.2">
      <c r="A95" s="180">
        <v>90</v>
      </c>
      <c r="B95" s="182" t="s">
        <v>466</v>
      </c>
      <c r="C95" s="184" t="s">
        <v>308</v>
      </c>
      <c r="D95" s="187">
        <v>1.6444631184078727E-4</v>
      </c>
      <c r="E95" s="187">
        <v>2.1519303105225191E-4</v>
      </c>
      <c r="F95" s="187">
        <v>1.9900231945935818E-4</v>
      </c>
      <c r="G95" s="187">
        <v>2.0152703451392523E-4</v>
      </c>
      <c r="H95" s="187">
        <v>2.0002491619755647E-4</v>
      </c>
      <c r="I95" s="187">
        <v>2.5270672594745282E-4</v>
      </c>
      <c r="J95" s="187">
        <v>1.9596326515456026E-4</v>
      </c>
      <c r="K95" s="187">
        <v>2.3622047244094488E-4</v>
      </c>
      <c r="L95" s="187">
        <v>2.0959951156740997E-4</v>
      </c>
      <c r="M95" s="187">
        <v>2.0930208912747563E-4</v>
      </c>
      <c r="N95" s="187">
        <v>2.2550905352523712E-4</v>
      </c>
      <c r="O95" s="187">
        <v>1.7685463388186239E-4</v>
      </c>
      <c r="P95" s="187">
        <v>2.1273661693282567E-4</v>
      </c>
      <c r="Q95" s="187">
        <v>1.5450478336334392E-4</v>
      </c>
      <c r="R95" s="187">
        <v>1.833309829361162E-4</v>
      </c>
      <c r="S95" s="187">
        <v>2.3542204318672934E-4</v>
      </c>
      <c r="T95" s="187">
        <v>1.0008734895909157E-4</v>
      </c>
      <c r="U95" s="187">
        <v>8.6936866447585767E-5</v>
      </c>
      <c r="V95" s="187">
        <v>1.0114987742601659E-4</v>
      </c>
      <c r="W95" s="187">
        <v>2.4392442801477363E-4</v>
      </c>
      <c r="X95" s="187">
        <v>3.7817906778859789E-4</v>
      </c>
      <c r="Y95" s="187">
        <v>1.9026056183943911E-4</v>
      </c>
      <c r="Z95" s="187">
        <v>2.132127281537716E-4</v>
      </c>
      <c r="AA95" s="187">
        <v>3.3919099339660088E-4</v>
      </c>
      <c r="AB95" s="187">
        <v>2.8643078020237212E-4</v>
      </c>
      <c r="AC95" s="187">
        <v>2.0007227874322596E-4</v>
      </c>
      <c r="AD95" s="187">
        <v>2.3540990608651372E-4</v>
      </c>
      <c r="AE95" s="187">
        <v>2.5367102327431641E-4</v>
      </c>
      <c r="AF95" s="187">
        <v>1.4227127377596402E-4</v>
      </c>
      <c r="AG95" s="187">
        <v>1.288561509704142E-4</v>
      </c>
      <c r="AH95" s="187">
        <v>1.8103667752358311E-4</v>
      </c>
      <c r="AI95" s="187">
        <v>1.7724995230083005E-4</v>
      </c>
      <c r="AJ95" s="187">
        <v>1.7306643904946962E-4</v>
      </c>
      <c r="AK95" s="187">
        <v>1.6871321177007979E-4</v>
      </c>
      <c r="AL95" s="187">
        <v>2.6204266777507702E-4</v>
      </c>
      <c r="AM95" s="187">
        <v>1.9840051395180757E-4</v>
      </c>
      <c r="AN95" s="187">
        <v>1.6420100321516159E-4</v>
      </c>
      <c r="AO95" s="187">
        <v>1.7800172524749087E-4</v>
      </c>
      <c r="AP95" s="187">
        <v>3.137418950010458E-4</v>
      </c>
      <c r="AQ95" s="187">
        <v>2.0880096048441822E-4</v>
      </c>
      <c r="AR95" s="187">
        <v>1.944586787826386E-4</v>
      </c>
      <c r="AS95" s="187">
        <v>1.9406988346652753E-4</v>
      </c>
      <c r="AT95" s="187">
        <v>1.7421563875717242E-4</v>
      </c>
      <c r="AU95" s="187">
        <v>3.025003544926029E-4</v>
      </c>
      <c r="AV95" s="187">
        <v>2.9542097488921711E-4</v>
      </c>
      <c r="AW95" s="187">
        <v>1.494172726367168E-4</v>
      </c>
      <c r="AX95" s="187">
        <v>1.9847270527748373E-4</v>
      </c>
      <c r="AY95" s="187">
        <v>2.0187146724932314E-4</v>
      </c>
      <c r="AZ95" s="187">
        <v>1.8521948508983145E-4</v>
      </c>
      <c r="BA95" s="187">
        <v>3.0909683010161556E-4</v>
      </c>
      <c r="BB95" s="187">
        <v>7.5406319411517014E-5</v>
      </c>
      <c r="BC95" s="187">
        <v>8.0786035698727742E-5</v>
      </c>
      <c r="BD95" s="187">
        <v>7.6289767347561551E-5</v>
      </c>
      <c r="BE95" s="187">
        <v>7.596535979593306E-5</v>
      </c>
      <c r="BF95" s="187">
        <v>8.6086919092643872E-5</v>
      </c>
      <c r="BG95" s="187">
        <v>9.6240601503759399E-5</v>
      </c>
      <c r="BH95" s="187">
        <v>6.7821259517699946E-5</v>
      </c>
      <c r="BI95" s="187">
        <v>6.78865776921473E-5</v>
      </c>
      <c r="BJ95" s="187">
        <v>7.721212745148504E-5</v>
      </c>
      <c r="BK95" s="187">
        <v>5.5231952959370527E-5</v>
      </c>
      <c r="BL95" s="187">
        <v>1.1229611237097644E-4</v>
      </c>
      <c r="BM95" s="187">
        <v>7.4714450708697702E-5</v>
      </c>
      <c r="BN95" s="187">
        <v>6.3209684138099684E-5</v>
      </c>
      <c r="BO95" s="187">
        <v>1.6247759014615849E-4</v>
      </c>
      <c r="BP95" s="187">
        <v>1.0787436731972001E-4</v>
      </c>
      <c r="BQ95" s="187">
        <v>1.5108298476620516E-4</v>
      </c>
      <c r="BR95" s="187">
        <v>1.6266869615230438E-4</v>
      </c>
      <c r="BS95" s="187">
        <v>2.101029752731959E-4</v>
      </c>
      <c r="BT95" s="187">
        <v>1.3477110443723894E-4</v>
      </c>
      <c r="BU95" s="187">
        <v>1.9006655729622671E-4</v>
      </c>
    </row>
    <row r="96" spans="1:73" x14ac:dyDescent="0.2">
      <c r="A96" s="180">
        <v>91</v>
      </c>
      <c r="B96" s="182" t="s">
        <v>467</v>
      </c>
      <c r="C96" s="184" t="s">
        <v>309</v>
      </c>
      <c r="D96" s="187">
        <v>0</v>
      </c>
      <c r="E96" s="187">
        <v>0</v>
      </c>
      <c r="F96" s="187">
        <v>0</v>
      </c>
      <c r="G96" s="187">
        <v>0</v>
      </c>
      <c r="H96" s="187">
        <v>0</v>
      </c>
      <c r="I96" s="187">
        <v>0</v>
      </c>
      <c r="J96" s="187">
        <v>0</v>
      </c>
      <c r="K96" s="187">
        <v>0</v>
      </c>
      <c r="L96" s="187">
        <v>0</v>
      </c>
      <c r="M96" s="187">
        <v>0</v>
      </c>
      <c r="N96" s="187">
        <v>0</v>
      </c>
      <c r="O96" s="187">
        <v>0</v>
      </c>
      <c r="P96" s="187">
        <v>0</v>
      </c>
      <c r="Q96" s="187">
        <v>0</v>
      </c>
      <c r="R96" s="187">
        <v>0</v>
      </c>
      <c r="S96" s="187">
        <v>0</v>
      </c>
      <c r="T96" s="187">
        <v>0</v>
      </c>
      <c r="U96" s="187">
        <v>0</v>
      </c>
      <c r="V96" s="187">
        <v>0</v>
      </c>
      <c r="W96" s="187">
        <v>0</v>
      </c>
      <c r="X96" s="187">
        <v>0</v>
      </c>
      <c r="Y96" s="187">
        <v>0</v>
      </c>
      <c r="Z96" s="187">
        <v>0</v>
      </c>
      <c r="AA96" s="187">
        <v>0</v>
      </c>
      <c r="AB96" s="187">
        <v>0</v>
      </c>
      <c r="AC96" s="187">
        <v>0</v>
      </c>
      <c r="AD96" s="187">
        <v>0</v>
      </c>
      <c r="AE96" s="187">
        <v>0</v>
      </c>
      <c r="AF96" s="187">
        <v>0</v>
      </c>
      <c r="AG96" s="187">
        <v>0</v>
      </c>
      <c r="AH96" s="187">
        <v>0</v>
      </c>
      <c r="AI96" s="187">
        <v>0</v>
      </c>
      <c r="AJ96" s="187">
        <v>0</v>
      </c>
      <c r="AK96" s="187">
        <v>0</v>
      </c>
      <c r="AL96" s="187">
        <v>0</v>
      </c>
      <c r="AM96" s="187">
        <v>0</v>
      </c>
      <c r="AN96" s="187">
        <v>0</v>
      </c>
      <c r="AO96" s="187">
        <v>0</v>
      </c>
      <c r="AP96" s="187">
        <v>0</v>
      </c>
      <c r="AQ96" s="187">
        <v>0</v>
      </c>
      <c r="AR96" s="187">
        <v>0</v>
      </c>
      <c r="AS96" s="187">
        <v>0</v>
      </c>
      <c r="AT96" s="187">
        <v>0</v>
      </c>
      <c r="AU96" s="187">
        <v>0</v>
      </c>
      <c r="AV96" s="187">
        <v>0</v>
      </c>
      <c r="AW96" s="187">
        <v>0</v>
      </c>
      <c r="AX96" s="187">
        <v>0</v>
      </c>
      <c r="AY96" s="187">
        <v>0</v>
      </c>
      <c r="AZ96" s="187">
        <v>0</v>
      </c>
      <c r="BA96" s="187">
        <v>0</v>
      </c>
      <c r="BB96" s="187">
        <v>0</v>
      </c>
      <c r="BC96" s="187">
        <v>0</v>
      </c>
      <c r="BD96" s="187">
        <v>0</v>
      </c>
      <c r="BE96" s="187">
        <v>0</v>
      </c>
      <c r="BF96" s="187">
        <v>0</v>
      </c>
      <c r="BG96" s="187">
        <v>0</v>
      </c>
      <c r="BH96" s="187">
        <v>0</v>
      </c>
      <c r="BI96" s="187">
        <v>0</v>
      </c>
      <c r="BJ96" s="187">
        <v>0</v>
      </c>
      <c r="BK96" s="187">
        <v>0</v>
      </c>
      <c r="BL96" s="187">
        <v>0</v>
      </c>
      <c r="BM96" s="187">
        <v>0</v>
      </c>
      <c r="BN96" s="187">
        <v>0</v>
      </c>
      <c r="BO96" s="187">
        <v>0</v>
      </c>
      <c r="BP96" s="187">
        <v>0</v>
      </c>
      <c r="BQ96" s="187">
        <v>0</v>
      </c>
      <c r="BR96" s="187">
        <v>0</v>
      </c>
      <c r="BS96" s="187">
        <v>0</v>
      </c>
      <c r="BT96" s="187">
        <v>0</v>
      </c>
      <c r="BU96" s="187">
        <v>0</v>
      </c>
    </row>
    <row r="97" spans="1:73" x14ac:dyDescent="0.2">
      <c r="A97" s="180">
        <v>92</v>
      </c>
      <c r="B97" s="182" t="s">
        <v>468</v>
      </c>
      <c r="C97" s="184" t="s">
        <v>469</v>
      </c>
      <c r="D97" s="187">
        <v>0</v>
      </c>
      <c r="E97" s="187">
        <v>0</v>
      </c>
      <c r="F97" s="187">
        <v>0</v>
      </c>
      <c r="G97" s="187">
        <v>0</v>
      </c>
      <c r="H97" s="187">
        <v>0</v>
      </c>
      <c r="I97" s="187">
        <v>0</v>
      </c>
      <c r="J97" s="187">
        <v>0</v>
      </c>
      <c r="K97" s="187">
        <v>0</v>
      </c>
      <c r="L97" s="187">
        <v>0</v>
      </c>
      <c r="M97" s="187">
        <v>0</v>
      </c>
      <c r="N97" s="187">
        <v>0</v>
      </c>
      <c r="O97" s="187">
        <v>0</v>
      </c>
      <c r="P97" s="187">
        <v>0</v>
      </c>
      <c r="Q97" s="187">
        <v>0</v>
      </c>
      <c r="R97" s="187">
        <v>0</v>
      </c>
      <c r="S97" s="187">
        <v>0</v>
      </c>
      <c r="T97" s="187">
        <v>0</v>
      </c>
      <c r="U97" s="187">
        <v>0</v>
      </c>
      <c r="V97" s="187">
        <v>0</v>
      </c>
      <c r="W97" s="187">
        <v>0</v>
      </c>
      <c r="X97" s="187">
        <v>0</v>
      </c>
      <c r="Y97" s="187">
        <v>0</v>
      </c>
      <c r="Z97" s="187">
        <v>0</v>
      </c>
      <c r="AA97" s="187">
        <v>0</v>
      </c>
      <c r="AB97" s="187">
        <v>0</v>
      </c>
      <c r="AC97" s="187">
        <v>0</v>
      </c>
      <c r="AD97" s="187">
        <v>0</v>
      </c>
      <c r="AE97" s="187">
        <v>0</v>
      </c>
      <c r="AF97" s="187">
        <v>0</v>
      </c>
      <c r="AG97" s="187">
        <v>0</v>
      </c>
      <c r="AH97" s="187">
        <v>0</v>
      </c>
      <c r="AI97" s="187">
        <v>0</v>
      </c>
      <c r="AJ97" s="187">
        <v>0</v>
      </c>
      <c r="AK97" s="187">
        <v>0</v>
      </c>
      <c r="AL97" s="187">
        <v>0</v>
      </c>
      <c r="AM97" s="187">
        <v>0</v>
      </c>
      <c r="AN97" s="187">
        <v>0</v>
      </c>
      <c r="AO97" s="187">
        <v>0</v>
      </c>
      <c r="AP97" s="187">
        <v>0</v>
      </c>
      <c r="AQ97" s="187">
        <v>0</v>
      </c>
      <c r="AR97" s="187">
        <v>0</v>
      </c>
      <c r="AS97" s="187">
        <v>0</v>
      </c>
      <c r="AT97" s="187">
        <v>0</v>
      </c>
      <c r="AU97" s="187">
        <v>0</v>
      </c>
      <c r="AV97" s="187">
        <v>0</v>
      </c>
      <c r="AW97" s="187">
        <v>0</v>
      </c>
      <c r="AX97" s="187">
        <v>0</v>
      </c>
      <c r="AY97" s="187">
        <v>0</v>
      </c>
      <c r="AZ97" s="187">
        <v>0</v>
      </c>
      <c r="BA97" s="187">
        <v>0</v>
      </c>
      <c r="BB97" s="187">
        <v>0</v>
      </c>
      <c r="BC97" s="187">
        <v>0</v>
      </c>
      <c r="BD97" s="187">
        <v>0</v>
      </c>
      <c r="BE97" s="187">
        <v>0</v>
      </c>
      <c r="BF97" s="187">
        <v>0</v>
      </c>
      <c r="BG97" s="187">
        <v>0</v>
      </c>
      <c r="BH97" s="187">
        <v>0</v>
      </c>
      <c r="BI97" s="187">
        <v>0</v>
      </c>
      <c r="BJ97" s="187">
        <v>0</v>
      </c>
      <c r="BK97" s="187">
        <v>0</v>
      </c>
      <c r="BL97" s="187">
        <v>0</v>
      </c>
      <c r="BM97" s="187">
        <v>0</v>
      </c>
      <c r="BN97" s="187">
        <v>0</v>
      </c>
      <c r="BO97" s="187">
        <v>0</v>
      </c>
      <c r="BP97" s="187">
        <v>0</v>
      </c>
      <c r="BQ97" s="187">
        <v>0</v>
      </c>
      <c r="BR97" s="187">
        <v>0</v>
      </c>
      <c r="BS97" s="187">
        <v>0</v>
      </c>
      <c r="BT97" s="187">
        <v>0</v>
      </c>
      <c r="BU97" s="187">
        <v>0</v>
      </c>
    </row>
    <row r="98" spans="1:73" x14ac:dyDescent="0.2">
      <c r="A98" s="180">
        <v>93</v>
      </c>
      <c r="B98" s="182" t="s">
        <v>470</v>
      </c>
      <c r="C98" s="184" t="s">
        <v>471</v>
      </c>
      <c r="D98" s="187">
        <v>1.2076197868257047E-6</v>
      </c>
      <c r="E98" s="187">
        <v>7.5146772748405429E-7</v>
      </c>
      <c r="F98" s="187">
        <v>5.5346751394753507E-7</v>
      </c>
      <c r="G98" s="187">
        <v>4.5033974193055919E-7</v>
      </c>
      <c r="H98" s="187">
        <v>4.6355716384138232E-7</v>
      </c>
      <c r="I98" s="187">
        <v>0</v>
      </c>
      <c r="J98" s="187">
        <v>6.7760465129515998E-7</v>
      </c>
      <c r="K98" s="187">
        <v>0</v>
      </c>
      <c r="L98" s="187">
        <v>7.3031188699445982E-7</v>
      </c>
      <c r="M98" s="187">
        <v>7.4396477178012666E-7</v>
      </c>
      <c r="N98" s="187">
        <v>0</v>
      </c>
      <c r="O98" s="187">
        <v>6.454548681819795E-7</v>
      </c>
      <c r="P98" s="187">
        <v>8.4085619341037823E-7</v>
      </c>
      <c r="Q98" s="187">
        <v>5.2374502835031835E-7</v>
      </c>
      <c r="R98" s="187">
        <v>0</v>
      </c>
      <c r="S98" s="187">
        <v>9.9885331639278118E-7</v>
      </c>
      <c r="T98" s="187">
        <v>9.0988499053719611E-6</v>
      </c>
      <c r="U98" s="187">
        <v>1.7387373289517154E-5</v>
      </c>
      <c r="V98" s="187">
        <v>8.4291564521680493E-6</v>
      </c>
      <c r="W98" s="187">
        <v>4.8997206832562495E-7</v>
      </c>
      <c r="X98" s="187">
        <v>0</v>
      </c>
      <c r="Y98" s="187">
        <v>0</v>
      </c>
      <c r="Z98" s="187">
        <v>0</v>
      </c>
      <c r="AA98" s="187">
        <v>0</v>
      </c>
      <c r="AB98" s="187">
        <v>4.175375804699302E-7</v>
      </c>
      <c r="AC98" s="187">
        <v>4.2120479735415996E-7</v>
      </c>
      <c r="AD98" s="187">
        <v>7.533116994768439E-7</v>
      </c>
      <c r="AE98" s="187">
        <v>0</v>
      </c>
      <c r="AF98" s="187">
        <v>1.8648873416649302E-6</v>
      </c>
      <c r="AG98" s="187">
        <v>1.7964735876737087E-6</v>
      </c>
      <c r="AH98" s="187">
        <v>6.3410394929451179E-7</v>
      </c>
      <c r="AI98" s="187">
        <v>6.5285433628298363E-7</v>
      </c>
      <c r="AJ98" s="187">
        <v>6.0867446324549683E-7</v>
      </c>
      <c r="AK98" s="187">
        <v>8.9741070090467972E-7</v>
      </c>
      <c r="AL98" s="187">
        <v>0</v>
      </c>
      <c r="AM98" s="187">
        <v>0</v>
      </c>
      <c r="AN98" s="187">
        <v>5.8853406170308812E-7</v>
      </c>
      <c r="AO98" s="187">
        <v>0</v>
      </c>
      <c r="AP98" s="187">
        <v>0</v>
      </c>
      <c r="AQ98" s="187">
        <v>0</v>
      </c>
      <c r="AR98" s="187">
        <v>8.3458660421733301E-7</v>
      </c>
      <c r="AS98" s="187">
        <v>9.1542397861569587E-7</v>
      </c>
      <c r="AT98" s="187">
        <v>1.1167669151100798E-6</v>
      </c>
      <c r="AU98" s="187">
        <v>0</v>
      </c>
      <c r="AV98" s="187">
        <v>0</v>
      </c>
      <c r="AW98" s="187">
        <v>0</v>
      </c>
      <c r="AX98" s="187">
        <v>0</v>
      </c>
      <c r="AY98" s="187">
        <v>0</v>
      </c>
      <c r="AZ98" s="187">
        <v>0</v>
      </c>
      <c r="BA98" s="187">
        <v>0</v>
      </c>
      <c r="BB98" s="187">
        <v>8.0433407372284818E-7</v>
      </c>
      <c r="BC98" s="187">
        <v>6.2143104383636727E-7</v>
      </c>
      <c r="BD98" s="187">
        <v>1.0450653061309802E-6</v>
      </c>
      <c r="BE98" s="187">
        <v>0</v>
      </c>
      <c r="BF98" s="187">
        <v>0</v>
      </c>
      <c r="BG98" s="187">
        <v>0</v>
      </c>
      <c r="BH98" s="187">
        <v>1.3983764849010299E-6</v>
      </c>
      <c r="BI98" s="187">
        <v>0</v>
      </c>
      <c r="BJ98" s="187">
        <v>0</v>
      </c>
      <c r="BK98" s="187">
        <v>0</v>
      </c>
      <c r="BL98" s="187">
        <v>0</v>
      </c>
      <c r="BM98" s="187">
        <v>1.556551056431202E-6</v>
      </c>
      <c r="BN98" s="187">
        <v>1.4507140621858945E-5</v>
      </c>
      <c r="BO98" s="187">
        <v>1.9679344756536986E-6</v>
      </c>
      <c r="BP98" s="187">
        <v>2.8843413721850269E-6</v>
      </c>
      <c r="BQ98" s="187">
        <v>3.6552335024081898E-6</v>
      </c>
      <c r="BR98" s="187">
        <v>1.7428788873461184E-5</v>
      </c>
      <c r="BS98" s="187">
        <v>8.2717706800470826E-7</v>
      </c>
      <c r="BT98" s="187">
        <v>7.9746215643336644E-7</v>
      </c>
      <c r="BU98" s="187">
        <v>1.0200351912140969E-6</v>
      </c>
    </row>
    <row r="99" spans="1:73" x14ac:dyDescent="0.2">
      <c r="A99" s="180">
        <v>94</v>
      </c>
      <c r="B99" s="182" t="s">
        <v>472</v>
      </c>
      <c r="C99" s="184" t="s">
        <v>473</v>
      </c>
      <c r="D99" s="187">
        <v>0</v>
      </c>
      <c r="E99" s="187">
        <v>0</v>
      </c>
      <c r="F99" s="187">
        <v>0</v>
      </c>
      <c r="G99" s="187">
        <v>0</v>
      </c>
      <c r="H99" s="187">
        <v>0</v>
      </c>
      <c r="I99" s="187">
        <v>0</v>
      </c>
      <c r="J99" s="187">
        <v>0</v>
      </c>
      <c r="K99" s="187">
        <v>0</v>
      </c>
      <c r="L99" s="187">
        <v>0</v>
      </c>
      <c r="M99" s="187">
        <v>0</v>
      </c>
      <c r="N99" s="187">
        <v>0</v>
      </c>
      <c r="O99" s="187">
        <v>0</v>
      </c>
      <c r="P99" s="187">
        <v>0</v>
      </c>
      <c r="Q99" s="187">
        <v>0</v>
      </c>
      <c r="R99" s="187">
        <v>0</v>
      </c>
      <c r="S99" s="187">
        <v>0</v>
      </c>
      <c r="T99" s="187">
        <v>0</v>
      </c>
      <c r="U99" s="187">
        <v>0</v>
      </c>
      <c r="V99" s="187">
        <v>0</v>
      </c>
      <c r="W99" s="187">
        <v>0</v>
      </c>
      <c r="X99" s="187">
        <v>0</v>
      </c>
      <c r="Y99" s="187">
        <v>0</v>
      </c>
      <c r="Z99" s="187">
        <v>0</v>
      </c>
      <c r="AA99" s="187">
        <v>0</v>
      </c>
      <c r="AB99" s="187">
        <v>0</v>
      </c>
      <c r="AC99" s="187">
        <v>0</v>
      </c>
      <c r="AD99" s="187">
        <v>0</v>
      </c>
      <c r="AE99" s="187">
        <v>0</v>
      </c>
      <c r="AF99" s="187">
        <v>0</v>
      </c>
      <c r="AG99" s="187">
        <v>0</v>
      </c>
      <c r="AH99" s="187">
        <v>0</v>
      </c>
      <c r="AI99" s="187">
        <v>0</v>
      </c>
      <c r="AJ99" s="187">
        <v>0</v>
      </c>
      <c r="AK99" s="187">
        <v>0</v>
      </c>
      <c r="AL99" s="187">
        <v>0</v>
      </c>
      <c r="AM99" s="187">
        <v>0</v>
      </c>
      <c r="AN99" s="187">
        <v>0</v>
      </c>
      <c r="AO99" s="187">
        <v>0</v>
      </c>
      <c r="AP99" s="187">
        <v>0</v>
      </c>
      <c r="AQ99" s="187">
        <v>0</v>
      </c>
      <c r="AR99" s="187">
        <v>0</v>
      </c>
      <c r="AS99" s="187">
        <v>0</v>
      </c>
      <c r="AT99" s="187">
        <v>0</v>
      </c>
      <c r="AU99" s="187">
        <v>0</v>
      </c>
      <c r="AV99" s="187">
        <v>0</v>
      </c>
      <c r="AW99" s="187">
        <v>0</v>
      </c>
      <c r="AX99" s="187">
        <v>0</v>
      </c>
      <c r="AY99" s="187">
        <v>0</v>
      </c>
      <c r="AZ99" s="187">
        <v>0</v>
      </c>
      <c r="BA99" s="187">
        <v>0</v>
      </c>
      <c r="BB99" s="187">
        <v>0</v>
      </c>
      <c r="BC99" s="187">
        <v>0</v>
      </c>
      <c r="BD99" s="187">
        <v>0</v>
      </c>
      <c r="BE99" s="187">
        <v>0</v>
      </c>
      <c r="BF99" s="187">
        <v>0</v>
      </c>
      <c r="BG99" s="187">
        <v>0</v>
      </c>
      <c r="BH99" s="187">
        <v>0</v>
      </c>
      <c r="BI99" s="187">
        <v>0</v>
      </c>
      <c r="BJ99" s="187">
        <v>0</v>
      </c>
      <c r="BK99" s="187">
        <v>0</v>
      </c>
      <c r="BL99" s="187">
        <v>0</v>
      </c>
      <c r="BM99" s="187">
        <v>0</v>
      </c>
      <c r="BN99" s="187">
        <v>0</v>
      </c>
      <c r="BO99" s="187">
        <v>0</v>
      </c>
      <c r="BP99" s="187">
        <v>0</v>
      </c>
      <c r="BQ99" s="187">
        <v>0</v>
      </c>
      <c r="BR99" s="187">
        <v>0</v>
      </c>
      <c r="BS99" s="187">
        <v>0</v>
      </c>
      <c r="BT99" s="187">
        <v>0</v>
      </c>
      <c r="BU99" s="187">
        <v>0</v>
      </c>
    </row>
    <row r="100" spans="1:73" x14ac:dyDescent="0.2">
      <c r="A100" s="180">
        <v>95</v>
      </c>
      <c r="B100" s="182" t="s">
        <v>474</v>
      </c>
      <c r="C100" s="184" t="s">
        <v>475</v>
      </c>
      <c r="D100" s="187">
        <v>0</v>
      </c>
      <c r="E100" s="187">
        <v>0</v>
      </c>
      <c r="F100" s="187">
        <v>0</v>
      </c>
      <c r="G100" s="187">
        <v>0</v>
      </c>
      <c r="H100" s="187">
        <v>0</v>
      </c>
      <c r="I100" s="187">
        <v>0</v>
      </c>
      <c r="J100" s="187">
        <v>0</v>
      </c>
      <c r="K100" s="187">
        <v>0</v>
      </c>
      <c r="L100" s="187">
        <v>0</v>
      </c>
      <c r="M100" s="187">
        <v>0</v>
      </c>
      <c r="N100" s="187">
        <v>0</v>
      </c>
      <c r="O100" s="187">
        <v>0</v>
      </c>
      <c r="P100" s="187">
        <v>0</v>
      </c>
      <c r="Q100" s="187">
        <v>0</v>
      </c>
      <c r="R100" s="187">
        <v>0</v>
      </c>
      <c r="S100" s="187">
        <v>0</v>
      </c>
      <c r="T100" s="187">
        <v>0</v>
      </c>
      <c r="U100" s="187">
        <v>0</v>
      </c>
      <c r="V100" s="187">
        <v>0</v>
      </c>
      <c r="W100" s="187">
        <v>0</v>
      </c>
      <c r="X100" s="187">
        <v>0</v>
      </c>
      <c r="Y100" s="187">
        <v>0</v>
      </c>
      <c r="Z100" s="187">
        <v>0</v>
      </c>
      <c r="AA100" s="187">
        <v>0</v>
      </c>
      <c r="AB100" s="187">
        <v>0</v>
      </c>
      <c r="AC100" s="187">
        <v>0</v>
      </c>
      <c r="AD100" s="187">
        <v>0</v>
      </c>
      <c r="AE100" s="187">
        <v>0</v>
      </c>
      <c r="AF100" s="187">
        <v>0</v>
      </c>
      <c r="AG100" s="187">
        <v>0</v>
      </c>
      <c r="AH100" s="187">
        <v>0</v>
      </c>
      <c r="AI100" s="187">
        <v>0</v>
      </c>
      <c r="AJ100" s="187">
        <v>0</v>
      </c>
      <c r="AK100" s="187">
        <v>0</v>
      </c>
      <c r="AL100" s="187">
        <v>0</v>
      </c>
      <c r="AM100" s="187">
        <v>0</v>
      </c>
      <c r="AN100" s="187">
        <v>0</v>
      </c>
      <c r="AO100" s="187">
        <v>0</v>
      </c>
      <c r="AP100" s="187">
        <v>0</v>
      </c>
      <c r="AQ100" s="187">
        <v>0</v>
      </c>
      <c r="AR100" s="187">
        <v>0</v>
      </c>
      <c r="AS100" s="187">
        <v>0</v>
      </c>
      <c r="AT100" s="187">
        <v>0</v>
      </c>
      <c r="AU100" s="187">
        <v>0</v>
      </c>
      <c r="AV100" s="187">
        <v>0</v>
      </c>
      <c r="AW100" s="187">
        <v>0</v>
      </c>
      <c r="AX100" s="187">
        <v>0</v>
      </c>
      <c r="AY100" s="187">
        <v>0</v>
      </c>
      <c r="AZ100" s="187">
        <v>0</v>
      </c>
      <c r="BA100" s="187">
        <v>0</v>
      </c>
      <c r="BB100" s="187">
        <v>0</v>
      </c>
      <c r="BC100" s="187">
        <v>0</v>
      </c>
      <c r="BD100" s="187">
        <v>0</v>
      </c>
      <c r="BE100" s="187">
        <v>0</v>
      </c>
      <c r="BF100" s="187">
        <v>0</v>
      </c>
      <c r="BG100" s="187">
        <v>0</v>
      </c>
      <c r="BH100" s="187">
        <v>0</v>
      </c>
      <c r="BI100" s="187">
        <v>0</v>
      </c>
      <c r="BJ100" s="187">
        <v>0</v>
      </c>
      <c r="BK100" s="187">
        <v>0</v>
      </c>
      <c r="BL100" s="187">
        <v>0</v>
      </c>
      <c r="BM100" s="187">
        <v>0</v>
      </c>
      <c r="BN100" s="187">
        <v>0</v>
      </c>
      <c r="BO100" s="187">
        <v>0</v>
      </c>
      <c r="BP100" s="187">
        <v>0</v>
      </c>
      <c r="BQ100" s="187">
        <v>0</v>
      </c>
      <c r="BR100" s="187">
        <v>0</v>
      </c>
      <c r="BS100" s="187">
        <v>0</v>
      </c>
      <c r="BT100" s="187">
        <v>0</v>
      </c>
      <c r="BU100" s="187">
        <v>0</v>
      </c>
    </row>
    <row r="101" spans="1:73" ht="33" x14ac:dyDescent="0.2">
      <c r="A101" s="180">
        <v>96</v>
      </c>
      <c r="B101" s="182" t="s">
        <v>476</v>
      </c>
      <c r="C101" s="184" t="s">
        <v>477</v>
      </c>
      <c r="D101" s="187">
        <v>9.8391259675025314E-4</v>
      </c>
      <c r="E101" s="187">
        <v>6.6846470122104284E-4</v>
      </c>
      <c r="F101" s="187">
        <v>2.2446182510094478E-4</v>
      </c>
      <c r="G101" s="187">
        <v>8.9279853837733356E-5</v>
      </c>
      <c r="H101" s="187">
        <v>8.8771196875624711E-5</v>
      </c>
      <c r="I101" s="187">
        <v>1.0661065000908165E-4</v>
      </c>
      <c r="J101" s="187">
        <v>3.8718329775005441E-4</v>
      </c>
      <c r="K101" s="187">
        <v>3.5433070866141734E-4</v>
      </c>
      <c r="L101" s="187">
        <v>3.6150438406225765E-4</v>
      </c>
      <c r="M101" s="187">
        <v>3.6032693779884136E-4</v>
      </c>
      <c r="N101" s="187">
        <v>4.2448763016515224E-4</v>
      </c>
      <c r="O101" s="187">
        <v>4.2115930148874163E-4</v>
      </c>
      <c r="P101" s="187">
        <v>4.1622381573813721E-4</v>
      </c>
      <c r="Q101" s="187">
        <v>4.2423347296375788E-4</v>
      </c>
      <c r="R101" s="187">
        <v>4.3717388238612327E-4</v>
      </c>
      <c r="S101" s="187">
        <v>1.2232111382286981E-3</v>
      </c>
      <c r="T101" s="187">
        <v>2.894734105609051E-3</v>
      </c>
      <c r="U101" s="187">
        <v>3.0601776989550187E-3</v>
      </c>
      <c r="V101" s="187">
        <v>2.881366647232778E-3</v>
      </c>
      <c r="W101" s="187">
        <v>1.1181979219304639E-3</v>
      </c>
      <c r="X101" s="187">
        <v>1.2462719279396977E-3</v>
      </c>
      <c r="Y101" s="187">
        <v>8.4394149215922631E-4</v>
      </c>
      <c r="Z101" s="187">
        <v>1.1371345501534486E-3</v>
      </c>
      <c r="AA101" s="187">
        <v>1.0981609112450234E-3</v>
      </c>
      <c r="AB101" s="187">
        <v>1.2413392267371026E-3</v>
      </c>
      <c r="AC101" s="187">
        <v>9.8140717783519265E-4</v>
      </c>
      <c r="AD101" s="187">
        <v>1.1617949685181624E-3</v>
      </c>
      <c r="AE101" s="187">
        <v>1.0953976005027299E-3</v>
      </c>
      <c r="AF101" s="187">
        <v>1.0961611490375759E-3</v>
      </c>
      <c r="AG101" s="187">
        <v>1.041138101947263E-3</v>
      </c>
      <c r="AH101" s="187">
        <v>6.9117330473101788E-4</v>
      </c>
      <c r="AI101" s="187">
        <v>6.9904378057500469E-4</v>
      </c>
      <c r="AJ101" s="187">
        <v>7.472493493777217E-4</v>
      </c>
      <c r="AK101" s="187">
        <v>7.4933793525540761E-4</v>
      </c>
      <c r="AL101" s="187">
        <v>7.0480441677434513E-4</v>
      </c>
      <c r="AM101" s="187">
        <v>5.3851568072633483E-4</v>
      </c>
      <c r="AN101" s="187">
        <v>7.7863056363318558E-4</v>
      </c>
      <c r="AO101" s="187">
        <v>8.2611057102040632E-4</v>
      </c>
      <c r="AP101" s="187">
        <v>7.320644216691069E-4</v>
      </c>
      <c r="AQ101" s="187">
        <v>7.8300360181656837E-4</v>
      </c>
      <c r="AR101" s="187">
        <v>5.007519625303998E-4</v>
      </c>
      <c r="AS101" s="187">
        <v>4.8609013264493448E-4</v>
      </c>
      <c r="AT101" s="187">
        <v>4.7239240509156373E-4</v>
      </c>
      <c r="AU101" s="187">
        <v>5.3882875643994897E-4</v>
      </c>
      <c r="AV101" s="187">
        <v>5.7677428430751921E-4</v>
      </c>
      <c r="AW101" s="187">
        <v>4.9805757545572267E-4</v>
      </c>
      <c r="AX101" s="187">
        <v>6.5212460305458947E-4</v>
      </c>
      <c r="AY101" s="187">
        <v>6.6498836270365274E-4</v>
      </c>
      <c r="AZ101" s="187">
        <v>6.0196332654195218E-4</v>
      </c>
      <c r="BA101" s="187">
        <v>4.2500814138972143E-4</v>
      </c>
      <c r="BB101" s="187">
        <v>6.332119995383122E-4</v>
      </c>
      <c r="BC101" s="187">
        <v>6.3883111306378552E-4</v>
      </c>
      <c r="BD101" s="187">
        <v>6.7615725306674414E-4</v>
      </c>
      <c r="BE101" s="187">
        <v>4.7978121976378771E-4</v>
      </c>
      <c r="BF101" s="187">
        <v>7.4608663213624686E-4</v>
      </c>
      <c r="BG101" s="187">
        <v>6.2857142857142853E-4</v>
      </c>
      <c r="BH101" s="187">
        <v>7.7050544318046747E-4</v>
      </c>
      <c r="BI101" s="187">
        <v>6.5785326477866548E-4</v>
      </c>
      <c r="BJ101" s="187">
        <v>4.6327276470891027E-4</v>
      </c>
      <c r="BK101" s="187">
        <v>4.1211534131222621E-4</v>
      </c>
      <c r="BL101" s="187">
        <v>3.9927506620791625E-4</v>
      </c>
      <c r="BM101" s="187">
        <v>5.1833150179159029E-4</v>
      </c>
      <c r="BN101" s="187">
        <v>5.4308517142259097E-3</v>
      </c>
      <c r="BO101" s="187">
        <v>1.1790387427260223E-3</v>
      </c>
      <c r="BP101" s="187">
        <v>5.007216622113207E-4</v>
      </c>
      <c r="BQ101" s="187">
        <v>6.3113698474914738E-4</v>
      </c>
      <c r="BR101" s="187">
        <v>5.1705406991268174E-4</v>
      </c>
      <c r="BS101" s="187">
        <v>1.216777467034926E-3</v>
      </c>
      <c r="BT101" s="187">
        <v>1.107674935285946E-3</v>
      </c>
      <c r="BU101" s="187">
        <v>1.7854015963550743E-3</v>
      </c>
    </row>
    <row r="102" spans="1:73" x14ac:dyDescent="0.2">
      <c r="A102" s="180">
        <v>97</v>
      </c>
      <c r="B102" s="182" t="s">
        <v>478</v>
      </c>
      <c r="C102" s="184" t="s">
        <v>310</v>
      </c>
      <c r="D102" s="187">
        <v>2.6745715474382193E-2</v>
      </c>
      <c r="E102" s="187">
        <v>1.8777231525259855E-2</v>
      </c>
      <c r="F102" s="187">
        <v>1.3431303642917027E-2</v>
      </c>
      <c r="G102" s="187">
        <v>1.1238115674941622E-2</v>
      </c>
      <c r="H102" s="187">
        <v>1.1247635134156341E-2</v>
      </c>
      <c r="I102" s="187">
        <v>1.0913771726855618E-2</v>
      </c>
      <c r="J102" s="187">
        <v>1.6071291598488344E-2</v>
      </c>
      <c r="K102" s="187">
        <v>2.1751968503937007E-2</v>
      </c>
      <c r="L102" s="187">
        <v>1.8619544996219418E-2</v>
      </c>
      <c r="M102" s="187">
        <v>1.8735760824253451E-2</v>
      </c>
      <c r="N102" s="187">
        <v>1.2402997943888041E-2</v>
      </c>
      <c r="O102" s="187">
        <v>1.2488583517019031E-2</v>
      </c>
      <c r="P102" s="187">
        <v>1.5976267674797186E-2</v>
      </c>
      <c r="Q102" s="187">
        <v>1.0316205823416221E-2</v>
      </c>
      <c r="R102" s="187">
        <v>1.6866450430122689E-2</v>
      </c>
      <c r="S102" s="187">
        <v>2.5456545116974944E-2</v>
      </c>
      <c r="T102" s="187">
        <v>8.0381839735457431E-3</v>
      </c>
      <c r="U102" s="187">
        <v>1.5857284440039643E-2</v>
      </c>
      <c r="V102" s="187">
        <v>7.4064188026383261E-3</v>
      </c>
      <c r="W102" s="187">
        <v>2.6550851424463128E-2</v>
      </c>
      <c r="X102" s="187">
        <v>3.1938941270509766E-2</v>
      </c>
      <c r="Y102" s="187">
        <v>2.30378360307298E-2</v>
      </c>
      <c r="Z102" s="187">
        <v>3.3073816830883541E-2</v>
      </c>
      <c r="AA102" s="187">
        <v>2.7895452194517615E-2</v>
      </c>
      <c r="AB102" s="187">
        <v>2.7322824190791292E-2</v>
      </c>
      <c r="AC102" s="187">
        <v>2.7401056887077523E-2</v>
      </c>
      <c r="AD102" s="187">
        <v>2.5559677635324442E-2</v>
      </c>
      <c r="AE102" s="187">
        <v>2.7800038050653491E-2</v>
      </c>
      <c r="AF102" s="187">
        <v>4.5418104306682493E-2</v>
      </c>
      <c r="AG102" s="187">
        <v>3.6855962177371714E-2</v>
      </c>
      <c r="AH102" s="187">
        <v>2.5610190304106741E-2</v>
      </c>
      <c r="AI102" s="187">
        <v>2.5983765797646819E-2</v>
      </c>
      <c r="AJ102" s="187">
        <v>2.6113757605133806E-2</v>
      </c>
      <c r="AK102" s="187">
        <v>2.3522480586763012E-2</v>
      </c>
      <c r="AL102" s="187">
        <v>1.6436400437340178E-2</v>
      </c>
      <c r="AM102" s="187">
        <v>3.1984997142087836E-2</v>
      </c>
      <c r="AN102" s="187">
        <v>2.4702540171863716E-2</v>
      </c>
      <c r="AO102" s="187">
        <v>4.1072757064158215E-2</v>
      </c>
      <c r="AP102" s="187">
        <v>2.5726835390085755E-2</v>
      </c>
      <c r="AQ102" s="187">
        <v>3.690556976562092E-2</v>
      </c>
      <c r="AR102" s="187">
        <v>2.5449049322399137E-2</v>
      </c>
      <c r="AS102" s="187">
        <v>2.5502796620254672E-2</v>
      </c>
      <c r="AT102" s="187">
        <v>2.7794094983259663E-2</v>
      </c>
      <c r="AU102" s="187">
        <v>1.7819161506829891E-2</v>
      </c>
      <c r="AV102" s="187">
        <v>1.1437012027853978E-2</v>
      </c>
      <c r="AW102" s="187">
        <v>1.359697180994123E-2</v>
      </c>
      <c r="AX102" s="187">
        <v>2.4894147890518675E-2</v>
      </c>
      <c r="AY102" s="187">
        <v>2.510331069206289E-2</v>
      </c>
      <c r="AZ102" s="187">
        <v>2.4078533061678089E-2</v>
      </c>
      <c r="BA102" s="187">
        <v>1.297654727801604E-2</v>
      </c>
      <c r="BB102" s="187">
        <v>5.3234448502309843E-2</v>
      </c>
      <c r="BC102" s="187">
        <v>4.0297317468613071E-2</v>
      </c>
      <c r="BD102" s="187">
        <v>3.9241157179912174E-2</v>
      </c>
      <c r="BE102" s="187">
        <v>3.7558873153841849E-2</v>
      </c>
      <c r="BF102" s="187">
        <v>4.9385195919480034E-2</v>
      </c>
      <c r="BG102" s="187">
        <v>4.3491729323308269E-2</v>
      </c>
      <c r="BH102" s="187">
        <v>5.2704809715919815E-2</v>
      </c>
      <c r="BI102" s="187">
        <v>5.0767845684110822E-2</v>
      </c>
      <c r="BJ102" s="187">
        <v>2.4510560903210309E-2</v>
      </c>
      <c r="BK102" s="187">
        <v>9.0431701441553977E-2</v>
      </c>
      <c r="BL102" s="187">
        <v>0.12450519525486539</v>
      </c>
      <c r="BM102" s="187">
        <v>4.5213138536157126E-2</v>
      </c>
      <c r="BN102" s="187">
        <v>2.5963636815806979E-2</v>
      </c>
      <c r="BO102" s="187">
        <v>5.8314695353903497E-2</v>
      </c>
      <c r="BP102" s="187">
        <v>7.1855866000422264E-2</v>
      </c>
      <c r="BQ102" s="187">
        <v>4.9171419485562438E-2</v>
      </c>
      <c r="BR102" s="187">
        <v>2.9216459748212097E-2</v>
      </c>
      <c r="BS102" s="187">
        <v>4.7670214429111339E-2</v>
      </c>
      <c r="BT102" s="187">
        <v>3.8764635424225945E-2</v>
      </c>
      <c r="BU102" s="187">
        <v>6.7298861810732469E-2</v>
      </c>
    </row>
    <row r="103" spans="1:73" x14ac:dyDescent="0.2">
      <c r="A103" s="180">
        <v>98</v>
      </c>
      <c r="B103" s="182" t="s">
        <v>479</v>
      </c>
      <c r="C103" s="184" t="s">
        <v>311</v>
      </c>
      <c r="D103" s="187">
        <v>1.8846919473059832E-3</v>
      </c>
      <c r="E103" s="187">
        <v>2.9241317157603381E-3</v>
      </c>
      <c r="F103" s="187">
        <v>3.9370604122705719E-3</v>
      </c>
      <c r="G103" s="187">
        <v>1.308687290050205E-3</v>
      </c>
      <c r="H103" s="187">
        <v>6.3356675368020929E-4</v>
      </c>
      <c r="I103" s="187">
        <v>2.4311176744663546E-2</v>
      </c>
      <c r="J103" s="187">
        <v>7.1008901827824995E-3</v>
      </c>
      <c r="K103" s="187">
        <v>3.2381889763779528E-3</v>
      </c>
      <c r="L103" s="187">
        <v>3.3818309113756786E-3</v>
      </c>
      <c r="M103" s="187">
        <v>2.8414494516855637E-3</v>
      </c>
      <c r="N103" s="187">
        <v>3.2287590369436889E-2</v>
      </c>
      <c r="O103" s="187">
        <v>1.194672415518026E-2</v>
      </c>
      <c r="P103" s="187">
        <v>2.9774717808661493E-3</v>
      </c>
      <c r="Q103" s="187">
        <v>1.7533412314083608E-2</v>
      </c>
      <c r="R103" s="187">
        <v>1.6330559864617119E-2</v>
      </c>
      <c r="S103" s="187">
        <v>1.658557514434967E-3</v>
      </c>
      <c r="T103" s="187">
        <v>2.723155793107751E-3</v>
      </c>
      <c r="U103" s="187">
        <v>1.9299984351364039E-3</v>
      </c>
      <c r="V103" s="187">
        <v>2.7872410668502347E-3</v>
      </c>
      <c r="W103" s="187">
        <v>1.5916742639557927E-3</v>
      </c>
      <c r="X103" s="187">
        <v>2.4667589194392638E-3</v>
      </c>
      <c r="Y103" s="187">
        <v>1.1238963188658297E-3</v>
      </c>
      <c r="Z103" s="187">
        <v>1.1112905831045065E-3</v>
      </c>
      <c r="AA103" s="187">
        <v>2.3057770721322123E-3</v>
      </c>
      <c r="AB103" s="187">
        <v>1.6981253397712062E-3</v>
      </c>
      <c r="AC103" s="187">
        <v>1.1385165672482944E-3</v>
      </c>
      <c r="AD103" s="187">
        <v>1.3796903775918396E-3</v>
      </c>
      <c r="AE103" s="187">
        <v>1.1645806068502707E-2</v>
      </c>
      <c r="AF103" s="187">
        <v>8.9661820347942825E-4</v>
      </c>
      <c r="AG103" s="187">
        <v>8.7202461103488805E-4</v>
      </c>
      <c r="AH103" s="187">
        <v>1.0255046119965491E-3</v>
      </c>
      <c r="AI103" s="187">
        <v>1.0253077351324259E-3</v>
      </c>
      <c r="AJ103" s="187">
        <v>1.0481374257087456E-3</v>
      </c>
      <c r="AK103" s="187">
        <v>1.0593933324179745E-3</v>
      </c>
      <c r="AL103" s="187">
        <v>1.2198537982632896E-3</v>
      </c>
      <c r="AM103" s="187">
        <v>9.4712626303184333E-4</v>
      </c>
      <c r="AN103" s="187">
        <v>1.0458250276463876E-3</v>
      </c>
      <c r="AO103" s="187">
        <v>1.0497537642800744E-3</v>
      </c>
      <c r="AP103" s="187">
        <v>1.1503869483371679E-3</v>
      </c>
      <c r="AQ103" s="187">
        <v>1.0962050425431958E-3</v>
      </c>
      <c r="AR103" s="187">
        <v>9.313986503065437E-4</v>
      </c>
      <c r="AS103" s="187">
        <v>9.1542397861569581E-4</v>
      </c>
      <c r="AT103" s="187">
        <v>8.6326082538009166E-4</v>
      </c>
      <c r="AU103" s="187">
        <v>1.1910951458146239E-3</v>
      </c>
      <c r="AV103" s="187">
        <v>1.1254132376732082E-3</v>
      </c>
      <c r="AW103" s="187">
        <v>1.0459209084570176E-3</v>
      </c>
      <c r="AX103" s="187">
        <v>1.0963254196280055E-3</v>
      </c>
      <c r="AY103" s="187">
        <v>1.0687312972022989E-3</v>
      </c>
      <c r="AZ103" s="187">
        <v>1.2039266530839044E-3</v>
      </c>
      <c r="BA103" s="187">
        <v>1.0321626290893235E-3</v>
      </c>
      <c r="BB103" s="187">
        <v>8.4515402796428278E-4</v>
      </c>
      <c r="BC103" s="187">
        <v>9.5576094542033289E-4</v>
      </c>
      <c r="BD103" s="187">
        <v>9.7191073470181152E-4</v>
      </c>
      <c r="BE103" s="187">
        <v>7.1967182964568154E-4</v>
      </c>
      <c r="BF103" s="187">
        <v>9.6130392986785659E-4</v>
      </c>
      <c r="BG103" s="187">
        <v>1.0857142857142858E-3</v>
      </c>
      <c r="BH103" s="187">
        <v>8.4951371457737566E-4</v>
      </c>
      <c r="BI103" s="187">
        <v>8.2433701483321719E-4</v>
      </c>
      <c r="BJ103" s="187">
        <v>7.206465228805271E-4</v>
      </c>
      <c r="BK103" s="187">
        <v>5.4382230606149441E-4</v>
      </c>
      <c r="BL103" s="187">
        <v>8.2350482405382731E-4</v>
      </c>
      <c r="BM103" s="187">
        <v>7.222396901840777E-4</v>
      </c>
      <c r="BN103" s="187">
        <v>7.2535703109294725E-6</v>
      </c>
      <c r="BO103" s="187">
        <v>9.3366191279295159E-4</v>
      </c>
      <c r="BP103" s="187">
        <v>7.8223338013657935E-4</v>
      </c>
      <c r="BQ103" s="187">
        <v>1.0746386497080078E-3</v>
      </c>
      <c r="BR103" s="187">
        <v>1.5976389800672751E-3</v>
      </c>
      <c r="BS103" s="187">
        <v>8.7184462967696257E-4</v>
      </c>
      <c r="BT103" s="187">
        <v>6.9299461394059546E-4</v>
      </c>
      <c r="BU103" s="187">
        <v>1.0727370094268252E-3</v>
      </c>
    </row>
    <row r="104" spans="1:73" x14ac:dyDescent="0.2">
      <c r="A104" s="180">
        <v>99</v>
      </c>
      <c r="B104" s="182" t="s">
        <v>480</v>
      </c>
      <c r="C104" s="184" t="s">
        <v>312</v>
      </c>
      <c r="D104" s="187">
        <v>4.9906375338135732E-3</v>
      </c>
      <c r="E104" s="187">
        <v>3.1299655578430159E-3</v>
      </c>
      <c r="F104" s="187">
        <v>2.2095038120689987E-3</v>
      </c>
      <c r="G104" s="187">
        <v>1.7370729695616494E-3</v>
      </c>
      <c r="H104" s="187">
        <v>1.7523619686113856E-3</v>
      </c>
      <c r="I104" s="187">
        <v>1.2161511186221166E-3</v>
      </c>
      <c r="J104" s="187">
        <v>2.7781790703101561E-3</v>
      </c>
      <c r="K104" s="187">
        <v>4.0059055118110238E-3</v>
      </c>
      <c r="L104" s="187">
        <v>3.310016909154557E-3</v>
      </c>
      <c r="M104" s="187">
        <v>3.3396578605209884E-3</v>
      </c>
      <c r="N104" s="187">
        <v>1.7244809975459309E-3</v>
      </c>
      <c r="O104" s="187">
        <v>2.0360873816800545E-3</v>
      </c>
      <c r="P104" s="187">
        <v>3.0691251059478805E-3</v>
      </c>
      <c r="Q104" s="187">
        <v>1.3926380303834966E-3</v>
      </c>
      <c r="R104" s="187">
        <v>2.6371456776195178E-3</v>
      </c>
      <c r="S104" s="187">
        <v>4.2800096258725755E-3</v>
      </c>
      <c r="T104" s="187">
        <v>1.9965476363787617E-3</v>
      </c>
      <c r="U104" s="187">
        <v>2.5907186201380556E-3</v>
      </c>
      <c r="V104" s="187">
        <v>1.948539999859514E-3</v>
      </c>
      <c r="W104" s="187">
        <v>4.4234678328437423E-3</v>
      </c>
      <c r="X104" s="187">
        <v>6.2829295125787516E-3</v>
      </c>
      <c r="Y104" s="187">
        <v>3.7739541444865889E-3</v>
      </c>
      <c r="Z104" s="187">
        <v>5.0654175415926345E-3</v>
      </c>
      <c r="AA104" s="187">
        <v>5.8624712830320303E-3</v>
      </c>
      <c r="AB104" s="187">
        <v>4.8142083028182951E-3</v>
      </c>
      <c r="AC104" s="187">
        <v>4.1636094218458711E-3</v>
      </c>
      <c r="AD104" s="187">
        <v>4.1550790063894019E-3</v>
      </c>
      <c r="AE104" s="187">
        <v>4.2662853914316847E-3</v>
      </c>
      <c r="AF104" s="187">
        <v>7.2676622743989344E-3</v>
      </c>
      <c r="AG104" s="187">
        <v>7.5690331722114276E-3</v>
      </c>
      <c r="AH104" s="187">
        <v>2.6976367262861768E-3</v>
      </c>
      <c r="AI104" s="187">
        <v>2.7681023858398507E-3</v>
      </c>
      <c r="AJ104" s="187">
        <v>3.135485051665303E-3</v>
      </c>
      <c r="AK104" s="187">
        <v>3.2827283439093185E-3</v>
      </c>
      <c r="AL104" s="187">
        <v>3.0631884267500382E-3</v>
      </c>
      <c r="AM104" s="187">
        <v>2.6642354730671302E-3</v>
      </c>
      <c r="AN104" s="187">
        <v>2.8302603027301507E-3</v>
      </c>
      <c r="AO104" s="187">
        <v>4.011885038270371E-3</v>
      </c>
      <c r="AP104" s="187">
        <v>3.2419995816774733E-3</v>
      </c>
      <c r="AQ104" s="187">
        <v>3.8106175288406328E-3</v>
      </c>
      <c r="AR104" s="187">
        <v>1.2568874259513035E-3</v>
      </c>
      <c r="AS104" s="187">
        <v>1.2111059237085657E-3</v>
      </c>
      <c r="AT104" s="187">
        <v>1.2362609750268582E-3</v>
      </c>
      <c r="AU104" s="187">
        <v>1.0776575128798979E-3</v>
      </c>
      <c r="AV104" s="187">
        <v>4.2202996412745304E-4</v>
      </c>
      <c r="AW104" s="187">
        <v>3.5860145432812032E-3</v>
      </c>
      <c r="AX104" s="187">
        <v>1.7295478602752155E-3</v>
      </c>
      <c r="AY104" s="187">
        <v>1.2231035956870755E-3</v>
      </c>
      <c r="AZ104" s="187">
        <v>3.7043897017966288E-3</v>
      </c>
      <c r="BA104" s="187">
        <v>3.1461641635343012E-4</v>
      </c>
      <c r="BB104" s="187">
        <v>1.5115246996918194E-2</v>
      </c>
      <c r="BC104" s="187">
        <v>1.4349464233225556E-2</v>
      </c>
      <c r="BD104" s="187">
        <v>1.5911119285844173E-2</v>
      </c>
      <c r="BE104" s="187">
        <v>1.4977170410292907E-2</v>
      </c>
      <c r="BF104" s="187">
        <v>1.2554342367677232E-2</v>
      </c>
      <c r="BG104" s="187">
        <v>9.7593984962406014E-3</v>
      </c>
      <c r="BH104" s="187">
        <v>1.4752871915705865E-4</v>
      </c>
      <c r="BI104" s="187">
        <v>8.8430349179461406E-3</v>
      </c>
      <c r="BJ104" s="187">
        <v>8.9222902832827161E-4</v>
      </c>
      <c r="BK104" s="187">
        <v>8.4972235322108505E-5</v>
      </c>
      <c r="BL104" s="187">
        <v>0.13294300036496237</v>
      </c>
      <c r="BM104" s="187">
        <v>5.686081009143181E-3</v>
      </c>
      <c r="BN104" s="187">
        <v>5.2432951104718756E-4</v>
      </c>
      <c r="BO104" s="187">
        <v>6.8137271301414752E-3</v>
      </c>
      <c r="BP104" s="187">
        <v>4.8866511527558727E-3</v>
      </c>
      <c r="BQ104" s="187">
        <v>3.81606377651415E-3</v>
      </c>
      <c r="BR104" s="187">
        <v>1.7835460613841944E-3</v>
      </c>
      <c r="BS104" s="187">
        <v>1.5410308776927716E-3</v>
      </c>
      <c r="BT104" s="187">
        <v>1.2849507726610834E-2</v>
      </c>
      <c r="BU104" s="187">
        <v>8.6743792660846798E-3</v>
      </c>
    </row>
    <row r="105" spans="1:73" ht="33" x14ac:dyDescent="0.2">
      <c r="A105" s="180">
        <v>100</v>
      </c>
      <c r="B105" s="182" t="s">
        <v>481</v>
      </c>
      <c r="C105" s="184" t="s">
        <v>482</v>
      </c>
      <c r="D105" s="187">
        <v>6.2056570546373924E-2</v>
      </c>
      <c r="E105" s="187">
        <v>6.054718942359727E-2</v>
      </c>
      <c r="F105" s="187">
        <v>5.5041483312616227E-2</v>
      </c>
      <c r="G105" s="187">
        <v>4.1915371480186793E-2</v>
      </c>
      <c r="H105" s="187">
        <v>4.2837317510582139E-2</v>
      </c>
      <c r="I105" s="187">
        <v>1.0503123297191008E-2</v>
      </c>
      <c r="J105" s="187">
        <v>7.0841668999885352E-2</v>
      </c>
      <c r="K105" s="187">
        <v>4.1663385826771655E-2</v>
      </c>
      <c r="L105" s="187">
        <v>8.5636128431674702E-2</v>
      </c>
      <c r="M105" s="187">
        <v>8.7045118239561126E-2</v>
      </c>
      <c r="N105" s="187">
        <v>1.0267294554619619E-2</v>
      </c>
      <c r="O105" s="187">
        <v>5.1281389277058276E-2</v>
      </c>
      <c r="P105" s="187">
        <v>0.12106563387103284</v>
      </c>
      <c r="Q105" s="187">
        <v>7.814799568015101E-3</v>
      </c>
      <c r="R105" s="187">
        <v>0.11033704696093639</v>
      </c>
      <c r="S105" s="187">
        <v>6.742613326055534E-2</v>
      </c>
      <c r="T105" s="187">
        <v>5.9146423892020052E-2</v>
      </c>
      <c r="U105" s="187">
        <v>6.2351120616208511E-2</v>
      </c>
      <c r="V105" s="187">
        <v>5.8887491834254686E-2</v>
      </c>
      <c r="W105" s="187">
        <v>6.7946304940976338E-2</v>
      </c>
      <c r="X105" s="187">
        <v>3.7964021418687204E-2</v>
      </c>
      <c r="Y105" s="187">
        <v>3.0602052367860642E-2</v>
      </c>
      <c r="Z105" s="187">
        <v>5.6591826845420773E-2</v>
      </c>
      <c r="AA105" s="187">
        <v>6.6832653748541596E-2</v>
      </c>
      <c r="AB105" s="187">
        <v>6.7381379661076393E-2</v>
      </c>
      <c r="AC105" s="187">
        <v>3.7706674663941751E-2</v>
      </c>
      <c r="AD105" s="187">
        <v>8.8259317006181115E-2</v>
      </c>
      <c r="AE105" s="187">
        <v>7.195032660144246E-2</v>
      </c>
      <c r="AF105" s="187">
        <v>7.9405970564421891E-2</v>
      </c>
      <c r="AG105" s="187">
        <v>0.11242405203763384</v>
      </c>
      <c r="AH105" s="187">
        <v>0.1119144327448743</v>
      </c>
      <c r="AI105" s="187">
        <v>0.11189009327819543</v>
      </c>
      <c r="AJ105" s="187">
        <v>0.12306586080872953</v>
      </c>
      <c r="AK105" s="187">
        <v>0.12394543025009939</v>
      </c>
      <c r="AL105" s="187">
        <v>0.11145849334501984</v>
      </c>
      <c r="AM105" s="187">
        <v>0.10416735555734011</v>
      </c>
      <c r="AN105" s="187">
        <v>0.12905963439087018</v>
      </c>
      <c r="AO105" s="187">
        <v>0.11752221598455492</v>
      </c>
      <c r="AP105" s="187">
        <v>9.8410374398661363E-2</v>
      </c>
      <c r="AQ105" s="187">
        <v>0.11296131962207026</v>
      </c>
      <c r="AR105" s="187">
        <v>6.5918988347501831E-2</v>
      </c>
      <c r="AS105" s="187">
        <v>6.7057552705535567E-2</v>
      </c>
      <c r="AT105" s="187">
        <v>6.8734770091195191E-2</v>
      </c>
      <c r="AU105" s="187">
        <v>6.9140237273715557E-2</v>
      </c>
      <c r="AV105" s="187">
        <v>4.4889920517690092E-2</v>
      </c>
      <c r="AW105" s="187">
        <v>5.976690905468672E-2</v>
      </c>
      <c r="AX105" s="187">
        <v>5.4164146378345684E-2</v>
      </c>
      <c r="AY105" s="187">
        <v>5.3068446302189709E-2</v>
      </c>
      <c r="AZ105" s="187">
        <v>5.843674754584182E-2</v>
      </c>
      <c r="BA105" s="187">
        <v>0.11273754919331247</v>
      </c>
      <c r="BB105" s="187">
        <v>0.11525604567652338</v>
      </c>
      <c r="BC105" s="187">
        <v>0.1744804370400245</v>
      </c>
      <c r="BD105" s="187">
        <v>0.17221317660140581</v>
      </c>
      <c r="BE105" s="187">
        <v>0.18574729923155042</v>
      </c>
      <c r="BF105" s="187">
        <v>0.11931646986240441</v>
      </c>
      <c r="BG105" s="187">
        <v>0.18409323308270675</v>
      </c>
      <c r="BH105" s="187">
        <v>0.12634471378729295</v>
      </c>
      <c r="BI105" s="187">
        <v>5.0145552055266142E-2</v>
      </c>
      <c r="BJ105" s="187">
        <v>1.785315969183782E-2</v>
      </c>
      <c r="BK105" s="187">
        <v>7.9236609437866173E-2</v>
      </c>
      <c r="BL105" s="187">
        <v>5.5508592212264604E-2</v>
      </c>
      <c r="BM105" s="187">
        <v>6.5610183579631595E-2</v>
      </c>
      <c r="BN105" s="187">
        <v>0.10116140022921283</v>
      </c>
      <c r="BO105" s="187">
        <v>2.967300800752538E-2</v>
      </c>
      <c r="BP105" s="187">
        <v>2.1258749649552523E-2</v>
      </c>
      <c r="BQ105" s="187">
        <v>3.0186136674054301E-2</v>
      </c>
      <c r="BR105" s="187">
        <v>5.5353833462112721E-2</v>
      </c>
      <c r="BS105" s="187">
        <v>3.3993668786721491E-2</v>
      </c>
      <c r="BT105" s="187">
        <v>2.6961398046855687E-2</v>
      </c>
      <c r="BU105" s="187">
        <v>3.2366396640684102E-2</v>
      </c>
    </row>
    <row r="106" spans="1:73" x14ac:dyDescent="0.2">
      <c r="A106" s="180">
        <v>101</v>
      </c>
      <c r="B106" s="182" t="s">
        <v>483</v>
      </c>
      <c r="C106" s="184" t="s">
        <v>484</v>
      </c>
      <c r="D106" s="187">
        <v>0</v>
      </c>
      <c r="E106" s="187">
        <v>0</v>
      </c>
      <c r="F106" s="187">
        <v>0</v>
      </c>
      <c r="G106" s="187">
        <v>0</v>
      </c>
      <c r="H106" s="187">
        <v>0</v>
      </c>
      <c r="I106" s="187">
        <v>0</v>
      </c>
      <c r="J106" s="187">
        <v>0</v>
      </c>
      <c r="K106" s="187">
        <v>0</v>
      </c>
      <c r="L106" s="187">
        <v>0</v>
      </c>
      <c r="M106" s="187">
        <v>0</v>
      </c>
      <c r="N106" s="187">
        <v>0</v>
      </c>
      <c r="O106" s="187">
        <v>0</v>
      </c>
      <c r="P106" s="187">
        <v>0</v>
      </c>
      <c r="Q106" s="187">
        <v>0</v>
      </c>
      <c r="R106" s="187">
        <v>0</v>
      </c>
      <c r="S106" s="187">
        <v>0</v>
      </c>
      <c r="T106" s="187">
        <v>0</v>
      </c>
      <c r="U106" s="187">
        <v>0</v>
      </c>
      <c r="V106" s="187">
        <v>0</v>
      </c>
      <c r="W106" s="187">
        <v>0</v>
      </c>
      <c r="X106" s="187">
        <v>0</v>
      </c>
      <c r="Y106" s="187">
        <v>0</v>
      </c>
      <c r="Z106" s="187">
        <v>0</v>
      </c>
      <c r="AA106" s="187">
        <v>0</v>
      </c>
      <c r="AB106" s="187">
        <v>0</v>
      </c>
      <c r="AC106" s="187">
        <v>0</v>
      </c>
      <c r="AD106" s="187">
        <v>0</v>
      </c>
      <c r="AE106" s="187">
        <v>0</v>
      </c>
      <c r="AF106" s="187">
        <v>0</v>
      </c>
      <c r="AG106" s="187">
        <v>0</v>
      </c>
      <c r="AH106" s="187">
        <v>0</v>
      </c>
      <c r="AI106" s="187">
        <v>0</v>
      </c>
      <c r="AJ106" s="187">
        <v>0</v>
      </c>
      <c r="AK106" s="187">
        <v>0</v>
      </c>
      <c r="AL106" s="187">
        <v>0</v>
      </c>
      <c r="AM106" s="187">
        <v>0</v>
      </c>
      <c r="AN106" s="187">
        <v>0</v>
      </c>
      <c r="AO106" s="187">
        <v>0</v>
      </c>
      <c r="AP106" s="187">
        <v>0</v>
      </c>
      <c r="AQ106" s="187">
        <v>0</v>
      </c>
      <c r="AR106" s="187">
        <v>0</v>
      </c>
      <c r="AS106" s="187">
        <v>0</v>
      </c>
      <c r="AT106" s="187">
        <v>0</v>
      </c>
      <c r="AU106" s="187">
        <v>0</v>
      </c>
      <c r="AV106" s="187">
        <v>0</v>
      </c>
      <c r="AW106" s="187">
        <v>0</v>
      </c>
      <c r="AX106" s="187">
        <v>0</v>
      </c>
      <c r="AY106" s="187">
        <v>0</v>
      </c>
      <c r="AZ106" s="187">
        <v>0</v>
      </c>
      <c r="BA106" s="187">
        <v>0</v>
      </c>
      <c r="BB106" s="187">
        <v>0</v>
      </c>
      <c r="BC106" s="187">
        <v>0</v>
      </c>
      <c r="BD106" s="187">
        <v>0</v>
      </c>
      <c r="BE106" s="187">
        <v>0</v>
      </c>
      <c r="BF106" s="187">
        <v>0</v>
      </c>
      <c r="BG106" s="187">
        <v>0</v>
      </c>
      <c r="BH106" s="187">
        <v>0</v>
      </c>
      <c r="BI106" s="187">
        <v>0</v>
      </c>
      <c r="BJ106" s="187">
        <v>0</v>
      </c>
      <c r="BK106" s="187">
        <v>0</v>
      </c>
      <c r="BL106" s="187">
        <v>0</v>
      </c>
      <c r="BM106" s="187">
        <v>0</v>
      </c>
      <c r="BN106" s="187">
        <v>0</v>
      </c>
      <c r="BO106" s="187">
        <v>0</v>
      </c>
      <c r="BP106" s="187">
        <v>0</v>
      </c>
      <c r="BQ106" s="187">
        <v>0</v>
      </c>
      <c r="BR106" s="187">
        <v>0</v>
      </c>
      <c r="BS106" s="187">
        <v>0</v>
      </c>
      <c r="BT106" s="187">
        <v>0</v>
      </c>
      <c r="BU106" s="187">
        <v>0</v>
      </c>
    </row>
    <row r="107" spans="1:73" x14ac:dyDescent="0.2">
      <c r="A107" s="180">
        <v>102</v>
      </c>
      <c r="B107" s="182" t="s">
        <v>485</v>
      </c>
      <c r="C107" s="184" t="s">
        <v>486</v>
      </c>
      <c r="D107" s="187">
        <v>0</v>
      </c>
      <c r="E107" s="187">
        <v>0</v>
      </c>
      <c r="F107" s="187">
        <v>0</v>
      </c>
      <c r="G107" s="187">
        <v>0</v>
      </c>
      <c r="H107" s="187">
        <v>0</v>
      </c>
      <c r="I107" s="187">
        <v>0</v>
      </c>
      <c r="J107" s="187">
        <v>0</v>
      </c>
      <c r="K107" s="187">
        <v>0</v>
      </c>
      <c r="L107" s="187">
        <v>0</v>
      </c>
      <c r="M107" s="187">
        <v>0</v>
      </c>
      <c r="N107" s="187">
        <v>0</v>
      </c>
      <c r="O107" s="187">
        <v>0</v>
      </c>
      <c r="P107" s="187">
        <v>0</v>
      </c>
      <c r="Q107" s="187">
        <v>0</v>
      </c>
      <c r="R107" s="187">
        <v>0</v>
      </c>
      <c r="S107" s="187">
        <v>0</v>
      </c>
      <c r="T107" s="187">
        <v>0</v>
      </c>
      <c r="U107" s="187">
        <v>0</v>
      </c>
      <c r="V107" s="187">
        <v>0</v>
      </c>
      <c r="W107" s="187">
        <v>0</v>
      </c>
      <c r="X107" s="187">
        <v>0</v>
      </c>
      <c r="Y107" s="187">
        <v>0</v>
      </c>
      <c r="Z107" s="187">
        <v>0</v>
      </c>
      <c r="AA107" s="187">
        <v>0</v>
      </c>
      <c r="AB107" s="187">
        <v>0</v>
      </c>
      <c r="AC107" s="187">
        <v>0</v>
      </c>
      <c r="AD107" s="187">
        <v>0</v>
      </c>
      <c r="AE107" s="187">
        <v>0</v>
      </c>
      <c r="AF107" s="187">
        <v>0</v>
      </c>
      <c r="AG107" s="187">
        <v>0</v>
      </c>
      <c r="AH107" s="187">
        <v>0</v>
      </c>
      <c r="AI107" s="187">
        <v>0</v>
      </c>
      <c r="AJ107" s="187">
        <v>0</v>
      </c>
      <c r="AK107" s="187">
        <v>0</v>
      </c>
      <c r="AL107" s="187">
        <v>0</v>
      </c>
      <c r="AM107" s="187">
        <v>0</v>
      </c>
      <c r="AN107" s="187">
        <v>0</v>
      </c>
      <c r="AO107" s="187">
        <v>0</v>
      </c>
      <c r="AP107" s="187">
        <v>0</v>
      </c>
      <c r="AQ107" s="187">
        <v>0</v>
      </c>
      <c r="AR107" s="187">
        <v>0</v>
      </c>
      <c r="AS107" s="187">
        <v>0</v>
      </c>
      <c r="AT107" s="187">
        <v>0</v>
      </c>
      <c r="AU107" s="187">
        <v>0</v>
      </c>
      <c r="AV107" s="187">
        <v>0</v>
      </c>
      <c r="AW107" s="187">
        <v>0</v>
      </c>
      <c r="AX107" s="187">
        <v>0</v>
      </c>
      <c r="AY107" s="187">
        <v>0</v>
      </c>
      <c r="AZ107" s="187">
        <v>0</v>
      </c>
      <c r="BA107" s="187">
        <v>0</v>
      </c>
      <c r="BB107" s="187">
        <v>0</v>
      </c>
      <c r="BC107" s="187">
        <v>0</v>
      </c>
      <c r="BD107" s="187">
        <v>0</v>
      </c>
      <c r="BE107" s="187">
        <v>0</v>
      </c>
      <c r="BF107" s="187">
        <v>0</v>
      </c>
      <c r="BG107" s="187">
        <v>0</v>
      </c>
      <c r="BH107" s="187">
        <v>0</v>
      </c>
      <c r="BI107" s="187">
        <v>0</v>
      </c>
      <c r="BJ107" s="187">
        <v>0</v>
      </c>
      <c r="BK107" s="187">
        <v>0</v>
      </c>
      <c r="BL107" s="187">
        <v>0</v>
      </c>
      <c r="BM107" s="187">
        <v>0</v>
      </c>
      <c r="BN107" s="187">
        <v>0</v>
      </c>
      <c r="BO107" s="187">
        <v>0</v>
      </c>
      <c r="BP107" s="187">
        <v>0</v>
      </c>
      <c r="BQ107" s="187">
        <v>0</v>
      </c>
      <c r="BR107" s="187">
        <v>0</v>
      </c>
      <c r="BS107" s="187">
        <v>0</v>
      </c>
      <c r="BT107" s="187">
        <v>0</v>
      </c>
      <c r="BU107" s="187">
        <v>0</v>
      </c>
    </row>
    <row r="108" spans="1:73" ht="33" x14ac:dyDescent="0.2">
      <c r="A108" s="180">
        <v>103</v>
      </c>
      <c r="B108" s="182" t="s">
        <v>487</v>
      </c>
      <c r="C108" s="184" t="s">
        <v>488</v>
      </c>
      <c r="D108" s="187">
        <v>2.8982874883816914E-5</v>
      </c>
      <c r="E108" s="187">
        <v>1.0383917688870568E-5</v>
      </c>
      <c r="F108" s="187">
        <v>6.4571209960545759E-6</v>
      </c>
      <c r="G108" s="187">
        <v>3.7153028709271134E-6</v>
      </c>
      <c r="H108" s="187">
        <v>3.7084573107310586E-6</v>
      </c>
      <c r="I108" s="187">
        <v>3.9485425929289502E-6</v>
      </c>
      <c r="J108" s="187">
        <v>9.7575069786503043E-6</v>
      </c>
      <c r="K108" s="187">
        <v>9.8425196850393696E-6</v>
      </c>
      <c r="L108" s="187">
        <v>9.2506172352631578E-6</v>
      </c>
      <c r="M108" s="187">
        <v>9.1755655186215616E-6</v>
      </c>
      <c r="N108" s="187">
        <v>1.3265238442661008E-5</v>
      </c>
      <c r="O108" s="187">
        <v>1.0327277890911672E-5</v>
      </c>
      <c r="P108" s="187">
        <v>1.0090274320924539E-5</v>
      </c>
      <c r="Q108" s="187">
        <v>1.0474900567006367E-5</v>
      </c>
      <c r="R108" s="187">
        <v>1.4102383302778169E-5</v>
      </c>
      <c r="S108" s="187">
        <v>1.5290139227858725E-5</v>
      </c>
      <c r="T108" s="187">
        <v>2.9896221117650729E-5</v>
      </c>
      <c r="U108" s="187">
        <v>3.4774746579034308E-5</v>
      </c>
      <c r="V108" s="187">
        <v>2.9502047582588172E-5</v>
      </c>
      <c r="W108" s="187">
        <v>1.4372514004218332E-5</v>
      </c>
      <c r="X108" s="187">
        <v>1.7189957626754449E-5</v>
      </c>
      <c r="Y108" s="187">
        <v>1.0872032105110806E-5</v>
      </c>
      <c r="Z108" s="187">
        <v>1.6152479405588758E-5</v>
      </c>
      <c r="AA108" s="187">
        <v>1.4433659293472378E-5</v>
      </c>
      <c r="AB108" s="187">
        <v>1.5866428057857349E-5</v>
      </c>
      <c r="AC108" s="187">
        <v>1.2636143920624798E-5</v>
      </c>
      <c r="AD108" s="187">
        <v>1.4877906064667666E-5</v>
      </c>
      <c r="AE108" s="187">
        <v>1.1530501057923472E-5</v>
      </c>
      <c r="AF108" s="187">
        <v>6.1884814153670444E-5</v>
      </c>
      <c r="AG108" s="187">
        <v>7.8309916844503948E-5</v>
      </c>
      <c r="AH108" s="187">
        <v>7.3080480156192487E-5</v>
      </c>
      <c r="AI108" s="187">
        <v>7.1650763407057452E-5</v>
      </c>
      <c r="AJ108" s="187">
        <v>6.9997563273232135E-5</v>
      </c>
      <c r="AK108" s="187">
        <v>6.8203213268755653E-5</v>
      </c>
      <c r="AL108" s="187">
        <v>1.0843144873451464E-4</v>
      </c>
      <c r="AM108" s="187">
        <v>8.0304969932874491E-5</v>
      </c>
      <c r="AN108" s="187">
        <v>6.6504348972448959E-5</v>
      </c>
      <c r="AO108" s="187">
        <v>7.0744275418874568E-5</v>
      </c>
      <c r="AP108" s="187">
        <v>1.0458063166701528E-4</v>
      </c>
      <c r="AQ108" s="187">
        <v>1.0440048024220911E-4</v>
      </c>
      <c r="AR108" s="187">
        <v>7.845114079642931E-5</v>
      </c>
      <c r="AS108" s="187">
        <v>7.7811038182334143E-5</v>
      </c>
      <c r="AT108" s="187">
        <v>7.0356315651935025E-5</v>
      </c>
      <c r="AU108" s="187">
        <v>1.2289076901261992E-4</v>
      </c>
      <c r="AV108" s="187">
        <v>1.1254132376732081E-4</v>
      </c>
      <c r="AW108" s="187">
        <v>4.9805757545572267E-5</v>
      </c>
      <c r="AX108" s="187">
        <v>8.505973083320732E-5</v>
      </c>
      <c r="AY108" s="187">
        <v>8.3123545337956592E-5</v>
      </c>
      <c r="AZ108" s="187">
        <v>9.2609742544915726E-5</v>
      </c>
      <c r="BA108" s="187">
        <v>1.214308975399204E-4</v>
      </c>
      <c r="BB108" s="187">
        <v>9.2096251441266117E-5</v>
      </c>
      <c r="BC108" s="187">
        <v>9.880753596998239E-5</v>
      </c>
      <c r="BD108" s="187">
        <v>9.3010812245657227E-5</v>
      </c>
      <c r="BE108" s="187">
        <v>9.1958067121392648E-5</v>
      </c>
      <c r="BF108" s="187">
        <v>1.0043473894141786E-4</v>
      </c>
      <c r="BG108" s="187">
        <v>1.2030075187969925E-4</v>
      </c>
      <c r="BH108" s="187">
        <v>8.3203400851611286E-5</v>
      </c>
      <c r="BI108" s="187">
        <v>8.2433701483321722E-5</v>
      </c>
      <c r="BJ108" s="187">
        <v>9.4370377996259503E-5</v>
      </c>
      <c r="BK108" s="187">
        <v>6.7977788257686801E-5</v>
      </c>
      <c r="BL108" s="187">
        <v>1.3725080400897122E-4</v>
      </c>
      <c r="BM108" s="187">
        <v>9.0279961273009713E-5</v>
      </c>
      <c r="BN108" s="187">
        <v>4.1448973205311274E-5</v>
      </c>
      <c r="BO108" s="187">
        <v>3.7144763227963559E-5</v>
      </c>
      <c r="BP108" s="187">
        <v>4.9033803327145462E-5</v>
      </c>
      <c r="BQ108" s="187">
        <v>4.1425979693959486E-5</v>
      </c>
      <c r="BR108" s="187">
        <v>1.7428788873461184E-5</v>
      </c>
      <c r="BS108" s="187">
        <v>3.8877322196221289E-5</v>
      </c>
      <c r="BT108" s="187">
        <v>2.4721326849434361E-5</v>
      </c>
      <c r="BU108" s="187">
        <v>3.4681196501279294E-5</v>
      </c>
    </row>
    <row r="109" spans="1:73" x14ac:dyDescent="0.2">
      <c r="A109" s="180">
        <v>104</v>
      </c>
      <c r="B109" s="182" t="s">
        <v>489</v>
      </c>
      <c r="C109" s="184" t="s">
        <v>490</v>
      </c>
      <c r="D109" s="187">
        <v>0</v>
      </c>
      <c r="E109" s="187">
        <v>0</v>
      </c>
      <c r="F109" s="187">
        <v>0</v>
      </c>
      <c r="G109" s="187">
        <v>0</v>
      </c>
      <c r="H109" s="187">
        <v>0</v>
      </c>
      <c r="I109" s="187">
        <v>0</v>
      </c>
      <c r="J109" s="187">
        <v>0</v>
      </c>
      <c r="K109" s="187">
        <v>0</v>
      </c>
      <c r="L109" s="187">
        <v>0</v>
      </c>
      <c r="M109" s="187">
        <v>0</v>
      </c>
      <c r="N109" s="187">
        <v>0</v>
      </c>
      <c r="O109" s="187">
        <v>0</v>
      </c>
      <c r="P109" s="187">
        <v>0</v>
      </c>
      <c r="Q109" s="187">
        <v>0</v>
      </c>
      <c r="R109" s="187">
        <v>0</v>
      </c>
      <c r="S109" s="187">
        <v>0</v>
      </c>
      <c r="T109" s="187">
        <v>0</v>
      </c>
      <c r="U109" s="187">
        <v>0</v>
      </c>
      <c r="V109" s="187">
        <v>0</v>
      </c>
      <c r="W109" s="187">
        <v>0</v>
      </c>
      <c r="X109" s="187">
        <v>0</v>
      </c>
      <c r="Y109" s="187">
        <v>0</v>
      </c>
      <c r="Z109" s="187">
        <v>0</v>
      </c>
      <c r="AA109" s="187">
        <v>0</v>
      </c>
      <c r="AB109" s="187">
        <v>0</v>
      </c>
      <c r="AC109" s="187">
        <v>0</v>
      </c>
      <c r="AD109" s="187">
        <v>0</v>
      </c>
      <c r="AE109" s="187">
        <v>0</v>
      </c>
      <c r="AF109" s="187">
        <v>0</v>
      </c>
      <c r="AG109" s="187">
        <v>0</v>
      </c>
      <c r="AH109" s="187">
        <v>0</v>
      </c>
      <c r="AI109" s="187">
        <v>0</v>
      </c>
      <c r="AJ109" s="187">
        <v>0</v>
      </c>
      <c r="AK109" s="187">
        <v>0</v>
      </c>
      <c r="AL109" s="187">
        <v>0</v>
      </c>
      <c r="AM109" s="187">
        <v>0</v>
      </c>
      <c r="AN109" s="187">
        <v>0</v>
      </c>
      <c r="AO109" s="187">
        <v>0</v>
      </c>
      <c r="AP109" s="187">
        <v>0</v>
      </c>
      <c r="AQ109" s="187">
        <v>0</v>
      </c>
      <c r="AR109" s="187">
        <v>0</v>
      </c>
      <c r="AS109" s="187">
        <v>0</v>
      </c>
      <c r="AT109" s="187">
        <v>0</v>
      </c>
      <c r="AU109" s="187">
        <v>0</v>
      </c>
      <c r="AV109" s="187">
        <v>0</v>
      </c>
      <c r="AW109" s="187">
        <v>0</v>
      </c>
      <c r="AX109" s="187">
        <v>0</v>
      </c>
      <c r="AY109" s="187">
        <v>0</v>
      </c>
      <c r="AZ109" s="187">
        <v>0</v>
      </c>
      <c r="BA109" s="187">
        <v>0</v>
      </c>
      <c r="BB109" s="187">
        <v>0</v>
      </c>
      <c r="BC109" s="187">
        <v>0</v>
      </c>
      <c r="BD109" s="187">
        <v>0</v>
      </c>
      <c r="BE109" s="187">
        <v>0</v>
      </c>
      <c r="BF109" s="187">
        <v>0</v>
      </c>
      <c r="BG109" s="187">
        <v>0</v>
      </c>
      <c r="BH109" s="187">
        <v>0</v>
      </c>
      <c r="BI109" s="187">
        <v>0</v>
      </c>
      <c r="BJ109" s="187">
        <v>0</v>
      </c>
      <c r="BK109" s="187">
        <v>0</v>
      </c>
      <c r="BL109" s="187">
        <v>0</v>
      </c>
      <c r="BM109" s="187">
        <v>0</v>
      </c>
      <c r="BN109" s="187">
        <v>0</v>
      </c>
      <c r="BO109" s="187">
        <v>0</v>
      </c>
      <c r="BP109" s="187">
        <v>0</v>
      </c>
      <c r="BQ109" s="187">
        <v>0</v>
      </c>
      <c r="BR109" s="187">
        <v>0</v>
      </c>
      <c r="BS109" s="187">
        <v>0</v>
      </c>
      <c r="BT109" s="187">
        <v>0</v>
      </c>
      <c r="BU109" s="187">
        <v>0</v>
      </c>
    </row>
    <row r="110" spans="1:73" x14ac:dyDescent="0.2">
      <c r="A110" s="180">
        <v>105</v>
      </c>
      <c r="B110" s="182" t="s">
        <v>491</v>
      </c>
      <c r="C110" s="184" t="s">
        <v>313</v>
      </c>
      <c r="D110" s="187">
        <v>2.3177549039033054E-4</v>
      </c>
      <c r="E110" s="187">
        <v>1.8769614375113082E-4</v>
      </c>
      <c r="F110" s="187">
        <v>1.5214206994513353E-4</v>
      </c>
      <c r="G110" s="187">
        <v>1.2350567422445585E-4</v>
      </c>
      <c r="H110" s="187">
        <v>1.2272675912700597E-4</v>
      </c>
      <c r="I110" s="187">
        <v>1.500446185313001E-4</v>
      </c>
      <c r="J110" s="187">
        <v>1.8661232096668705E-4</v>
      </c>
      <c r="K110" s="187">
        <v>1.7716535433070867E-4</v>
      </c>
      <c r="L110" s="187">
        <v>1.7430110369601108E-4</v>
      </c>
      <c r="M110" s="187">
        <v>1.7408775659654964E-4</v>
      </c>
      <c r="N110" s="187">
        <v>1.8571333819725409E-4</v>
      </c>
      <c r="O110" s="187">
        <v>2.0299555604323257E-4</v>
      </c>
      <c r="P110" s="187">
        <v>2.0096463022508038E-4</v>
      </c>
      <c r="Q110" s="187">
        <v>2.0426056105662417E-4</v>
      </c>
      <c r="R110" s="187">
        <v>1.9743336623889436E-4</v>
      </c>
      <c r="S110" s="187">
        <v>2.3211814375558398E-4</v>
      </c>
      <c r="T110" s="187">
        <v>1.7287814820206727E-4</v>
      </c>
      <c r="U110" s="187">
        <v>1.9126110618468867E-4</v>
      </c>
      <c r="V110" s="187">
        <v>1.7139284786075033E-4</v>
      </c>
      <c r="W110" s="187">
        <v>2.3583988888740084E-4</v>
      </c>
      <c r="X110" s="187">
        <v>2.6644434321469398E-4</v>
      </c>
      <c r="Y110" s="187">
        <v>1.7802952572118947E-4</v>
      </c>
      <c r="Z110" s="187">
        <v>2.3905669520271362E-4</v>
      </c>
      <c r="AA110" s="187">
        <v>2.3214135363668073E-4</v>
      </c>
      <c r="AB110" s="187">
        <v>2.6179606295464623E-4</v>
      </c>
      <c r="AC110" s="187">
        <v>2.0681155550089254E-4</v>
      </c>
      <c r="AD110" s="187">
        <v>2.4482630232997428E-4</v>
      </c>
      <c r="AE110" s="187">
        <v>2.3637527168743116E-4</v>
      </c>
      <c r="AF110" s="187">
        <v>3.4343372676239953E-4</v>
      </c>
      <c r="AG110" s="187">
        <v>3.2826471920219589E-4</v>
      </c>
      <c r="AH110" s="187">
        <v>3.4574517835283256E-4</v>
      </c>
      <c r="AI110" s="187">
        <v>3.3915782769901E-4</v>
      </c>
      <c r="AJ110" s="187">
        <v>3.3497384627277177E-4</v>
      </c>
      <c r="AK110" s="187">
        <v>3.3473419143744554E-4</v>
      </c>
      <c r="AL110" s="187">
        <v>4.9697747336652546E-4</v>
      </c>
      <c r="AM110" s="187">
        <v>3.5901045381755655E-4</v>
      </c>
      <c r="AN110" s="187">
        <v>3.260478701835108E-4</v>
      </c>
      <c r="AO110" s="187">
        <v>3.03515762280978E-4</v>
      </c>
      <c r="AP110" s="187">
        <v>4.183225266680611E-4</v>
      </c>
      <c r="AQ110" s="187">
        <v>3.6540168084773188E-4</v>
      </c>
      <c r="AR110" s="187">
        <v>3.5636848000080118E-4</v>
      </c>
      <c r="AS110" s="187">
        <v>3.5335365574565861E-4</v>
      </c>
      <c r="AT110" s="187">
        <v>3.1827857080637273E-4</v>
      </c>
      <c r="AU110" s="187">
        <v>5.5773502859573663E-4</v>
      </c>
      <c r="AV110" s="187">
        <v>5.2050362242385872E-4</v>
      </c>
      <c r="AW110" s="187">
        <v>2.4902878772786134E-4</v>
      </c>
      <c r="AX110" s="187">
        <v>3.874943293512778E-4</v>
      </c>
      <c r="AY110" s="187">
        <v>3.918681423075096E-4</v>
      </c>
      <c r="AZ110" s="187">
        <v>3.704389701796629E-4</v>
      </c>
      <c r="BA110" s="187">
        <v>5.6851738393690011E-4</v>
      </c>
      <c r="BB110" s="187">
        <v>3.6235250021214311E-4</v>
      </c>
      <c r="BC110" s="187">
        <v>2.2371517578109222E-4</v>
      </c>
      <c r="BD110" s="187">
        <v>2.1528345306298191E-4</v>
      </c>
      <c r="BE110" s="187">
        <v>1.8791431107415018E-4</v>
      </c>
      <c r="BF110" s="187">
        <v>3.4434767637057549E-4</v>
      </c>
      <c r="BG110" s="187">
        <v>2.4962406015037594E-4</v>
      </c>
      <c r="BH110" s="187">
        <v>6.7261908923739542E-4</v>
      </c>
      <c r="BI110" s="187">
        <v>1.7456548549409307E-4</v>
      </c>
      <c r="BJ110" s="187">
        <v>3.0026938453355298E-4</v>
      </c>
      <c r="BK110" s="187">
        <v>4.9708757663433469E-4</v>
      </c>
      <c r="BL110" s="187">
        <v>3.0881430902018523E-4</v>
      </c>
      <c r="BM110" s="187">
        <v>1.8834267782817543E-4</v>
      </c>
      <c r="BN110" s="187">
        <v>3.8340300214912929E-5</v>
      </c>
      <c r="BO110" s="187">
        <v>3.6628180428104464E-4</v>
      </c>
      <c r="BP110" s="187">
        <v>2.0075015950407789E-4</v>
      </c>
      <c r="BQ110" s="187">
        <v>3.484655938962474E-4</v>
      </c>
      <c r="BR110" s="187">
        <v>1.5685909986115065E-4</v>
      </c>
      <c r="BS110" s="187">
        <v>6.4602529011167714E-4</v>
      </c>
      <c r="BT110" s="187">
        <v>3.2376963551194679E-4</v>
      </c>
      <c r="BU110" s="187">
        <v>3.8421325535730984E-4</v>
      </c>
    </row>
    <row r="111" spans="1:73" x14ac:dyDescent="0.2">
      <c r="A111" s="180">
        <v>106</v>
      </c>
      <c r="B111" s="182" t="s">
        <v>492</v>
      </c>
      <c r="C111" s="184" t="s">
        <v>317</v>
      </c>
      <c r="D111" s="187">
        <v>9.3720046325695158E-4</v>
      </c>
      <c r="E111" s="187">
        <v>6.3891835648132887E-4</v>
      </c>
      <c r="F111" s="187">
        <v>8.2091531596507178E-4</v>
      </c>
      <c r="G111" s="187">
        <v>1.270858751728038E-3</v>
      </c>
      <c r="H111" s="187">
        <v>1.2246021375779718E-3</v>
      </c>
      <c r="I111" s="187">
        <v>2.8468992095017731E-3</v>
      </c>
      <c r="J111" s="187">
        <v>2.7930863726386492E-4</v>
      </c>
      <c r="K111" s="187">
        <v>2.952755905511811E-4</v>
      </c>
      <c r="L111" s="187">
        <v>2.7021539818795014E-4</v>
      </c>
      <c r="M111" s="187">
        <v>2.6633938829728537E-4</v>
      </c>
      <c r="N111" s="187">
        <v>4.7754858393579626E-4</v>
      </c>
      <c r="O111" s="187">
        <v>2.8948650837961785E-4</v>
      </c>
      <c r="P111" s="187">
        <v>2.6823312569791062E-4</v>
      </c>
      <c r="Q111" s="187">
        <v>3.0272462638648401E-4</v>
      </c>
      <c r="R111" s="187">
        <v>3.3845719926667609E-4</v>
      </c>
      <c r="S111" s="187">
        <v>4.1152756635382578E-4</v>
      </c>
      <c r="T111" s="187">
        <v>2.2578146122330138E-3</v>
      </c>
      <c r="U111" s="187">
        <v>1.9473858084259211E-3</v>
      </c>
      <c r="V111" s="187">
        <v>2.2828965391288466E-3</v>
      </c>
      <c r="W111" s="187">
        <v>2.9553481921173948E-4</v>
      </c>
      <c r="X111" s="187">
        <v>4.469388982956157E-4</v>
      </c>
      <c r="Y111" s="187">
        <v>2.2967167822046579E-4</v>
      </c>
      <c r="Z111" s="187">
        <v>2.5843967048942013E-4</v>
      </c>
      <c r="AA111" s="187">
        <v>4.1617050962845353E-4</v>
      </c>
      <c r="AB111" s="187">
        <v>3.4405096630722249E-4</v>
      </c>
      <c r="AC111" s="187">
        <v>2.417715536812878E-4</v>
      </c>
      <c r="AD111" s="187">
        <v>2.8192690352920881E-4</v>
      </c>
      <c r="AE111" s="187">
        <v>4.4392429073005369E-4</v>
      </c>
      <c r="AF111" s="187">
        <v>1.7005318756850394E-3</v>
      </c>
      <c r="AG111" s="187">
        <v>2.5200441540544692E-3</v>
      </c>
      <c r="AH111" s="187">
        <v>3.0451256904995691E-3</v>
      </c>
      <c r="AI111" s="187">
        <v>3.1072602135388608E-3</v>
      </c>
      <c r="AJ111" s="187">
        <v>3.298204024839599E-3</v>
      </c>
      <c r="AK111" s="187">
        <v>3.1530524976285924E-3</v>
      </c>
      <c r="AL111" s="187">
        <v>2.9818648401991523E-3</v>
      </c>
      <c r="AM111" s="187">
        <v>2.1989390296325339E-3</v>
      </c>
      <c r="AN111" s="187">
        <v>3.2122189087754548E-3</v>
      </c>
      <c r="AO111" s="187">
        <v>5.4085139594429914E-3</v>
      </c>
      <c r="AP111" s="187">
        <v>4.4969671616816569E-3</v>
      </c>
      <c r="AQ111" s="187">
        <v>5.0634232917471421E-3</v>
      </c>
      <c r="AR111" s="187">
        <v>2.3218199329326206E-3</v>
      </c>
      <c r="AS111" s="187">
        <v>2.2693360429883102E-3</v>
      </c>
      <c r="AT111" s="187">
        <v>2.2435847324561503E-3</v>
      </c>
      <c r="AU111" s="187">
        <v>2.4861747884860801E-3</v>
      </c>
      <c r="AV111" s="187">
        <v>2.0398114932826897E-3</v>
      </c>
      <c r="AW111" s="187">
        <v>3.0879569678254806E-3</v>
      </c>
      <c r="AX111" s="187">
        <v>2.8636776047179799E-3</v>
      </c>
      <c r="AY111" s="187">
        <v>2.7312022039614305E-3</v>
      </c>
      <c r="AZ111" s="187">
        <v>3.3802556028894241E-3</v>
      </c>
      <c r="BA111" s="187">
        <v>9.4384924906029048E-4</v>
      </c>
      <c r="BB111" s="187">
        <v>2.2893358573336567E-3</v>
      </c>
      <c r="BC111" s="187">
        <v>2.3894023635508323E-3</v>
      </c>
      <c r="BD111" s="187">
        <v>2.4350021632851839E-3</v>
      </c>
      <c r="BE111" s="187">
        <v>2.9346617942218349E-3</v>
      </c>
      <c r="BF111" s="187">
        <v>3.2282594659741454E-3</v>
      </c>
      <c r="BG111" s="187">
        <v>1.6721804511278195E-3</v>
      </c>
      <c r="BH111" s="187">
        <v>2.1961502695370676E-3</v>
      </c>
      <c r="BI111" s="187">
        <v>2.4503821852689361E-3</v>
      </c>
      <c r="BJ111" s="187">
        <v>1.7672998061117689E-3</v>
      </c>
      <c r="BK111" s="187">
        <v>1.2151029651061515E-3</v>
      </c>
      <c r="BL111" s="187">
        <v>9.7011363742704657E-4</v>
      </c>
      <c r="BM111" s="187">
        <v>3.2376261973769004E-3</v>
      </c>
      <c r="BN111" s="187">
        <v>2.7667189614545275E-4</v>
      </c>
      <c r="BO111" s="187">
        <v>4.6615447892046989E-4</v>
      </c>
      <c r="BP111" s="187">
        <v>1.3492948939081556E-3</v>
      </c>
      <c r="BQ111" s="187">
        <v>3.9963886292996209E-4</v>
      </c>
      <c r="BR111" s="187">
        <v>4.2991012554537583E-4</v>
      </c>
      <c r="BS111" s="187">
        <v>1.9355943391310173E-4</v>
      </c>
      <c r="BT111" s="187">
        <v>1.7623913657177398E-4</v>
      </c>
      <c r="BU111" s="187">
        <v>2.0196696786039118E-4</v>
      </c>
    </row>
    <row r="112" spans="1:73" x14ac:dyDescent="0.2">
      <c r="A112" s="180">
        <v>107</v>
      </c>
      <c r="B112" s="182" t="s">
        <v>493</v>
      </c>
      <c r="C112" s="184" t="s">
        <v>318</v>
      </c>
      <c r="D112" s="187">
        <v>1.3756627054229077E-2</v>
      </c>
      <c r="E112" s="187">
        <v>1.698105286845308E-2</v>
      </c>
      <c r="F112" s="187">
        <v>1.5634657815942164E-2</v>
      </c>
      <c r="G112" s="187">
        <v>1.911996183821027E-2</v>
      </c>
      <c r="H112" s="187">
        <v>1.9265319839956888E-2</v>
      </c>
      <c r="I112" s="187">
        <v>1.4167370823429072E-2</v>
      </c>
      <c r="J112" s="187">
        <v>1.1439321723164891E-2</v>
      </c>
      <c r="K112" s="187">
        <v>1.1840551181102362E-2</v>
      </c>
      <c r="L112" s="187">
        <v>1.2631717834751843E-2</v>
      </c>
      <c r="M112" s="187">
        <v>1.2653352838436395E-2</v>
      </c>
      <c r="N112" s="187">
        <v>1.1474431252901771E-2</v>
      </c>
      <c r="O112" s="187">
        <v>9.8957913115320199E-3</v>
      </c>
      <c r="P112" s="187">
        <v>1.6235251382367581E-2</v>
      </c>
      <c r="Q112" s="187">
        <v>5.9471247969178648E-3</v>
      </c>
      <c r="R112" s="187">
        <v>9.2370610633197014E-3</v>
      </c>
      <c r="S112" s="187">
        <v>1.8663266877317147E-2</v>
      </c>
      <c r="T112" s="187">
        <v>4.557223966890585E-3</v>
      </c>
      <c r="U112" s="187">
        <v>3.9469337367203936E-3</v>
      </c>
      <c r="V112" s="187">
        <v>4.6065340011098386E-3</v>
      </c>
      <c r="W112" s="187">
        <v>1.9549477216135498E-2</v>
      </c>
      <c r="X112" s="187">
        <v>4.1917711672840724E-2</v>
      </c>
      <c r="Y112" s="187">
        <v>1.4537265928546287E-2</v>
      </c>
      <c r="Z112" s="187">
        <v>3.0450654175415925E-2</v>
      </c>
      <c r="AA112" s="187">
        <v>2.3815537834229423E-2</v>
      </c>
      <c r="AB112" s="187">
        <v>1.9513201285681719E-2</v>
      </c>
      <c r="AC112" s="187">
        <v>1.8425603860257728E-2</v>
      </c>
      <c r="AD112" s="187">
        <v>1.803993192322172E-2</v>
      </c>
      <c r="AE112" s="187">
        <v>4.8001475904135414E-2</v>
      </c>
      <c r="AF112" s="187">
        <v>6.7552108633024818E-3</v>
      </c>
      <c r="AG112" s="187">
        <v>5.1047613572651925E-3</v>
      </c>
      <c r="AH112" s="187">
        <v>5.9960869445289033E-3</v>
      </c>
      <c r="AI112" s="187">
        <v>6.1611495850865871E-3</v>
      </c>
      <c r="AJ112" s="187">
        <v>5.4827366734276871E-3</v>
      </c>
      <c r="AK112" s="187">
        <v>5.7847093780315651E-3</v>
      </c>
      <c r="AL112" s="187">
        <v>4.1384669600339754E-3</v>
      </c>
      <c r="AM112" s="187">
        <v>5.2835946394070663E-3</v>
      </c>
      <c r="AN112" s="187">
        <v>6.4756402809190783E-3</v>
      </c>
      <c r="AO112" s="187">
        <v>8.4893130502649487E-4</v>
      </c>
      <c r="AP112" s="187">
        <v>2.0916126333403055E-4</v>
      </c>
      <c r="AQ112" s="187">
        <v>3.079814167145169E-3</v>
      </c>
      <c r="AR112" s="187">
        <v>8.9517759168351134E-3</v>
      </c>
      <c r="AS112" s="187">
        <v>9.3126081344574747E-3</v>
      </c>
      <c r="AT112" s="187">
        <v>1.0554564114705364E-2</v>
      </c>
      <c r="AU112" s="187">
        <v>3.9230514723259443E-3</v>
      </c>
      <c r="AV112" s="187">
        <v>3.0104804107758316E-3</v>
      </c>
      <c r="AW112" s="187">
        <v>4.6319354517382208E-3</v>
      </c>
      <c r="AX112" s="187">
        <v>5.2264479056404051E-3</v>
      </c>
      <c r="AY112" s="187">
        <v>5.2367833562912648E-3</v>
      </c>
      <c r="AZ112" s="187">
        <v>5.1861455825152804E-3</v>
      </c>
      <c r="BA112" s="187">
        <v>4.1396896888609231E-4</v>
      </c>
      <c r="BB112" s="187">
        <v>4.9534913930221608E-3</v>
      </c>
      <c r="BC112" s="187">
        <v>3.4713138108699473E-3</v>
      </c>
      <c r="BD112" s="187">
        <v>2.5645902612454253E-3</v>
      </c>
      <c r="BE112" s="187">
        <v>6.3491048082074571E-3</v>
      </c>
      <c r="BF112" s="187">
        <v>4.7204327302466393E-3</v>
      </c>
      <c r="BG112" s="187">
        <v>3.6541353383458645E-3</v>
      </c>
      <c r="BH112" s="187">
        <v>5.6557336931822152E-3</v>
      </c>
      <c r="BI112" s="187">
        <v>1.0470696435469768E-2</v>
      </c>
      <c r="BJ112" s="187">
        <v>5.2847411677905323E-3</v>
      </c>
      <c r="BK112" s="187">
        <v>2.0733225418594473E-3</v>
      </c>
      <c r="BL112" s="187">
        <v>7.2992473041134692E-4</v>
      </c>
      <c r="BM112" s="187">
        <v>4.8922399703632677E-3</v>
      </c>
      <c r="BN112" s="187">
        <v>5.802856248743578E-5</v>
      </c>
      <c r="BO112" s="187">
        <v>9.2411743058603123E-3</v>
      </c>
      <c r="BP112" s="187">
        <v>1.0119423270173948E-2</v>
      </c>
      <c r="BQ112" s="187">
        <v>1.2934652953855114E-2</v>
      </c>
      <c r="BR112" s="187">
        <v>1.369902805454049E-2</v>
      </c>
      <c r="BS112" s="187">
        <v>8.9517102299469537E-3</v>
      </c>
      <c r="BT112" s="187">
        <v>9.1126000615640787E-3</v>
      </c>
      <c r="BU112" s="187">
        <v>7.6057223974227107E-3</v>
      </c>
    </row>
    <row r="113" spans="2:73" x14ac:dyDescent="0.2">
      <c r="B113" s="182" t="s">
        <v>494</v>
      </c>
      <c r="C113" s="184" t="s">
        <v>25</v>
      </c>
      <c r="D113" s="187">
        <v>0.52911619435810886</v>
      </c>
      <c r="E113" s="187">
        <v>0.54232998922224496</v>
      </c>
      <c r="F113" s="187">
        <v>0.53867621763006812</v>
      </c>
      <c r="G113" s="187">
        <v>0.51694330098805663</v>
      </c>
      <c r="H113" s="187">
        <v>0.51416033862850818</v>
      </c>
      <c r="I113" s="187">
        <v>0.61176349809285391</v>
      </c>
      <c r="J113" s="187">
        <v>0.56483660105917743</v>
      </c>
      <c r="K113" s="187">
        <v>0.51945866141732289</v>
      </c>
      <c r="L113" s="187">
        <v>0.52822144224912693</v>
      </c>
      <c r="M113" s="187">
        <v>0.52671267510140862</v>
      </c>
      <c r="N113" s="187">
        <v>0.60892750547191088</v>
      </c>
      <c r="O113" s="187">
        <v>0.61348774765296477</v>
      </c>
      <c r="P113" s="187">
        <v>0.60425944113333963</v>
      </c>
      <c r="Q113" s="187">
        <v>0.61923579315423349</v>
      </c>
      <c r="R113" s="187">
        <v>0.625045832745734</v>
      </c>
      <c r="S113" s="187">
        <v>0.54689508751645421</v>
      </c>
      <c r="T113" s="187">
        <v>0.50057842688684151</v>
      </c>
      <c r="U113" s="187">
        <v>0.52511606071670758</v>
      </c>
      <c r="V113" s="187">
        <v>0.49859584302100968</v>
      </c>
      <c r="W113" s="187">
        <v>0.54980492578719731</v>
      </c>
      <c r="X113" s="187">
        <v>0.5884810093943118</v>
      </c>
      <c r="Y113" s="187">
        <v>0.4509732507240094</v>
      </c>
      <c r="Z113" s="187">
        <v>0.54817961557099015</v>
      </c>
      <c r="AA113" s="187">
        <v>0.5385270450691011</v>
      </c>
      <c r="AB113" s="187">
        <v>0.59929127171091034</v>
      </c>
      <c r="AC113" s="187">
        <v>0.50758674080994315</v>
      </c>
      <c r="AD113" s="187">
        <v>0.56136580684297044</v>
      </c>
      <c r="AE113" s="187">
        <v>0.54074590811343703</v>
      </c>
      <c r="AF113" s="187">
        <v>0.5023965765379701</v>
      </c>
      <c r="AG113" s="187">
        <v>0.50972169847758664</v>
      </c>
      <c r="AH113" s="187">
        <v>0.51281048503562232</v>
      </c>
      <c r="AI113" s="187">
        <v>0.51267785996307125</v>
      </c>
      <c r="AJ113" s="187">
        <v>0.50807924048788911</v>
      </c>
      <c r="AK113" s="187">
        <v>0.50048056343033442</v>
      </c>
      <c r="AL113" s="187">
        <v>0.65191697765408563</v>
      </c>
      <c r="AM113" s="187">
        <v>0.57716835228373164</v>
      </c>
      <c r="AN113" s="187">
        <v>0.4915465910047277</v>
      </c>
      <c r="AO113" s="187">
        <v>0.50210178960196072</v>
      </c>
      <c r="AP113" s="187">
        <v>0.63794185316879315</v>
      </c>
      <c r="AQ113" s="187">
        <v>0.57248003340815368</v>
      </c>
      <c r="AR113" s="187">
        <v>0.53159411048925131</v>
      </c>
      <c r="AS113" s="187">
        <v>0.53429178223894391</v>
      </c>
      <c r="AT113" s="187">
        <v>0.51860533680573395</v>
      </c>
      <c r="AU113" s="187">
        <v>0.58479935718674669</v>
      </c>
      <c r="AV113" s="187">
        <v>0.68641766898783152</v>
      </c>
      <c r="AW113" s="187">
        <v>0.42917621277019624</v>
      </c>
      <c r="AX113" s="187">
        <v>0.50374262815666115</v>
      </c>
      <c r="AY113" s="187">
        <v>0.50960670688262955</v>
      </c>
      <c r="AZ113" s="187">
        <v>0.48087608816447491</v>
      </c>
      <c r="BA113" s="187">
        <v>0.51729562352006098</v>
      </c>
      <c r="BB113" s="187">
        <v>0.50942699642755018</v>
      </c>
      <c r="BC113" s="187">
        <v>0.54333829028162628</v>
      </c>
      <c r="BD113" s="187">
        <v>0.51511791471849078</v>
      </c>
      <c r="BE113" s="187">
        <v>0.53622348209216597</v>
      </c>
      <c r="BF113" s="187">
        <v>0.54031019986513051</v>
      </c>
      <c r="BG113" s="187">
        <v>0.63053834586466162</v>
      </c>
      <c r="BH113" s="187">
        <v>0.51543108451088282</v>
      </c>
      <c r="BI113" s="187">
        <v>0.45920744036891503</v>
      </c>
      <c r="BJ113" s="187">
        <v>0.51705530104150577</v>
      </c>
      <c r="BK113" s="187">
        <v>0.40157453552051869</v>
      </c>
      <c r="BL113" s="187">
        <v>0.62650936892704179</v>
      </c>
      <c r="BM113" s="187">
        <v>0.43918710677628936</v>
      </c>
      <c r="BN113" s="187">
        <v>0.49105013046064316</v>
      </c>
      <c r="BO113" s="187">
        <v>0.4913632275699748</v>
      </c>
      <c r="BP113" s="187">
        <v>0.47962674315170828</v>
      </c>
      <c r="BQ113" s="187">
        <v>0.40781805709718411</v>
      </c>
      <c r="BR113" s="187">
        <v>0.41486327115128768</v>
      </c>
      <c r="BS113" s="187">
        <v>0.59910615246031407</v>
      </c>
      <c r="BT113" s="187">
        <v>0.38265344368083015</v>
      </c>
      <c r="BU113" s="187">
        <v>0.52813478064993247</v>
      </c>
    </row>
    <row r="114" spans="2:73" x14ac:dyDescent="0.2">
      <c r="B114" s="182" t="s">
        <v>495</v>
      </c>
      <c r="C114" s="184" t="s">
        <v>9</v>
      </c>
      <c r="D114" s="187">
        <v>2.0934334028928164E-2</v>
      </c>
      <c r="E114" s="187">
        <v>2.4586657738319195E-2</v>
      </c>
      <c r="F114" s="187">
        <v>2.6173847712921566E-2</v>
      </c>
      <c r="G114" s="187">
        <v>2.7057537544542824E-2</v>
      </c>
      <c r="H114" s="187">
        <v>2.7144053285895985E-2</v>
      </c>
      <c r="I114" s="187">
        <v>2.4109801072424168E-2</v>
      </c>
      <c r="J114" s="187">
        <v>2.5110131083975001E-2</v>
      </c>
      <c r="K114" s="187">
        <v>3.0472440944881891E-2</v>
      </c>
      <c r="L114" s="187">
        <v>2.7985064635036371E-2</v>
      </c>
      <c r="M114" s="187">
        <v>2.8094341676732925E-2</v>
      </c>
      <c r="N114" s="187">
        <v>2.2139682960801221E-2</v>
      </c>
      <c r="O114" s="187">
        <v>2.121351969766894E-2</v>
      </c>
      <c r="P114" s="187">
        <v>2.8132525662931025E-2</v>
      </c>
      <c r="Q114" s="187">
        <v>1.6903870790006527E-2</v>
      </c>
      <c r="R114" s="187">
        <v>2.1153574954167254E-2</v>
      </c>
      <c r="S114" s="187">
        <v>2.2603589540745685E-2</v>
      </c>
      <c r="T114" s="187">
        <v>2.217909656219454E-2</v>
      </c>
      <c r="U114" s="187">
        <v>1.9230434858205969E-2</v>
      </c>
      <c r="V114" s="187">
        <v>2.2417341584540926E-2</v>
      </c>
      <c r="W114" s="187">
        <v>2.2630258257744253E-2</v>
      </c>
      <c r="X114" s="187">
        <v>3.3864216524706267E-2</v>
      </c>
      <c r="Y114" s="187">
        <v>1.8157652619548187E-2</v>
      </c>
      <c r="Z114" s="187">
        <v>2.0125989339363593E-2</v>
      </c>
      <c r="AA114" s="187">
        <v>3.133427152118741E-2</v>
      </c>
      <c r="AB114" s="187">
        <v>2.6209669001258457E-2</v>
      </c>
      <c r="AC114" s="187">
        <v>1.9003496842227633E-2</v>
      </c>
      <c r="AD114" s="187">
        <v>2.191308402608191E-2</v>
      </c>
      <c r="AE114" s="187">
        <v>1.8990735242399959E-2</v>
      </c>
      <c r="AF114" s="187">
        <v>1.7610769155116716E-2</v>
      </c>
      <c r="AG114" s="187">
        <v>2.0668673599857065E-2</v>
      </c>
      <c r="AH114" s="187">
        <v>2.2008162820139267E-2</v>
      </c>
      <c r="AI114" s="187">
        <v>2.2051460916630339E-2</v>
      </c>
      <c r="AJ114" s="187">
        <v>2.3161483566905394E-2</v>
      </c>
      <c r="AK114" s="187">
        <v>2.368715545037902E-2</v>
      </c>
      <c r="AL114" s="187">
        <v>2.2761568280186863E-2</v>
      </c>
      <c r="AM114" s="187">
        <v>1.5983050927522401E-2</v>
      </c>
      <c r="AN114" s="187">
        <v>2.5237517633951823E-2</v>
      </c>
      <c r="AO114" s="187">
        <v>1.9801550897083055E-2</v>
      </c>
      <c r="AP114" s="187">
        <v>1.6523739803388414E-2</v>
      </c>
      <c r="AQ114" s="187">
        <v>1.9000887404082061E-2</v>
      </c>
      <c r="AR114" s="187">
        <v>1.7485423944957345E-2</v>
      </c>
      <c r="AS114" s="187">
        <v>1.7104697040434276E-2</v>
      </c>
      <c r="AT114" s="187">
        <v>1.6736985756754766E-2</v>
      </c>
      <c r="AU114" s="187">
        <v>1.9681429314174978E-2</v>
      </c>
      <c r="AV114" s="187">
        <v>1.7598649504114793E-2</v>
      </c>
      <c r="AW114" s="187">
        <v>1.8179101504133877E-2</v>
      </c>
      <c r="AX114" s="187">
        <v>2.1416150007560864E-2</v>
      </c>
      <c r="AY114" s="187">
        <v>2.1647746164442122E-2</v>
      </c>
      <c r="AZ114" s="187">
        <v>2.0513057973698835E-2</v>
      </c>
      <c r="BA114" s="187">
        <v>2.0543900029253808E-2</v>
      </c>
      <c r="BB114" s="187">
        <v>2.0968788218436223E-2</v>
      </c>
      <c r="BC114" s="187">
        <v>2.2600825633284843E-2</v>
      </c>
      <c r="BD114" s="187">
        <v>2.393617577162397E-2</v>
      </c>
      <c r="BE114" s="187">
        <v>1.8295657180325772E-2</v>
      </c>
      <c r="BF114" s="187">
        <v>2.4620858860496149E-2</v>
      </c>
      <c r="BG114" s="187">
        <v>2.1572932330827067E-2</v>
      </c>
      <c r="BH114" s="187">
        <v>2.0744915153506779E-2</v>
      </c>
      <c r="BI114" s="187">
        <v>2.2381558126265803E-2</v>
      </c>
      <c r="BJ114" s="187">
        <v>1.5751274000102948E-2</v>
      </c>
      <c r="BK114" s="187">
        <v>1.0838208615334939E-2</v>
      </c>
      <c r="BL114" s="187">
        <v>3.1745487099984093E-2</v>
      </c>
      <c r="BM114" s="187">
        <v>1.5299340333662285E-2</v>
      </c>
      <c r="BN114" s="187">
        <v>1.0366388198648348E-2</v>
      </c>
      <c r="BO114" s="187">
        <v>1.3004848990548011E-2</v>
      </c>
      <c r="BP114" s="187">
        <v>1.4931081547253011E-2</v>
      </c>
      <c r="BQ114" s="187">
        <v>1.1149680593512448E-2</v>
      </c>
      <c r="BR114" s="187">
        <v>1.8224703565349245E-2</v>
      </c>
      <c r="BS114" s="187">
        <v>9.5596853749304132E-3</v>
      </c>
      <c r="BT114" s="187">
        <v>1.1299241294504369E-2</v>
      </c>
      <c r="BU114" s="187">
        <v>1.4225070764941391E-2</v>
      </c>
    </row>
    <row r="115" spans="2:73" x14ac:dyDescent="0.2">
      <c r="B115" s="182" t="s">
        <v>496</v>
      </c>
      <c r="C115" s="184" t="s">
        <v>10</v>
      </c>
      <c r="D115" s="187">
        <v>0.3511798769099404</v>
      </c>
      <c r="E115" s="187">
        <v>0.33550622503910277</v>
      </c>
      <c r="F115" s="187">
        <v>0.34196771353407024</v>
      </c>
      <c r="G115" s="187">
        <v>0.35762131899331506</v>
      </c>
      <c r="H115" s="187">
        <v>0.36022158032431617</v>
      </c>
      <c r="I115" s="187">
        <v>0.26902605248402817</v>
      </c>
      <c r="J115" s="187">
        <v>0.32312512891428491</v>
      </c>
      <c r="K115" s="187">
        <v>0.33984251968503937</v>
      </c>
      <c r="L115" s="187">
        <v>0.36731839699462054</v>
      </c>
      <c r="M115" s="187">
        <v>0.36899065555447819</v>
      </c>
      <c r="N115" s="187">
        <v>0.27786694965842013</v>
      </c>
      <c r="O115" s="187">
        <v>0.2649314688293708</v>
      </c>
      <c r="P115" s="187">
        <v>0.29764543448721226</v>
      </c>
      <c r="Q115" s="187">
        <v>0.24455488481275592</v>
      </c>
      <c r="R115" s="187">
        <v>0.28196305175574671</v>
      </c>
      <c r="S115" s="187">
        <v>0.32743310679340115</v>
      </c>
      <c r="T115" s="187">
        <v>0.39292603414928351</v>
      </c>
      <c r="U115" s="187">
        <v>0.3823657260097717</v>
      </c>
      <c r="V115" s="187">
        <v>0.39377928253829997</v>
      </c>
      <c r="W115" s="187">
        <v>0.32331852202212125</v>
      </c>
      <c r="X115" s="187">
        <v>0.27890706249409097</v>
      </c>
      <c r="Y115" s="187">
        <v>0.41762601024960827</v>
      </c>
      <c r="Z115" s="187">
        <v>0.27704409626877724</v>
      </c>
      <c r="AA115" s="187">
        <v>0.33070159612215688</v>
      </c>
      <c r="AB115" s="187">
        <v>0.22807656303105561</v>
      </c>
      <c r="AC115" s="187">
        <v>0.38988190259891786</v>
      </c>
      <c r="AD115" s="187">
        <v>0.32725140855163209</v>
      </c>
      <c r="AE115" s="187">
        <v>0.28381751829025731</v>
      </c>
      <c r="AF115" s="187">
        <v>0.37803445389178925</v>
      </c>
      <c r="AG115" s="187">
        <v>0.33975839390035156</v>
      </c>
      <c r="AH115" s="187">
        <v>0.34340707856579639</v>
      </c>
      <c r="AI115" s="187">
        <v>0.34199023623697372</v>
      </c>
      <c r="AJ115" s="187">
        <v>0.34421332173335067</v>
      </c>
      <c r="AK115" s="187">
        <v>0.31771569490548918</v>
      </c>
      <c r="AL115" s="187">
        <v>0.23854918721593218</v>
      </c>
      <c r="AM115" s="187">
        <v>0.3176840991435711</v>
      </c>
      <c r="AN115" s="187">
        <v>0.39260459868745134</v>
      </c>
      <c r="AO115" s="187">
        <v>0.34696872190197126</v>
      </c>
      <c r="AP115" s="187">
        <v>0.26563480443421877</v>
      </c>
      <c r="AQ115" s="187">
        <v>0.30766821527379024</v>
      </c>
      <c r="AR115" s="187">
        <v>0.33284565656093568</v>
      </c>
      <c r="AS115" s="187">
        <v>0.3296176274041322</v>
      </c>
      <c r="AT115" s="187">
        <v>0.33304893002561864</v>
      </c>
      <c r="AU115" s="187">
        <v>0.34451009122276316</v>
      </c>
      <c r="AV115" s="187">
        <v>0.22202996412745304</v>
      </c>
      <c r="AW115" s="187">
        <v>0.4790317760733141</v>
      </c>
      <c r="AX115" s="187">
        <v>0.36617269015575382</v>
      </c>
      <c r="AY115" s="187">
        <v>0.35775186434237399</v>
      </c>
      <c r="AZ115" s="187">
        <v>0.3990090757547694</v>
      </c>
      <c r="BA115" s="187">
        <v>0.39132210649489713</v>
      </c>
      <c r="BB115" s="187">
        <v>0.3265835628701696</v>
      </c>
      <c r="BC115" s="187">
        <v>0.30106656210053634</v>
      </c>
      <c r="BD115" s="187">
        <v>0.31052756986784102</v>
      </c>
      <c r="BE115" s="187">
        <v>0.32624723126254429</v>
      </c>
      <c r="BF115" s="187">
        <v>0.29829117465601102</v>
      </c>
      <c r="BG115" s="187">
        <v>0.25547969924812031</v>
      </c>
      <c r="BH115" s="187">
        <v>0.32940855666571112</v>
      </c>
      <c r="BI115" s="187">
        <v>0.27999495699708571</v>
      </c>
      <c r="BJ115" s="187">
        <v>0.33216657229628865</v>
      </c>
      <c r="BK115" s="187">
        <v>0.43983328447429804</v>
      </c>
      <c r="BL115" s="187">
        <v>0.27895290113886972</v>
      </c>
      <c r="BM115" s="187">
        <v>0.4103379894963935</v>
      </c>
      <c r="BN115" s="187">
        <v>0.38380091229190028</v>
      </c>
      <c r="BO115" s="187">
        <v>0.43568716336020874</v>
      </c>
      <c r="BP115" s="187">
        <v>0.45608705634503183</v>
      </c>
      <c r="BQ115" s="187">
        <v>0.47564213314553555</v>
      </c>
      <c r="BR115" s="187">
        <v>0.48334679223140786</v>
      </c>
      <c r="BS115" s="187">
        <v>0.34318997527567746</v>
      </c>
      <c r="BT115" s="187">
        <v>0.55657037045307012</v>
      </c>
      <c r="BU115" s="187">
        <v>0.39620444905349234</v>
      </c>
    </row>
    <row r="116" spans="2:73" x14ac:dyDescent="0.2">
      <c r="B116" s="182" t="s">
        <v>497</v>
      </c>
      <c r="C116" s="184" t="s">
        <v>11</v>
      </c>
      <c r="D116" s="187">
        <v>2.7759346018929983E-2</v>
      </c>
      <c r="E116" s="187">
        <v>3.1951280571030763E-2</v>
      </c>
      <c r="F116" s="187">
        <v>3.0152541181519079E-2</v>
      </c>
      <c r="G116" s="187">
        <v>3.4320729487334362E-2</v>
      </c>
      <c r="H116" s="187">
        <v>3.4161729299999707E-2</v>
      </c>
      <c r="I116" s="187">
        <v>3.973813265523695E-2</v>
      </c>
      <c r="J116" s="187">
        <v>2.5135202456072925E-2</v>
      </c>
      <c r="K116" s="187">
        <v>4.2342519685039368E-2</v>
      </c>
      <c r="L116" s="187">
        <v>9.8470386096419678E-3</v>
      </c>
      <c r="M116" s="187">
        <v>9.3117110718573259E-3</v>
      </c>
      <c r="N116" s="187">
        <v>3.848245672215958E-2</v>
      </c>
      <c r="O116" s="187">
        <v>4.5276077183493135E-2</v>
      </c>
      <c r="P116" s="187">
        <v>8.4724670048029714E-3</v>
      </c>
      <c r="Q116" s="187">
        <v>6.8199982611665058E-2</v>
      </c>
      <c r="R116" s="187">
        <v>6.0217176702862781E-3</v>
      </c>
      <c r="S116" s="187">
        <v>3.4198663011785549E-2</v>
      </c>
      <c r="T116" s="187">
        <v>2.0304733481687914E-2</v>
      </c>
      <c r="U116" s="187">
        <v>9.0414341105489189E-4</v>
      </c>
      <c r="V116" s="187">
        <v>2.1872256133967392E-2</v>
      </c>
      <c r="W116" s="187">
        <v>3.5071547354657139E-2</v>
      </c>
      <c r="X116" s="187">
        <v>1.2995607965826364E-2</v>
      </c>
      <c r="Y116" s="187">
        <v>5.4815426869955546E-2</v>
      </c>
      <c r="Z116" s="187">
        <v>7.3047972863834604E-2</v>
      </c>
      <c r="AA116" s="187">
        <v>2.153141125103742E-2</v>
      </c>
      <c r="AB116" s="187">
        <v>7.1871996339030492E-2</v>
      </c>
      <c r="AC116" s="187">
        <v>1.6765635753884983E-2</v>
      </c>
      <c r="AD116" s="187">
        <v>2.2524961453981977E-2</v>
      </c>
      <c r="AE116" s="187">
        <v>8.9764950735934226E-2</v>
      </c>
      <c r="AF116" s="187">
        <v>1.8577222481943229E-2</v>
      </c>
      <c r="AG116" s="187">
        <v>1.6776940203723372E-2</v>
      </c>
      <c r="AH116" s="187">
        <v>1.0766926533033487E-2</v>
      </c>
      <c r="AI116" s="187">
        <v>1.0886019630350611E-2</v>
      </c>
      <c r="AJ116" s="187">
        <v>1.1626493813939985E-2</v>
      </c>
      <c r="AK116" s="187">
        <v>1.1629993978374198E-2</v>
      </c>
      <c r="AL116" s="187">
        <v>1.092446846000235E-2</v>
      </c>
      <c r="AM116" s="187">
        <v>8.4013170015068989E-3</v>
      </c>
      <c r="AN116" s="187">
        <v>1.2169118793834753E-2</v>
      </c>
      <c r="AO116" s="187">
        <v>1.2793303483813254E-2</v>
      </c>
      <c r="AP116" s="187">
        <v>1.0876385693369588E-2</v>
      </c>
      <c r="AQ116" s="187">
        <v>1.2110455708096258E-2</v>
      </c>
      <c r="AR116" s="187">
        <v>7.8401065600176272E-3</v>
      </c>
      <c r="AS116" s="187">
        <v>7.6108349582108955E-3</v>
      </c>
      <c r="AT116" s="187">
        <v>7.3661945720660859E-3</v>
      </c>
      <c r="AU116" s="187">
        <v>8.68743205558444E-3</v>
      </c>
      <c r="AV116" s="187">
        <v>8.9611029049729198E-3</v>
      </c>
      <c r="AW116" s="187">
        <v>8.0685327223827073E-3</v>
      </c>
      <c r="AX116" s="187">
        <v>1.0207167699984879E-2</v>
      </c>
      <c r="AY116" s="187">
        <v>1.0426067543817983E-2</v>
      </c>
      <c r="AZ116" s="187">
        <v>9.3535839970364885E-3</v>
      </c>
      <c r="BA116" s="187">
        <v>6.7394148134655822E-3</v>
      </c>
      <c r="BB116" s="187">
        <v>2.6903366097881826E-2</v>
      </c>
      <c r="BC116" s="187">
        <v>2.6546912761645773E-2</v>
      </c>
      <c r="BD116" s="187">
        <v>2.7964902526758897E-2</v>
      </c>
      <c r="BE116" s="187">
        <v>2.0586612504697857E-2</v>
      </c>
      <c r="BF116" s="187">
        <v>3.0948247413805471E-2</v>
      </c>
      <c r="BG116" s="187">
        <v>2.6027067669172933E-2</v>
      </c>
      <c r="BH116" s="187">
        <v>3.2464009285219857E-2</v>
      </c>
      <c r="BI116" s="187">
        <v>2.7662164062462118E-2</v>
      </c>
      <c r="BJ116" s="187">
        <v>2.0615638029546506E-2</v>
      </c>
      <c r="BK116" s="187">
        <v>1.7678473558764674E-2</v>
      </c>
      <c r="BL116" s="187">
        <v>1.83572950361999E-2</v>
      </c>
      <c r="BM116" s="187">
        <v>2.3471233379926095E-2</v>
      </c>
      <c r="BN116" s="187">
        <v>3.8785876676870022E-3</v>
      </c>
      <c r="BO116" s="187">
        <v>2.1288869165812255E-2</v>
      </c>
      <c r="BP116" s="187">
        <v>9.4294888139472895E-3</v>
      </c>
      <c r="BQ116" s="187">
        <v>2.9790153044626745E-3</v>
      </c>
      <c r="BR116" s="187">
        <v>6.564843809003712E-3</v>
      </c>
      <c r="BS116" s="187">
        <v>2.2634046111812835E-2</v>
      </c>
      <c r="BT116" s="187">
        <v>2.1819362062173341E-2</v>
      </c>
      <c r="BU116" s="187">
        <v>3.3471094752768972E-2</v>
      </c>
    </row>
    <row r="117" spans="2:73" x14ac:dyDescent="0.2">
      <c r="B117" s="182" t="s">
        <v>498</v>
      </c>
      <c r="C117" s="184" t="s">
        <v>12</v>
      </c>
      <c r="D117" s="187">
        <v>3.8979428967007811E-2</v>
      </c>
      <c r="E117" s="187">
        <v>2.7660468162344767E-2</v>
      </c>
      <c r="F117" s="187">
        <v>2.5980011090259051E-2</v>
      </c>
      <c r="G117" s="187">
        <v>2.5492832111205094E-2</v>
      </c>
      <c r="H117" s="187">
        <v>2.5681993991140264E-2</v>
      </c>
      <c r="I117" s="187">
        <v>1.9047769468289254E-2</v>
      </c>
      <c r="J117" s="187">
        <v>2.656643900053856E-2</v>
      </c>
      <c r="K117" s="187">
        <v>3.3011811023622044E-2</v>
      </c>
      <c r="L117" s="187">
        <v>3.0588139637580291E-2</v>
      </c>
      <c r="M117" s="187">
        <v>3.0814276882361068E-2</v>
      </c>
      <c r="N117" s="187">
        <v>1.8491742389069442E-2</v>
      </c>
      <c r="O117" s="187">
        <v>2.0973410486705243E-2</v>
      </c>
      <c r="P117" s="187">
        <v>2.6444086426562985E-2</v>
      </c>
      <c r="Q117" s="187">
        <v>1.7565884505841328E-2</v>
      </c>
      <c r="R117" s="187">
        <v>2.8754759554364687E-2</v>
      </c>
      <c r="S117" s="187">
        <v>2.9760066213217994E-2</v>
      </c>
      <c r="T117" s="187">
        <v>2.7520121456647881E-2</v>
      </c>
      <c r="U117" s="187">
        <v>3.4913845565350446E-2</v>
      </c>
      <c r="V117" s="187">
        <v>2.6922725708224748E-2</v>
      </c>
      <c r="W117" s="187">
        <v>2.9900790455605428E-2</v>
      </c>
      <c r="X117" s="187">
        <v>3.7817906778859788E-2</v>
      </c>
      <c r="Y117" s="187">
        <v>2.5596840587470256E-2</v>
      </c>
      <c r="Z117" s="187">
        <v>4.1854304635761591E-2</v>
      </c>
      <c r="AA117" s="187">
        <v>3.4710544990918822E-2</v>
      </c>
      <c r="AB117" s="187">
        <v>3.1723252751363888E-2</v>
      </c>
      <c r="AC117" s="187">
        <v>3.0960658629517527E-2</v>
      </c>
      <c r="AD117" s="187">
        <v>2.7652754192320852E-2</v>
      </c>
      <c r="AE117" s="187">
        <v>2.7609784783197755E-2</v>
      </c>
      <c r="AF117" s="187">
        <v>6.1149116097383632E-2</v>
      </c>
      <c r="AG117" s="187">
        <v>7.4688307749644092E-2</v>
      </c>
      <c r="AH117" s="187">
        <v>7.1420237490952124E-2</v>
      </c>
      <c r="AI117" s="187">
        <v>7.2480051627720907E-2</v>
      </c>
      <c r="AJ117" s="187">
        <v>7.2412783543390272E-2</v>
      </c>
      <c r="AK117" s="187">
        <v>0.10595055087555875</v>
      </c>
      <c r="AL117" s="187">
        <v>3.4969142216880966E-2</v>
      </c>
      <c r="AM117" s="187">
        <v>4.3638665425876154E-2</v>
      </c>
      <c r="AN117" s="187">
        <v>3.814053840273033E-2</v>
      </c>
      <c r="AO117" s="187">
        <v>7.4151411005983603E-2</v>
      </c>
      <c r="AP117" s="187">
        <v>3.0851286341769504E-2</v>
      </c>
      <c r="AQ117" s="187">
        <v>4.3796001461606726E-2</v>
      </c>
      <c r="AR117" s="187">
        <v>7.2756756395854438E-2</v>
      </c>
      <c r="AS117" s="187">
        <v>7.3653182471461659E-2</v>
      </c>
      <c r="AT117" s="187">
        <v>8.5592366674781845E-2</v>
      </c>
      <c r="AU117" s="187">
        <v>8.9804792739991493E-3</v>
      </c>
      <c r="AV117" s="187">
        <v>3.2172750931982838E-2</v>
      </c>
      <c r="AW117" s="187">
        <v>2.8787727861340772E-2</v>
      </c>
      <c r="AX117" s="187">
        <v>6.3501814607591106E-2</v>
      </c>
      <c r="AY117" s="187">
        <v>6.4955113285517507E-2</v>
      </c>
      <c r="AZ117" s="187">
        <v>5.783478421929987E-2</v>
      </c>
      <c r="BA117" s="187">
        <v>3.5579252979196681E-2</v>
      </c>
      <c r="BB117" s="187">
        <v>8.0227095682374905E-2</v>
      </c>
      <c r="BC117" s="187">
        <v>7.2497388436038271E-2</v>
      </c>
      <c r="BD117" s="187">
        <v>8.9253802470116356E-2</v>
      </c>
      <c r="BE117" s="187">
        <v>6.3083234045275355E-2</v>
      </c>
      <c r="BF117" s="187">
        <v>6.9644317545948894E-2</v>
      </c>
      <c r="BG117" s="187">
        <v>3.1954887218045111E-2</v>
      </c>
      <c r="BH117" s="187">
        <v>5.6377645553512372E-2</v>
      </c>
      <c r="BI117" s="187">
        <v>0.18067689383347421</v>
      </c>
      <c r="BJ117" s="187">
        <v>8.6237367238036405E-2</v>
      </c>
      <c r="BK117" s="187">
        <v>9.6129089819901342E-2</v>
      </c>
      <c r="BL117" s="187">
        <v>1.2408720416992897E-2</v>
      </c>
      <c r="BM117" s="187">
        <v>8.2873891346510062E-2</v>
      </c>
      <c r="BN117" s="187">
        <v>6.7507942659490464E-2</v>
      </c>
      <c r="BO117" s="187">
        <v>4.0755922990788097E-2</v>
      </c>
      <c r="BP117" s="187">
        <v>6.7401289185219718E-2</v>
      </c>
      <c r="BQ117" s="187">
        <v>7.2278587276619538E-2</v>
      </c>
      <c r="BR117" s="187">
        <v>3.8424669869690758E-2</v>
      </c>
      <c r="BS117" s="187">
        <v>2.9681594731212946E-2</v>
      </c>
      <c r="BT117" s="187">
        <v>2.9710250100081499E-2</v>
      </c>
      <c r="BU117" s="187">
        <v>2.5652185000382514E-2</v>
      </c>
    </row>
    <row r="118" spans="2:73" ht="33" x14ac:dyDescent="0.2">
      <c r="B118" s="182" t="s">
        <v>499</v>
      </c>
      <c r="C118" s="184" t="s">
        <v>500</v>
      </c>
      <c r="D118" s="187">
        <v>0</v>
      </c>
      <c r="E118" s="187">
        <v>0</v>
      </c>
      <c r="F118" s="187">
        <v>0</v>
      </c>
      <c r="G118" s="187">
        <v>0</v>
      </c>
      <c r="H118" s="187">
        <v>0</v>
      </c>
      <c r="I118" s="187">
        <v>0</v>
      </c>
      <c r="J118" s="187">
        <v>0</v>
      </c>
      <c r="K118" s="187">
        <v>0</v>
      </c>
      <c r="L118" s="187">
        <v>0</v>
      </c>
      <c r="M118" s="187">
        <v>0</v>
      </c>
      <c r="N118" s="187">
        <v>0</v>
      </c>
      <c r="O118" s="187">
        <v>0</v>
      </c>
      <c r="P118" s="187">
        <v>0</v>
      </c>
      <c r="Q118" s="187">
        <v>0</v>
      </c>
      <c r="R118" s="187">
        <v>0</v>
      </c>
      <c r="S118" s="187">
        <v>0</v>
      </c>
      <c r="T118" s="187">
        <v>0</v>
      </c>
      <c r="U118" s="187">
        <v>0</v>
      </c>
      <c r="V118" s="187">
        <v>0</v>
      </c>
      <c r="W118" s="187">
        <v>0</v>
      </c>
      <c r="X118" s="187">
        <v>0</v>
      </c>
      <c r="Y118" s="187">
        <v>0</v>
      </c>
      <c r="Z118" s="187">
        <v>0</v>
      </c>
      <c r="AA118" s="187">
        <v>0</v>
      </c>
      <c r="AB118" s="187">
        <v>0</v>
      </c>
      <c r="AC118" s="187">
        <v>0</v>
      </c>
      <c r="AD118" s="187">
        <v>0</v>
      </c>
      <c r="AE118" s="187">
        <v>0</v>
      </c>
      <c r="AF118" s="187">
        <v>0</v>
      </c>
      <c r="AG118" s="187">
        <v>0</v>
      </c>
      <c r="AH118" s="187">
        <v>0</v>
      </c>
      <c r="AI118" s="187">
        <v>0</v>
      </c>
      <c r="AJ118" s="187">
        <v>0</v>
      </c>
      <c r="AK118" s="187">
        <v>0</v>
      </c>
      <c r="AL118" s="187">
        <v>0</v>
      </c>
      <c r="AM118" s="187">
        <v>0</v>
      </c>
      <c r="AN118" s="187">
        <v>0</v>
      </c>
      <c r="AO118" s="187">
        <v>0</v>
      </c>
      <c r="AP118" s="187">
        <v>0</v>
      </c>
      <c r="AQ118" s="187">
        <v>0</v>
      </c>
      <c r="AR118" s="187">
        <v>0</v>
      </c>
      <c r="AS118" s="187">
        <v>0</v>
      </c>
      <c r="AT118" s="187">
        <v>0</v>
      </c>
      <c r="AU118" s="187">
        <v>0</v>
      </c>
      <c r="AV118" s="187">
        <v>0</v>
      </c>
      <c r="AW118" s="187">
        <v>0</v>
      </c>
      <c r="AX118" s="187">
        <v>0</v>
      </c>
      <c r="AY118" s="187">
        <v>0</v>
      </c>
      <c r="AZ118" s="187">
        <v>0</v>
      </c>
      <c r="BA118" s="187">
        <v>0</v>
      </c>
      <c r="BB118" s="187">
        <v>0</v>
      </c>
      <c r="BC118" s="187">
        <v>0</v>
      </c>
      <c r="BD118" s="187">
        <v>0</v>
      </c>
      <c r="BE118" s="187">
        <v>0</v>
      </c>
      <c r="BF118" s="187">
        <v>0</v>
      </c>
      <c r="BG118" s="187">
        <v>0</v>
      </c>
      <c r="BH118" s="187">
        <v>0</v>
      </c>
      <c r="BI118" s="187">
        <v>0</v>
      </c>
      <c r="BJ118" s="187">
        <v>0</v>
      </c>
      <c r="BK118" s="187">
        <v>0</v>
      </c>
      <c r="BL118" s="187">
        <v>0</v>
      </c>
      <c r="BM118" s="187">
        <v>0</v>
      </c>
      <c r="BN118" s="187">
        <v>0</v>
      </c>
      <c r="BO118" s="187">
        <v>0</v>
      </c>
      <c r="BP118" s="187">
        <v>0</v>
      </c>
      <c r="BQ118" s="187">
        <v>0</v>
      </c>
      <c r="BR118" s="187">
        <v>0</v>
      </c>
      <c r="BS118" s="187">
        <v>0</v>
      </c>
      <c r="BT118" s="187">
        <v>0</v>
      </c>
      <c r="BU118" s="187">
        <v>0</v>
      </c>
    </row>
    <row r="119" spans="2:73" ht="33" x14ac:dyDescent="0.2">
      <c r="B119" s="182" t="s">
        <v>501</v>
      </c>
      <c r="C119" s="184" t="s">
        <v>502</v>
      </c>
      <c r="D119" s="187">
        <v>3.7134098424057925E-2</v>
      </c>
      <c r="E119" s="187">
        <v>3.7978051745452879E-2</v>
      </c>
      <c r="F119" s="187">
        <v>3.7063874517353268E-2</v>
      </c>
      <c r="G119" s="187">
        <v>3.8576665218449116E-2</v>
      </c>
      <c r="H119" s="187">
        <v>3.8642704624272432E-2</v>
      </c>
      <c r="I119" s="187">
        <v>3.6326591854946341E-2</v>
      </c>
      <c r="J119" s="187">
        <v>3.5242895518512563E-2</v>
      </c>
      <c r="K119" s="187">
        <v>3.4891732283464566E-2</v>
      </c>
      <c r="L119" s="187">
        <v>3.6057445359281799E-2</v>
      </c>
      <c r="M119" s="187">
        <v>3.6093946879427366E-2</v>
      </c>
      <c r="N119" s="187">
        <v>3.410492803608145E-2</v>
      </c>
      <c r="O119" s="187">
        <v>3.4132621611765349E-2</v>
      </c>
      <c r="P119" s="187">
        <v>3.5061180696632541E-2</v>
      </c>
      <c r="Q119" s="187">
        <v>3.3554248986291495E-2</v>
      </c>
      <c r="R119" s="187">
        <v>3.7075165703003808E-2</v>
      </c>
      <c r="S119" s="187">
        <v>3.9120243806264256E-2</v>
      </c>
      <c r="T119" s="187">
        <v>3.6500686313250007E-2</v>
      </c>
      <c r="U119" s="187">
        <v>3.7487176812198979E-2</v>
      </c>
      <c r="V119" s="187">
        <v>3.6420980170409449E-2</v>
      </c>
      <c r="W119" s="187">
        <v>3.9284817170189182E-2</v>
      </c>
      <c r="X119" s="187">
        <v>4.795138679983154E-2</v>
      </c>
      <c r="Y119" s="187">
        <v>3.2840331977500331E-2</v>
      </c>
      <c r="Z119" s="187">
        <v>3.9760943304797285E-2</v>
      </c>
      <c r="AA119" s="187">
        <v>4.3207159095009565E-2</v>
      </c>
      <c r="AB119" s="187">
        <v>4.2841025906536719E-2</v>
      </c>
      <c r="AC119" s="187">
        <v>3.5810831871050677E-2</v>
      </c>
      <c r="AD119" s="187">
        <v>3.9301966313030769E-2</v>
      </c>
      <c r="AE119" s="187">
        <v>3.9082633335831611E-2</v>
      </c>
      <c r="AF119" s="187">
        <v>3.6523524130611607E-2</v>
      </c>
      <c r="AG119" s="187">
        <v>4.1122260316535382E-2</v>
      </c>
      <c r="AH119" s="187">
        <v>4.2447869521698559E-2</v>
      </c>
      <c r="AI119" s="187">
        <v>4.2805863480650456E-2</v>
      </c>
      <c r="AJ119" s="187">
        <v>4.3474573537309616E-2</v>
      </c>
      <c r="AK119" s="187">
        <v>4.3693132205647044E-2</v>
      </c>
      <c r="AL119" s="187">
        <v>4.3164752550398033E-2</v>
      </c>
      <c r="AM119" s="187">
        <v>3.9443911702323649E-2</v>
      </c>
      <c r="AN119" s="187">
        <v>4.3147197665638501E-2</v>
      </c>
      <c r="AO119" s="187">
        <v>4.7469408806064838E-2</v>
      </c>
      <c r="AP119" s="187">
        <v>4.0472704455134907E-2</v>
      </c>
      <c r="AQ119" s="187">
        <v>4.8076421151537298E-2</v>
      </c>
      <c r="AR119" s="187">
        <v>4.0055149482806682E-2</v>
      </c>
      <c r="AS119" s="187">
        <v>4.0287809298876771E-2</v>
      </c>
      <c r="AT119" s="187">
        <v>4.1372863904083124E-2</v>
      </c>
      <c r="AU119" s="187">
        <v>3.5014416032518786E-2</v>
      </c>
      <c r="AV119" s="187">
        <v>3.4564254062038405E-2</v>
      </c>
      <c r="AW119" s="187">
        <v>3.9944217551548956E-2</v>
      </c>
      <c r="AX119" s="187">
        <v>3.7653107515499773E-2</v>
      </c>
      <c r="AY119" s="187">
        <v>3.8272455232033438E-2</v>
      </c>
      <c r="AZ119" s="187">
        <v>3.5238007038340437E-2</v>
      </c>
      <c r="BA119" s="187">
        <v>3.0341165626224659E-2</v>
      </c>
      <c r="BB119" s="187">
        <v>3.888874813042599E-2</v>
      </c>
      <c r="BC119" s="187">
        <v>3.7170897887072306E-2</v>
      </c>
      <c r="BD119" s="187">
        <v>3.6734045510503952E-2</v>
      </c>
      <c r="BE119" s="187">
        <v>3.8262552276162071E-2</v>
      </c>
      <c r="BF119" s="187">
        <v>3.9356069845187025E-2</v>
      </c>
      <c r="BG119" s="187">
        <v>3.7148872180451126E-2</v>
      </c>
      <c r="BH119" s="187">
        <v>4.8731322934073541E-2</v>
      </c>
      <c r="BI119" s="187">
        <v>3.3620019428492E-2</v>
      </c>
      <c r="BJ119" s="187">
        <v>3.0344366088433623E-2</v>
      </c>
      <c r="BK119" s="187">
        <v>3.7277319635808999E-2</v>
      </c>
      <c r="BL119" s="187">
        <v>3.3585895608286204E-2</v>
      </c>
      <c r="BM119" s="187">
        <v>3.1140360434962627E-2</v>
      </c>
      <c r="BN119" s="187">
        <v>4.3966998327533931E-2</v>
      </c>
      <c r="BO119" s="187">
        <v>2.95967505465938E-2</v>
      </c>
      <c r="BP119" s="187">
        <v>2.3414506391123611E-2</v>
      </c>
      <c r="BQ119" s="187">
        <v>3.1982074734904192E-2</v>
      </c>
      <c r="BR119" s="187">
        <v>4.3037489324866812E-2</v>
      </c>
      <c r="BS119" s="187">
        <v>2.8367210370153467E-2</v>
      </c>
      <c r="BT119" s="187">
        <v>2.2636760772517542E-2</v>
      </c>
      <c r="BU119" s="187">
        <v>3.5261256513349708E-2</v>
      </c>
    </row>
    <row r="120" spans="2:73" x14ac:dyDescent="0.2">
      <c r="B120" s="182" t="s">
        <v>503</v>
      </c>
      <c r="C120" s="184" t="s">
        <v>26</v>
      </c>
      <c r="D120" s="187">
        <v>-5.1032787069731416E-3</v>
      </c>
      <c r="E120" s="187">
        <v>-1.2672478495299279E-5</v>
      </c>
      <c r="F120" s="187">
        <v>-1.4205666191320068E-5</v>
      </c>
      <c r="G120" s="187">
        <v>-1.2384342903090378E-5</v>
      </c>
      <c r="H120" s="187">
        <v>-1.2400154132756978E-5</v>
      </c>
      <c r="I120" s="187">
        <v>-1.184562777878685E-5</v>
      </c>
      <c r="J120" s="187">
        <v>-1.6398032561342872E-5</v>
      </c>
      <c r="K120" s="187">
        <v>-1.9685039370078739E-5</v>
      </c>
      <c r="L120" s="187">
        <v>-1.7527485287867037E-5</v>
      </c>
      <c r="M120" s="187">
        <v>-1.7607166265462999E-5</v>
      </c>
      <c r="N120" s="187">
        <v>-1.3265238442661008E-5</v>
      </c>
      <c r="O120" s="187">
        <v>-1.484546196818553E-5</v>
      </c>
      <c r="P120" s="187">
        <v>-1.5135411481386807E-5</v>
      </c>
      <c r="Q120" s="187">
        <v>-1.4664860793808915E-5</v>
      </c>
      <c r="R120" s="187">
        <v>-1.4102383302778169E-5</v>
      </c>
      <c r="S120" s="187">
        <v>-1.0756881868845335E-5</v>
      </c>
      <c r="T120" s="187">
        <v>-9.0988499053719611E-6</v>
      </c>
      <c r="U120" s="187">
        <v>-1.7387373289517154E-5</v>
      </c>
      <c r="V120" s="187">
        <v>-8.4291564521680493E-6</v>
      </c>
      <c r="W120" s="187">
        <v>-1.0861047514551353E-5</v>
      </c>
      <c r="X120" s="187">
        <v>-1.7189957626754449E-5</v>
      </c>
      <c r="Y120" s="187">
        <v>-9.5130280919719557E-6</v>
      </c>
      <c r="Z120" s="187">
        <v>-1.2921983524471006E-5</v>
      </c>
      <c r="AA120" s="187">
        <v>-1.2028049411226981E-5</v>
      </c>
      <c r="AB120" s="187">
        <v>-1.3778740155507697E-5</v>
      </c>
      <c r="AC120" s="187">
        <v>-9.2665055417915182E-6</v>
      </c>
      <c r="AD120" s="187">
        <v>-9.9813800180681811E-6</v>
      </c>
      <c r="AE120" s="187">
        <v>-1.1530501057923472E-5</v>
      </c>
      <c r="AF120" s="187">
        <v>-1.4291662294814543E-2</v>
      </c>
      <c r="AG120" s="187">
        <v>-2.736274247698105E-3</v>
      </c>
      <c r="AH120" s="187">
        <v>-2.86075996724219E-3</v>
      </c>
      <c r="AI120" s="187">
        <v>-2.8914918553973345E-3</v>
      </c>
      <c r="AJ120" s="187">
        <v>-2.9678966827850427E-3</v>
      </c>
      <c r="AK120" s="187">
        <v>-3.1570908457826631E-3</v>
      </c>
      <c r="AL120" s="187">
        <v>-2.2860963774860169E-3</v>
      </c>
      <c r="AM120" s="187">
        <v>-2.3193964845318457E-3</v>
      </c>
      <c r="AN120" s="187">
        <v>-2.8455621883344308E-3</v>
      </c>
      <c r="AO120" s="187">
        <v>-3.2861856968767543E-3</v>
      </c>
      <c r="AP120" s="187">
        <v>-2.3007738966743358E-3</v>
      </c>
      <c r="AQ120" s="187">
        <v>-3.1320144072662735E-3</v>
      </c>
      <c r="AR120" s="187">
        <v>-2.5772034338231243E-3</v>
      </c>
      <c r="AS120" s="187">
        <v>-2.5659334120597954E-3</v>
      </c>
      <c r="AT120" s="187">
        <v>-2.7226777390383745E-3</v>
      </c>
      <c r="AU120" s="187">
        <v>-1.6732050857872099E-3</v>
      </c>
      <c r="AV120" s="187">
        <v>-1.7443905183934726E-3</v>
      </c>
      <c r="AW120" s="187">
        <v>-3.1875684829166251E-3</v>
      </c>
      <c r="AX120" s="187">
        <v>-2.6935581430515649E-3</v>
      </c>
      <c r="AY120" s="187">
        <v>-2.659953450814611E-3</v>
      </c>
      <c r="AZ120" s="187">
        <v>-2.8245971476199296E-3</v>
      </c>
      <c r="BA120" s="187">
        <v>-1.8214634630988062E-3</v>
      </c>
      <c r="BB120" s="187">
        <v>-2.9985574268387781E-3</v>
      </c>
      <c r="BC120" s="187">
        <v>-3.2208771002038917E-3</v>
      </c>
      <c r="BD120" s="187">
        <v>-3.5344108653349747E-3</v>
      </c>
      <c r="BE120" s="187">
        <v>-2.6987693611713057E-3</v>
      </c>
      <c r="BF120" s="187">
        <v>-3.1708681865790494E-3</v>
      </c>
      <c r="BG120" s="187">
        <v>-2.7218045112781955E-3</v>
      </c>
      <c r="BH120" s="187">
        <v>-3.1575341029065254E-3</v>
      </c>
      <c r="BI120" s="187">
        <v>-3.5430328166949259E-3</v>
      </c>
      <c r="BJ120" s="187">
        <v>-2.1705186939139686E-3</v>
      </c>
      <c r="BK120" s="187">
        <v>-3.3309116246266531E-3</v>
      </c>
      <c r="BL120" s="187">
        <v>-1.5596682273746729E-3</v>
      </c>
      <c r="BM120" s="187">
        <v>-2.309921767743904E-3</v>
      </c>
      <c r="BN120" s="187">
        <v>-5.7095960590316272E-4</v>
      </c>
      <c r="BO120" s="187">
        <v>-3.1696782623925751E-2</v>
      </c>
      <c r="BP120" s="187">
        <v>-5.0890165434283742E-2</v>
      </c>
      <c r="BQ120" s="187">
        <v>-1.8495481522185439E-3</v>
      </c>
      <c r="BR120" s="187">
        <v>-4.461769951606063E-3</v>
      </c>
      <c r="BS120" s="187">
        <v>-3.2538664324101213E-2</v>
      </c>
      <c r="BT120" s="187">
        <v>-2.4689428363177026E-2</v>
      </c>
      <c r="BU120" s="187">
        <v>-3.294883673486735E-2</v>
      </c>
    </row>
    <row r="121" spans="2:73" x14ac:dyDescent="0.2">
      <c r="B121" s="182" t="s">
        <v>504</v>
      </c>
      <c r="C121" s="184" t="s">
        <v>13</v>
      </c>
      <c r="D121" s="187">
        <v>0.47088380564189114</v>
      </c>
      <c r="E121" s="187">
        <v>0.4576700107777551</v>
      </c>
      <c r="F121" s="187">
        <v>0.46132378236993188</v>
      </c>
      <c r="G121" s="187">
        <v>0.48305669901194337</v>
      </c>
      <c r="H121" s="187">
        <v>0.48583966137149182</v>
      </c>
      <c r="I121" s="187">
        <v>0.38823650190714609</v>
      </c>
      <c r="J121" s="187">
        <v>0.43516339894082262</v>
      </c>
      <c r="K121" s="187">
        <v>0.48054133858267717</v>
      </c>
      <c r="L121" s="187">
        <v>0.47177855775087307</v>
      </c>
      <c r="M121" s="187">
        <v>0.47328732489859138</v>
      </c>
      <c r="N121" s="187">
        <v>0.39107249452808912</v>
      </c>
      <c r="O121" s="187">
        <v>0.38651225234703529</v>
      </c>
      <c r="P121" s="187">
        <v>0.39574055886666037</v>
      </c>
      <c r="Q121" s="187">
        <v>0.38076420684576651</v>
      </c>
      <c r="R121" s="187">
        <v>0.37495416725426595</v>
      </c>
      <c r="S121" s="187">
        <v>0.45310491248354579</v>
      </c>
      <c r="T121" s="187">
        <v>0.49942157311315849</v>
      </c>
      <c r="U121" s="187">
        <v>0.47488393928329248</v>
      </c>
      <c r="V121" s="187">
        <v>0.50140415697899032</v>
      </c>
      <c r="W121" s="187">
        <v>0.45019507421280269</v>
      </c>
      <c r="X121" s="187">
        <v>0.41151899060568814</v>
      </c>
      <c r="Y121" s="187">
        <v>0.5490267492759906</v>
      </c>
      <c r="Z121" s="187">
        <v>0.45182038442900985</v>
      </c>
      <c r="AA121" s="187">
        <v>0.46147295493089885</v>
      </c>
      <c r="AB121" s="187">
        <v>0.40070872828908966</v>
      </c>
      <c r="AC121" s="187">
        <v>0.49241325919005685</v>
      </c>
      <c r="AD121" s="187">
        <v>0.43863419315702951</v>
      </c>
      <c r="AE121" s="187">
        <v>0.45925409188656291</v>
      </c>
      <c r="AF121" s="187">
        <v>0.49760342346202985</v>
      </c>
      <c r="AG121" s="187">
        <v>0.49027830152241336</v>
      </c>
      <c r="AH121" s="187">
        <v>0.48718951496437762</v>
      </c>
      <c r="AI121" s="187">
        <v>0.4873221400369287</v>
      </c>
      <c r="AJ121" s="187">
        <v>0.49192075951211089</v>
      </c>
      <c r="AK121" s="187">
        <v>0.49951943656966552</v>
      </c>
      <c r="AL121" s="187">
        <v>0.34808302234591437</v>
      </c>
      <c r="AM121" s="187">
        <v>0.42283164771626836</v>
      </c>
      <c r="AN121" s="187">
        <v>0.50845340899527236</v>
      </c>
      <c r="AO121" s="187">
        <v>0.49789821039803922</v>
      </c>
      <c r="AP121" s="187">
        <v>0.36205814683120685</v>
      </c>
      <c r="AQ121" s="187">
        <v>0.42751996659184632</v>
      </c>
      <c r="AR121" s="187">
        <v>0.46840588951074863</v>
      </c>
      <c r="AS121" s="187">
        <v>0.46570821776105603</v>
      </c>
      <c r="AT121" s="187">
        <v>0.48139466319426605</v>
      </c>
      <c r="AU121" s="187">
        <v>0.41520064281325331</v>
      </c>
      <c r="AV121" s="187">
        <v>0.31358233101216854</v>
      </c>
      <c r="AW121" s="187">
        <v>0.57082378722980376</v>
      </c>
      <c r="AX121" s="187">
        <v>0.4962573718433389</v>
      </c>
      <c r="AY121" s="187">
        <v>0.49039329311737045</v>
      </c>
      <c r="AZ121" s="187">
        <v>0.51912391183552509</v>
      </c>
      <c r="BA121" s="187">
        <v>0.48270437647993908</v>
      </c>
      <c r="BB121" s="187">
        <v>0.49057300357244976</v>
      </c>
      <c r="BC121" s="187">
        <v>0.45666170971837367</v>
      </c>
      <c r="BD121" s="187">
        <v>0.48488208528150922</v>
      </c>
      <c r="BE121" s="187">
        <v>0.46377651790783403</v>
      </c>
      <c r="BF121" s="187">
        <v>0.45968980013486949</v>
      </c>
      <c r="BG121" s="187">
        <v>0.36946165413533832</v>
      </c>
      <c r="BH121" s="187">
        <v>0.48456891548911712</v>
      </c>
      <c r="BI121" s="187">
        <v>0.54079255963108497</v>
      </c>
      <c r="BJ121" s="187">
        <v>0.48294469895849418</v>
      </c>
      <c r="BK121" s="187">
        <v>0.59842546447948131</v>
      </c>
      <c r="BL121" s="187">
        <v>0.37349063107295816</v>
      </c>
      <c r="BM121" s="187">
        <v>0.56081289322371064</v>
      </c>
      <c r="BN121" s="187">
        <v>0.50894986953935684</v>
      </c>
      <c r="BO121" s="187">
        <v>0.50863677243002514</v>
      </c>
      <c r="BP121" s="187">
        <v>0.52037325684829172</v>
      </c>
      <c r="BQ121" s="187">
        <v>0.59218194290281589</v>
      </c>
      <c r="BR121" s="187">
        <v>0.58513672884871226</v>
      </c>
      <c r="BS121" s="187">
        <v>0.40089384753968588</v>
      </c>
      <c r="BT121" s="187">
        <v>0.6173465563191699</v>
      </c>
      <c r="BU121" s="187">
        <v>0.47186521935006759</v>
      </c>
    </row>
    <row r="122" spans="2:73" x14ac:dyDescent="0.2">
      <c r="B122" s="182" t="s">
        <v>505</v>
      </c>
      <c r="C122" s="184" t="s">
        <v>314</v>
      </c>
      <c r="D122" s="187">
        <v>1</v>
      </c>
      <c r="E122" s="187">
        <v>1</v>
      </c>
      <c r="F122" s="187">
        <v>1</v>
      </c>
      <c r="G122" s="187">
        <v>1</v>
      </c>
      <c r="H122" s="187">
        <v>1</v>
      </c>
      <c r="I122" s="187">
        <v>1</v>
      </c>
      <c r="J122" s="187">
        <v>1</v>
      </c>
      <c r="K122" s="187">
        <v>1</v>
      </c>
      <c r="L122" s="187">
        <v>1</v>
      </c>
      <c r="M122" s="187">
        <v>1</v>
      </c>
      <c r="N122" s="187">
        <v>1</v>
      </c>
      <c r="O122" s="187">
        <v>1</v>
      </c>
      <c r="P122" s="187">
        <v>1</v>
      </c>
      <c r="Q122" s="187">
        <v>1</v>
      </c>
      <c r="R122" s="187">
        <v>1</v>
      </c>
      <c r="S122" s="187">
        <v>1</v>
      </c>
      <c r="T122" s="187">
        <v>1</v>
      </c>
      <c r="U122" s="187">
        <v>1</v>
      </c>
      <c r="V122" s="187">
        <v>1</v>
      </c>
      <c r="W122" s="187">
        <v>1</v>
      </c>
      <c r="X122" s="187">
        <v>1</v>
      </c>
      <c r="Y122" s="187">
        <v>1</v>
      </c>
      <c r="Z122" s="187">
        <v>1</v>
      </c>
      <c r="AA122" s="187">
        <v>1</v>
      </c>
      <c r="AB122" s="187">
        <v>1</v>
      </c>
      <c r="AC122" s="187">
        <v>1</v>
      </c>
      <c r="AD122" s="187">
        <v>1</v>
      </c>
      <c r="AE122" s="187">
        <v>1</v>
      </c>
      <c r="AF122" s="187">
        <v>1</v>
      </c>
      <c r="AG122" s="187">
        <v>1</v>
      </c>
      <c r="AH122" s="187">
        <v>1</v>
      </c>
      <c r="AI122" s="187">
        <v>1</v>
      </c>
      <c r="AJ122" s="187">
        <v>1</v>
      </c>
      <c r="AK122" s="187">
        <v>1</v>
      </c>
      <c r="AL122" s="187">
        <v>1</v>
      </c>
      <c r="AM122" s="187">
        <v>1</v>
      </c>
      <c r="AN122" s="187">
        <v>1</v>
      </c>
      <c r="AO122" s="187">
        <v>1</v>
      </c>
      <c r="AP122" s="187">
        <v>1</v>
      </c>
      <c r="AQ122" s="187">
        <v>1</v>
      </c>
      <c r="AR122" s="187">
        <v>1</v>
      </c>
      <c r="AS122" s="187">
        <v>1</v>
      </c>
      <c r="AT122" s="187">
        <v>1</v>
      </c>
      <c r="AU122" s="187">
        <v>1</v>
      </c>
      <c r="AV122" s="187">
        <v>1</v>
      </c>
      <c r="AW122" s="187">
        <v>1</v>
      </c>
      <c r="AX122" s="187">
        <v>1</v>
      </c>
      <c r="AY122" s="187">
        <v>1</v>
      </c>
      <c r="AZ122" s="187">
        <v>1</v>
      </c>
      <c r="BA122" s="187">
        <v>1</v>
      </c>
      <c r="BB122" s="187">
        <v>1</v>
      </c>
      <c r="BC122" s="187">
        <v>1</v>
      </c>
      <c r="BD122" s="187">
        <v>1</v>
      </c>
      <c r="BE122" s="187">
        <v>1</v>
      </c>
      <c r="BF122" s="187">
        <v>1</v>
      </c>
      <c r="BG122" s="187">
        <v>1</v>
      </c>
      <c r="BH122" s="187">
        <v>1</v>
      </c>
      <c r="BI122" s="187">
        <v>1</v>
      </c>
      <c r="BJ122" s="187">
        <v>1</v>
      </c>
      <c r="BK122" s="187">
        <v>1</v>
      </c>
      <c r="BL122" s="187">
        <v>1</v>
      </c>
      <c r="BM122" s="187">
        <v>1</v>
      </c>
      <c r="BN122" s="187">
        <v>1</v>
      </c>
      <c r="BO122" s="187">
        <v>1</v>
      </c>
      <c r="BP122" s="187">
        <v>1</v>
      </c>
      <c r="BQ122" s="187">
        <v>1</v>
      </c>
      <c r="BR122" s="187">
        <v>1</v>
      </c>
      <c r="BS122" s="187">
        <v>1</v>
      </c>
      <c r="BT122" s="187">
        <v>1</v>
      </c>
      <c r="BU122" s="187">
        <v>1</v>
      </c>
    </row>
  </sheetData>
  <phoneticPr fontId="2"/>
  <pageMargins left="0.75" right="0.75" top="1" bottom="1" header="0.51200000000000001" footer="0.51200000000000001"/>
  <pageSetup paperSize="8" scale="47" fitToWidth="0"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9E16D5-403E-4B21-BA98-C6EA460F1D9F}">
  <sheetPr>
    <tabColor theme="9" tint="0.59999389629810485"/>
    <pageSetUpPr fitToPage="1"/>
  </sheetPr>
  <dimension ref="A1:BU126"/>
  <sheetViews>
    <sheetView workbookViewId="0">
      <pane xSplit="3" ySplit="5" topLeftCell="D6" activePane="bottomRight" state="frozen"/>
      <selection pane="topRight" activeCell="G1" sqref="G1"/>
      <selection pane="bottomLeft" activeCell="A5" sqref="A5"/>
      <selection pane="bottomRight" activeCell="D6" sqref="D6"/>
    </sheetView>
  </sheetViews>
  <sheetFormatPr defaultColWidth="9" defaultRowHeight="16.5" x14ac:dyDescent="0.5"/>
  <cols>
    <col min="1" max="1" width="3.7265625" style="172" customWidth="1"/>
    <col min="2" max="2" width="5.1796875" style="171" customWidth="1"/>
    <col min="3" max="3" width="31.453125" style="170" customWidth="1"/>
    <col min="4" max="73" width="12.6328125" style="166" customWidth="1"/>
    <col min="74" max="16384" width="9" style="166"/>
  </cols>
  <sheetData>
    <row r="1" spans="1:73" ht="21.9" customHeight="1" x14ac:dyDescent="0.5">
      <c r="B1" s="198" t="s">
        <v>637</v>
      </c>
      <c r="C1" s="168"/>
      <c r="D1" s="169"/>
      <c r="N1" s="166" t="s">
        <v>258</v>
      </c>
      <c r="X1" s="166" t="s">
        <v>258</v>
      </c>
      <c r="AH1" s="166" t="s">
        <v>258</v>
      </c>
      <c r="AR1" s="166" t="s">
        <v>258</v>
      </c>
      <c r="BB1" s="166" t="s">
        <v>258</v>
      </c>
      <c r="BL1" s="166" t="s">
        <v>258</v>
      </c>
    </row>
    <row r="2" spans="1:73" ht="20" x14ac:dyDescent="0.5">
      <c r="B2" s="181" t="s">
        <v>636</v>
      </c>
      <c r="C2" s="168"/>
      <c r="D2" s="169"/>
    </row>
    <row r="3" spans="1:73" ht="6.5" customHeight="1" x14ac:dyDescent="0.5">
      <c r="M3" s="167" t="s">
        <v>259</v>
      </c>
      <c r="W3" s="167" t="s">
        <v>259</v>
      </c>
      <c r="AG3" s="167" t="s">
        <v>259</v>
      </c>
      <c r="AQ3" s="167" t="s">
        <v>259</v>
      </c>
      <c r="BA3" s="167" t="s">
        <v>259</v>
      </c>
      <c r="BK3" s="167" t="s">
        <v>259</v>
      </c>
      <c r="BU3" s="167" t="s">
        <v>259</v>
      </c>
    </row>
    <row r="4" spans="1:73" s="171" customFormat="1" ht="18.75" customHeight="1" x14ac:dyDescent="0.5">
      <c r="A4" s="172"/>
      <c r="B4" s="257"/>
      <c r="C4" s="258"/>
      <c r="D4" s="173">
        <v>1</v>
      </c>
      <c r="E4" s="173">
        <v>2</v>
      </c>
      <c r="F4" s="173">
        <v>3</v>
      </c>
      <c r="G4" s="173">
        <v>4</v>
      </c>
      <c r="H4" s="173">
        <v>5</v>
      </c>
      <c r="I4" s="173">
        <v>6</v>
      </c>
      <c r="J4" s="173">
        <v>7</v>
      </c>
      <c r="K4" s="173">
        <v>8</v>
      </c>
      <c r="L4" s="173">
        <v>9</v>
      </c>
      <c r="M4" s="173">
        <v>10</v>
      </c>
      <c r="N4" s="173">
        <v>11</v>
      </c>
      <c r="O4" s="173">
        <v>12</v>
      </c>
      <c r="P4" s="173">
        <v>13</v>
      </c>
      <c r="Q4" s="173">
        <v>14</v>
      </c>
      <c r="R4" s="173">
        <v>15</v>
      </c>
      <c r="S4" s="173">
        <v>16</v>
      </c>
      <c r="T4" s="173">
        <v>17</v>
      </c>
      <c r="U4" s="173">
        <v>18</v>
      </c>
      <c r="V4" s="173">
        <v>19</v>
      </c>
      <c r="W4" s="173">
        <v>20</v>
      </c>
      <c r="X4" s="173">
        <v>21</v>
      </c>
      <c r="Y4" s="173">
        <v>22</v>
      </c>
      <c r="Z4" s="173">
        <v>23</v>
      </c>
      <c r="AA4" s="173">
        <v>24</v>
      </c>
      <c r="AB4" s="173">
        <v>25</v>
      </c>
      <c r="AC4" s="173">
        <v>26</v>
      </c>
      <c r="AD4" s="173">
        <v>27</v>
      </c>
      <c r="AE4" s="173">
        <v>28</v>
      </c>
      <c r="AF4" s="173">
        <v>29</v>
      </c>
      <c r="AG4" s="173">
        <v>30</v>
      </c>
      <c r="AH4" s="173">
        <v>31</v>
      </c>
      <c r="AI4" s="173">
        <v>32</v>
      </c>
      <c r="AJ4" s="173">
        <v>33</v>
      </c>
      <c r="AK4" s="173">
        <v>34</v>
      </c>
      <c r="AL4" s="173">
        <v>35</v>
      </c>
      <c r="AM4" s="173">
        <v>36</v>
      </c>
      <c r="AN4" s="173">
        <v>37</v>
      </c>
      <c r="AO4" s="173">
        <v>38</v>
      </c>
      <c r="AP4" s="173">
        <v>39</v>
      </c>
      <c r="AQ4" s="173">
        <v>40</v>
      </c>
      <c r="AR4" s="173">
        <v>41</v>
      </c>
      <c r="AS4" s="173">
        <v>42</v>
      </c>
      <c r="AT4" s="173">
        <v>43</v>
      </c>
      <c r="AU4" s="173">
        <v>44</v>
      </c>
      <c r="AV4" s="173">
        <v>45</v>
      </c>
      <c r="AW4" s="173">
        <v>46</v>
      </c>
      <c r="AX4" s="173">
        <v>47</v>
      </c>
      <c r="AY4" s="173">
        <v>48</v>
      </c>
      <c r="AZ4" s="173">
        <v>49</v>
      </c>
      <c r="BA4" s="173">
        <v>50</v>
      </c>
      <c r="BB4" s="173">
        <v>51</v>
      </c>
      <c r="BC4" s="173">
        <v>52</v>
      </c>
      <c r="BD4" s="173">
        <v>53</v>
      </c>
      <c r="BE4" s="173">
        <v>54</v>
      </c>
      <c r="BF4" s="173">
        <v>55</v>
      </c>
      <c r="BG4" s="173">
        <v>56</v>
      </c>
      <c r="BH4" s="173">
        <v>57</v>
      </c>
      <c r="BI4" s="173">
        <v>58</v>
      </c>
      <c r="BJ4" s="173">
        <v>59</v>
      </c>
      <c r="BK4" s="173">
        <v>60</v>
      </c>
      <c r="BL4" s="173">
        <v>61</v>
      </c>
      <c r="BM4" s="173">
        <v>62</v>
      </c>
      <c r="BN4" s="173">
        <v>63</v>
      </c>
      <c r="BO4" s="173">
        <v>64</v>
      </c>
      <c r="BP4" s="173">
        <v>65</v>
      </c>
      <c r="BQ4" s="173">
        <v>66</v>
      </c>
      <c r="BR4" s="173">
        <v>67</v>
      </c>
      <c r="BS4" s="173">
        <v>68</v>
      </c>
      <c r="BT4" s="173">
        <v>69</v>
      </c>
      <c r="BU4" s="173">
        <v>70</v>
      </c>
    </row>
    <row r="5" spans="1:73" s="176" customFormat="1" ht="27.75" customHeight="1" x14ac:dyDescent="0.2">
      <c r="A5" s="174"/>
      <c r="B5" s="259"/>
      <c r="C5" s="260"/>
      <c r="D5" s="175" t="s">
        <v>31</v>
      </c>
      <c r="E5" s="175" t="s">
        <v>32</v>
      </c>
      <c r="F5" s="175" t="s">
        <v>334</v>
      </c>
      <c r="G5" s="175" t="s">
        <v>335</v>
      </c>
      <c r="H5" s="175" t="s">
        <v>336</v>
      </c>
      <c r="I5" s="175" t="s">
        <v>337</v>
      </c>
      <c r="J5" s="175" t="s">
        <v>338</v>
      </c>
      <c r="K5" s="175" t="s">
        <v>15</v>
      </c>
      <c r="L5" s="175" t="s">
        <v>33</v>
      </c>
      <c r="M5" s="175" t="s">
        <v>34</v>
      </c>
      <c r="N5" s="175" t="s">
        <v>35</v>
      </c>
      <c r="O5" s="175" t="s">
        <v>36</v>
      </c>
      <c r="P5" s="175" t="s">
        <v>16</v>
      </c>
      <c r="Q5" s="175" t="s">
        <v>17</v>
      </c>
      <c r="R5" s="175" t="s">
        <v>37</v>
      </c>
      <c r="S5" s="175" t="s">
        <v>18</v>
      </c>
      <c r="T5" s="175" t="s">
        <v>38</v>
      </c>
      <c r="U5" s="175" t="s">
        <v>39</v>
      </c>
      <c r="V5" s="175" t="s">
        <v>19</v>
      </c>
      <c r="W5" s="175" t="s">
        <v>40</v>
      </c>
      <c r="X5" s="175" t="s">
        <v>20</v>
      </c>
      <c r="Y5" s="175" t="s">
        <v>41</v>
      </c>
      <c r="Z5" s="175" t="s">
        <v>42</v>
      </c>
      <c r="AA5" s="175" t="s">
        <v>43</v>
      </c>
      <c r="AB5" s="175" t="s">
        <v>21</v>
      </c>
      <c r="AC5" s="175" t="s">
        <v>44</v>
      </c>
      <c r="AD5" s="175" t="s">
        <v>45</v>
      </c>
      <c r="AE5" s="175" t="s">
        <v>22</v>
      </c>
      <c r="AF5" s="175" t="s">
        <v>46</v>
      </c>
      <c r="AG5" s="175" t="s">
        <v>47</v>
      </c>
      <c r="AH5" s="175" t="s">
        <v>48</v>
      </c>
      <c r="AI5" s="175" t="s">
        <v>49</v>
      </c>
      <c r="AJ5" s="175" t="s">
        <v>50</v>
      </c>
      <c r="AK5" s="175" t="s">
        <v>51</v>
      </c>
      <c r="AL5" s="175" t="s">
        <v>52</v>
      </c>
      <c r="AM5" s="175" t="s">
        <v>53</v>
      </c>
      <c r="AN5" s="175" t="s">
        <v>54</v>
      </c>
      <c r="AO5" s="175" t="s">
        <v>55</v>
      </c>
      <c r="AP5" s="175" t="s">
        <v>56</v>
      </c>
      <c r="AQ5" s="175" t="s">
        <v>57</v>
      </c>
      <c r="AR5" s="175" t="s">
        <v>58</v>
      </c>
      <c r="AS5" s="175" t="s">
        <v>59</v>
      </c>
      <c r="AT5" s="175" t="s">
        <v>260</v>
      </c>
      <c r="AU5" s="175" t="s">
        <v>261</v>
      </c>
      <c r="AV5" s="175" t="s">
        <v>262</v>
      </c>
      <c r="AW5" s="175" t="s">
        <v>263</v>
      </c>
      <c r="AX5" s="175" t="s">
        <v>60</v>
      </c>
      <c r="AY5" s="175" t="s">
        <v>260</v>
      </c>
      <c r="AZ5" s="175" t="s">
        <v>339</v>
      </c>
      <c r="BA5" s="175" t="s">
        <v>61</v>
      </c>
      <c r="BB5" s="175" t="s">
        <v>62</v>
      </c>
      <c r="BC5" s="175" t="s">
        <v>63</v>
      </c>
      <c r="BD5" s="175" t="s">
        <v>64</v>
      </c>
      <c r="BE5" s="175" t="s">
        <v>340</v>
      </c>
      <c r="BF5" s="175" t="s">
        <v>65</v>
      </c>
      <c r="BG5" s="175" t="s">
        <v>66</v>
      </c>
      <c r="BH5" s="175" t="s">
        <v>67</v>
      </c>
      <c r="BI5" s="175" t="s">
        <v>23</v>
      </c>
      <c r="BJ5" s="175" t="s">
        <v>68</v>
      </c>
      <c r="BK5" s="175" t="s">
        <v>506</v>
      </c>
      <c r="BL5" s="175" t="s">
        <v>69</v>
      </c>
      <c r="BM5" s="175" t="s">
        <v>70</v>
      </c>
      <c r="BN5" s="175" t="s">
        <v>71</v>
      </c>
      <c r="BO5" s="175" t="s">
        <v>72</v>
      </c>
      <c r="BP5" s="175" t="s">
        <v>73</v>
      </c>
      <c r="BQ5" s="175" t="s">
        <v>74</v>
      </c>
      <c r="BR5" s="175" t="s">
        <v>75</v>
      </c>
      <c r="BS5" s="175" t="s">
        <v>76</v>
      </c>
      <c r="BT5" s="175" t="s">
        <v>77</v>
      </c>
      <c r="BU5" s="175" t="s">
        <v>78</v>
      </c>
    </row>
    <row r="6" spans="1:73" ht="16" customHeight="1" x14ac:dyDescent="0.5">
      <c r="A6" s="188">
        <v>1</v>
      </c>
      <c r="B6" s="173" t="s">
        <v>341</v>
      </c>
      <c r="C6" s="177" t="s">
        <v>264</v>
      </c>
      <c r="D6" s="178">
        <v>61038</v>
      </c>
      <c r="E6" s="178">
        <v>20642</v>
      </c>
      <c r="F6" s="178">
        <v>9109</v>
      </c>
      <c r="G6" s="178">
        <v>1901</v>
      </c>
      <c r="H6" s="178">
        <v>1833</v>
      </c>
      <c r="I6" s="178">
        <v>68</v>
      </c>
      <c r="J6" s="178">
        <v>7208</v>
      </c>
      <c r="K6" s="178">
        <v>116</v>
      </c>
      <c r="L6" s="178">
        <v>4669</v>
      </c>
      <c r="M6" s="178">
        <v>4619</v>
      </c>
      <c r="N6" s="178">
        <v>50</v>
      </c>
      <c r="O6" s="178">
        <v>2396</v>
      </c>
      <c r="P6" s="178">
        <v>952</v>
      </c>
      <c r="Q6" s="178">
        <v>1444</v>
      </c>
      <c r="R6" s="178">
        <v>27</v>
      </c>
      <c r="S6" s="178">
        <v>11533</v>
      </c>
      <c r="T6" s="178">
        <v>430</v>
      </c>
      <c r="U6" s="178">
        <v>15</v>
      </c>
      <c r="V6" s="178">
        <v>415</v>
      </c>
      <c r="W6" s="178">
        <v>11103</v>
      </c>
      <c r="X6" s="178">
        <v>102</v>
      </c>
      <c r="Y6" s="178">
        <v>178</v>
      </c>
      <c r="Z6" s="178">
        <v>640</v>
      </c>
      <c r="AA6" s="178">
        <v>1037</v>
      </c>
      <c r="AB6" s="178">
        <v>3142</v>
      </c>
      <c r="AC6" s="178">
        <v>1714</v>
      </c>
      <c r="AD6" s="178">
        <v>4146</v>
      </c>
      <c r="AE6" s="178">
        <v>144</v>
      </c>
      <c r="AF6" s="178">
        <v>40337</v>
      </c>
      <c r="AG6" s="178">
        <v>28293</v>
      </c>
      <c r="AH6" s="178">
        <v>19086</v>
      </c>
      <c r="AI6" s="178">
        <v>18130</v>
      </c>
      <c r="AJ6" s="178">
        <v>17797</v>
      </c>
      <c r="AK6" s="178">
        <v>14396</v>
      </c>
      <c r="AL6" s="178">
        <v>42</v>
      </c>
      <c r="AM6" s="178">
        <v>12</v>
      </c>
      <c r="AN6" s="178">
        <v>1491</v>
      </c>
      <c r="AO6" s="178">
        <v>1855</v>
      </c>
      <c r="AP6" s="178">
        <v>1</v>
      </c>
      <c r="AQ6" s="178">
        <v>0</v>
      </c>
      <c r="AR6" s="178">
        <v>333</v>
      </c>
      <c r="AS6" s="178">
        <v>129</v>
      </c>
      <c r="AT6" s="178">
        <v>30</v>
      </c>
      <c r="AU6" s="178">
        <v>75</v>
      </c>
      <c r="AV6" s="178">
        <v>2</v>
      </c>
      <c r="AW6" s="178">
        <v>22</v>
      </c>
      <c r="AX6" s="178">
        <v>204</v>
      </c>
      <c r="AY6" s="178">
        <v>165</v>
      </c>
      <c r="AZ6" s="178">
        <v>39</v>
      </c>
      <c r="BA6" s="178">
        <v>956</v>
      </c>
      <c r="BB6" s="178">
        <v>8546</v>
      </c>
      <c r="BC6" s="178">
        <v>4623</v>
      </c>
      <c r="BD6" s="178">
        <v>2794</v>
      </c>
      <c r="BE6" s="178">
        <v>560</v>
      </c>
      <c r="BF6" s="178">
        <v>31</v>
      </c>
      <c r="BG6" s="178">
        <v>1238</v>
      </c>
      <c r="BH6" s="178">
        <v>36</v>
      </c>
      <c r="BI6" s="178">
        <v>76</v>
      </c>
      <c r="BJ6" s="178">
        <v>70</v>
      </c>
      <c r="BK6" s="178">
        <v>179</v>
      </c>
      <c r="BL6" s="178">
        <v>2011</v>
      </c>
      <c r="BM6" s="178">
        <v>1551</v>
      </c>
      <c r="BN6" s="178">
        <v>661</v>
      </c>
      <c r="BO6" s="178">
        <v>12044</v>
      </c>
      <c r="BP6" s="178">
        <v>507</v>
      </c>
      <c r="BQ6" s="178">
        <v>227</v>
      </c>
      <c r="BR6" s="178">
        <v>7</v>
      </c>
      <c r="BS6" s="178">
        <v>90</v>
      </c>
      <c r="BT6" s="178">
        <v>2186</v>
      </c>
      <c r="BU6" s="178">
        <v>9027</v>
      </c>
    </row>
    <row r="7" spans="1:73" ht="16" customHeight="1" x14ac:dyDescent="0.5">
      <c r="A7" s="188">
        <v>2</v>
      </c>
      <c r="B7" s="173" t="s">
        <v>342</v>
      </c>
      <c r="C7" s="177" t="s">
        <v>265</v>
      </c>
      <c r="D7" s="178">
        <v>0</v>
      </c>
      <c r="E7" s="178">
        <v>0</v>
      </c>
      <c r="F7" s="178">
        <v>0</v>
      </c>
      <c r="G7" s="178">
        <v>0</v>
      </c>
      <c r="H7" s="178">
        <v>0</v>
      </c>
      <c r="I7" s="178">
        <v>0</v>
      </c>
      <c r="J7" s="178">
        <v>0</v>
      </c>
      <c r="K7" s="178">
        <v>0</v>
      </c>
      <c r="L7" s="178">
        <v>0</v>
      </c>
      <c r="M7" s="178">
        <v>0</v>
      </c>
      <c r="N7" s="178">
        <v>0</v>
      </c>
      <c r="O7" s="178">
        <v>0</v>
      </c>
      <c r="P7" s="178">
        <v>0</v>
      </c>
      <c r="Q7" s="178">
        <v>0</v>
      </c>
      <c r="R7" s="178">
        <v>0</v>
      </c>
      <c r="S7" s="178">
        <v>0</v>
      </c>
      <c r="T7" s="178">
        <v>0</v>
      </c>
      <c r="U7" s="178">
        <v>0</v>
      </c>
      <c r="V7" s="178">
        <v>0</v>
      </c>
      <c r="W7" s="178">
        <v>0</v>
      </c>
      <c r="X7" s="178">
        <v>0</v>
      </c>
      <c r="Y7" s="178">
        <v>0</v>
      </c>
      <c r="Z7" s="178">
        <v>0</v>
      </c>
      <c r="AA7" s="178">
        <v>0</v>
      </c>
      <c r="AB7" s="178">
        <v>0</v>
      </c>
      <c r="AC7" s="178">
        <v>0</v>
      </c>
      <c r="AD7" s="178">
        <v>0</v>
      </c>
      <c r="AE7" s="178">
        <v>0</v>
      </c>
      <c r="AF7" s="178">
        <v>0</v>
      </c>
      <c r="AG7" s="178">
        <v>0</v>
      </c>
      <c r="AH7" s="178">
        <v>0</v>
      </c>
      <c r="AI7" s="178">
        <v>0</v>
      </c>
      <c r="AJ7" s="178">
        <v>0</v>
      </c>
      <c r="AK7" s="178">
        <v>0</v>
      </c>
      <c r="AL7" s="178">
        <v>0</v>
      </c>
      <c r="AM7" s="178">
        <v>0</v>
      </c>
      <c r="AN7" s="178">
        <v>0</v>
      </c>
      <c r="AO7" s="178">
        <v>0</v>
      </c>
      <c r="AP7" s="178">
        <v>0</v>
      </c>
      <c r="AQ7" s="178">
        <v>0</v>
      </c>
      <c r="AR7" s="178">
        <v>0</v>
      </c>
      <c r="AS7" s="178">
        <v>0</v>
      </c>
      <c r="AT7" s="178">
        <v>0</v>
      </c>
      <c r="AU7" s="178">
        <v>0</v>
      </c>
      <c r="AV7" s="178">
        <v>0</v>
      </c>
      <c r="AW7" s="178">
        <v>0</v>
      </c>
      <c r="AX7" s="178">
        <v>0</v>
      </c>
      <c r="AY7" s="178">
        <v>0</v>
      </c>
      <c r="AZ7" s="178">
        <v>0</v>
      </c>
      <c r="BA7" s="178">
        <v>0</v>
      </c>
      <c r="BB7" s="178">
        <v>0</v>
      </c>
      <c r="BC7" s="178">
        <v>0</v>
      </c>
      <c r="BD7" s="178">
        <v>0</v>
      </c>
      <c r="BE7" s="178">
        <v>0</v>
      </c>
      <c r="BF7" s="178">
        <v>0</v>
      </c>
      <c r="BG7" s="178">
        <v>0</v>
      </c>
      <c r="BH7" s="178">
        <v>0</v>
      </c>
      <c r="BI7" s="178">
        <v>0</v>
      </c>
      <c r="BJ7" s="178">
        <v>0</v>
      </c>
      <c r="BK7" s="178">
        <v>0</v>
      </c>
      <c r="BL7" s="178">
        <v>0</v>
      </c>
      <c r="BM7" s="178">
        <v>0</v>
      </c>
      <c r="BN7" s="178">
        <v>0</v>
      </c>
      <c r="BO7" s="178">
        <v>0</v>
      </c>
      <c r="BP7" s="178">
        <v>0</v>
      </c>
      <c r="BQ7" s="178">
        <v>0</v>
      </c>
      <c r="BR7" s="178">
        <v>0</v>
      </c>
      <c r="BS7" s="178">
        <v>0</v>
      </c>
      <c r="BT7" s="178">
        <v>0</v>
      </c>
      <c r="BU7" s="178">
        <v>0</v>
      </c>
    </row>
    <row r="8" spans="1:73" ht="16" customHeight="1" x14ac:dyDescent="0.5">
      <c r="A8" s="188">
        <v>3</v>
      </c>
      <c r="B8" s="173" t="s">
        <v>343</v>
      </c>
      <c r="C8" s="177" t="s">
        <v>266</v>
      </c>
      <c r="D8" s="178">
        <v>0</v>
      </c>
      <c r="E8" s="178">
        <v>0</v>
      </c>
      <c r="F8" s="178">
        <v>0</v>
      </c>
      <c r="G8" s="178">
        <v>0</v>
      </c>
      <c r="H8" s="178">
        <v>0</v>
      </c>
      <c r="I8" s="178">
        <v>0</v>
      </c>
      <c r="J8" s="178">
        <v>0</v>
      </c>
      <c r="K8" s="178">
        <v>0</v>
      </c>
      <c r="L8" s="178">
        <v>0</v>
      </c>
      <c r="M8" s="178">
        <v>0</v>
      </c>
      <c r="N8" s="178">
        <v>0</v>
      </c>
      <c r="O8" s="178">
        <v>0</v>
      </c>
      <c r="P8" s="178">
        <v>0</v>
      </c>
      <c r="Q8" s="178">
        <v>0</v>
      </c>
      <c r="R8" s="178">
        <v>0</v>
      </c>
      <c r="S8" s="178">
        <v>0</v>
      </c>
      <c r="T8" s="178">
        <v>0</v>
      </c>
      <c r="U8" s="178">
        <v>0</v>
      </c>
      <c r="V8" s="178">
        <v>0</v>
      </c>
      <c r="W8" s="178">
        <v>0</v>
      </c>
      <c r="X8" s="178">
        <v>0</v>
      </c>
      <c r="Y8" s="178">
        <v>0</v>
      </c>
      <c r="Z8" s="178">
        <v>0</v>
      </c>
      <c r="AA8" s="178">
        <v>0</v>
      </c>
      <c r="AB8" s="178">
        <v>0</v>
      </c>
      <c r="AC8" s="178">
        <v>0</v>
      </c>
      <c r="AD8" s="178">
        <v>0</v>
      </c>
      <c r="AE8" s="178">
        <v>0</v>
      </c>
      <c r="AF8" s="178">
        <v>0</v>
      </c>
      <c r="AG8" s="178">
        <v>0</v>
      </c>
      <c r="AH8" s="178">
        <v>0</v>
      </c>
      <c r="AI8" s="178">
        <v>0</v>
      </c>
      <c r="AJ8" s="178">
        <v>0</v>
      </c>
      <c r="AK8" s="178">
        <v>0</v>
      </c>
      <c r="AL8" s="178">
        <v>0</v>
      </c>
      <c r="AM8" s="178">
        <v>0</v>
      </c>
      <c r="AN8" s="178">
        <v>0</v>
      </c>
      <c r="AO8" s="178">
        <v>0</v>
      </c>
      <c r="AP8" s="178">
        <v>0</v>
      </c>
      <c r="AQ8" s="178">
        <v>0</v>
      </c>
      <c r="AR8" s="178">
        <v>0</v>
      </c>
      <c r="AS8" s="178">
        <v>0</v>
      </c>
      <c r="AT8" s="178">
        <v>0</v>
      </c>
      <c r="AU8" s="178">
        <v>0</v>
      </c>
      <c r="AV8" s="178">
        <v>0</v>
      </c>
      <c r="AW8" s="178">
        <v>0</v>
      </c>
      <c r="AX8" s="178">
        <v>0</v>
      </c>
      <c r="AY8" s="178">
        <v>0</v>
      </c>
      <c r="AZ8" s="178">
        <v>0</v>
      </c>
      <c r="BA8" s="178">
        <v>0</v>
      </c>
      <c r="BB8" s="178">
        <v>0</v>
      </c>
      <c r="BC8" s="178">
        <v>0</v>
      </c>
      <c r="BD8" s="178">
        <v>0</v>
      </c>
      <c r="BE8" s="178">
        <v>0</v>
      </c>
      <c r="BF8" s="178">
        <v>0</v>
      </c>
      <c r="BG8" s="178">
        <v>0</v>
      </c>
      <c r="BH8" s="178">
        <v>0</v>
      </c>
      <c r="BI8" s="178">
        <v>0</v>
      </c>
      <c r="BJ8" s="178">
        <v>0</v>
      </c>
      <c r="BK8" s="178">
        <v>0</v>
      </c>
      <c r="BL8" s="178">
        <v>0</v>
      </c>
      <c r="BM8" s="178">
        <v>0</v>
      </c>
      <c r="BN8" s="178">
        <v>0</v>
      </c>
      <c r="BO8" s="178">
        <v>0</v>
      </c>
      <c r="BP8" s="178">
        <v>0</v>
      </c>
      <c r="BQ8" s="178">
        <v>0</v>
      </c>
      <c r="BR8" s="178">
        <v>0</v>
      </c>
      <c r="BS8" s="178">
        <v>0</v>
      </c>
      <c r="BT8" s="178">
        <v>0</v>
      </c>
      <c r="BU8" s="178">
        <v>0</v>
      </c>
    </row>
    <row r="9" spans="1:73" ht="16" customHeight="1" x14ac:dyDescent="0.5">
      <c r="A9" s="188">
        <v>4</v>
      </c>
      <c r="B9" s="173" t="s">
        <v>344</v>
      </c>
      <c r="C9" s="177" t="s">
        <v>7</v>
      </c>
      <c r="D9" s="178">
        <v>2234</v>
      </c>
      <c r="E9" s="178">
        <v>345</v>
      </c>
      <c r="F9" s="178">
        <v>195</v>
      </c>
      <c r="G9" s="178">
        <v>163</v>
      </c>
      <c r="H9" s="178">
        <v>158</v>
      </c>
      <c r="I9" s="178">
        <v>5</v>
      </c>
      <c r="J9" s="178">
        <v>32</v>
      </c>
      <c r="K9" s="178">
        <v>1</v>
      </c>
      <c r="L9" s="178">
        <v>16</v>
      </c>
      <c r="M9" s="178">
        <v>15</v>
      </c>
      <c r="N9" s="178">
        <v>1</v>
      </c>
      <c r="O9" s="178">
        <v>14</v>
      </c>
      <c r="P9" s="178">
        <v>5</v>
      </c>
      <c r="Q9" s="178">
        <v>9</v>
      </c>
      <c r="R9" s="178">
        <v>1</v>
      </c>
      <c r="S9" s="178">
        <v>150</v>
      </c>
      <c r="T9" s="178">
        <v>15</v>
      </c>
      <c r="U9" s="178">
        <v>2</v>
      </c>
      <c r="V9" s="178">
        <v>13</v>
      </c>
      <c r="W9" s="178">
        <v>135</v>
      </c>
      <c r="X9" s="178">
        <v>1</v>
      </c>
      <c r="Y9" s="178">
        <v>6</v>
      </c>
      <c r="Z9" s="178">
        <v>3</v>
      </c>
      <c r="AA9" s="178">
        <v>9</v>
      </c>
      <c r="AB9" s="178">
        <v>30</v>
      </c>
      <c r="AC9" s="178">
        <v>24</v>
      </c>
      <c r="AD9" s="178">
        <v>60</v>
      </c>
      <c r="AE9" s="178">
        <v>2</v>
      </c>
      <c r="AF9" s="178">
        <v>1570</v>
      </c>
      <c r="AG9" s="178">
        <v>1323</v>
      </c>
      <c r="AH9" s="178">
        <v>216</v>
      </c>
      <c r="AI9" s="178">
        <v>216</v>
      </c>
      <c r="AJ9" s="178">
        <v>210</v>
      </c>
      <c r="AK9" s="178">
        <v>201</v>
      </c>
      <c r="AL9" s="178">
        <v>0</v>
      </c>
      <c r="AM9" s="178">
        <v>1</v>
      </c>
      <c r="AN9" s="178">
        <v>5</v>
      </c>
      <c r="AO9" s="178">
        <v>3</v>
      </c>
      <c r="AP9" s="178">
        <v>0</v>
      </c>
      <c r="AQ9" s="178">
        <v>0</v>
      </c>
      <c r="AR9" s="178">
        <v>6</v>
      </c>
      <c r="AS9" s="178">
        <v>3</v>
      </c>
      <c r="AT9" s="178">
        <v>3</v>
      </c>
      <c r="AU9" s="178">
        <v>0</v>
      </c>
      <c r="AV9" s="178">
        <v>0</v>
      </c>
      <c r="AW9" s="178">
        <v>0</v>
      </c>
      <c r="AX9" s="178">
        <v>3</v>
      </c>
      <c r="AY9" s="178">
        <v>2</v>
      </c>
      <c r="AZ9" s="178">
        <v>1</v>
      </c>
      <c r="BA9" s="178">
        <v>0</v>
      </c>
      <c r="BB9" s="178">
        <v>106</v>
      </c>
      <c r="BC9" s="178">
        <v>14</v>
      </c>
      <c r="BD9" s="178">
        <v>2</v>
      </c>
      <c r="BE9" s="178">
        <v>0</v>
      </c>
      <c r="BF9" s="178">
        <v>0</v>
      </c>
      <c r="BG9" s="178">
        <v>12</v>
      </c>
      <c r="BH9" s="178">
        <v>3</v>
      </c>
      <c r="BI9" s="178">
        <v>48</v>
      </c>
      <c r="BJ9" s="178">
        <v>0</v>
      </c>
      <c r="BK9" s="178">
        <v>0</v>
      </c>
      <c r="BL9" s="178">
        <v>39</v>
      </c>
      <c r="BM9" s="178">
        <v>2</v>
      </c>
      <c r="BN9" s="178">
        <v>1001</v>
      </c>
      <c r="BO9" s="178">
        <v>247</v>
      </c>
      <c r="BP9" s="178">
        <v>24</v>
      </c>
      <c r="BQ9" s="178">
        <v>7</v>
      </c>
      <c r="BR9" s="178">
        <v>5</v>
      </c>
      <c r="BS9" s="178">
        <v>9</v>
      </c>
      <c r="BT9" s="178">
        <v>74</v>
      </c>
      <c r="BU9" s="178">
        <v>128</v>
      </c>
    </row>
    <row r="10" spans="1:73" ht="16" customHeight="1" x14ac:dyDescent="0.5">
      <c r="A10" s="188">
        <v>5</v>
      </c>
      <c r="B10" s="173" t="s">
        <v>345</v>
      </c>
      <c r="C10" s="177" t="s">
        <v>8</v>
      </c>
      <c r="D10" s="178">
        <v>0</v>
      </c>
      <c r="E10" s="178">
        <v>0</v>
      </c>
      <c r="F10" s="178">
        <v>0</v>
      </c>
      <c r="G10" s="178">
        <v>0</v>
      </c>
      <c r="H10" s="178">
        <v>0</v>
      </c>
      <c r="I10" s="178">
        <v>0</v>
      </c>
      <c r="J10" s="178">
        <v>0</v>
      </c>
      <c r="K10" s="178">
        <v>0</v>
      </c>
      <c r="L10" s="178">
        <v>0</v>
      </c>
      <c r="M10" s="178">
        <v>0</v>
      </c>
      <c r="N10" s="178">
        <v>0</v>
      </c>
      <c r="O10" s="178">
        <v>0</v>
      </c>
      <c r="P10" s="178">
        <v>0</v>
      </c>
      <c r="Q10" s="178">
        <v>0</v>
      </c>
      <c r="R10" s="178">
        <v>0</v>
      </c>
      <c r="S10" s="178">
        <v>0</v>
      </c>
      <c r="T10" s="178">
        <v>0</v>
      </c>
      <c r="U10" s="178">
        <v>0</v>
      </c>
      <c r="V10" s="178">
        <v>0</v>
      </c>
      <c r="W10" s="178">
        <v>0</v>
      </c>
      <c r="X10" s="178">
        <v>0</v>
      </c>
      <c r="Y10" s="178">
        <v>0</v>
      </c>
      <c r="Z10" s="178">
        <v>0</v>
      </c>
      <c r="AA10" s="178">
        <v>0</v>
      </c>
      <c r="AB10" s="178">
        <v>0</v>
      </c>
      <c r="AC10" s="178">
        <v>0</v>
      </c>
      <c r="AD10" s="178">
        <v>0</v>
      </c>
      <c r="AE10" s="178">
        <v>0</v>
      </c>
      <c r="AF10" s="178">
        <v>0</v>
      </c>
      <c r="AG10" s="178">
        <v>0</v>
      </c>
      <c r="AH10" s="178">
        <v>0</v>
      </c>
      <c r="AI10" s="178">
        <v>0</v>
      </c>
      <c r="AJ10" s="178">
        <v>0</v>
      </c>
      <c r="AK10" s="178">
        <v>0</v>
      </c>
      <c r="AL10" s="178">
        <v>0</v>
      </c>
      <c r="AM10" s="178">
        <v>0</v>
      </c>
      <c r="AN10" s="178">
        <v>0</v>
      </c>
      <c r="AO10" s="178">
        <v>0</v>
      </c>
      <c r="AP10" s="178">
        <v>0</v>
      </c>
      <c r="AQ10" s="178">
        <v>0</v>
      </c>
      <c r="AR10" s="178">
        <v>0</v>
      </c>
      <c r="AS10" s="178">
        <v>0</v>
      </c>
      <c r="AT10" s="178">
        <v>0</v>
      </c>
      <c r="AU10" s="178">
        <v>0</v>
      </c>
      <c r="AV10" s="178">
        <v>0</v>
      </c>
      <c r="AW10" s="178">
        <v>0</v>
      </c>
      <c r="AX10" s="178">
        <v>0</v>
      </c>
      <c r="AY10" s="178">
        <v>0</v>
      </c>
      <c r="AZ10" s="178">
        <v>0</v>
      </c>
      <c r="BA10" s="178">
        <v>0</v>
      </c>
      <c r="BB10" s="178">
        <v>0</v>
      </c>
      <c r="BC10" s="178">
        <v>0</v>
      </c>
      <c r="BD10" s="178">
        <v>0</v>
      </c>
      <c r="BE10" s="178">
        <v>0</v>
      </c>
      <c r="BF10" s="178">
        <v>0</v>
      </c>
      <c r="BG10" s="178">
        <v>0</v>
      </c>
      <c r="BH10" s="178">
        <v>0</v>
      </c>
      <c r="BI10" s="178">
        <v>0</v>
      </c>
      <c r="BJ10" s="178">
        <v>0</v>
      </c>
      <c r="BK10" s="178">
        <v>0</v>
      </c>
      <c r="BL10" s="178">
        <v>0</v>
      </c>
      <c r="BM10" s="178">
        <v>0</v>
      </c>
      <c r="BN10" s="178">
        <v>0</v>
      </c>
      <c r="BO10" s="178">
        <v>0</v>
      </c>
      <c r="BP10" s="178">
        <v>0</v>
      </c>
      <c r="BQ10" s="178">
        <v>0</v>
      </c>
      <c r="BR10" s="178">
        <v>0</v>
      </c>
      <c r="BS10" s="178">
        <v>0</v>
      </c>
      <c r="BT10" s="178">
        <v>0</v>
      </c>
      <c r="BU10" s="178">
        <v>0</v>
      </c>
    </row>
    <row r="11" spans="1:73" ht="16" customHeight="1" x14ac:dyDescent="0.5">
      <c r="A11" s="188">
        <v>6</v>
      </c>
      <c r="B11" s="173" t="s">
        <v>346</v>
      </c>
      <c r="C11" s="177" t="s">
        <v>267</v>
      </c>
      <c r="D11" s="178">
        <v>211</v>
      </c>
      <c r="E11" s="178">
        <v>20</v>
      </c>
      <c r="F11" s="178">
        <v>12</v>
      </c>
      <c r="G11" s="178">
        <v>7</v>
      </c>
      <c r="H11" s="178">
        <v>7</v>
      </c>
      <c r="I11" s="178">
        <v>0</v>
      </c>
      <c r="J11" s="178">
        <v>5</v>
      </c>
      <c r="K11" s="178">
        <v>0</v>
      </c>
      <c r="L11" s="178">
        <v>3</v>
      </c>
      <c r="M11" s="178">
        <v>3</v>
      </c>
      <c r="N11" s="178">
        <v>0</v>
      </c>
      <c r="O11" s="178">
        <v>2</v>
      </c>
      <c r="P11" s="178">
        <v>1</v>
      </c>
      <c r="Q11" s="178">
        <v>1</v>
      </c>
      <c r="R11" s="178">
        <v>0</v>
      </c>
      <c r="S11" s="178">
        <v>8</v>
      </c>
      <c r="T11" s="178">
        <v>1</v>
      </c>
      <c r="U11" s="178">
        <v>0</v>
      </c>
      <c r="V11" s="178">
        <v>1</v>
      </c>
      <c r="W11" s="178">
        <v>7</v>
      </c>
      <c r="X11" s="178">
        <v>0</v>
      </c>
      <c r="Y11" s="178">
        <v>0</v>
      </c>
      <c r="Z11" s="178">
        <v>0</v>
      </c>
      <c r="AA11" s="178">
        <v>0</v>
      </c>
      <c r="AB11" s="178">
        <v>2</v>
      </c>
      <c r="AC11" s="178">
        <v>1</v>
      </c>
      <c r="AD11" s="178">
        <v>4</v>
      </c>
      <c r="AE11" s="178">
        <v>0</v>
      </c>
      <c r="AF11" s="178">
        <v>189</v>
      </c>
      <c r="AG11" s="178">
        <v>133</v>
      </c>
      <c r="AH11" s="178">
        <v>77</v>
      </c>
      <c r="AI11" s="178">
        <v>73</v>
      </c>
      <c r="AJ11" s="178">
        <v>57</v>
      </c>
      <c r="AK11" s="178">
        <v>23</v>
      </c>
      <c r="AL11" s="178">
        <v>2</v>
      </c>
      <c r="AM11" s="178">
        <v>7</v>
      </c>
      <c r="AN11" s="178">
        <v>19</v>
      </c>
      <c r="AO11" s="178">
        <v>6</v>
      </c>
      <c r="AP11" s="178">
        <v>0</v>
      </c>
      <c r="AQ11" s="178">
        <v>0</v>
      </c>
      <c r="AR11" s="178">
        <v>16</v>
      </c>
      <c r="AS11" s="178">
        <v>15</v>
      </c>
      <c r="AT11" s="178">
        <v>10</v>
      </c>
      <c r="AU11" s="178">
        <v>3</v>
      </c>
      <c r="AV11" s="178">
        <v>2</v>
      </c>
      <c r="AW11" s="178">
        <v>0</v>
      </c>
      <c r="AX11" s="178">
        <v>1</v>
      </c>
      <c r="AY11" s="178">
        <v>1</v>
      </c>
      <c r="AZ11" s="178">
        <v>0</v>
      </c>
      <c r="BA11" s="178">
        <v>4</v>
      </c>
      <c r="BB11" s="178">
        <v>56</v>
      </c>
      <c r="BC11" s="178">
        <v>21</v>
      </c>
      <c r="BD11" s="178">
        <v>11</v>
      </c>
      <c r="BE11" s="178">
        <v>3</v>
      </c>
      <c r="BF11" s="178">
        <v>1</v>
      </c>
      <c r="BG11" s="178">
        <v>6</v>
      </c>
      <c r="BH11" s="178">
        <v>10</v>
      </c>
      <c r="BI11" s="178">
        <v>7</v>
      </c>
      <c r="BJ11" s="178">
        <v>2</v>
      </c>
      <c r="BK11" s="178">
        <v>2</v>
      </c>
      <c r="BL11" s="178">
        <v>6</v>
      </c>
      <c r="BM11" s="178">
        <v>8</v>
      </c>
      <c r="BN11" s="178">
        <v>0</v>
      </c>
      <c r="BO11" s="178">
        <v>56</v>
      </c>
      <c r="BP11" s="178">
        <v>0</v>
      </c>
      <c r="BQ11" s="178">
        <v>0</v>
      </c>
      <c r="BR11" s="178">
        <v>0</v>
      </c>
      <c r="BS11" s="178">
        <v>14</v>
      </c>
      <c r="BT11" s="178">
        <v>9</v>
      </c>
      <c r="BU11" s="178">
        <v>33</v>
      </c>
    </row>
    <row r="12" spans="1:73" ht="16" customHeight="1" x14ac:dyDescent="0.5">
      <c r="A12" s="188">
        <v>7</v>
      </c>
      <c r="B12" s="173" t="s">
        <v>347</v>
      </c>
      <c r="C12" s="177" t="s">
        <v>348</v>
      </c>
      <c r="D12" s="178">
        <v>378198</v>
      </c>
      <c r="E12" s="178">
        <v>63737</v>
      </c>
      <c r="F12" s="178">
        <v>30730</v>
      </c>
      <c r="G12" s="178">
        <v>17318</v>
      </c>
      <c r="H12" s="178">
        <v>16960</v>
      </c>
      <c r="I12" s="178">
        <v>358</v>
      </c>
      <c r="J12" s="178">
        <v>13412</v>
      </c>
      <c r="K12" s="178">
        <v>139</v>
      </c>
      <c r="L12" s="178">
        <v>7558</v>
      </c>
      <c r="M12" s="178">
        <v>7414</v>
      </c>
      <c r="N12" s="178">
        <v>144</v>
      </c>
      <c r="O12" s="178">
        <v>5603</v>
      </c>
      <c r="P12" s="178">
        <v>1639</v>
      </c>
      <c r="Q12" s="178">
        <v>3964</v>
      </c>
      <c r="R12" s="178">
        <v>112</v>
      </c>
      <c r="S12" s="178">
        <v>33007</v>
      </c>
      <c r="T12" s="178">
        <v>2489</v>
      </c>
      <c r="U12" s="178">
        <v>511</v>
      </c>
      <c r="V12" s="178">
        <v>1978</v>
      </c>
      <c r="W12" s="178">
        <v>30518</v>
      </c>
      <c r="X12" s="178">
        <v>320</v>
      </c>
      <c r="Y12" s="178">
        <v>837</v>
      </c>
      <c r="Z12" s="178">
        <v>1512</v>
      </c>
      <c r="AA12" s="178">
        <v>2006</v>
      </c>
      <c r="AB12" s="178">
        <v>6402</v>
      </c>
      <c r="AC12" s="178">
        <v>7929</v>
      </c>
      <c r="AD12" s="178">
        <v>10909</v>
      </c>
      <c r="AE12" s="178">
        <v>603</v>
      </c>
      <c r="AF12" s="178">
        <v>313509</v>
      </c>
      <c r="AG12" s="178">
        <v>191776</v>
      </c>
      <c r="AH12" s="178">
        <v>85304</v>
      </c>
      <c r="AI12" s="178">
        <v>81948</v>
      </c>
      <c r="AJ12" s="178">
        <v>72978</v>
      </c>
      <c r="AK12" s="178">
        <v>51835</v>
      </c>
      <c r="AL12" s="178">
        <v>4828</v>
      </c>
      <c r="AM12" s="178">
        <v>1535</v>
      </c>
      <c r="AN12" s="178">
        <v>6402</v>
      </c>
      <c r="AO12" s="178">
        <v>8096</v>
      </c>
      <c r="AP12" s="178">
        <v>182</v>
      </c>
      <c r="AQ12" s="178">
        <v>100</v>
      </c>
      <c r="AR12" s="178">
        <v>8970</v>
      </c>
      <c r="AS12" s="178">
        <v>7265</v>
      </c>
      <c r="AT12" s="178">
        <v>6365</v>
      </c>
      <c r="AU12" s="178">
        <v>543</v>
      </c>
      <c r="AV12" s="178">
        <v>311</v>
      </c>
      <c r="AW12" s="178">
        <v>46</v>
      </c>
      <c r="AX12" s="178">
        <v>1705</v>
      </c>
      <c r="AY12" s="178">
        <v>1386</v>
      </c>
      <c r="AZ12" s="178">
        <v>319</v>
      </c>
      <c r="BA12" s="178">
        <v>3356</v>
      </c>
      <c r="BB12" s="178">
        <v>76587</v>
      </c>
      <c r="BC12" s="178">
        <v>18552</v>
      </c>
      <c r="BD12" s="178">
        <v>13410</v>
      </c>
      <c r="BE12" s="178">
        <v>1527</v>
      </c>
      <c r="BF12" s="178">
        <v>2837</v>
      </c>
      <c r="BG12" s="178">
        <v>778</v>
      </c>
      <c r="BH12" s="178">
        <v>6750</v>
      </c>
      <c r="BI12" s="178">
        <v>17712</v>
      </c>
      <c r="BJ12" s="178">
        <v>13648</v>
      </c>
      <c r="BK12" s="178">
        <v>4193</v>
      </c>
      <c r="BL12" s="178">
        <v>3268</v>
      </c>
      <c r="BM12" s="178">
        <v>12464</v>
      </c>
      <c r="BN12" s="178">
        <v>29885</v>
      </c>
      <c r="BO12" s="178">
        <v>121733</v>
      </c>
      <c r="BP12" s="178">
        <v>16466</v>
      </c>
      <c r="BQ12" s="178">
        <v>2951</v>
      </c>
      <c r="BR12" s="178">
        <v>212</v>
      </c>
      <c r="BS12" s="178">
        <v>18597</v>
      </c>
      <c r="BT12" s="178">
        <v>31454</v>
      </c>
      <c r="BU12" s="178">
        <v>52053</v>
      </c>
    </row>
    <row r="13" spans="1:73" ht="16" customHeight="1" x14ac:dyDescent="0.5">
      <c r="A13" s="188">
        <v>8</v>
      </c>
      <c r="B13" s="173" t="s">
        <v>349</v>
      </c>
      <c r="C13" s="177" t="s">
        <v>268</v>
      </c>
      <c r="D13" s="178">
        <v>0</v>
      </c>
      <c r="E13" s="178">
        <v>0</v>
      </c>
      <c r="F13" s="178">
        <v>0</v>
      </c>
      <c r="G13" s="178">
        <v>0</v>
      </c>
      <c r="H13" s="178">
        <v>0</v>
      </c>
      <c r="I13" s="178">
        <v>0</v>
      </c>
      <c r="J13" s="178">
        <v>0</v>
      </c>
      <c r="K13" s="178">
        <v>0</v>
      </c>
      <c r="L13" s="178">
        <v>0</v>
      </c>
      <c r="M13" s="178">
        <v>0</v>
      </c>
      <c r="N13" s="178">
        <v>0</v>
      </c>
      <c r="O13" s="178">
        <v>0</v>
      </c>
      <c r="P13" s="178">
        <v>0</v>
      </c>
      <c r="Q13" s="178">
        <v>0</v>
      </c>
      <c r="R13" s="178">
        <v>0</v>
      </c>
      <c r="S13" s="178">
        <v>0</v>
      </c>
      <c r="T13" s="178">
        <v>0</v>
      </c>
      <c r="U13" s="178">
        <v>0</v>
      </c>
      <c r="V13" s="178">
        <v>0</v>
      </c>
      <c r="W13" s="178">
        <v>0</v>
      </c>
      <c r="X13" s="178">
        <v>0</v>
      </c>
      <c r="Y13" s="178">
        <v>0</v>
      </c>
      <c r="Z13" s="178">
        <v>0</v>
      </c>
      <c r="AA13" s="178">
        <v>0</v>
      </c>
      <c r="AB13" s="178">
        <v>0</v>
      </c>
      <c r="AC13" s="178">
        <v>0</v>
      </c>
      <c r="AD13" s="178">
        <v>0</v>
      </c>
      <c r="AE13" s="178">
        <v>0</v>
      </c>
      <c r="AF13" s="178">
        <v>0</v>
      </c>
      <c r="AG13" s="178">
        <v>0</v>
      </c>
      <c r="AH13" s="178">
        <v>0</v>
      </c>
      <c r="AI13" s="178">
        <v>0</v>
      </c>
      <c r="AJ13" s="178">
        <v>0</v>
      </c>
      <c r="AK13" s="178">
        <v>0</v>
      </c>
      <c r="AL13" s="178">
        <v>0</v>
      </c>
      <c r="AM13" s="178">
        <v>0</v>
      </c>
      <c r="AN13" s="178">
        <v>0</v>
      </c>
      <c r="AO13" s="178">
        <v>0</v>
      </c>
      <c r="AP13" s="178">
        <v>0</v>
      </c>
      <c r="AQ13" s="178">
        <v>0</v>
      </c>
      <c r="AR13" s="178">
        <v>0</v>
      </c>
      <c r="AS13" s="178">
        <v>0</v>
      </c>
      <c r="AT13" s="178">
        <v>0</v>
      </c>
      <c r="AU13" s="178">
        <v>0</v>
      </c>
      <c r="AV13" s="178">
        <v>0</v>
      </c>
      <c r="AW13" s="178">
        <v>0</v>
      </c>
      <c r="AX13" s="178">
        <v>0</v>
      </c>
      <c r="AY13" s="178">
        <v>0</v>
      </c>
      <c r="AZ13" s="178">
        <v>0</v>
      </c>
      <c r="BA13" s="178">
        <v>0</v>
      </c>
      <c r="BB13" s="178">
        <v>0</v>
      </c>
      <c r="BC13" s="178">
        <v>0</v>
      </c>
      <c r="BD13" s="178">
        <v>0</v>
      </c>
      <c r="BE13" s="178">
        <v>0</v>
      </c>
      <c r="BF13" s="178">
        <v>0</v>
      </c>
      <c r="BG13" s="178">
        <v>0</v>
      </c>
      <c r="BH13" s="178">
        <v>0</v>
      </c>
      <c r="BI13" s="178">
        <v>0</v>
      </c>
      <c r="BJ13" s="178">
        <v>0</v>
      </c>
      <c r="BK13" s="178">
        <v>0</v>
      </c>
      <c r="BL13" s="178">
        <v>0</v>
      </c>
      <c r="BM13" s="178">
        <v>0</v>
      </c>
      <c r="BN13" s="178">
        <v>0</v>
      </c>
      <c r="BO13" s="178">
        <v>0</v>
      </c>
      <c r="BP13" s="178">
        <v>0</v>
      </c>
      <c r="BQ13" s="178">
        <v>0</v>
      </c>
      <c r="BR13" s="178">
        <v>0</v>
      </c>
      <c r="BS13" s="178">
        <v>0</v>
      </c>
      <c r="BT13" s="178">
        <v>0</v>
      </c>
      <c r="BU13" s="178">
        <v>0</v>
      </c>
    </row>
    <row r="14" spans="1:73" ht="16" customHeight="1" x14ac:dyDescent="0.5">
      <c r="A14" s="188">
        <v>9</v>
      </c>
      <c r="B14" s="173" t="s">
        <v>350</v>
      </c>
      <c r="C14" s="177" t="s">
        <v>351</v>
      </c>
      <c r="D14" s="178">
        <v>0</v>
      </c>
      <c r="E14" s="178">
        <v>0</v>
      </c>
      <c r="F14" s="178">
        <v>0</v>
      </c>
      <c r="G14" s="178">
        <v>0</v>
      </c>
      <c r="H14" s="178">
        <v>0</v>
      </c>
      <c r="I14" s="178">
        <v>0</v>
      </c>
      <c r="J14" s="178">
        <v>0</v>
      </c>
      <c r="K14" s="178">
        <v>0</v>
      </c>
      <c r="L14" s="178">
        <v>0</v>
      </c>
      <c r="M14" s="178">
        <v>0</v>
      </c>
      <c r="N14" s="178">
        <v>0</v>
      </c>
      <c r="O14" s="178">
        <v>0</v>
      </c>
      <c r="P14" s="178">
        <v>0</v>
      </c>
      <c r="Q14" s="178">
        <v>0</v>
      </c>
      <c r="R14" s="178">
        <v>0</v>
      </c>
      <c r="S14" s="178">
        <v>0</v>
      </c>
      <c r="T14" s="178">
        <v>0</v>
      </c>
      <c r="U14" s="178">
        <v>0</v>
      </c>
      <c r="V14" s="178">
        <v>0</v>
      </c>
      <c r="W14" s="178">
        <v>0</v>
      </c>
      <c r="X14" s="178">
        <v>0</v>
      </c>
      <c r="Y14" s="178">
        <v>0</v>
      </c>
      <c r="Z14" s="178">
        <v>0</v>
      </c>
      <c r="AA14" s="178">
        <v>0</v>
      </c>
      <c r="AB14" s="178">
        <v>0</v>
      </c>
      <c r="AC14" s="178">
        <v>0</v>
      </c>
      <c r="AD14" s="178">
        <v>0</v>
      </c>
      <c r="AE14" s="178">
        <v>0</v>
      </c>
      <c r="AF14" s="178">
        <v>0</v>
      </c>
      <c r="AG14" s="178">
        <v>0</v>
      </c>
      <c r="AH14" s="178">
        <v>0</v>
      </c>
      <c r="AI14" s="178">
        <v>0</v>
      </c>
      <c r="AJ14" s="178">
        <v>0</v>
      </c>
      <c r="AK14" s="178">
        <v>0</v>
      </c>
      <c r="AL14" s="178">
        <v>0</v>
      </c>
      <c r="AM14" s="178">
        <v>0</v>
      </c>
      <c r="AN14" s="178">
        <v>0</v>
      </c>
      <c r="AO14" s="178">
        <v>0</v>
      </c>
      <c r="AP14" s="178">
        <v>0</v>
      </c>
      <c r="AQ14" s="178">
        <v>0</v>
      </c>
      <c r="AR14" s="178">
        <v>0</v>
      </c>
      <c r="AS14" s="178">
        <v>0</v>
      </c>
      <c r="AT14" s="178">
        <v>0</v>
      </c>
      <c r="AU14" s="178">
        <v>0</v>
      </c>
      <c r="AV14" s="178">
        <v>0</v>
      </c>
      <c r="AW14" s="178">
        <v>0</v>
      </c>
      <c r="AX14" s="178">
        <v>0</v>
      </c>
      <c r="AY14" s="178">
        <v>0</v>
      </c>
      <c r="AZ14" s="178">
        <v>0</v>
      </c>
      <c r="BA14" s="178">
        <v>0</v>
      </c>
      <c r="BB14" s="178">
        <v>0</v>
      </c>
      <c r="BC14" s="178">
        <v>0</v>
      </c>
      <c r="BD14" s="178">
        <v>0</v>
      </c>
      <c r="BE14" s="178">
        <v>0</v>
      </c>
      <c r="BF14" s="178">
        <v>0</v>
      </c>
      <c r="BG14" s="178">
        <v>0</v>
      </c>
      <c r="BH14" s="178">
        <v>0</v>
      </c>
      <c r="BI14" s="178">
        <v>0</v>
      </c>
      <c r="BJ14" s="178">
        <v>0</v>
      </c>
      <c r="BK14" s="178">
        <v>0</v>
      </c>
      <c r="BL14" s="178">
        <v>0</v>
      </c>
      <c r="BM14" s="178">
        <v>0</v>
      </c>
      <c r="BN14" s="178">
        <v>0</v>
      </c>
      <c r="BO14" s="178">
        <v>0</v>
      </c>
      <c r="BP14" s="178">
        <v>0</v>
      </c>
      <c r="BQ14" s="178">
        <v>0</v>
      </c>
      <c r="BR14" s="178">
        <v>0</v>
      </c>
      <c r="BS14" s="178">
        <v>0</v>
      </c>
      <c r="BT14" s="178">
        <v>0</v>
      </c>
      <c r="BU14" s="178">
        <v>0</v>
      </c>
    </row>
    <row r="15" spans="1:73" ht="16" customHeight="1" x14ac:dyDescent="0.5">
      <c r="A15" s="188">
        <v>10</v>
      </c>
      <c r="B15" s="173" t="s">
        <v>352</v>
      </c>
      <c r="C15" s="177" t="s">
        <v>269</v>
      </c>
      <c r="D15" s="178">
        <v>1513</v>
      </c>
      <c r="E15" s="178">
        <v>0</v>
      </c>
      <c r="F15" s="178">
        <v>0</v>
      </c>
      <c r="G15" s="178">
        <v>0</v>
      </c>
      <c r="H15" s="178">
        <v>0</v>
      </c>
      <c r="I15" s="178">
        <v>0</v>
      </c>
      <c r="J15" s="178">
        <v>0</v>
      </c>
      <c r="K15" s="178">
        <v>0</v>
      </c>
      <c r="L15" s="178">
        <v>0</v>
      </c>
      <c r="M15" s="178">
        <v>0</v>
      </c>
      <c r="N15" s="178">
        <v>0</v>
      </c>
      <c r="O15" s="178">
        <v>0</v>
      </c>
      <c r="P15" s="178">
        <v>0</v>
      </c>
      <c r="Q15" s="178">
        <v>0</v>
      </c>
      <c r="R15" s="178">
        <v>0</v>
      </c>
      <c r="S15" s="178">
        <v>0</v>
      </c>
      <c r="T15" s="178">
        <v>0</v>
      </c>
      <c r="U15" s="178">
        <v>0</v>
      </c>
      <c r="V15" s="178">
        <v>0</v>
      </c>
      <c r="W15" s="178">
        <v>0</v>
      </c>
      <c r="X15" s="178">
        <v>0</v>
      </c>
      <c r="Y15" s="178">
        <v>0</v>
      </c>
      <c r="Z15" s="178">
        <v>0</v>
      </c>
      <c r="AA15" s="178">
        <v>0</v>
      </c>
      <c r="AB15" s="178">
        <v>0</v>
      </c>
      <c r="AC15" s="178">
        <v>0</v>
      </c>
      <c r="AD15" s="178">
        <v>0</v>
      </c>
      <c r="AE15" s="178">
        <v>0</v>
      </c>
      <c r="AF15" s="178">
        <v>1513</v>
      </c>
      <c r="AG15" s="178">
        <v>1513</v>
      </c>
      <c r="AH15" s="178">
        <v>0</v>
      </c>
      <c r="AI15" s="178">
        <v>0</v>
      </c>
      <c r="AJ15" s="178">
        <v>0</v>
      </c>
      <c r="AK15" s="178">
        <v>0</v>
      </c>
      <c r="AL15" s="178">
        <v>0</v>
      </c>
      <c r="AM15" s="178">
        <v>0</v>
      </c>
      <c r="AN15" s="178">
        <v>0</v>
      </c>
      <c r="AO15" s="178">
        <v>0</v>
      </c>
      <c r="AP15" s="178">
        <v>0</v>
      </c>
      <c r="AQ15" s="178">
        <v>0</v>
      </c>
      <c r="AR15" s="178">
        <v>0</v>
      </c>
      <c r="AS15" s="178">
        <v>0</v>
      </c>
      <c r="AT15" s="178">
        <v>0</v>
      </c>
      <c r="AU15" s="178">
        <v>0</v>
      </c>
      <c r="AV15" s="178">
        <v>0</v>
      </c>
      <c r="AW15" s="178">
        <v>0</v>
      </c>
      <c r="AX15" s="178">
        <v>0</v>
      </c>
      <c r="AY15" s="178">
        <v>0</v>
      </c>
      <c r="AZ15" s="178">
        <v>0</v>
      </c>
      <c r="BA15" s="178">
        <v>0</v>
      </c>
      <c r="BB15" s="178">
        <v>0</v>
      </c>
      <c r="BC15" s="178">
        <v>0</v>
      </c>
      <c r="BD15" s="178">
        <v>0</v>
      </c>
      <c r="BE15" s="178">
        <v>0</v>
      </c>
      <c r="BF15" s="178">
        <v>0</v>
      </c>
      <c r="BG15" s="178">
        <v>0</v>
      </c>
      <c r="BH15" s="178">
        <v>0</v>
      </c>
      <c r="BI15" s="178">
        <v>0</v>
      </c>
      <c r="BJ15" s="178">
        <v>0</v>
      </c>
      <c r="BK15" s="178">
        <v>0</v>
      </c>
      <c r="BL15" s="178">
        <v>0</v>
      </c>
      <c r="BM15" s="178">
        <v>0</v>
      </c>
      <c r="BN15" s="178">
        <v>1513</v>
      </c>
      <c r="BO15" s="178">
        <v>0</v>
      </c>
      <c r="BP15" s="178">
        <v>0</v>
      </c>
      <c r="BQ15" s="178">
        <v>0</v>
      </c>
      <c r="BR15" s="178">
        <v>0</v>
      </c>
      <c r="BS15" s="178">
        <v>0</v>
      </c>
      <c r="BT15" s="178">
        <v>0</v>
      </c>
      <c r="BU15" s="178">
        <v>0</v>
      </c>
    </row>
    <row r="16" spans="1:73" ht="16" customHeight="1" x14ac:dyDescent="0.5">
      <c r="A16" s="188">
        <v>11</v>
      </c>
      <c r="B16" s="173" t="s">
        <v>353</v>
      </c>
      <c r="C16" s="177" t="s">
        <v>270</v>
      </c>
      <c r="D16" s="178">
        <v>0</v>
      </c>
      <c r="E16" s="178">
        <v>0</v>
      </c>
      <c r="F16" s="178">
        <v>0</v>
      </c>
      <c r="G16" s="178">
        <v>0</v>
      </c>
      <c r="H16" s="178">
        <v>0</v>
      </c>
      <c r="I16" s="178">
        <v>0</v>
      </c>
      <c r="J16" s="178">
        <v>0</v>
      </c>
      <c r="K16" s="178">
        <v>0</v>
      </c>
      <c r="L16" s="178">
        <v>0</v>
      </c>
      <c r="M16" s="178">
        <v>0</v>
      </c>
      <c r="N16" s="178">
        <v>0</v>
      </c>
      <c r="O16" s="178">
        <v>0</v>
      </c>
      <c r="P16" s="178">
        <v>0</v>
      </c>
      <c r="Q16" s="178">
        <v>0</v>
      </c>
      <c r="R16" s="178">
        <v>0</v>
      </c>
      <c r="S16" s="178">
        <v>0</v>
      </c>
      <c r="T16" s="178">
        <v>0</v>
      </c>
      <c r="U16" s="178">
        <v>0</v>
      </c>
      <c r="V16" s="178">
        <v>0</v>
      </c>
      <c r="W16" s="178">
        <v>0</v>
      </c>
      <c r="X16" s="178">
        <v>0</v>
      </c>
      <c r="Y16" s="178">
        <v>0</v>
      </c>
      <c r="Z16" s="178">
        <v>0</v>
      </c>
      <c r="AA16" s="178">
        <v>0</v>
      </c>
      <c r="AB16" s="178">
        <v>0</v>
      </c>
      <c r="AC16" s="178">
        <v>0</v>
      </c>
      <c r="AD16" s="178">
        <v>0</v>
      </c>
      <c r="AE16" s="178">
        <v>0</v>
      </c>
      <c r="AF16" s="178">
        <v>0</v>
      </c>
      <c r="AG16" s="178">
        <v>0</v>
      </c>
      <c r="AH16" s="178">
        <v>0</v>
      </c>
      <c r="AI16" s="178">
        <v>0</v>
      </c>
      <c r="AJ16" s="178">
        <v>0</v>
      </c>
      <c r="AK16" s="178">
        <v>0</v>
      </c>
      <c r="AL16" s="178">
        <v>0</v>
      </c>
      <c r="AM16" s="178">
        <v>0</v>
      </c>
      <c r="AN16" s="178">
        <v>0</v>
      </c>
      <c r="AO16" s="178">
        <v>0</v>
      </c>
      <c r="AP16" s="178">
        <v>0</v>
      </c>
      <c r="AQ16" s="178">
        <v>0</v>
      </c>
      <c r="AR16" s="178">
        <v>0</v>
      </c>
      <c r="AS16" s="178">
        <v>0</v>
      </c>
      <c r="AT16" s="178">
        <v>0</v>
      </c>
      <c r="AU16" s="178">
        <v>0</v>
      </c>
      <c r="AV16" s="178">
        <v>0</v>
      </c>
      <c r="AW16" s="178">
        <v>0</v>
      </c>
      <c r="AX16" s="178">
        <v>0</v>
      </c>
      <c r="AY16" s="178">
        <v>0</v>
      </c>
      <c r="AZ16" s="178">
        <v>0</v>
      </c>
      <c r="BA16" s="178">
        <v>0</v>
      </c>
      <c r="BB16" s="178">
        <v>0</v>
      </c>
      <c r="BC16" s="178">
        <v>0</v>
      </c>
      <c r="BD16" s="178">
        <v>0</v>
      </c>
      <c r="BE16" s="178">
        <v>0</v>
      </c>
      <c r="BF16" s="178">
        <v>0</v>
      </c>
      <c r="BG16" s="178">
        <v>0</v>
      </c>
      <c r="BH16" s="178">
        <v>0</v>
      </c>
      <c r="BI16" s="178">
        <v>0</v>
      </c>
      <c r="BJ16" s="178">
        <v>0</v>
      </c>
      <c r="BK16" s="178">
        <v>0</v>
      </c>
      <c r="BL16" s="178">
        <v>0</v>
      </c>
      <c r="BM16" s="178">
        <v>0</v>
      </c>
      <c r="BN16" s="178">
        <v>0</v>
      </c>
      <c r="BO16" s="178">
        <v>0</v>
      </c>
      <c r="BP16" s="178">
        <v>0</v>
      </c>
      <c r="BQ16" s="178">
        <v>0</v>
      </c>
      <c r="BR16" s="178">
        <v>0</v>
      </c>
      <c r="BS16" s="178">
        <v>0</v>
      </c>
      <c r="BT16" s="178">
        <v>0</v>
      </c>
      <c r="BU16" s="178">
        <v>0</v>
      </c>
    </row>
    <row r="17" spans="1:73" ht="16" customHeight="1" x14ac:dyDescent="0.5">
      <c r="A17" s="188">
        <v>12</v>
      </c>
      <c r="B17" s="173" t="s">
        <v>354</v>
      </c>
      <c r="C17" s="177" t="s">
        <v>271</v>
      </c>
      <c r="D17" s="178">
        <v>38972</v>
      </c>
      <c r="E17" s="178">
        <v>12649</v>
      </c>
      <c r="F17" s="178">
        <v>7776</v>
      </c>
      <c r="G17" s="178">
        <v>4678</v>
      </c>
      <c r="H17" s="178">
        <v>4590</v>
      </c>
      <c r="I17" s="178">
        <v>88</v>
      </c>
      <c r="J17" s="178">
        <v>3098</v>
      </c>
      <c r="K17" s="178">
        <v>48</v>
      </c>
      <c r="L17" s="178">
        <v>1539</v>
      </c>
      <c r="M17" s="178">
        <v>1518</v>
      </c>
      <c r="N17" s="178">
        <v>21</v>
      </c>
      <c r="O17" s="178">
        <v>1472</v>
      </c>
      <c r="P17" s="178">
        <v>478</v>
      </c>
      <c r="Q17" s="178">
        <v>994</v>
      </c>
      <c r="R17" s="178">
        <v>39</v>
      </c>
      <c r="S17" s="178">
        <v>4873</v>
      </c>
      <c r="T17" s="178">
        <v>319</v>
      </c>
      <c r="U17" s="178">
        <v>9</v>
      </c>
      <c r="V17" s="178">
        <v>310</v>
      </c>
      <c r="W17" s="178">
        <v>4554</v>
      </c>
      <c r="X17" s="178">
        <v>14</v>
      </c>
      <c r="Y17" s="178">
        <v>218</v>
      </c>
      <c r="Z17" s="178">
        <v>45</v>
      </c>
      <c r="AA17" s="178">
        <v>253</v>
      </c>
      <c r="AB17" s="178">
        <v>1753</v>
      </c>
      <c r="AC17" s="178">
        <v>251</v>
      </c>
      <c r="AD17" s="178">
        <v>1901</v>
      </c>
      <c r="AE17" s="178">
        <v>119</v>
      </c>
      <c r="AF17" s="178">
        <v>1737</v>
      </c>
      <c r="AG17" s="178">
        <v>1434</v>
      </c>
      <c r="AH17" s="178">
        <v>276</v>
      </c>
      <c r="AI17" s="178">
        <v>272</v>
      </c>
      <c r="AJ17" s="178">
        <v>236</v>
      </c>
      <c r="AK17" s="178">
        <v>81</v>
      </c>
      <c r="AL17" s="178">
        <v>5</v>
      </c>
      <c r="AM17" s="178">
        <v>12</v>
      </c>
      <c r="AN17" s="178">
        <v>108</v>
      </c>
      <c r="AO17" s="178">
        <v>28</v>
      </c>
      <c r="AP17" s="178">
        <v>1</v>
      </c>
      <c r="AQ17" s="178">
        <v>1</v>
      </c>
      <c r="AR17" s="178">
        <v>36</v>
      </c>
      <c r="AS17" s="178">
        <v>30</v>
      </c>
      <c r="AT17" s="178">
        <v>21</v>
      </c>
      <c r="AU17" s="178">
        <v>6</v>
      </c>
      <c r="AV17" s="178">
        <v>2</v>
      </c>
      <c r="AW17" s="178">
        <v>1</v>
      </c>
      <c r="AX17" s="178">
        <v>6</v>
      </c>
      <c r="AY17" s="178">
        <v>5</v>
      </c>
      <c r="AZ17" s="178">
        <v>1</v>
      </c>
      <c r="BA17" s="178">
        <v>4</v>
      </c>
      <c r="BB17" s="178">
        <v>1149</v>
      </c>
      <c r="BC17" s="178">
        <v>358</v>
      </c>
      <c r="BD17" s="178">
        <v>210</v>
      </c>
      <c r="BE17" s="178">
        <v>39</v>
      </c>
      <c r="BF17" s="178">
        <v>35</v>
      </c>
      <c r="BG17" s="178">
        <v>74</v>
      </c>
      <c r="BH17" s="178">
        <v>658</v>
      </c>
      <c r="BI17" s="178">
        <v>43</v>
      </c>
      <c r="BJ17" s="178">
        <v>1</v>
      </c>
      <c r="BK17" s="178">
        <v>72</v>
      </c>
      <c r="BL17" s="178">
        <v>8</v>
      </c>
      <c r="BM17" s="178">
        <v>9</v>
      </c>
      <c r="BN17" s="178">
        <v>9</v>
      </c>
      <c r="BO17" s="178">
        <v>303</v>
      </c>
      <c r="BP17" s="178">
        <v>113</v>
      </c>
      <c r="BQ17" s="178">
        <v>33</v>
      </c>
      <c r="BR17" s="178">
        <v>10</v>
      </c>
      <c r="BS17" s="178">
        <v>64</v>
      </c>
      <c r="BT17" s="178">
        <v>33</v>
      </c>
      <c r="BU17" s="178">
        <v>50</v>
      </c>
    </row>
    <row r="18" spans="1:73" ht="16" customHeight="1" x14ac:dyDescent="0.5">
      <c r="A18" s="188">
        <v>13</v>
      </c>
      <c r="B18" s="173" t="s">
        <v>355</v>
      </c>
      <c r="C18" s="177" t="s">
        <v>356</v>
      </c>
      <c r="D18" s="178">
        <v>139305</v>
      </c>
      <c r="E18" s="178">
        <v>98767</v>
      </c>
      <c r="F18" s="178">
        <v>43798</v>
      </c>
      <c r="G18" s="178">
        <v>20701</v>
      </c>
      <c r="H18" s="178">
        <v>20016</v>
      </c>
      <c r="I18" s="178">
        <v>685</v>
      </c>
      <c r="J18" s="178">
        <v>23097</v>
      </c>
      <c r="K18" s="178">
        <v>447</v>
      </c>
      <c r="L18" s="178">
        <v>13124</v>
      </c>
      <c r="M18" s="178">
        <v>12986</v>
      </c>
      <c r="N18" s="178">
        <v>138</v>
      </c>
      <c r="O18" s="178">
        <v>9186</v>
      </c>
      <c r="P18" s="178">
        <v>4079</v>
      </c>
      <c r="Q18" s="178">
        <v>5107</v>
      </c>
      <c r="R18" s="178">
        <v>340</v>
      </c>
      <c r="S18" s="178">
        <v>54969</v>
      </c>
      <c r="T18" s="178">
        <v>2472</v>
      </c>
      <c r="U18" s="178">
        <v>115</v>
      </c>
      <c r="V18" s="178">
        <v>2357</v>
      </c>
      <c r="W18" s="178">
        <v>52497</v>
      </c>
      <c r="X18" s="178">
        <v>314</v>
      </c>
      <c r="Y18" s="178">
        <v>3357</v>
      </c>
      <c r="Z18" s="178">
        <v>545</v>
      </c>
      <c r="AA18" s="178">
        <v>3836</v>
      </c>
      <c r="AB18" s="178">
        <v>15454</v>
      </c>
      <c r="AC18" s="178">
        <v>4099</v>
      </c>
      <c r="AD18" s="178">
        <v>24322</v>
      </c>
      <c r="AE18" s="178">
        <v>570</v>
      </c>
      <c r="AF18" s="178">
        <v>27142</v>
      </c>
      <c r="AG18" s="178">
        <v>15051</v>
      </c>
      <c r="AH18" s="178">
        <v>7809</v>
      </c>
      <c r="AI18" s="178">
        <v>7480</v>
      </c>
      <c r="AJ18" s="178">
        <v>6076</v>
      </c>
      <c r="AK18" s="178">
        <v>2434</v>
      </c>
      <c r="AL18" s="178">
        <v>171</v>
      </c>
      <c r="AM18" s="178">
        <v>485</v>
      </c>
      <c r="AN18" s="178">
        <v>1857</v>
      </c>
      <c r="AO18" s="178">
        <v>1057</v>
      </c>
      <c r="AP18" s="178">
        <v>25</v>
      </c>
      <c r="AQ18" s="178">
        <v>47</v>
      </c>
      <c r="AR18" s="178">
        <v>1404</v>
      </c>
      <c r="AS18" s="178">
        <v>1269</v>
      </c>
      <c r="AT18" s="178">
        <v>945</v>
      </c>
      <c r="AU18" s="178">
        <v>185</v>
      </c>
      <c r="AV18" s="178">
        <v>120</v>
      </c>
      <c r="AW18" s="178">
        <v>19</v>
      </c>
      <c r="AX18" s="178">
        <v>135</v>
      </c>
      <c r="AY18" s="178">
        <v>108</v>
      </c>
      <c r="AZ18" s="178">
        <v>27</v>
      </c>
      <c r="BA18" s="178">
        <v>329</v>
      </c>
      <c r="BB18" s="178">
        <v>6771</v>
      </c>
      <c r="BC18" s="178">
        <v>2197</v>
      </c>
      <c r="BD18" s="178">
        <v>1346</v>
      </c>
      <c r="BE18" s="178">
        <v>248</v>
      </c>
      <c r="BF18" s="178">
        <v>83</v>
      </c>
      <c r="BG18" s="178">
        <v>520</v>
      </c>
      <c r="BH18" s="178">
        <v>2199</v>
      </c>
      <c r="BI18" s="178">
        <v>685</v>
      </c>
      <c r="BJ18" s="178">
        <v>157</v>
      </c>
      <c r="BK18" s="178">
        <v>229</v>
      </c>
      <c r="BL18" s="178">
        <v>434</v>
      </c>
      <c r="BM18" s="178">
        <v>870</v>
      </c>
      <c r="BN18" s="178">
        <v>471</v>
      </c>
      <c r="BO18" s="178">
        <v>12091</v>
      </c>
      <c r="BP18" s="178">
        <v>1953</v>
      </c>
      <c r="BQ18" s="178">
        <v>1239</v>
      </c>
      <c r="BR18" s="178">
        <v>306</v>
      </c>
      <c r="BS18" s="178">
        <v>2103</v>
      </c>
      <c r="BT18" s="178">
        <v>1667</v>
      </c>
      <c r="BU18" s="178">
        <v>4823</v>
      </c>
    </row>
    <row r="19" spans="1:73" ht="16" customHeight="1" x14ac:dyDescent="0.5">
      <c r="A19" s="188">
        <v>14</v>
      </c>
      <c r="B19" s="173" t="s">
        <v>357</v>
      </c>
      <c r="C19" s="177" t="s">
        <v>358</v>
      </c>
      <c r="D19" s="178">
        <v>2068920</v>
      </c>
      <c r="E19" s="178">
        <v>1877110</v>
      </c>
      <c r="F19" s="178">
        <v>1649081</v>
      </c>
      <c r="G19" s="178">
        <v>1257117</v>
      </c>
      <c r="H19" s="178">
        <v>1209908</v>
      </c>
      <c r="I19" s="178">
        <v>47209</v>
      </c>
      <c r="J19" s="178">
        <v>391964</v>
      </c>
      <c r="K19" s="178">
        <v>3596</v>
      </c>
      <c r="L19" s="178">
        <v>158987</v>
      </c>
      <c r="M19" s="178">
        <v>155209</v>
      </c>
      <c r="N19" s="178">
        <v>3778</v>
      </c>
      <c r="O19" s="178">
        <v>224984</v>
      </c>
      <c r="P19" s="178">
        <v>36613</v>
      </c>
      <c r="Q19" s="178">
        <v>188371</v>
      </c>
      <c r="R19" s="178">
        <v>4397</v>
      </c>
      <c r="S19" s="178">
        <v>228029</v>
      </c>
      <c r="T19" s="178">
        <v>53968</v>
      </c>
      <c r="U19" s="178">
        <v>4328</v>
      </c>
      <c r="V19" s="178">
        <v>49640</v>
      </c>
      <c r="W19" s="178">
        <v>174061</v>
      </c>
      <c r="X19" s="178">
        <v>725</v>
      </c>
      <c r="Y19" s="178">
        <v>7780</v>
      </c>
      <c r="Z19" s="178">
        <v>3688</v>
      </c>
      <c r="AA19" s="178">
        <v>31568</v>
      </c>
      <c r="AB19" s="178">
        <v>59929</v>
      </c>
      <c r="AC19" s="178">
        <v>11531</v>
      </c>
      <c r="AD19" s="178">
        <v>57404</v>
      </c>
      <c r="AE19" s="178">
        <v>1436</v>
      </c>
      <c r="AF19" s="178">
        <v>59132</v>
      </c>
      <c r="AG19" s="178">
        <v>22315</v>
      </c>
      <c r="AH19" s="178">
        <v>13091</v>
      </c>
      <c r="AI19" s="178">
        <v>11779</v>
      </c>
      <c r="AJ19" s="178">
        <v>5781</v>
      </c>
      <c r="AK19" s="178">
        <v>2155</v>
      </c>
      <c r="AL19" s="178">
        <v>66</v>
      </c>
      <c r="AM19" s="178">
        <v>333</v>
      </c>
      <c r="AN19" s="178">
        <v>2078</v>
      </c>
      <c r="AO19" s="178">
        <v>1097</v>
      </c>
      <c r="AP19" s="178">
        <v>16</v>
      </c>
      <c r="AQ19" s="178">
        <v>36</v>
      </c>
      <c r="AR19" s="178">
        <v>5998</v>
      </c>
      <c r="AS19" s="178">
        <v>5914</v>
      </c>
      <c r="AT19" s="178">
        <v>5814</v>
      </c>
      <c r="AU19" s="178">
        <v>55</v>
      </c>
      <c r="AV19" s="178">
        <v>37</v>
      </c>
      <c r="AW19" s="178">
        <v>8</v>
      </c>
      <c r="AX19" s="178">
        <v>84</v>
      </c>
      <c r="AY19" s="178">
        <v>67</v>
      </c>
      <c r="AZ19" s="178">
        <v>17</v>
      </c>
      <c r="BA19" s="178">
        <v>1312</v>
      </c>
      <c r="BB19" s="178">
        <v>6321</v>
      </c>
      <c r="BC19" s="178">
        <v>847</v>
      </c>
      <c r="BD19" s="178">
        <v>360</v>
      </c>
      <c r="BE19" s="178">
        <v>52</v>
      </c>
      <c r="BF19" s="178">
        <v>22</v>
      </c>
      <c r="BG19" s="178">
        <v>413</v>
      </c>
      <c r="BH19" s="178">
        <v>2052</v>
      </c>
      <c r="BI19" s="178">
        <v>576</v>
      </c>
      <c r="BJ19" s="178">
        <v>649</v>
      </c>
      <c r="BK19" s="178">
        <v>80</v>
      </c>
      <c r="BL19" s="178">
        <v>2037</v>
      </c>
      <c r="BM19" s="178">
        <v>80</v>
      </c>
      <c r="BN19" s="178">
        <v>2903</v>
      </c>
      <c r="BO19" s="178">
        <v>36817</v>
      </c>
      <c r="BP19" s="178">
        <v>12088</v>
      </c>
      <c r="BQ19" s="178">
        <v>1921</v>
      </c>
      <c r="BR19" s="178">
        <v>325</v>
      </c>
      <c r="BS19" s="178">
        <v>3979</v>
      </c>
      <c r="BT19" s="178">
        <v>6666</v>
      </c>
      <c r="BU19" s="178">
        <v>11838</v>
      </c>
    </row>
    <row r="20" spans="1:73" ht="16" customHeight="1" x14ac:dyDescent="0.5">
      <c r="A20" s="188">
        <v>15</v>
      </c>
      <c r="B20" s="173" t="s">
        <v>359</v>
      </c>
      <c r="C20" s="177" t="s">
        <v>272</v>
      </c>
      <c r="D20" s="178">
        <v>526359</v>
      </c>
      <c r="E20" s="178">
        <v>309156</v>
      </c>
      <c r="F20" s="178">
        <v>248635</v>
      </c>
      <c r="G20" s="178">
        <v>152457</v>
      </c>
      <c r="H20" s="178">
        <v>149350</v>
      </c>
      <c r="I20" s="178">
        <v>3107</v>
      </c>
      <c r="J20" s="178">
        <v>96178</v>
      </c>
      <c r="K20" s="178">
        <v>1120</v>
      </c>
      <c r="L20" s="178">
        <v>47549</v>
      </c>
      <c r="M20" s="178">
        <v>46552</v>
      </c>
      <c r="N20" s="178">
        <v>997</v>
      </c>
      <c r="O20" s="178">
        <v>46438</v>
      </c>
      <c r="P20" s="178">
        <v>11890</v>
      </c>
      <c r="Q20" s="178">
        <v>34548</v>
      </c>
      <c r="R20" s="178">
        <v>1071</v>
      </c>
      <c r="S20" s="178">
        <v>60521</v>
      </c>
      <c r="T20" s="178">
        <v>11724</v>
      </c>
      <c r="U20" s="178">
        <v>149</v>
      </c>
      <c r="V20" s="178">
        <v>11575</v>
      </c>
      <c r="W20" s="178">
        <v>48797</v>
      </c>
      <c r="X20" s="178">
        <v>139</v>
      </c>
      <c r="Y20" s="178">
        <v>2817</v>
      </c>
      <c r="Z20" s="178">
        <v>316</v>
      </c>
      <c r="AA20" s="178">
        <v>4838</v>
      </c>
      <c r="AB20" s="178">
        <v>16726</v>
      </c>
      <c r="AC20" s="178">
        <v>3672</v>
      </c>
      <c r="AD20" s="178">
        <v>19657</v>
      </c>
      <c r="AE20" s="178">
        <v>632</v>
      </c>
      <c r="AF20" s="178">
        <v>1838</v>
      </c>
      <c r="AG20" s="178">
        <v>825</v>
      </c>
      <c r="AH20" s="178">
        <v>368</v>
      </c>
      <c r="AI20" s="178">
        <v>349</v>
      </c>
      <c r="AJ20" s="178">
        <v>272</v>
      </c>
      <c r="AK20" s="178">
        <v>114</v>
      </c>
      <c r="AL20" s="178">
        <v>8</v>
      </c>
      <c r="AM20" s="178">
        <v>28</v>
      </c>
      <c r="AN20" s="178">
        <v>92</v>
      </c>
      <c r="AO20" s="178">
        <v>26</v>
      </c>
      <c r="AP20" s="178">
        <v>1</v>
      </c>
      <c r="AQ20" s="178">
        <v>3</v>
      </c>
      <c r="AR20" s="178">
        <v>77</v>
      </c>
      <c r="AS20" s="178">
        <v>68</v>
      </c>
      <c r="AT20" s="178">
        <v>49</v>
      </c>
      <c r="AU20" s="178">
        <v>10</v>
      </c>
      <c r="AV20" s="178">
        <v>7</v>
      </c>
      <c r="AW20" s="178">
        <v>2</v>
      </c>
      <c r="AX20" s="178">
        <v>9</v>
      </c>
      <c r="AY20" s="178">
        <v>6</v>
      </c>
      <c r="AZ20" s="178">
        <v>3</v>
      </c>
      <c r="BA20" s="178">
        <v>19</v>
      </c>
      <c r="BB20" s="178">
        <v>282</v>
      </c>
      <c r="BC20" s="178">
        <v>100</v>
      </c>
      <c r="BD20" s="178">
        <v>55</v>
      </c>
      <c r="BE20" s="178">
        <v>14</v>
      </c>
      <c r="BF20" s="178">
        <v>5</v>
      </c>
      <c r="BG20" s="178">
        <v>26</v>
      </c>
      <c r="BH20" s="178">
        <v>68</v>
      </c>
      <c r="BI20" s="178">
        <v>33</v>
      </c>
      <c r="BJ20" s="178">
        <v>7</v>
      </c>
      <c r="BK20" s="178">
        <v>11</v>
      </c>
      <c r="BL20" s="178">
        <v>28</v>
      </c>
      <c r="BM20" s="178">
        <v>35</v>
      </c>
      <c r="BN20" s="178">
        <v>175</v>
      </c>
      <c r="BO20" s="178">
        <v>1013</v>
      </c>
      <c r="BP20" s="178">
        <v>313</v>
      </c>
      <c r="BQ20" s="178">
        <v>104</v>
      </c>
      <c r="BR20" s="178">
        <v>44</v>
      </c>
      <c r="BS20" s="178">
        <v>143</v>
      </c>
      <c r="BT20" s="178">
        <v>95</v>
      </c>
      <c r="BU20" s="178">
        <v>314</v>
      </c>
    </row>
    <row r="21" spans="1:73" ht="16" customHeight="1" x14ac:dyDescent="0.5">
      <c r="A21" s="188">
        <v>16</v>
      </c>
      <c r="B21" s="173" t="s">
        <v>360</v>
      </c>
      <c r="C21" s="177" t="s">
        <v>273</v>
      </c>
      <c r="D21" s="178">
        <v>140318</v>
      </c>
      <c r="E21" s="178">
        <v>116308</v>
      </c>
      <c r="F21" s="178">
        <v>101605</v>
      </c>
      <c r="G21" s="178">
        <v>70264</v>
      </c>
      <c r="H21" s="178">
        <v>68897</v>
      </c>
      <c r="I21" s="178">
        <v>1367</v>
      </c>
      <c r="J21" s="178">
        <v>31341</v>
      </c>
      <c r="K21" s="178">
        <v>484</v>
      </c>
      <c r="L21" s="178">
        <v>15735</v>
      </c>
      <c r="M21" s="178">
        <v>15319</v>
      </c>
      <c r="N21" s="178">
        <v>416</v>
      </c>
      <c r="O21" s="178">
        <v>14786</v>
      </c>
      <c r="P21" s="178">
        <v>4913</v>
      </c>
      <c r="Q21" s="178">
        <v>9873</v>
      </c>
      <c r="R21" s="178">
        <v>336</v>
      </c>
      <c r="S21" s="178">
        <v>14703</v>
      </c>
      <c r="T21" s="178">
        <v>2610</v>
      </c>
      <c r="U21" s="178">
        <v>88</v>
      </c>
      <c r="V21" s="178">
        <v>2522</v>
      </c>
      <c r="W21" s="178">
        <v>12093</v>
      </c>
      <c r="X21" s="178">
        <v>33</v>
      </c>
      <c r="Y21" s="178">
        <v>615</v>
      </c>
      <c r="Z21" s="178">
        <v>53</v>
      </c>
      <c r="AA21" s="178">
        <v>730</v>
      </c>
      <c r="AB21" s="178">
        <v>3570</v>
      </c>
      <c r="AC21" s="178">
        <v>926</v>
      </c>
      <c r="AD21" s="178">
        <v>6021</v>
      </c>
      <c r="AE21" s="178">
        <v>145</v>
      </c>
      <c r="AF21" s="178">
        <v>17</v>
      </c>
      <c r="AG21" s="178">
        <v>11</v>
      </c>
      <c r="AH21" s="178">
        <v>0</v>
      </c>
      <c r="AI21" s="178">
        <v>0</v>
      </c>
      <c r="AJ21" s="178">
        <v>0</v>
      </c>
      <c r="AK21" s="178">
        <v>0</v>
      </c>
      <c r="AL21" s="178">
        <v>0</v>
      </c>
      <c r="AM21" s="178">
        <v>0</v>
      </c>
      <c r="AN21" s="178">
        <v>0</v>
      </c>
      <c r="AO21" s="178">
        <v>0</v>
      </c>
      <c r="AP21" s="178">
        <v>0</v>
      </c>
      <c r="AQ21" s="178">
        <v>0</v>
      </c>
      <c r="AR21" s="178">
        <v>0</v>
      </c>
      <c r="AS21" s="178">
        <v>0</v>
      </c>
      <c r="AT21" s="178">
        <v>0</v>
      </c>
      <c r="AU21" s="178">
        <v>0</v>
      </c>
      <c r="AV21" s="178">
        <v>0</v>
      </c>
      <c r="AW21" s="178">
        <v>0</v>
      </c>
      <c r="AX21" s="178">
        <v>0</v>
      </c>
      <c r="AY21" s="178">
        <v>0</v>
      </c>
      <c r="AZ21" s="178">
        <v>0</v>
      </c>
      <c r="BA21" s="178">
        <v>0</v>
      </c>
      <c r="BB21" s="178">
        <v>9</v>
      </c>
      <c r="BC21" s="178">
        <v>4</v>
      </c>
      <c r="BD21" s="178">
        <v>2</v>
      </c>
      <c r="BE21" s="178">
        <v>1</v>
      </c>
      <c r="BF21" s="178">
        <v>0</v>
      </c>
      <c r="BG21" s="178">
        <v>1</v>
      </c>
      <c r="BH21" s="178">
        <v>1</v>
      </c>
      <c r="BI21" s="178">
        <v>1</v>
      </c>
      <c r="BJ21" s="178">
        <v>0</v>
      </c>
      <c r="BK21" s="178">
        <v>0</v>
      </c>
      <c r="BL21" s="178">
        <v>1</v>
      </c>
      <c r="BM21" s="178">
        <v>2</v>
      </c>
      <c r="BN21" s="178">
        <v>2</v>
      </c>
      <c r="BO21" s="178">
        <v>6</v>
      </c>
      <c r="BP21" s="178">
        <v>3</v>
      </c>
      <c r="BQ21" s="178">
        <v>1</v>
      </c>
      <c r="BR21" s="178">
        <v>2</v>
      </c>
      <c r="BS21" s="178">
        <v>0</v>
      </c>
      <c r="BT21" s="178">
        <v>0</v>
      </c>
      <c r="BU21" s="178">
        <v>0</v>
      </c>
    </row>
    <row r="22" spans="1:73" ht="16" customHeight="1" x14ac:dyDescent="0.5">
      <c r="A22" s="188">
        <v>17</v>
      </c>
      <c r="B22" s="173" t="s">
        <v>361</v>
      </c>
      <c r="C22" s="177" t="s">
        <v>274</v>
      </c>
      <c r="D22" s="178">
        <v>20573</v>
      </c>
      <c r="E22" s="178">
        <v>582</v>
      </c>
      <c r="F22" s="178">
        <v>224</v>
      </c>
      <c r="G22" s="178">
        <v>129</v>
      </c>
      <c r="H22" s="178">
        <v>110</v>
      </c>
      <c r="I22" s="178">
        <v>19</v>
      </c>
      <c r="J22" s="178">
        <v>95</v>
      </c>
      <c r="K22" s="178">
        <v>3</v>
      </c>
      <c r="L22" s="178">
        <v>67</v>
      </c>
      <c r="M22" s="178">
        <v>67</v>
      </c>
      <c r="N22" s="178">
        <v>0</v>
      </c>
      <c r="O22" s="178">
        <v>22</v>
      </c>
      <c r="P22" s="178">
        <v>20</v>
      </c>
      <c r="Q22" s="178">
        <v>2</v>
      </c>
      <c r="R22" s="178">
        <v>3</v>
      </c>
      <c r="S22" s="178">
        <v>358</v>
      </c>
      <c r="T22" s="178">
        <v>33</v>
      </c>
      <c r="U22" s="178">
        <v>2</v>
      </c>
      <c r="V22" s="178">
        <v>31</v>
      </c>
      <c r="W22" s="178">
        <v>325</v>
      </c>
      <c r="X22" s="178">
        <v>6</v>
      </c>
      <c r="Y22" s="178">
        <v>13</v>
      </c>
      <c r="Z22" s="178">
        <v>3</v>
      </c>
      <c r="AA22" s="178">
        <v>41</v>
      </c>
      <c r="AB22" s="178">
        <v>80</v>
      </c>
      <c r="AC22" s="178">
        <v>72</v>
      </c>
      <c r="AD22" s="178">
        <v>107</v>
      </c>
      <c r="AE22" s="178">
        <v>3</v>
      </c>
      <c r="AF22" s="178">
        <v>1</v>
      </c>
      <c r="AG22" s="178">
        <v>1</v>
      </c>
      <c r="AH22" s="178">
        <v>0</v>
      </c>
      <c r="AI22" s="178">
        <v>0</v>
      </c>
      <c r="AJ22" s="178">
        <v>0</v>
      </c>
      <c r="AK22" s="178">
        <v>0</v>
      </c>
      <c r="AL22" s="178">
        <v>0</v>
      </c>
      <c r="AM22" s="178">
        <v>0</v>
      </c>
      <c r="AN22" s="178">
        <v>0</v>
      </c>
      <c r="AO22" s="178">
        <v>0</v>
      </c>
      <c r="AP22" s="178">
        <v>0</v>
      </c>
      <c r="AQ22" s="178">
        <v>0</v>
      </c>
      <c r="AR22" s="178">
        <v>0</v>
      </c>
      <c r="AS22" s="178">
        <v>0</v>
      </c>
      <c r="AT22" s="178">
        <v>0</v>
      </c>
      <c r="AU22" s="178">
        <v>0</v>
      </c>
      <c r="AV22" s="178">
        <v>0</v>
      </c>
      <c r="AW22" s="178">
        <v>0</v>
      </c>
      <c r="AX22" s="178">
        <v>0</v>
      </c>
      <c r="AY22" s="178">
        <v>0</v>
      </c>
      <c r="AZ22" s="178">
        <v>0</v>
      </c>
      <c r="BA22" s="178">
        <v>0</v>
      </c>
      <c r="BB22" s="178">
        <v>0</v>
      </c>
      <c r="BC22" s="178">
        <v>0</v>
      </c>
      <c r="BD22" s="178">
        <v>0</v>
      </c>
      <c r="BE22" s="178">
        <v>0</v>
      </c>
      <c r="BF22" s="178">
        <v>0</v>
      </c>
      <c r="BG22" s="178">
        <v>0</v>
      </c>
      <c r="BH22" s="178">
        <v>0</v>
      </c>
      <c r="BI22" s="178">
        <v>0</v>
      </c>
      <c r="BJ22" s="178">
        <v>0</v>
      </c>
      <c r="BK22" s="178">
        <v>0</v>
      </c>
      <c r="BL22" s="178">
        <v>0</v>
      </c>
      <c r="BM22" s="178">
        <v>0</v>
      </c>
      <c r="BN22" s="178">
        <v>1</v>
      </c>
      <c r="BO22" s="178">
        <v>0</v>
      </c>
      <c r="BP22" s="178">
        <v>0</v>
      </c>
      <c r="BQ22" s="178">
        <v>0</v>
      </c>
      <c r="BR22" s="178">
        <v>0</v>
      </c>
      <c r="BS22" s="178">
        <v>0</v>
      </c>
      <c r="BT22" s="178">
        <v>0</v>
      </c>
      <c r="BU22" s="178">
        <v>0</v>
      </c>
    </row>
    <row r="23" spans="1:73" ht="16" customHeight="1" x14ac:dyDescent="0.5">
      <c r="A23" s="188">
        <v>18</v>
      </c>
      <c r="B23" s="173" t="s">
        <v>362</v>
      </c>
      <c r="C23" s="177" t="s">
        <v>363</v>
      </c>
      <c r="D23" s="178">
        <v>34769</v>
      </c>
      <c r="E23" s="178">
        <v>18837</v>
      </c>
      <c r="F23" s="178">
        <v>7517</v>
      </c>
      <c r="G23" s="178">
        <v>2223</v>
      </c>
      <c r="H23" s="178">
        <v>2146</v>
      </c>
      <c r="I23" s="178">
        <v>77</v>
      </c>
      <c r="J23" s="178">
        <v>5294</v>
      </c>
      <c r="K23" s="178">
        <v>68</v>
      </c>
      <c r="L23" s="178">
        <v>2749</v>
      </c>
      <c r="M23" s="178">
        <v>2690</v>
      </c>
      <c r="N23" s="178">
        <v>59</v>
      </c>
      <c r="O23" s="178">
        <v>2418</v>
      </c>
      <c r="P23" s="178">
        <v>917</v>
      </c>
      <c r="Q23" s="178">
        <v>1501</v>
      </c>
      <c r="R23" s="178">
        <v>59</v>
      </c>
      <c r="S23" s="178">
        <v>11320</v>
      </c>
      <c r="T23" s="178">
        <v>178</v>
      </c>
      <c r="U23" s="178">
        <v>14</v>
      </c>
      <c r="V23" s="178">
        <v>164</v>
      </c>
      <c r="W23" s="178">
        <v>11142</v>
      </c>
      <c r="X23" s="178">
        <v>118</v>
      </c>
      <c r="Y23" s="178">
        <v>505</v>
      </c>
      <c r="Z23" s="178">
        <v>287</v>
      </c>
      <c r="AA23" s="178">
        <v>744</v>
      </c>
      <c r="AB23" s="178">
        <v>2420</v>
      </c>
      <c r="AC23" s="178">
        <v>1895</v>
      </c>
      <c r="AD23" s="178">
        <v>5019</v>
      </c>
      <c r="AE23" s="178">
        <v>154</v>
      </c>
      <c r="AF23" s="178">
        <v>8697</v>
      </c>
      <c r="AG23" s="178">
        <v>5942</v>
      </c>
      <c r="AH23" s="178">
        <v>2912</v>
      </c>
      <c r="AI23" s="178">
        <v>2840</v>
      </c>
      <c r="AJ23" s="178">
        <v>2183</v>
      </c>
      <c r="AK23" s="178">
        <v>1078</v>
      </c>
      <c r="AL23" s="178">
        <v>51</v>
      </c>
      <c r="AM23" s="178">
        <v>186</v>
      </c>
      <c r="AN23" s="178">
        <v>600</v>
      </c>
      <c r="AO23" s="178">
        <v>251</v>
      </c>
      <c r="AP23" s="178">
        <v>5</v>
      </c>
      <c r="AQ23" s="178">
        <v>12</v>
      </c>
      <c r="AR23" s="178">
        <v>657</v>
      </c>
      <c r="AS23" s="178">
        <v>576</v>
      </c>
      <c r="AT23" s="178">
        <v>491</v>
      </c>
      <c r="AU23" s="178">
        <v>44</v>
      </c>
      <c r="AV23" s="178">
        <v>6</v>
      </c>
      <c r="AW23" s="178">
        <v>35</v>
      </c>
      <c r="AX23" s="178">
        <v>81</v>
      </c>
      <c r="AY23" s="178">
        <v>42</v>
      </c>
      <c r="AZ23" s="178">
        <v>39</v>
      </c>
      <c r="BA23" s="178">
        <v>72</v>
      </c>
      <c r="BB23" s="178">
        <v>2671</v>
      </c>
      <c r="BC23" s="178">
        <v>1321</v>
      </c>
      <c r="BD23" s="178">
        <v>574</v>
      </c>
      <c r="BE23" s="178">
        <v>141</v>
      </c>
      <c r="BF23" s="178">
        <v>354</v>
      </c>
      <c r="BG23" s="178">
        <v>252</v>
      </c>
      <c r="BH23" s="178">
        <v>745</v>
      </c>
      <c r="BI23" s="178">
        <v>248</v>
      </c>
      <c r="BJ23" s="178">
        <v>4</v>
      </c>
      <c r="BK23" s="178">
        <v>46</v>
      </c>
      <c r="BL23" s="178">
        <v>30</v>
      </c>
      <c r="BM23" s="178">
        <v>277</v>
      </c>
      <c r="BN23" s="178">
        <v>359</v>
      </c>
      <c r="BO23" s="178">
        <v>2755</v>
      </c>
      <c r="BP23" s="178">
        <v>631</v>
      </c>
      <c r="BQ23" s="178">
        <v>248</v>
      </c>
      <c r="BR23" s="178">
        <v>81</v>
      </c>
      <c r="BS23" s="178">
        <v>463</v>
      </c>
      <c r="BT23" s="178">
        <v>308</v>
      </c>
      <c r="BU23" s="178">
        <v>1024</v>
      </c>
    </row>
    <row r="24" spans="1:73" ht="16" customHeight="1" x14ac:dyDescent="0.5">
      <c r="A24" s="188">
        <v>19</v>
      </c>
      <c r="B24" s="173" t="s">
        <v>364</v>
      </c>
      <c r="C24" s="177" t="s">
        <v>275</v>
      </c>
      <c r="D24" s="178">
        <v>6686</v>
      </c>
      <c r="E24" s="178">
        <v>0</v>
      </c>
      <c r="F24" s="178">
        <v>0</v>
      </c>
      <c r="G24" s="178">
        <v>0</v>
      </c>
      <c r="H24" s="178">
        <v>0</v>
      </c>
      <c r="I24" s="178">
        <v>0</v>
      </c>
      <c r="J24" s="178">
        <v>0</v>
      </c>
      <c r="K24" s="178">
        <v>0</v>
      </c>
      <c r="L24" s="178">
        <v>0</v>
      </c>
      <c r="M24" s="178">
        <v>0</v>
      </c>
      <c r="N24" s="178">
        <v>0</v>
      </c>
      <c r="O24" s="178">
        <v>0</v>
      </c>
      <c r="P24" s="178">
        <v>0</v>
      </c>
      <c r="Q24" s="178">
        <v>0</v>
      </c>
      <c r="R24" s="178">
        <v>0</v>
      </c>
      <c r="S24" s="178">
        <v>0</v>
      </c>
      <c r="T24" s="178">
        <v>0</v>
      </c>
      <c r="U24" s="178">
        <v>0</v>
      </c>
      <c r="V24" s="178">
        <v>0</v>
      </c>
      <c r="W24" s="178">
        <v>0</v>
      </c>
      <c r="X24" s="178">
        <v>0</v>
      </c>
      <c r="Y24" s="178">
        <v>0</v>
      </c>
      <c r="Z24" s="178">
        <v>0</v>
      </c>
      <c r="AA24" s="178">
        <v>0</v>
      </c>
      <c r="AB24" s="178">
        <v>0</v>
      </c>
      <c r="AC24" s="178">
        <v>0</v>
      </c>
      <c r="AD24" s="178">
        <v>0</v>
      </c>
      <c r="AE24" s="178">
        <v>0</v>
      </c>
      <c r="AF24" s="178">
        <v>6686</v>
      </c>
      <c r="AG24" s="178">
        <v>5010</v>
      </c>
      <c r="AH24" s="178">
        <v>1829</v>
      </c>
      <c r="AI24" s="178">
        <v>1805</v>
      </c>
      <c r="AJ24" s="178">
        <v>1692</v>
      </c>
      <c r="AK24" s="178">
        <v>839</v>
      </c>
      <c r="AL24" s="178">
        <v>22</v>
      </c>
      <c r="AM24" s="178">
        <v>28</v>
      </c>
      <c r="AN24" s="178">
        <v>789</v>
      </c>
      <c r="AO24" s="178">
        <v>11</v>
      </c>
      <c r="AP24" s="178">
        <v>2</v>
      </c>
      <c r="AQ24" s="178">
        <v>1</v>
      </c>
      <c r="AR24" s="178">
        <v>113</v>
      </c>
      <c r="AS24" s="178">
        <v>81</v>
      </c>
      <c r="AT24" s="178">
        <v>9</v>
      </c>
      <c r="AU24" s="178">
        <v>68</v>
      </c>
      <c r="AV24" s="178">
        <v>4</v>
      </c>
      <c r="AW24" s="178">
        <v>0</v>
      </c>
      <c r="AX24" s="178">
        <v>32</v>
      </c>
      <c r="AY24" s="178">
        <v>25</v>
      </c>
      <c r="AZ24" s="178">
        <v>7</v>
      </c>
      <c r="BA24" s="178">
        <v>24</v>
      </c>
      <c r="BB24" s="178">
        <v>1182</v>
      </c>
      <c r="BC24" s="178">
        <v>674</v>
      </c>
      <c r="BD24" s="178">
        <v>547</v>
      </c>
      <c r="BE24" s="178">
        <v>63</v>
      </c>
      <c r="BF24" s="178">
        <v>19</v>
      </c>
      <c r="BG24" s="178">
        <v>45</v>
      </c>
      <c r="BH24" s="178">
        <v>225</v>
      </c>
      <c r="BI24" s="178">
        <v>162</v>
      </c>
      <c r="BJ24" s="178">
        <v>17</v>
      </c>
      <c r="BK24" s="178">
        <v>0</v>
      </c>
      <c r="BL24" s="178">
        <v>91</v>
      </c>
      <c r="BM24" s="178">
        <v>13</v>
      </c>
      <c r="BN24" s="178">
        <v>1999</v>
      </c>
      <c r="BO24" s="178">
        <v>1676</v>
      </c>
      <c r="BP24" s="178">
        <v>1155</v>
      </c>
      <c r="BQ24" s="178">
        <v>69</v>
      </c>
      <c r="BR24" s="178">
        <v>34</v>
      </c>
      <c r="BS24" s="178">
        <v>124</v>
      </c>
      <c r="BT24" s="178">
        <v>47</v>
      </c>
      <c r="BU24" s="178">
        <v>247</v>
      </c>
    </row>
    <row r="25" spans="1:73" ht="16" customHeight="1" x14ac:dyDescent="0.5">
      <c r="A25" s="188">
        <v>20</v>
      </c>
      <c r="B25" s="173" t="s">
        <v>365</v>
      </c>
      <c r="C25" s="177" t="s">
        <v>366</v>
      </c>
      <c r="D25" s="178">
        <v>20907</v>
      </c>
      <c r="E25" s="178">
        <v>4848</v>
      </c>
      <c r="F25" s="178">
        <v>2281</v>
      </c>
      <c r="G25" s="178">
        <v>847</v>
      </c>
      <c r="H25" s="178">
        <v>822</v>
      </c>
      <c r="I25" s="178">
        <v>25</v>
      </c>
      <c r="J25" s="178">
        <v>1434</v>
      </c>
      <c r="K25" s="178">
        <v>22</v>
      </c>
      <c r="L25" s="178">
        <v>1235</v>
      </c>
      <c r="M25" s="178">
        <v>1233</v>
      </c>
      <c r="N25" s="178">
        <v>2</v>
      </c>
      <c r="O25" s="178">
        <v>157</v>
      </c>
      <c r="P25" s="178">
        <v>104</v>
      </c>
      <c r="Q25" s="178">
        <v>53</v>
      </c>
      <c r="R25" s="178">
        <v>20</v>
      </c>
      <c r="S25" s="178">
        <v>2567</v>
      </c>
      <c r="T25" s="178">
        <v>76</v>
      </c>
      <c r="U25" s="178">
        <v>6</v>
      </c>
      <c r="V25" s="178">
        <v>70</v>
      </c>
      <c r="W25" s="178">
        <v>2491</v>
      </c>
      <c r="X25" s="178">
        <v>31</v>
      </c>
      <c r="Y25" s="178">
        <v>161</v>
      </c>
      <c r="Z25" s="178">
        <v>135</v>
      </c>
      <c r="AA25" s="178">
        <v>202</v>
      </c>
      <c r="AB25" s="178">
        <v>878</v>
      </c>
      <c r="AC25" s="178">
        <v>356</v>
      </c>
      <c r="AD25" s="178">
        <v>702</v>
      </c>
      <c r="AE25" s="178">
        <v>26</v>
      </c>
      <c r="AF25" s="178">
        <v>15149</v>
      </c>
      <c r="AG25" s="178">
        <v>7935</v>
      </c>
      <c r="AH25" s="178">
        <v>4072</v>
      </c>
      <c r="AI25" s="178">
        <v>3989</v>
      </c>
      <c r="AJ25" s="178">
        <v>3624</v>
      </c>
      <c r="AK25" s="178">
        <v>1756</v>
      </c>
      <c r="AL25" s="178">
        <v>62</v>
      </c>
      <c r="AM25" s="178">
        <v>111</v>
      </c>
      <c r="AN25" s="178">
        <v>1612</v>
      </c>
      <c r="AO25" s="178">
        <v>74</v>
      </c>
      <c r="AP25" s="178">
        <v>5</v>
      </c>
      <c r="AQ25" s="178">
        <v>4</v>
      </c>
      <c r="AR25" s="178">
        <v>365</v>
      </c>
      <c r="AS25" s="178">
        <v>290</v>
      </c>
      <c r="AT25" s="178">
        <v>122</v>
      </c>
      <c r="AU25" s="178">
        <v>145</v>
      </c>
      <c r="AV25" s="178">
        <v>21</v>
      </c>
      <c r="AW25" s="178">
        <v>2</v>
      </c>
      <c r="AX25" s="178">
        <v>75</v>
      </c>
      <c r="AY25" s="178">
        <v>60</v>
      </c>
      <c r="AZ25" s="178">
        <v>15</v>
      </c>
      <c r="BA25" s="178">
        <v>83</v>
      </c>
      <c r="BB25" s="178">
        <v>3115</v>
      </c>
      <c r="BC25" s="178">
        <v>1482</v>
      </c>
      <c r="BD25" s="178">
        <v>1089</v>
      </c>
      <c r="BE25" s="178">
        <v>163</v>
      </c>
      <c r="BF25" s="178">
        <v>49</v>
      </c>
      <c r="BG25" s="178">
        <v>181</v>
      </c>
      <c r="BH25" s="178">
        <v>685</v>
      </c>
      <c r="BI25" s="178">
        <v>394</v>
      </c>
      <c r="BJ25" s="178">
        <v>58</v>
      </c>
      <c r="BK25" s="178">
        <v>46</v>
      </c>
      <c r="BL25" s="178">
        <v>265</v>
      </c>
      <c r="BM25" s="178">
        <v>185</v>
      </c>
      <c r="BN25" s="178">
        <v>748</v>
      </c>
      <c r="BO25" s="178">
        <v>7214</v>
      </c>
      <c r="BP25" s="178">
        <v>3733</v>
      </c>
      <c r="BQ25" s="178">
        <v>418</v>
      </c>
      <c r="BR25" s="178">
        <v>174</v>
      </c>
      <c r="BS25" s="178">
        <v>839</v>
      </c>
      <c r="BT25" s="178">
        <v>346</v>
      </c>
      <c r="BU25" s="178">
        <v>1704</v>
      </c>
    </row>
    <row r="26" spans="1:73" ht="16" customHeight="1" x14ac:dyDescent="0.5">
      <c r="A26" s="188">
        <v>21</v>
      </c>
      <c r="B26" s="173" t="s">
        <v>367</v>
      </c>
      <c r="C26" s="177" t="s">
        <v>368</v>
      </c>
      <c r="D26" s="178">
        <v>0</v>
      </c>
      <c r="E26" s="178">
        <v>0</v>
      </c>
      <c r="F26" s="178">
        <v>0</v>
      </c>
      <c r="G26" s="178">
        <v>0</v>
      </c>
      <c r="H26" s="178">
        <v>0</v>
      </c>
      <c r="I26" s="178">
        <v>0</v>
      </c>
      <c r="J26" s="178">
        <v>0</v>
      </c>
      <c r="K26" s="178">
        <v>0</v>
      </c>
      <c r="L26" s="178">
        <v>0</v>
      </c>
      <c r="M26" s="178">
        <v>0</v>
      </c>
      <c r="N26" s="178">
        <v>0</v>
      </c>
      <c r="O26" s="178">
        <v>0</v>
      </c>
      <c r="P26" s="178">
        <v>0</v>
      </c>
      <c r="Q26" s="178">
        <v>0</v>
      </c>
      <c r="R26" s="178">
        <v>0</v>
      </c>
      <c r="S26" s="178">
        <v>0</v>
      </c>
      <c r="T26" s="178">
        <v>0</v>
      </c>
      <c r="U26" s="178">
        <v>0</v>
      </c>
      <c r="V26" s="178">
        <v>0</v>
      </c>
      <c r="W26" s="178">
        <v>0</v>
      </c>
      <c r="X26" s="178">
        <v>0</v>
      </c>
      <c r="Y26" s="178">
        <v>0</v>
      </c>
      <c r="Z26" s="178">
        <v>0</v>
      </c>
      <c r="AA26" s="178">
        <v>0</v>
      </c>
      <c r="AB26" s="178">
        <v>0</v>
      </c>
      <c r="AC26" s="178">
        <v>0</v>
      </c>
      <c r="AD26" s="178">
        <v>0</v>
      </c>
      <c r="AE26" s="178">
        <v>0</v>
      </c>
      <c r="AF26" s="178">
        <v>0</v>
      </c>
      <c r="AG26" s="178">
        <v>0</v>
      </c>
      <c r="AH26" s="178">
        <v>0</v>
      </c>
      <c r="AI26" s="178">
        <v>0</v>
      </c>
      <c r="AJ26" s="178">
        <v>0</v>
      </c>
      <c r="AK26" s="178">
        <v>0</v>
      </c>
      <c r="AL26" s="178">
        <v>0</v>
      </c>
      <c r="AM26" s="178">
        <v>0</v>
      </c>
      <c r="AN26" s="178">
        <v>0</v>
      </c>
      <c r="AO26" s="178">
        <v>0</v>
      </c>
      <c r="AP26" s="178">
        <v>0</v>
      </c>
      <c r="AQ26" s="178">
        <v>0</v>
      </c>
      <c r="AR26" s="178">
        <v>0</v>
      </c>
      <c r="AS26" s="178">
        <v>0</v>
      </c>
      <c r="AT26" s="178">
        <v>0</v>
      </c>
      <c r="AU26" s="178">
        <v>0</v>
      </c>
      <c r="AV26" s="178">
        <v>0</v>
      </c>
      <c r="AW26" s="178">
        <v>0</v>
      </c>
      <c r="AX26" s="178">
        <v>0</v>
      </c>
      <c r="AY26" s="178">
        <v>0</v>
      </c>
      <c r="AZ26" s="178">
        <v>0</v>
      </c>
      <c r="BA26" s="178">
        <v>0</v>
      </c>
      <c r="BB26" s="178">
        <v>0</v>
      </c>
      <c r="BC26" s="178">
        <v>0</v>
      </c>
      <c r="BD26" s="178">
        <v>0</v>
      </c>
      <c r="BE26" s="178">
        <v>0</v>
      </c>
      <c r="BF26" s="178">
        <v>0</v>
      </c>
      <c r="BG26" s="178">
        <v>0</v>
      </c>
      <c r="BH26" s="178">
        <v>0</v>
      </c>
      <c r="BI26" s="178">
        <v>0</v>
      </c>
      <c r="BJ26" s="178">
        <v>0</v>
      </c>
      <c r="BK26" s="178">
        <v>0</v>
      </c>
      <c r="BL26" s="178">
        <v>0</v>
      </c>
      <c r="BM26" s="178">
        <v>0</v>
      </c>
      <c r="BN26" s="178">
        <v>0</v>
      </c>
      <c r="BO26" s="178">
        <v>0</v>
      </c>
      <c r="BP26" s="178">
        <v>0</v>
      </c>
      <c r="BQ26" s="178">
        <v>0</v>
      </c>
      <c r="BR26" s="178">
        <v>0</v>
      </c>
      <c r="BS26" s="178">
        <v>0</v>
      </c>
      <c r="BT26" s="178">
        <v>0</v>
      </c>
      <c r="BU26" s="178">
        <v>0</v>
      </c>
    </row>
    <row r="27" spans="1:73" ht="16" customHeight="1" x14ac:dyDescent="0.5">
      <c r="A27" s="188">
        <v>22</v>
      </c>
      <c r="B27" s="173" t="s">
        <v>369</v>
      </c>
      <c r="C27" s="177" t="s">
        <v>370</v>
      </c>
      <c r="D27" s="178">
        <v>3626</v>
      </c>
      <c r="E27" s="178">
        <v>1682</v>
      </c>
      <c r="F27" s="178">
        <v>1563</v>
      </c>
      <c r="G27" s="178">
        <v>1259</v>
      </c>
      <c r="H27" s="178">
        <v>1228</v>
      </c>
      <c r="I27" s="178">
        <v>31</v>
      </c>
      <c r="J27" s="178">
        <v>304</v>
      </c>
      <c r="K27" s="178">
        <v>0</v>
      </c>
      <c r="L27" s="178">
        <v>1</v>
      </c>
      <c r="M27" s="178">
        <v>1</v>
      </c>
      <c r="N27" s="178">
        <v>0</v>
      </c>
      <c r="O27" s="178">
        <v>303</v>
      </c>
      <c r="P27" s="178">
        <v>0</v>
      </c>
      <c r="Q27" s="178">
        <v>303</v>
      </c>
      <c r="R27" s="178">
        <v>0</v>
      </c>
      <c r="S27" s="178">
        <v>119</v>
      </c>
      <c r="T27" s="178">
        <v>119</v>
      </c>
      <c r="U27" s="178">
        <v>23</v>
      </c>
      <c r="V27" s="178">
        <v>96</v>
      </c>
      <c r="W27" s="178">
        <v>0</v>
      </c>
      <c r="X27" s="178">
        <v>0</v>
      </c>
      <c r="Y27" s="178">
        <v>0</v>
      </c>
      <c r="Z27" s="178">
        <v>0</v>
      </c>
      <c r="AA27" s="178">
        <v>0</v>
      </c>
      <c r="AB27" s="178">
        <v>0</v>
      </c>
      <c r="AC27" s="178">
        <v>0</v>
      </c>
      <c r="AD27" s="178">
        <v>0</v>
      </c>
      <c r="AE27" s="178">
        <v>0</v>
      </c>
      <c r="AF27" s="178">
        <v>3</v>
      </c>
      <c r="AG27" s="178">
        <v>3</v>
      </c>
      <c r="AH27" s="178">
        <v>0</v>
      </c>
      <c r="AI27" s="178">
        <v>0</v>
      </c>
      <c r="AJ27" s="178">
        <v>0</v>
      </c>
      <c r="AK27" s="178">
        <v>0</v>
      </c>
      <c r="AL27" s="178">
        <v>0</v>
      </c>
      <c r="AM27" s="178">
        <v>0</v>
      </c>
      <c r="AN27" s="178">
        <v>0</v>
      </c>
      <c r="AO27" s="178">
        <v>0</v>
      </c>
      <c r="AP27" s="178">
        <v>0</v>
      </c>
      <c r="AQ27" s="178">
        <v>0</v>
      </c>
      <c r="AR27" s="178">
        <v>0</v>
      </c>
      <c r="AS27" s="178">
        <v>0</v>
      </c>
      <c r="AT27" s="178">
        <v>0</v>
      </c>
      <c r="AU27" s="178">
        <v>0</v>
      </c>
      <c r="AV27" s="178">
        <v>0</v>
      </c>
      <c r="AW27" s="178">
        <v>0</v>
      </c>
      <c r="AX27" s="178">
        <v>0</v>
      </c>
      <c r="AY27" s="178">
        <v>0</v>
      </c>
      <c r="AZ27" s="178">
        <v>0</v>
      </c>
      <c r="BA27" s="178">
        <v>0</v>
      </c>
      <c r="BB27" s="178">
        <v>0</v>
      </c>
      <c r="BC27" s="178">
        <v>0</v>
      </c>
      <c r="BD27" s="178">
        <v>0</v>
      </c>
      <c r="BE27" s="178">
        <v>0</v>
      </c>
      <c r="BF27" s="178">
        <v>0</v>
      </c>
      <c r="BG27" s="178">
        <v>0</v>
      </c>
      <c r="BH27" s="178">
        <v>0</v>
      </c>
      <c r="BI27" s="178">
        <v>0</v>
      </c>
      <c r="BJ27" s="178">
        <v>0</v>
      </c>
      <c r="BK27" s="178">
        <v>0</v>
      </c>
      <c r="BL27" s="178">
        <v>0</v>
      </c>
      <c r="BM27" s="178">
        <v>0</v>
      </c>
      <c r="BN27" s="178">
        <v>3</v>
      </c>
      <c r="BO27" s="178">
        <v>0</v>
      </c>
      <c r="BP27" s="178">
        <v>0</v>
      </c>
      <c r="BQ27" s="178">
        <v>0</v>
      </c>
      <c r="BR27" s="178">
        <v>0</v>
      </c>
      <c r="BS27" s="178">
        <v>0</v>
      </c>
      <c r="BT27" s="178">
        <v>0</v>
      </c>
      <c r="BU27" s="178">
        <v>0</v>
      </c>
    </row>
    <row r="28" spans="1:73" ht="16" customHeight="1" x14ac:dyDescent="0.5">
      <c r="A28" s="188">
        <v>23</v>
      </c>
      <c r="B28" s="173" t="s">
        <v>371</v>
      </c>
      <c r="C28" s="177" t="s">
        <v>276</v>
      </c>
      <c r="D28" s="178">
        <v>1</v>
      </c>
      <c r="E28" s="178">
        <v>1</v>
      </c>
      <c r="F28" s="178">
        <v>1</v>
      </c>
      <c r="G28" s="178">
        <v>1</v>
      </c>
      <c r="H28" s="178">
        <v>1</v>
      </c>
      <c r="I28" s="178">
        <v>0</v>
      </c>
      <c r="J28" s="178">
        <v>0</v>
      </c>
      <c r="K28" s="178">
        <v>0</v>
      </c>
      <c r="L28" s="178">
        <v>0</v>
      </c>
      <c r="M28" s="178">
        <v>0</v>
      </c>
      <c r="N28" s="178">
        <v>0</v>
      </c>
      <c r="O28" s="178">
        <v>0</v>
      </c>
      <c r="P28" s="178">
        <v>0</v>
      </c>
      <c r="Q28" s="178">
        <v>0</v>
      </c>
      <c r="R28" s="178">
        <v>0</v>
      </c>
      <c r="S28" s="178">
        <v>0</v>
      </c>
      <c r="T28" s="178">
        <v>0</v>
      </c>
      <c r="U28" s="178">
        <v>0</v>
      </c>
      <c r="V28" s="178">
        <v>0</v>
      </c>
      <c r="W28" s="178">
        <v>0</v>
      </c>
      <c r="X28" s="178">
        <v>0</v>
      </c>
      <c r="Y28" s="178">
        <v>0</v>
      </c>
      <c r="Z28" s="178">
        <v>0</v>
      </c>
      <c r="AA28" s="178">
        <v>0</v>
      </c>
      <c r="AB28" s="178">
        <v>0</v>
      </c>
      <c r="AC28" s="178">
        <v>0</v>
      </c>
      <c r="AD28" s="178">
        <v>0</v>
      </c>
      <c r="AE28" s="178">
        <v>0</v>
      </c>
      <c r="AF28" s="178">
        <v>0</v>
      </c>
      <c r="AG28" s="178">
        <v>0</v>
      </c>
      <c r="AH28" s="178">
        <v>0</v>
      </c>
      <c r="AI28" s="178">
        <v>0</v>
      </c>
      <c r="AJ28" s="178">
        <v>0</v>
      </c>
      <c r="AK28" s="178">
        <v>0</v>
      </c>
      <c r="AL28" s="178">
        <v>0</v>
      </c>
      <c r="AM28" s="178">
        <v>0</v>
      </c>
      <c r="AN28" s="178">
        <v>0</v>
      </c>
      <c r="AO28" s="178">
        <v>0</v>
      </c>
      <c r="AP28" s="178">
        <v>0</v>
      </c>
      <c r="AQ28" s="178">
        <v>0</v>
      </c>
      <c r="AR28" s="178">
        <v>0</v>
      </c>
      <c r="AS28" s="178">
        <v>0</v>
      </c>
      <c r="AT28" s="178">
        <v>0</v>
      </c>
      <c r="AU28" s="178">
        <v>0</v>
      </c>
      <c r="AV28" s="178">
        <v>0</v>
      </c>
      <c r="AW28" s="178">
        <v>0</v>
      </c>
      <c r="AX28" s="178">
        <v>0</v>
      </c>
      <c r="AY28" s="178">
        <v>0</v>
      </c>
      <c r="AZ28" s="178">
        <v>0</v>
      </c>
      <c r="BA28" s="178">
        <v>0</v>
      </c>
      <c r="BB28" s="178">
        <v>0</v>
      </c>
      <c r="BC28" s="178">
        <v>0</v>
      </c>
      <c r="BD28" s="178">
        <v>0</v>
      </c>
      <c r="BE28" s="178">
        <v>0</v>
      </c>
      <c r="BF28" s="178">
        <v>0</v>
      </c>
      <c r="BG28" s="178">
        <v>0</v>
      </c>
      <c r="BH28" s="178">
        <v>0</v>
      </c>
      <c r="BI28" s="178">
        <v>0</v>
      </c>
      <c r="BJ28" s="178">
        <v>0</v>
      </c>
      <c r="BK28" s="178">
        <v>0</v>
      </c>
      <c r="BL28" s="178">
        <v>0</v>
      </c>
      <c r="BM28" s="178">
        <v>0</v>
      </c>
      <c r="BN28" s="178">
        <v>0</v>
      </c>
      <c r="BO28" s="178">
        <v>0</v>
      </c>
      <c r="BP28" s="178">
        <v>0</v>
      </c>
      <c r="BQ28" s="178">
        <v>0</v>
      </c>
      <c r="BR28" s="178">
        <v>0</v>
      </c>
      <c r="BS28" s="178">
        <v>0</v>
      </c>
      <c r="BT28" s="178">
        <v>0</v>
      </c>
      <c r="BU28" s="178">
        <v>0</v>
      </c>
    </row>
    <row r="29" spans="1:73" ht="16" customHeight="1" x14ac:dyDescent="0.5">
      <c r="A29" s="188">
        <v>24</v>
      </c>
      <c r="B29" s="173" t="s">
        <v>372</v>
      </c>
      <c r="C29" s="177" t="s">
        <v>277</v>
      </c>
      <c r="D29" s="178">
        <v>0</v>
      </c>
      <c r="E29" s="178">
        <v>0</v>
      </c>
      <c r="F29" s="178">
        <v>0</v>
      </c>
      <c r="G29" s="178">
        <v>0</v>
      </c>
      <c r="H29" s="178">
        <v>0</v>
      </c>
      <c r="I29" s="178">
        <v>0</v>
      </c>
      <c r="J29" s="178">
        <v>0</v>
      </c>
      <c r="K29" s="178">
        <v>0</v>
      </c>
      <c r="L29" s="178">
        <v>0</v>
      </c>
      <c r="M29" s="178">
        <v>0</v>
      </c>
      <c r="N29" s="178">
        <v>0</v>
      </c>
      <c r="O29" s="178">
        <v>0</v>
      </c>
      <c r="P29" s="178">
        <v>0</v>
      </c>
      <c r="Q29" s="178">
        <v>0</v>
      </c>
      <c r="R29" s="178">
        <v>0</v>
      </c>
      <c r="S29" s="178">
        <v>0</v>
      </c>
      <c r="T29" s="178">
        <v>0</v>
      </c>
      <c r="U29" s="178">
        <v>0</v>
      </c>
      <c r="V29" s="178">
        <v>0</v>
      </c>
      <c r="W29" s="178">
        <v>0</v>
      </c>
      <c r="X29" s="178">
        <v>0</v>
      </c>
      <c r="Y29" s="178">
        <v>0</v>
      </c>
      <c r="Z29" s="178">
        <v>0</v>
      </c>
      <c r="AA29" s="178">
        <v>0</v>
      </c>
      <c r="AB29" s="178">
        <v>0</v>
      </c>
      <c r="AC29" s="178">
        <v>0</v>
      </c>
      <c r="AD29" s="178">
        <v>0</v>
      </c>
      <c r="AE29" s="178">
        <v>0</v>
      </c>
      <c r="AF29" s="178">
        <v>0</v>
      </c>
      <c r="AG29" s="178">
        <v>0</v>
      </c>
      <c r="AH29" s="178">
        <v>0</v>
      </c>
      <c r="AI29" s="178">
        <v>0</v>
      </c>
      <c r="AJ29" s="178">
        <v>0</v>
      </c>
      <c r="AK29" s="178">
        <v>0</v>
      </c>
      <c r="AL29" s="178">
        <v>0</v>
      </c>
      <c r="AM29" s="178">
        <v>0</v>
      </c>
      <c r="AN29" s="178">
        <v>0</v>
      </c>
      <c r="AO29" s="178">
        <v>0</v>
      </c>
      <c r="AP29" s="178">
        <v>0</v>
      </c>
      <c r="AQ29" s="178">
        <v>0</v>
      </c>
      <c r="AR29" s="178">
        <v>0</v>
      </c>
      <c r="AS29" s="178">
        <v>0</v>
      </c>
      <c r="AT29" s="178">
        <v>0</v>
      </c>
      <c r="AU29" s="178">
        <v>0</v>
      </c>
      <c r="AV29" s="178">
        <v>0</v>
      </c>
      <c r="AW29" s="178">
        <v>0</v>
      </c>
      <c r="AX29" s="178">
        <v>0</v>
      </c>
      <c r="AY29" s="178">
        <v>0</v>
      </c>
      <c r="AZ29" s="178">
        <v>0</v>
      </c>
      <c r="BA29" s="178">
        <v>0</v>
      </c>
      <c r="BB29" s="178">
        <v>0</v>
      </c>
      <c r="BC29" s="178">
        <v>0</v>
      </c>
      <c r="BD29" s="178">
        <v>0</v>
      </c>
      <c r="BE29" s="178">
        <v>0</v>
      </c>
      <c r="BF29" s="178">
        <v>0</v>
      </c>
      <c r="BG29" s="178">
        <v>0</v>
      </c>
      <c r="BH29" s="178">
        <v>0</v>
      </c>
      <c r="BI29" s="178">
        <v>0</v>
      </c>
      <c r="BJ29" s="178">
        <v>0</v>
      </c>
      <c r="BK29" s="178">
        <v>0</v>
      </c>
      <c r="BL29" s="178">
        <v>0</v>
      </c>
      <c r="BM29" s="178">
        <v>0</v>
      </c>
      <c r="BN29" s="178">
        <v>0</v>
      </c>
      <c r="BO29" s="178">
        <v>0</v>
      </c>
      <c r="BP29" s="178">
        <v>0</v>
      </c>
      <c r="BQ29" s="178">
        <v>0</v>
      </c>
      <c r="BR29" s="178">
        <v>0</v>
      </c>
      <c r="BS29" s="178">
        <v>0</v>
      </c>
      <c r="BT29" s="178">
        <v>0</v>
      </c>
      <c r="BU29" s="178">
        <v>0</v>
      </c>
    </row>
    <row r="30" spans="1:73" ht="16" customHeight="1" x14ac:dyDescent="0.5">
      <c r="A30" s="188">
        <v>25</v>
      </c>
      <c r="B30" s="173" t="s">
        <v>373</v>
      </c>
      <c r="C30" s="177" t="s">
        <v>374</v>
      </c>
      <c r="D30" s="178">
        <v>0</v>
      </c>
      <c r="E30" s="178">
        <v>0</v>
      </c>
      <c r="F30" s="178">
        <v>0</v>
      </c>
      <c r="G30" s="178">
        <v>0</v>
      </c>
      <c r="H30" s="178">
        <v>0</v>
      </c>
      <c r="I30" s="178">
        <v>0</v>
      </c>
      <c r="J30" s="178">
        <v>0</v>
      </c>
      <c r="K30" s="178">
        <v>0</v>
      </c>
      <c r="L30" s="178">
        <v>0</v>
      </c>
      <c r="M30" s="178">
        <v>0</v>
      </c>
      <c r="N30" s="178">
        <v>0</v>
      </c>
      <c r="O30" s="178">
        <v>0</v>
      </c>
      <c r="P30" s="178">
        <v>0</v>
      </c>
      <c r="Q30" s="178">
        <v>0</v>
      </c>
      <c r="R30" s="178">
        <v>0</v>
      </c>
      <c r="S30" s="178">
        <v>0</v>
      </c>
      <c r="T30" s="178">
        <v>0</v>
      </c>
      <c r="U30" s="178">
        <v>0</v>
      </c>
      <c r="V30" s="178">
        <v>0</v>
      </c>
      <c r="W30" s="178">
        <v>0</v>
      </c>
      <c r="X30" s="178">
        <v>0</v>
      </c>
      <c r="Y30" s="178">
        <v>0</v>
      </c>
      <c r="Z30" s="178">
        <v>0</v>
      </c>
      <c r="AA30" s="178">
        <v>0</v>
      </c>
      <c r="AB30" s="178">
        <v>0</v>
      </c>
      <c r="AC30" s="178">
        <v>0</v>
      </c>
      <c r="AD30" s="178">
        <v>0</v>
      </c>
      <c r="AE30" s="178">
        <v>0</v>
      </c>
      <c r="AF30" s="178">
        <v>0</v>
      </c>
      <c r="AG30" s="178">
        <v>0</v>
      </c>
      <c r="AH30" s="178">
        <v>0</v>
      </c>
      <c r="AI30" s="178">
        <v>0</v>
      </c>
      <c r="AJ30" s="178">
        <v>0</v>
      </c>
      <c r="AK30" s="178">
        <v>0</v>
      </c>
      <c r="AL30" s="178">
        <v>0</v>
      </c>
      <c r="AM30" s="178">
        <v>0</v>
      </c>
      <c r="AN30" s="178">
        <v>0</v>
      </c>
      <c r="AO30" s="178">
        <v>0</v>
      </c>
      <c r="AP30" s="178">
        <v>0</v>
      </c>
      <c r="AQ30" s="178">
        <v>0</v>
      </c>
      <c r="AR30" s="178">
        <v>0</v>
      </c>
      <c r="AS30" s="178">
        <v>0</v>
      </c>
      <c r="AT30" s="178">
        <v>0</v>
      </c>
      <c r="AU30" s="178">
        <v>0</v>
      </c>
      <c r="AV30" s="178">
        <v>0</v>
      </c>
      <c r="AW30" s="178">
        <v>0</v>
      </c>
      <c r="AX30" s="178">
        <v>0</v>
      </c>
      <c r="AY30" s="178">
        <v>0</v>
      </c>
      <c r="AZ30" s="178">
        <v>0</v>
      </c>
      <c r="BA30" s="178">
        <v>0</v>
      </c>
      <c r="BB30" s="178">
        <v>0</v>
      </c>
      <c r="BC30" s="178">
        <v>0</v>
      </c>
      <c r="BD30" s="178">
        <v>0</v>
      </c>
      <c r="BE30" s="178">
        <v>0</v>
      </c>
      <c r="BF30" s="178">
        <v>0</v>
      </c>
      <c r="BG30" s="178">
        <v>0</v>
      </c>
      <c r="BH30" s="178">
        <v>0</v>
      </c>
      <c r="BI30" s="178">
        <v>0</v>
      </c>
      <c r="BJ30" s="178">
        <v>0</v>
      </c>
      <c r="BK30" s="178">
        <v>0</v>
      </c>
      <c r="BL30" s="178">
        <v>0</v>
      </c>
      <c r="BM30" s="178">
        <v>0</v>
      </c>
      <c r="BN30" s="178">
        <v>0</v>
      </c>
      <c r="BO30" s="178">
        <v>0</v>
      </c>
      <c r="BP30" s="178">
        <v>0</v>
      </c>
      <c r="BQ30" s="178">
        <v>0</v>
      </c>
      <c r="BR30" s="178">
        <v>0</v>
      </c>
      <c r="BS30" s="178">
        <v>0</v>
      </c>
      <c r="BT30" s="178">
        <v>0</v>
      </c>
      <c r="BU30" s="178">
        <v>0</v>
      </c>
    </row>
    <row r="31" spans="1:73" ht="16" customHeight="1" x14ac:dyDescent="0.5">
      <c r="A31" s="188">
        <v>26</v>
      </c>
      <c r="B31" s="173" t="s">
        <v>375</v>
      </c>
      <c r="C31" s="177" t="s">
        <v>376</v>
      </c>
      <c r="D31" s="178">
        <v>275869</v>
      </c>
      <c r="E31" s="178">
        <v>173021</v>
      </c>
      <c r="F31" s="178">
        <v>110438</v>
      </c>
      <c r="G31" s="178">
        <v>61490</v>
      </c>
      <c r="H31" s="178">
        <v>58702</v>
      </c>
      <c r="I31" s="178">
        <v>2788</v>
      </c>
      <c r="J31" s="178">
        <v>48948</v>
      </c>
      <c r="K31" s="178">
        <v>786</v>
      </c>
      <c r="L31" s="178">
        <v>29971</v>
      </c>
      <c r="M31" s="178">
        <v>28371</v>
      </c>
      <c r="N31" s="178">
        <v>1600</v>
      </c>
      <c r="O31" s="178">
        <v>16948</v>
      </c>
      <c r="P31" s="178">
        <v>8952</v>
      </c>
      <c r="Q31" s="178">
        <v>7996</v>
      </c>
      <c r="R31" s="178">
        <v>1243</v>
      </c>
      <c r="S31" s="178">
        <v>62583</v>
      </c>
      <c r="T31" s="178">
        <v>3532</v>
      </c>
      <c r="U31" s="178">
        <v>190</v>
      </c>
      <c r="V31" s="178">
        <v>3342</v>
      </c>
      <c r="W31" s="178">
        <v>59051</v>
      </c>
      <c r="X31" s="178">
        <v>847</v>
      </c>
      <c r="Y31" s="178">
        <v>2250</v>
      </c>
      <c r="Z31" s="178">
        <v>1348</v>
      </c>
      <c r="AA31" s="178">
        <v>6538</v>
      </c>
      <c r="AB31" s="178">
        <v>12855</v>
      </c>
      <c r="AC31" s="178">
        <v>13687</v>
      </c>
      <c r="AD31" s="178">
        <v>21006</v>
      </c>
      <c r="AE31" s="178">
        <v>520</v>
      </c>
      <c r="AF31" s="178">
        <v>40327</v>
      </c>
      <c r="AG31" s="178">
        <v>21605</v>
      </c>
      <c r="AH31" s="178">
        <v>16495</v>
      </c>
      <c r="AI31" s="178">
        <v>16403</v>
      </c>
      <c r="AJ31" s="178">
        <v>12762</v>
      </c>
      <c r="AK31" s="178">
        <v>1067</v>
      </c>
      <c r="AL31" s="178">
        <v>169</v>
      </c>
      <c r="AM31" s="178">
        <v>2508</v>
      </c>
      <c r="AN31" s="178">
        <v>8443</v>
      </c>
      <c r="AO31" s="178">
        <v>466</v>
      </c>
      <c r="AP31" s="178">
        <v>20</v>
      </c>
      <c r="AQ31" s="178">
        <v>89</v>
      </c>
      <c r="AR31" s="178">
        <v>3641</v>
      </c>
      <c r="AS31" s="178">
        <v>3308</v>
      </c>
      <c r="AT31" s="178">
        <v>2494</v>
      </c>
      <c r="AU31" s="178">
        <v>72</v>
      </c>
      <c r="AV31" s="178">
        <v>559</v>
      </c>
      <c r="AW31" s="178">
        <v>183</v>
      </c>
      <c r="AX31" s="178">
        <v>333</v>
      </c>
      <c r="AY31" s="178">
        <v>271</v>
      </c>
      <c r="AZ31" s="178">
        <v>62</v>
      </c>
      <c r="BA31" s="178">
        <v>92</v>
      </c>
      <c r="BB31" s="178">
        <v>3401</v>
      </c>
      <c r="BC31" s="178">
        <v>836</v>
      </c>
      <c r="BD31" s="178">
        <v>650</v>
      </c>
      <c r="BE31" s="178">
        <v>120</v>
      </c>
      <c r="BF31" s="178">
        <v>12</v>
      </c>
      <c r="BG31" s="178">
        <v>54</v>
      </c>
      <c r="BH31" s="178">
        <v>920</v>
      </c>
      <c r="BI31" s="178">
        <v>495</v>
      </c>
      <c r="BJ31" s="178">
        <v>315</v>
      </c>
      <c r="BK31" s="178">
        <v>18</v>
      </c>
      <c r="BL31" s="178">
        <v>753</v>
      </c>
      <c r="BM31" s="178">
        <v>64</v>
      </c>
      <c r="BN31" s="178">
        <v>1709</v>
      </c>
      <c r="BO31" s="178">
        <v>18722</v>
      </c>
      <c r="BP31" s="178">
        <v>2657</v>
      </c>
      <c r="BQ31" s="178">
        <v>657</v>
      </c>
      <c r="BR31" s="178">
        <v>120</v>
      </c>
      <c r="BS31" s="178">
        <v>6190</v>
      </c>
      <c r="BT31" s="178">
        <v>3547</v>
      </c>
      <c r="BU31" s="178">
        <v>5551</v>
      </c>
    </row>
    <row r="32" spans="1:73" ht="16" customHeight="1" x14ac:dyDescent="0.5">
      <c r="A32" s="188">
        <v>27</v>
      </c>
      <c r="B32" s="173" t="s">
        <v>377</v>
      </c>
      <c r="C32" s="177" t="s">
        <v>278</v>
      </c>
      <c r="D32" s="178">
        <v>260186</v>
      </c>
      <c r="E32" s="178">
        <v>68573</v>
      </c>
      <c r="F32" s="178">
        <v>27052</v>
      </c>
      <c r="G32" s="178">
        <v>4167</v>
      </c>
      <c r="H32" s="178">
        <v>4042</v>
      </c>
      <c r="I32" s="178">
        <v>125</v>
      </c>
      <c r="J32" s="178">
        <v>22885</v>
      </c>
      <c r="K32" s="178">
        <v>389</v>
      </c>
      <c r="L32" s="178">
        <v>16252</v>
      </c>
      <c r="M32" s="178">
        <v>16164</v>
      </c>
      <c r="N32" s="178">
        <v>88</v>
      </c>
      <c r="O32" s="178">
        <v>5716</v>
      </c>
      <c r="P32" s="178">
        <v>3705</v>
      </c>
      <c r="Q32" s="178">
        <v>2011</v>
      </c>
      <c r="R32" s="178">
        <v>528</v>
      </c>
      <c r="S32" s="178">
        <v>41521</v>
      </c>
      <c r="T32" s="178">
        <v>637</v>
      </c>
      <c r="U32" s="178">
        <v>106</v>
      </c>
      <c r="V32" s="178">
        <v>531</v>
      </c>
      <c r="W32" s="178">
        <v>40884</v>
      </c>
      <c r="X32" s="178">
        <v>500</v>
      </c>
      <c r="Y32" s="178">
        <v>1931</v>
      </c>
      <c r="Z32" s="178">
        <v>1625</v>
      </c>
      <c r="AA32" s="178">
        <v>2762</v>
      </c>
      <c r="AB32" s="178">
        <v>12367</v>
      </c>
      <c r="AC32" s="178">
        <v>6375</v>
      </c>
      <c r="AD32" s="178">
        <v>14895</v>
      </c>
      <c r="AE32" s="178">
        <v>429</v>
      </c>
      <c r="AF32" s="178">
        <v>172133</v>
      </c>
      <c r="AG32" s="178">
        <v>132948</v>
      </c>
      <c r="AH32" s="178">
        <v>72577</v>
      </c>
      <c r="AI32" s="178">
        <v>71924</v>
      </c>
      <c r="AJ32" s="178">
        <v>60586</v>
      </c>
      <c r="AK32" s="178">
        <v>36730</v>
      </c>
      <c r="AL32" s="178">
        <v>627</v>
      </c>
      <c r="AM32" s="178">
        <v>1569</v>
      </c>
      <c r="AN32" s="178">
        <v>15913</v>
      </c>
      <c r="AO32" s="178">
        <v>5610</v>
      </c>
      <c r="AP32" s="178">
        <v>54</v>
      </c>
      <c r="AQ32" s="178">
        <v>83</v>
      </c>
      <c r="AR32" s="178">
        <v>11338</v>
      </c>
      <c r="AS32" s="178">
        <v>9898</v>
      </c>
      <c r="AT32" s="178">
        <v>6782</v>
      </c>
      <c r="AU32" s="178">
        <v>666</v>
      </c>
      <c r="AV32" s="178">
        <v>2388</v>
      </c>
      <c r="AW32" s="178">
        <v>62</v>
      </c>
      <c r="AX32" s="178">
        <v>1440</v>
      </c>
      <c r="AY32" s="178">
        <v>1161</v>
      </c>
      <c r="AZ32" s="178">
        <v>279</v>
      </c>
      <c r="BA32" s="178">
        <v>653</v>
      </c>
      <c r="BB32" s="178">
        <v>40229</v>
      </c>
      <c r="BC32" s="178">
        <v>17835</v>
      </c>
      <c r="BD32" s="178">
        <v>12840</v>
      </c>
      <c r="BE32" s="178">
        <v>2486</v>
      </c>
      <c r="BF32" s="178">
        <v>723</v>
      </c>
      <c r="BG32" s="178">
        <v>1786</v>
      </c>
      <c r="BH32" s="178">
        <v>7539</v>
      </c>
      <c r="BI32" s="178">
        <v>5615</v>
      </c>
      <c r="BJ32" s="178">
        <v>2156</v>
      </c>
      <c r="BK32" s="178">
        <v>1865</v>
      </c>
      <c r="BL32" s="178">
        <v>627</v>
      </c>
      <c r="BM32" s="178">
        <v>4592</v>
      </c>
      <c r="BN32" s="178">
        <v>20142</v>
      </c>
      <c r="BO32" s="178">
        <v>39185</v>
      </c>
      <c r="BP32" s="178">
        <v>6842</v>
      </c>
      <c r="BQ32" s="178">
        <v>2189</v>
      </c>
      <c r="BR32" s="178">
        <v>305</v>
      </c>
      <c r="BS32" s="178">
        <v>5215</v>
      </c>
      <c r="BT32" s="178">
        <v>11160</v>
      </c>
      <c r="BU32" s="178">
        <v>13474</v>
      </c>
    </row>
    <row r="33" spans="1:73" ht="16" customHeight="1" x14ac:dyDescent="0.5">
      <c r="A33" s="188">
        <v>28</v>
      </c>
      <c r="B33" s="173" t="s">
        <v>378</v>
      </c>
      <c r="C33" s="177" t="s">
        <v>279</v>
      </c>
      <c r="D33" s="178">
        <v>464516</v>
      </c>
      <c r="E33" s="178">
        <v>21863</v>
      </c>
      <c r="F33" s="178">
        <v>3327</v>
      </c>
      <c r="G33" s="178">
        <v>3</v>
      </c>
      <c r="H33" s="178">
        <v>0</v>
      </c>
      <c r="I33" s="178">
        <v>3</v>
      </c>
      <c r="J33" s="178">
        <v>3324</v>
      </c>
      <c r="K33" s="178">
        <v>56</v>
      </c>
      <c r="L33" s="178">
        <v>2153</v>
      </c>
      <c r="M33" s="178">
        <v>2129</v>
      </c>
      <c r="N33" s="178">
        <v>24</v>
      </c>
      <c r="O33" s="178">
        <v>1098</v>
      </c>
      <c r="P33" s="178">
        <v>419</v>
      </c>
      <c r="Q33" s="178">
        <v>679</v>
      </c>
      <c r="R33" s="178">
        <v>17</v>
      </c>
      <c r="S33" s="178">
        <v>18536</v>
      </c>
      <c r="T33" s="178">
        <v>248</v>
      </c>
      <c r="U33" s="178">
        <v>75</v>
      </c>
      <c r="V33" s="178">
        <v>173</v>
      </c>
      <c r="W33" s="178">
        <v>18288</v>
      </c>
      <c r="X33" s="178">
        <v>489</v>
      </c>
      <c r="Y33" s="178">
        <v>185</v>
      </c>
      <c r="Z33" s="178">
        <v>2993</v>
      </c>
      <c r="AA33" s="178">
        <v>577</v>
      </c>
      <c r="AB33" s="178">
        <v>2509</v>
      </c>
      <c r="AC33" s="178">
        <v>8050</v>
      </c>
      <c r="AD33" s="178">
        <v>3292</v>
      </c>
      <c r="AE33" s="178">
        <v>193</v>
      </c>
      <c r="AF33" s="178">
        <v>442429</v>
      </c>
      <c r="AG33" s="178">
        <v>337479</v>
      </c>
      <c r="AH33" s="178">
        <v>274116</v>
      </c>
      <c r="AI33" s="178">
        <v>268182</v>
      </c>
      <c r="AJ33" s="178">
        <v>214423</v>
      </c>
      <c r="AK33" s="178">
        <v>45455</v>
      </c>
      <c r="AL33" s="178">
        <v>23012</v>
      </c>
      <c r="AM33" s="178">
        <v>861</v>
      </c>
      <c r="AN33" s="178">
        <v>131536</v>
      </c>
      <c r="AO33" s="178">
        <v>12492</v>
      </c>
      <c r="AP33" s="178">
        <v>971</v>
      </c>
      <c r="AQ33" s="178">
        <v>96</v>
      </c>
      <c r="AR33" s="178">
        <v>53759</v>
      </c>
      <c r="AS33" s="178">
        <v>47451</v>
      </c>
      <c r="AT33" s="178">
        <v>22042</v>
      </c>
      <c r="AU33" s="178">
        <v>2613</v>
      </c>
      <c r="AV33" s="178">
        <v>20559</v>
      </c>
      <c r="AW33" s="178">
        <v>2237</v>
      </c>
      <c r="AX33" s="178">
        <v>6308</v>
      </c>
      <c r="AY33" s="178">
        <v>5136</v>
      </c>
      <c r="AZ33" s="178">
        <v>1172</v>
      </c>
      <c r="BA33" s="178">
        <v>5934</v>
      </c>
      <c r="BB33" s="178">
        <v>56074</v>
      </c>
      <c r="BC33" s="178">
        <v>9001</v>
      </c>
      <c r="BD33" s="178">
        <v>7051</v>
      </c>
      <c r="BE33" s="178">
        <v>1456</v>
      </c>
      <c r="BF33" s="178">
        <v>284</v>
      </c>
      <c r="BG33" s="178">
        <v>210</v>
      </c>
      <c r="BH33" s="178">
        <v>20611</v>
      </c>
      <c r="BI33" s="178">
        <v>9881</v>
      </c>
      <c r="BJ33" s="178">
        <v>6498</v>
      </c>
      <c r="BK33" s="178">
        <v>1407</v>
      </c>
      <c r="BL33" s="178">
        <v>2845</v>
      </c>
      <c r="BM33" s="178">
        <v>5831</v>
      </c>
      <c r="BN33" s="178">
        <v>7289</v>
      </c>
      <c r="BO33" s="178">
        <v>104950</v>
      </c>
      <c r="BP33" s="178">
        <v>2070</v>
      </c>
      <c r="BQ33" s="178">
        <v>4213</v>
      </c>
      <c r="BR33" s="178">
        <v>257</v>
      </c>
      <c r="BS33" s="178">
        <v>22530</v>
      </c>
      <c r="BT33" s="178">
        <v>16112</v>
      </c>
      <c r="BU33" s="178">
        <v>59768</v>
      </c>
    </row>
    <row r="34" spans="1:73" ht="16" customHeight="1" x14ac:dyDescent="0.5">
      <c r="A34" s="188">
        <v>29</v>
      </c>
      <c r="B34" s="173" t="s">
        <v>379</v>
      </c>
      <c r="C34" s="177" t="s">
        <v>280</v>
      </c>
      <c r="D34" s="178">
        <v>660279</v>
      </c>
      <c r="E34" s="178">
        <v>338332</v>
      </c>
      <c r="F34" s="178">
        <v>183268</v>
      </c>
      <c r="G34" s="178">
        <v>96884</v>
      </c>
      <c r="H34" s="178">
        <v>94585</v>
      </c>
      <c r="I34" s="178">
        <v>2299</v>
      </c>
      <c r="J34" s="178">
        <v>86384</v>
      </c>
      <c r="K34" s="178">
        <v>1159</v>
      </c>
      <c r="L34" s="178">
        <v>47930</v>
      </c>
      <c r="M34" s="178">
        <v>46913</v>
      </c>
      <c r="N34" s="178">
        <v>1017</v>
      </c>
      <c r="O34" s="178">
        <v>36336</v>
      </c>
      <c r="P34" s="178">
        <v>14598</v>
      </c>
      <c r="Q34" s="178">
        <v>21738</v>
      </c>
      <c r="R34" s="178">
        <v>959</v>
      </c>
      <c r="S34" s="178">
        <v>155064</v>
      </c>
      <c r="T34" s="178">
        <v>7078</v>
      </c>
      <c r="U34" s="178">
        <v>474</v>
      </c>
      <c r="V34" s="178">
        <v>6604</v>
      </c>
      <c r="W34" s="178">
        <v>147986</v>
      </c>
      <c r="X34" s="178">
        <v>1337</v>
      </c>
      <c r="Y34" s="178">
        <v>6472</v>
      </c>
      <c r="Z34" s="178">
        <v>1748</v>
      </c>
      <c r="AA34" s="178">
        <v>11512</v>
      </c>
      <c r="AB34" s="178">
        <v>40694</v>
      </c>
      <c r="AC34" s="178">
        <v>21739</v>
      </c>
      <c r="AD34" s="178">
        <v>63073</v>
      </c>
      <c r="AE34" s="178">
        <v>1411</v>
      </c>
      <c r="AF34" s="178">
        <v>204337</v>
      </c>
      <c r="AG34" s="178">
        <v>110857</v>
      </c>
      <c r="AH34" s="178">
        <v>49181</v>
      </c>
      <c r="AI34" s="178">
        <v>46721</v>
      </c>
      <c r="AJ34" s="178">
        <v>37562</v>
      </c>
      <c r="AK34" s="178">
        <v>21483</v>
      </c>
      <c r="AL34" s="178">
        <v>318</v>
      </c>
      <c r="AM34" s="178">
        <v>2894</v>
      </c>
      <c r="AN34" s="178">
        <v>8593</v>
      </c>
      <c r="AO34" s="178">
        <v>3482</v>
      </c>
      <c r="AP34" s="178">
        <v>152</v>
      </c>
      <c r="AQ34" s="178">
        <v>640</v>
      </c>
      <c r="AR34" s="178">
        <v>9159</v>
      </c>
      <c r="AS34" s="178">
        <v>8197</v>
      </c>
      <c r="AT34" s="178">
        <v>7027</v>
      </c>
      <c r="AU34" s="178">
        <v>322</v>
      </c>
      <c r="AV34" s="178">
        <v>812</v>
      </c>
      <c r="AW34" s="178">
        <v>36</v>
      </c>
      <c r="AX34" s="178">
        <v>962</v>
      </c>
      <c r="AY34" s="178">
        <v>783</v>
      </c>
      <c r="AZ34" s="178">
        <v>179</v>
      </c>
      <c r="BA34" s="178">
        <v>2460</v>
      </c>
      <c r="BB34" s="178">
        <v>48332</v>
      </c>
      <c r="BC34" s="178">
        <v>5549</v>
      </c>
      <c r="BD34" s="178">
        <v>3438</v>
      </c>
      <c r="BE34" s="178">
        <v>861</v>
      </c>
      <c r="BF34" s="178">
        <v>248</v>
      </c>
      <c r="BG34" s="178">
        <v>1002</v>
      </c>
      <c r="BH34" s="178">
        <v>30069</v>
      </c>
      <c r="BI34" s="178">
        <v>4338</v>
      </c>
      <c r="BJ34" s="178">
        <v>582</v>
      </c>
      <c r="BK34" s="178">
        <v>2345</v>
      </c>
      <c r="BL34" s="178">
        <v>2791</v>
      </c>
      <c r="BM34" s="178">
        <v>2658</v>
      </c>
      <c r="BN34" s="178">
        <v>13344</v>
      </c>
      <c r="BO34" s="178">
        <v>93480</v>
      </c>
      <c r="BP34" s="178">
        <v>16641</v>
      </c>
      <c r="BQ34" s="178">
        <v>5622</v>
      </c>
      <c r="BR34" s="178">
        <v>3507</v>
      </c>
      <c r="BS34" s="178">
        <v>16902</v>
      </c>
      <c r="BT34" s="178">
        <v>18486</v>
      </c>
      <c r="BU34" s="178">
        <v>32322</v>
      </c>
    </row>
    <row r="35" spans="1:73" ht="16" customHeight="1" x14ac:dyDescent="0.5">
      <c r="A35" s="188">
        <v>30</v>
      </c>
      <c r="B35" s="173" t="s">
        <v>380</v>
      </c>
      <c r="C35" s="177" t="s">
        <v>281</v>
      </c>
      <c r="D35" s="178">
        <v>87054</v>
      </c>
      <c r="E35" s="178">
        <v>8737</v>
      </c>
      <c r="F35" s="178">
        <v>4485</v>
      </c>
      <c r="G35" s="178">
        <v>1462</v>
      </c>
      <c r="H35" s="178">
        <v>1390</v>
      </c>
      <c r="I35" s="178">
        <v>72</v>
      </c>
      <c r="J35" s="178">
        <v>3023</v>
      </c>
      <c r="K35" s="178">
        <v>22</v>
      </c>
      <c r="L35" s="178">
        <v>1895</v>
      </c>
      <c r="M35" s="178">
        <v>1882</v>
      </c>
      <c r="N35" s="178">
        <v>13</v>
      </c>
      <c r="O35" s="178">
        <v>1069</v>
      </c>
      <c r="P35" s="178">
        <v>595</v>
      </c>
      <c r="Q35" s="178">
        <v>474</v>
      </c>
      <c r="R35" s="178">
        <v>37</v>
      </c>
      <c r="S35" s="178">
        <v>4252</v>
      </c>
      <c r="T35" s="178">
        <v>92</v>
      </c>
      <c r="U35" s="178">
        <v>6</v>
      </c>
      <c r="V35" s="178">
        <v>86</v>
      </c>
      <c r="W35" s="178">
        <v>4160</v>
      </c>
      <c r="X35" s="178">
        <v>39</v>
      </c>
      <c r="Y35" s="178">
        <v>128</v>
      </c>
      <c r="Z35" s="178">
        <v>48</v>
      </c>
      <c r="AA35" s="178">
        <v>258</v>
      </c>
      <c r="AB35" s="178">
        <v>1324</v>
      </c>
      <c r="AC35" s="178">
        <v>511</v>
      </c>
      <c r="AD35" s="178">
        <v>1813</v>
      </c>
      <c r="AE35" s="178">
        <v>39</v>
      </c>
      <c r="AF35" s="178">
        <v>77595</v>
      </c>
      <c r="AG35" s="178">
        <v>41516</v>
      </c>
      <c r="AH35" s="178">
        <v>24377</v>
      </c>
      <c r="AI35" s="178">
        <v>24322</v>
      </c>
      <c r="AJ35" s="178">
        <v>11882</v>
      </c>
      <c r="AK35" s="178">
        <v>334</v>
      </c>
      <c r="AL35" s="178">
        <v>21</v>
      </c>
      <c r="AM35" s="178">
        <v>5254</v>
      </c>
      <c r="AN35" s="178">
        <v>5922</v>
      </c>
      <c r="AO35" s="178">
        <v>187</v>
      </c>
      <c r="AP35" s="178">
        <v>4</v>
      </c>
      <c r="AQ35" s="178">
        <v>160</v>
      </c>
      <c r="AR35" s="178">
        <v>12440</v>
      </c>
      <c r="AS35" s="178">
        <v>12074</v>
      </c>
      <c r="AT35" s="178">
        <v>10875</v>
      </c>
      <c r="AU35" s="178">
        <v>999</v>
      </c>
      <c r="AV35" s="178">
        <v>7</v>
      </c>
      <c r="AW35" s="178">
        <v>193</v>
      </c>
      <c r="AX35" s="178">
        <v>366</v>
      </c>
      <c r="AY35" s="178">
        <v>297</v>
      </c>
      <c r="AZ35" s="178">
        <v>69</v>
      </c>
      <c r="BA35" s="178">
        <v>55</v>
      </c>
      <c r="BB35" s="178">
        <v>16151</v>
      </c>
      <c r="BC35" s="178">
        <v>5631</v>
      </c>
      <c r="BD35" s="178">
        <v>1970</v>
      </c>
      <c r="BE35" s="178">
        <v>311</v>
      </c>
      <c r="BF35" s="178">
        <v>57</v>
      </c>
      <c r="BG35" s="178">
        <v>3293</v>
      </c>
      <c r="BH35" s="178">
        <v>5127</v>
      </c>
      <c r="BI35" s="178">
        <v>3318</v>
      </c>
      <c r="BJ35" s="178">
        <v>477</v>
      </c>
      <c r="BK35" s="178">
        <v>1156</v>
      </c>
      <c r="BL35" s="178">
        <v>278</v>
      </c>
      <c r="BM35" s="178">
        <v>164</v>
      </c>
      <c r="BN35" s="178">
        <v>988</v>
      </c>
      <c r="BO35" s="178">
        <v>36079</v>
      </c>
      <c r="BP35" s="178">
        <v>8320</v>
      </c>
      <c r="BQ35" s="178">
        <v>609</v>
      </c>
      <c r="BR35" s="178">
        <v>261</v>
      </c>
      <c r="BS35" s="178">
        <v>11849</v>
      </c>
      <c r="BT35" s="178">
        <v>1867</v>
      </c>
      <c r="BU35" s="178">
        <v>13173</v>
      </c>
    </row>
    <row r="36" spans="1:73" ht="16" customHeight="1" x14ac:dyDescent="0.5">
      <c r="A36" s="188">
        <v>31</v>
      </c>
      <c r="B36" s="173" t="s">
        <v>381</v>
      </c>
      <c r="C36" s="177" t="s">
        <v>382</v>
      </c>
      <c r="D36" s="178">
        <v>726</v>
      </c>
      <c r="E36" s="178">
        <v>86</v>
      </c>
      <c r="F36" s="178">
        <v>45</v>
      </c>
      <c r="G36" s="178">
        <v>23</v>
      </c>
      <c r="H36" s="178">
        <v>22</v>
      </c>
      <c r="I36" s="178">
        <v>1</v>
      </c>
      <c r="J36" s="178">
        <v>22</v>
      </c>
      <c r="K36" s="178">
        <v>0</v>
      </c>
      <c r="L36" s="178">
        <v>12</v>
      </c>
      <c r="M36" s="178">
        <v>12</v>
      </c>
      <c r="N36" s="178">
        <v>0</v>
      </c>
      <c r="O36" s="178">
        <v>10</v>
      </c>
      <c r="P36" s="178">
        <v>4</v>
      </c>
      <c r="Q36" s="178">
        <v>6</v>
      </c>
      <c r="R36" s="178">
        <v>0</v>
      </c>
      <c r="S36" s="178">
        <v>41</v>
      </c>
      <c r="T36" s="178">
        <v>6</v>
      </c>
      <c r="U36" s="178">
        <v>0</v>
      </c>
      <c r="V36" s="178">
        <v>6</v>
      </c>
      <c r="W36" s="178">
        <v>35</v>
      </c>
      <c r="X36" s="178">
        <v>0</v>
      </c>
      <c r="Y36" s="178">
        <v>2</v>
      </c>
      <c r="Z36" s="178">
        <v>2</v>
      </c>
      <c r="AA36" s="178">
        <v>3</v>
      </c>
      <c r="AB36" s="178">
        <v>8</v>
      </c>
      <c r="AC36" s="178">
        <v>5</v>
      </c>
      <c r="AD36" s="178">
        <v>15</v>
      </c>
      <c r="AE36" s="178">
        <v>0</v>
      </c>
      <c r="AF36" s="178">
        <v>615</v>
      </c>
      <c r="AG36" s="178">
        <v>137</v>
      </c>
      <c r="AH36" s="178">
        <v>92</v>
      </c>
      <c r="AI36" s="178">
        <v>88</v>
      </c>
      <c r="AJ36" s="178">
        <v>67</v>
      </c>
      <c r="AK36" s="178">
        <v>29</v>
      </c>
      <c r="AL36" s="178">
        <v>4</v>
      </c>
      <c r="AM36" s="178">
        <v>6</v>
      </c>
      <c r="AN36" s="178">
        <v>22</v>
      </c>
      <c r="AO36" s="178">
        <v>6</v>
      </c>
      <c r="AP36" s="178">
        <v>0</v>
      </c>
      <c r="AQ36" s="178">
        <v>0</v>
      </c>
      <c r="AR36" s="178">
        <v>21</v>
      </c>
      <c r="AS36" s="178">
        <v>19</v>
      </c>
      <c r="AT36" s="178">
        <v>13</v>
      </c>
      <c r="AU36" s="178">
        <v>4</v>
      </c>
      <c r="AV36" s="178">
        <v>2</v>
      </c>
      <c r="AW36" s="178">
        <v>0</v>
      </c>
      <c r="AX36" s="178">
        <v>2</v>
      </c>
      <c r="AY36" s="178">
        <v>2</v>
      </c>
      <c r="AZ36" s="178">
        <v>0</v>
      </c>
      <c r="BA36" s="178">
        <v>4</v>
      </c>
      <c r="BB36" s="178">
        <v>43</v>
      </c>
      <c r="BC36" s="178">
        <v>17</v>
      </c>
      <c r="BD36" s="178">
        <v>9</v>
      </c>
      <c r="BE36" s="178">
        <v>3</v>
      </c>
      <c r="BF36" s="178">
        <v>1</v>
      </c>
      <c r="BG36" s="178">
        <v>4</v>
      </c>
      <c r="BH36" s="178">
        <v>8</v>
      </c>
      <c r="BI36" s="178">
        <v>5</v>
      </c>
      <c r="BJ36" s="178">
        <v>1</v>
      </c>
      <c r="BK36" s="178">
        <v>2</v>
      </c>
      <c r="BL36" s="178">
        <v>4</v>
      </c>
      <c r="BM36" s="178">
        <v>6</v>
      </c>
      <c r="BN36" s="178">
        <v>2</v>
      </c>
      <c r="BO36" s="178">
        <v>478</v>
      </c>
      <c r="BP36" s="178">
        <v>23</v>
      </c>
      <c r="BQ36" s="178">
        <v>2</v>
      </c>
      <c r="BR36" s="178">
        <v>2</v>
      </c>
      <c r="BS36" s="178">
        <v>117</v>
      </c>
      <c r="BT36" s="178">
        <v>79</v>
      </c>
      <c r="BU36" s="178">
        <v>255</v>
      </c>
    </row>
    <row r="37" spans="1:73" ht="16" customHeight="1" x14ac:dyDescent="0.5">
      <c r="A37" s="188">
        <v>32</v>
      </c>
      <c r="B37" s="173" t="s">
        <v>383</v>
      </c>
      <c r="C37" s="177" t="s">
        <v>282</v>
      </c>
      <c r="D37" s="178">
        <v>125470</v>
      </c>
      <c r="E37" s="178">
        <v>106810</v>
      </c>
      <c r="F37" s="178">
        <v>57764</v>
      </c>
      <c r="G37" s="178">
        <v>39840</v>
      </c>
      <c r="H37" s="178">
        <v>36761</v>
      </c>
      <c r="I37" s="178">
        <v>3079</v>
      </c>
      <c r="J37" s="178">
        <v>17924</v>
      </c>
      <c r="K37" s="178">
        <v>180</v>
      </c>
      <c r="L37" s="178">
        <v>7028</v>
      </c>
      <c r="M37" s="178">
        <v>6463</v>
      </c>
      <c r="N37" s="178">
        <v>565</v>
      </c>
      <c r="O37" s="178">
        <v>10372</v>
      </c>
      <c r="P37" s="178">
        <v>1923</v>
      </c>
      <c r="Q37" s="178">
        <v>8449</v>
      </c>
      <c r="R37" s="178">
        <v>344</v>
      </c>
      <c r="S37" s="178">
        <v>49046</v>
      </c>
      <c r="T37" s="178">
        <v>2575</v>
      </c>
      <c r="U37" s="178">
        <v>143</v>
      </c>
      <c r="V37" s="178">
        <v>2432</v>
      </c>
      <c r="W37" s="178">
        <v>46471</v>
      </c>
      <c r="X37" s="178">
        <v>344</v>
      </c>
      <c r="Y37" s="178">
        <v>3340</v>
      </c>
      <c r="Z37" s="178">
        <v>290</v>
      </c>
      <c r="AA37" s="178">
        <v>3305</v>
      </c>
      <c r="AB37" s="178">
        <v>9920</v>
      </c>
      <c r="AC37" s="178">
        <v>4220</v>
      </c>
      <c r="AD37" s="178">
        <v>24604</v>
      </c>
      <c r="AE37" s="178">
        <v>448</v>
      </c>
      <c r="AF37" s="178">
        <v>1229</v>
      </c>
      <c r="AG37" s="178">
        <v>614</v>
      </c>
      <c r="AH37" s="178">
        <v>404</v>
      </c>
      <c r="AI37" s="178">
        <v>401</v>
      </c>
      <c r="AJ37" s="178">
        <v>370</v>
      </c>
      <c r="AK37" s="178">
        <v>18</v>
      </c>
      <c r="AL37" s="178">
        <v>9</v>
      </c>
      <c r="AM37" s="178">
        <v>192</v>
      </c>
      <c r="AN37" s="178">
        <v>139</v>
      </c>
      <c r="AO37" s="178">
        <v>12</v>
      </c>
      <c r="AP37" s="178">
        <v>0</v>
      </c>
      <c r="AQ37" s="178">
        <v>0</v>
      </c>
      <c r="AR37" s="178">
        <v>31</v>
      </c>
      <c r="AS37" s="178">
        <v>15</v>
      </c>
      <c r="AT37" s="178">
        <v>5</v>
      </c>
      <c r="AU37" s="178">
        <v>0</v>
      </c>
      <c r="AV37" s="178">
        <v>10</v>
      </c>
      <c r="AW37" s="178">
        <v>0</v>
      </c>
      <c r="AX37" s="178">
        <v>16</v>
      </c>
      <c r="AY37" s="178">
        <v>13</v>
      </c>
      <c r="AZ37" s="178">
        <v>3</v>
      </c>
      <c r="BA37" s="178">
        <v>3</v>
      </c>
      <c r="BB37" s="178">
        <v>197</v>
      </c>
      <c r="BC37" s="178">
        <v>18</v>
      </c>
      <c r="BD37" s="178">
        <v>15</v>
      </c>
      <c r="BE37" s="178">
        <v>2</v>
      </c>
      <c r="BF37" s="178">
        <v>0</v>
      </c>
      <c r="BG37" s="178">
        <v>1</v>
      </c>
      <c r="BH37" s="178">
        <v>63</v>
      </c>
      <c r="BI37" s="178">
        <v>29</v>
      </c>
      <c r="BJ37" s="178">
        <v>2</v>
      </c>
      <c r="BK37" s="178">
        <v>0</v>
      </c>
      <c r="BL37" s="178">
        <v>79</v>
      </c>
      <c r="BM37" s="178">
        <v>6</v>
      </c>
      <c r="BN37" s="178">
        <v>13</v>
      </c>
      <c r="BO37" s="178">
        <v>615</v>
      </c>
      <c r="BP37" s="178">
        <v>216</v>
      </c>
      <c r="BQ37" s="178">
        <v>129</v>
      </c>
      <c r="BR37" s="178">
        <v>2</v>
      </c>
      <c r="BS37" s="178">
        <v>11</v>
      </c>
      <c r="BT37" s="178">
        <v>95</v>
      </c>
      <c r="BU37" s="178">
        <v>162</v>
      </c>
    </row>
    <row r="38" spans="1:73" ht="16" customHeight="1" x14ac:dyDescent="0.5">
      <c r="A38" s="188">
        <v>33</v>
      </c>
      <c r="B38" s="173" t="s">
        <v>384</v>
      </c>
      <c r="C38" s="177" t="s">
        <v>283</v>
      </c>
      <c r="D38" s="178">
        <v>2195298</v>
      </c>
      <c r="E38" s="178">
        <v>902869</v>
      </c>
      <c r="F38" s="178">
        <v>443911</v>
      </c>
      <c r="G38" s="178">
        <v>178644</v>
      </c>
      <c r="H38" s="178">
        <v>173571</v>
      </c>
      <c r="I38" s="178">
        <v>5073</v>
      </c>
      <c r="J38" s="178">
        <v>265267</v>
      </c>
      <c r="K38" s="178">
        <v>3588</v>
      </c>
      <c r="L38" s="178">
        <v>188554</v>
      </c>
      <c r="M38" s="178">
        <v>181076</v>
      </c>
      <c r="N38" s="178">
        <v>7478</v>
      </c>
      <c r="O38" s="178">
        <v>69858</v>
      </c>
      <c r="P38" s="178">
        <v>26573</v>
      </c>
      <c r="Q38" s="178">
        <v>43285</v>
      </c>
      <c r="R38" s="178">
        <v>3267</v>
      </c>
      <c r="S38" s="178">
        <v>458958</v>
      </c>
      <c r="T38" s="178">
        <v>19861</v>
      </c>
      <c r="U38" s="178">
        <v>3055</v>
      </c>
      <c r="V38" s="178">
        <v>16806</v>
      </c>
      <c r="W38" s="178">
        <v>439097</v>
      </c>
      <c r="X38" s="178">
        <v>4634</v>
      </c>
      <c r="Y38" s="178">
        <v>25566</v>
      </c>
      <c r="Z38" s="178">
        <v>23573</v>
      </c>
      <c r="AA38" s="178">
        <v>25649</v>
      </c>
      <c r="AB38" s="178">
        <v>107510</v>
      </c>
      <c r="AC38" s="178">
        <v>91424</v>
      </c>
      <c r="AD38" s="178">
        <v>155340</v>
      </c>
      <c r="AE38" s="178">
        <v>5401</v>
      </c>
      <c r="AF38" s="178">
        <v>1039825</v>
      </c>
      <c r="AG38" s="178">
        <v>728523</v>
      </c>
      <c r="AH38" s="178">
        <v>354920</v>
      </c>
      <c r="AI38" s="178">
        <v>343169</v>
      </c>
      <c r="AJ38" s="178">
        <v>256995</v>
      </c>
      <c r="AK38" s="178">
        <v>176078</v>
      </c>
      <c r="AL38" s="178">
        <v>4167</v>
      </c>
      <c r="AM38" s="178">
        <v>17810</v>
      </c>
      <c r="AN38" s="178">
        <v>26445</v>
      </c>
      <c r="AO38" s="178">
        <v>30871</v>
      </c>
      <c r="AP38" s="178">
        <v>573</v>
      </c>
      <c r="AQ38" s="178">
        <v>1051</v>
      </c>
      <c r="AR38" s="178">
        <v>86174</v>
      </c>
      <c r="AS38" s="178">
        <v>80743</v>
      </c>
      <c r="AT38" s="178">
        <v>72935</v>
      </c>
      <c r="AU38" s="178">
        <v>6446</v>
      </c>
      <c r="AV38" s="178">
        <v>1286</v>
      </c>
      <c r="AW38" s="178">
        <v>76</v>
      </c>
      <c r="AX38" s="178">
        <v>5431</v>
      </c>
      <c r="AY38" s="178">
        <v>4417</v>
      </c>
      <c r="AZ38" s="178">
        <v>1014</v>
      </c>
      <c r="BA38" s="178">
        <v>11751</v>
      </c>
      <c r="BB38" s="178">
        <v>308426</v>
      </c>
      <c r="BC38" s="178">
        <v>104135</v>
      </c>
      <c r="BD38" s="178">
        <v>48689</v>
      </c>
      <c r="BE38" s="178">
        <v>16919</v>
      </c>
      <c r="BF38" s="178">
        <v>4749</v>
      </c>
      <c r="BG38" s="178">
        <v>33778</v>
      </c>
      <c r="BH38" s="178">
        <v>68997</v>
      </c>
      <c r="BI38" s="178">
        <v>39488</v>
      </c>
      <c r="BJ38" s="178">
        <v>4771</v>
      </c>
      <c r="BK38" s="178">
        <v>12751</v>
      </c>
      <c r="BL38" s="178">
        <v>6879</v>
      </c>
      <c r="BM38" s="178">
        <v>71405</v>
      </c>
      <c r="BN38" s="178">
        <v>65177</v>
      </c>
      <c r="BO38" s="178">
        <v>311302</v>
      </c>
      <c r="BP38" s="178">
        <v>63232</v>
      </c>
      <c r="BQ38" s="178">
        <v>12671</v>
      </c>
      <c r="BR38" s="178">
        <v>2513</v>
      </c>
      <c r="BS38" s="178">
        <v>52444</v>
      </c>
      <c r="BT38" s="178">
        <v>55234</v>
      </c>
      <c r="BU38" s="178">
        <v>125208</v>
      </c>
    </row>
    <row r="39" spans="1:73" ht="16" customHeight="1" x14ac:dyDescent="0.5">
      <c r="A39" s="188">
        <v>34</v>
      </c>
      <c r="B39" s="173" t="s">
        <v>385</v>
      </c>
      <c r="C39" s="177" t="s">
        <v>284</v>
      </c>
      <c r="D39" s="178">
        <v>167338</v>
      </c>
      <c r="E39" s="178">
        <v>157854</v>
      </c>
      <c r="F39" s="178">
        <v>93046</v>
      </c>
      <c r="G39" s="178">
        <v>59931</v>
      </c>
      <c r="H39" s="178">
        <v>58725</v>
      </c>
      <c r="I39" s="178">
        <v>1206</v>
      </c>
      <c r="J39" s="178">
        <v>33115</v>
      </c>
      <c r="K39" s="178">
        <v>251</v>
      </c>
      <c r="L39" s="178">
        <v>15871</v>
      </c>
      <c r="M39" s="178">
        <v>15626</v>
      </c>
      <c r="N39" s="178">
        <v>245</v>
      </c>
      <c r="O39" s="178">
        <v>16862</v>
      </c>
      <c r="P39" s="178">
        <v>2853</v>
      </c>
      <c r="Q39" s="178">
        <v>14009</v>
      </c>
      <c r="R39" s="178">
        <v>131</v>
      </c>
      <c r="S39" s="178">
        <v>64808</v>
      </c>
      <c r="T39" s="178">
        <v>3949</v>
      </c>
      <c r="U39" s="178">
        <v>71</v>
      </c>
      <c r="V39" s="178">
        <v>3878</v>
      </c>
      <c r="W39" s="178">
        <v>60859</v>
      </c>
      <c r="X39" s="178">
        <v>347</v>
      </c>
      <c r="Y39" s="178">
        <v>2403</v>
      </c>
      <c r="Z39" s="178">
        <v>304</v>
      </c>
      <c r="AA39" s="178">
        <v>5157</v>
      </c>
      <c r="AB39" s="178">
        <v>22234</v>
      </c>
      <c r="AC39" s="178">
        <v>3181</v>
      </c>
      <c r="AD39" s="178">
        <v>26473</v>
      </c>
      <c r="AE39" s="178">
        <v>760</v>
      </c>
      <c r="AF39" s="178">
        <v>7594</v>
      </c>
      <c r="AG39" s="178">
        <v>3068</v>
      </c>
      <c r="AH39" s="178">
        <v>1431</v>
      </c>
      <c r="AI39" s="178">
        <v>1431</v>
      </c>
      <c r="AJ39" s="178">
        <v>1353</v>
      </c>
      <c r="AK39" s="178">
        <v>0</v>
      </c>
      <c r="AL39" s="178">
        <v>0</v>
      </c>
      <c r="AM39" s="178">
        <v>1350</v>
      </c>
      <c r="AN39" s="178">
        <v>0</v>
      </c>
      <c r="AO39" s="178">
        <v>3</v>
      </c>
      <c r="AP39" s="178">
        <v>0</v>
      </c>
      <c r="AQ39" s="178">
        <v>0</v>
      </c>
      <c r="AR39" s="178">
        <v>78</v>
      </c>
      <c r="AS39" s="178">
        <v>0</v>
      </c>
      <c r="AT39" s="178">
        <v>0</v>
      </c>
      <c r="AU39" s="178">
        <v>0</v>
      </c>
      <c r="AV39" s="178">
        <v>0</v>
      </c>
      <c r="AW39" s="178">
        <v>0</v>
      </c>
      <c r="AX39" s="178">
        <v>78</v>
      </c>
      <c r="AY39" s="178">
        <v>63</v>
      </c>
      <c r="AZ39" s="178">
        <v>15</v>
      </c>
      <c r="BA39" s="178">
        <v>0</v>
      </c>
      <c r="BB39" s="178">
        <v>1273</v>
      </c>
      <c r="BC39" s="178">
        <v>152</v>
      </c>
      <c r="BD39" s="178">
        <v>152</v>
      </c>
      <c r="BE39" s="178">
        <v>0</v>
      </c>
      <c r="BF39" s="178">
        <v>0</v>
      </c>
      <c r="BG39" s="178">
        <v>0</v>
      </c>
      <c r="BH39" s="178">
        <v>444</v>
      </c>
      <c r="BI39" s="178">
        <v>52</v>
      </c>
      <c r="BJ39" s="178">
        <v>0</v>
      </c>
      <c r="BK39" s="178">
        <v>0</v>
      </c>
      <c r="BL39" s="178">
        <v>625</v>
      </c>
      <c r="BM39" s="178">
        <v>0</v>
      </c>
      <c r="BN39" s="178">
        <v>364</v>
      </c>
      <c r="BO39" s="178">
        <v>4526</v>
      </c>
      <c r="BP39" s="178">
        <v>86</v>
      </c>
      <c r="BQ39" s="178">
        <v>3955</v>
      </c>
      <c r="BR39" s="178">
        <v>35</v>
      </c>
      <c r="BS39" s="178">
        <v>238</v>
      </c>
      <c r="BT39" s="178">
        <v>77</v>
      </c>
      <c r="BU39" s="178">
        <v>135</v>
      </c>
    </row>
    <row r="40" spans="1:73" ht="16" customHeight="1" x14ac:dyDescent="0.5">
      <c r="A40" s="188">
        <v>35</v>
      </c>
      <c r="B40" s="173" t="s">
        <v>386</v>
      </c>
      <c r="C40" s="177" t="s">
        <v>285</v>
      </c>
      <c r="D40" s="178">
        <v>493047</v>
      </c>
      <c r="E40" s="178">
        <v>265526</v>
      </c>
      <c r="F40" s="178">
        <v>120093</v>
      </c>
      <c r="G40" s="178">
        <v>66579</v>
      </c>
      <c r="H40" s="178">
        <v>65799</v>
      </c>
      <c r="I40" s="178">
        <v>780</v>
      </c>
      <c r="J40" s="178">
        <v>53514</v>
      </c>
      <c r="K40" s="178">
        <v>906</v>
      </c>
      <c r="L40" s="178">
        <v>30816</v>
      </c>
      <c r="M40" s="178">
        <v>30558</v>
      </c>
      <c r="N40" s="178">
        <v>258</v>
      </c>
      <c r="O40" s="178">
        <v>21175</v>
      </c>
      <c r="P40" s="178">
        <v>13575</v>
      </c>
      <c r="Q40" s="178">
        <v>7600</v>
      </c>
      <c r="R40" s="178">
        <v>617</v>
      </c>
      <c r="S40" s="178">
        <v>145433</v>
      </c>
      <c r="T40" s="178">
        <v>14293</v>
      </c>
      <c r="U40" s="178">
        <v>876</v>
      </c>
      <c r="V40" s="178">
        <v>13417</v>
      </c>
      <c r="W40" s="178">
        <v>131140</v>
      </c>
      <c r="X40" s="178">
        <v>1109</v>
      </c>
      <c r="Y40" s="178">
        <v>8476</v>
      </c>
      <c r="Z40" s="178">
        <v>1270</v>
      </c>
      <c r="AA40" s="178">
        <v>8544</v>
      </c>
      <c r="AB40" s="178">
        <v>24623</v>
      </c>
      <c r="AC40" s="178">
        <v>20997</v>
      </c>
      <c r="AD40" s="178">
        <v>64784</v>
      </c>
      <c r="AE40" s="178">
        <v>1337</v>
      </c>
      <c r="AF40" s="178">
        <v>163277</v>
      </c>
      <c r="AG40" s="178">
        <v>68718</v>
      </c>
      <c r="AH40" s="178">
        <v>26361</v>
      </c>
      <c r="AI40" s="178">
        <v>25965</v>
      </c>
      <c r="AJ40" s="178">
        <v>24676</v>
      </c>
      <c r="AK40" s="178">
        <v>4147</v>
      </c>
      <c r="AL40" s="178">
        <v>463</v>
      </c>
      <c r="AM40" s="178">
        <v>1150</v>
      </c>
      <c r="AN40" s="178">
        <v>14810</v>
      </c>
      <c r="AO40" s="178">
        <v>4020</v>
      </c>
      <c r="AP40" s="178">
        <v>46</v>
      </c>
      <c r="AQ40" s="178">
        <v>40</v>
      </c>
      <c r="AR40" s="178">
        <v>1289</v>
      </c>
      <c r="AS40" s="178">
        <v>876</v>
      </c>
      <c r="AT40" s="178">
        <v>666</v>
      </c>
      <c r="AU40" s="178">
        <v>174</v>
      </c>
      <c r="AV40" s="178">
        <v>32</v>
      </c>
      <c r="AW40" s="178">
        <v>4</v>
      </c>
      <c r="AX40" s="178">
        <v>413</v>
      </c>
      <c r="AY40" s="178">
        <v>336</v>
      </c>
      <c r="AZ40" s="178">
        <v>77</v>
      </c>
      <c r="BA40" s="178">
        <v>396</v>
      </c>
      <c r="BB40" s="178">
        <v>31947</v>
      </c>
      <c r="BC40" s="178">
        <v>6292</v>
      </c>
      <c r="BD40" s="178">
        <v>3314</v>
      </c>
      <c r="BE40" s="178">
        <v>694</v>
      </c>
      <c r="BF40" s="178">
        <v>151</v>
      </c>
      <c r="BG40" s="178">
        <v>2133</v>
      </c>
      <c r="BH40" s="178">
        <v>4570</v>
      </c>
      <c r="BI40" s="178">
        <v>1226</v>
      </c>
      <c r="BJ40" s="178">
        <v>2421</v>
      </c>
      <c r="BK40" s="178">
        <v>400</v>
      </c>
      <c r="BL40" s="178">
        <v>3188</v>
      </c>
      <c r="BM40" s="178">
        <v>13850</v>
      </c>
      <c r="BN40" s="178">
        <v>10410</v>
      </c>
      <c r="BO40" s="178">
        <v>94559</v>
      </c>
      <c r="BP40" s="178">
        <v>6042</v>
      </c>
      <c r="BQ40" s="178">
        <v>637</v>
      </c>
      <c r="BR40" s="178">
        <v>104</v>
      </c>
      <c r="BS40" s="178">
        <v>13361</v>
      </c>
      <c r="BT40" s="178">
        <v>22825</v>
      </c>
      <c r="BU40" s="178">
        <v>51590</v>
      </c>
    </row>
    <row r="41" spans="1:73" ht="16" customHeight="1" x14ac:dyDescent="0.5">
      <c r="A41" s="188">
        <v>36</v>
      </c>
      <c r="B41" s="173" t="s">
        <v>387</v>
      </c>
      <c r="C41" s="177" t="s">
        <v>286</v>
      </c>
      <c r="D41" s="178">
        <v>-1752</v>
      </c>
      <c r="E41" s="178">
        <v>0</v>
      </c>
      <c r="F41" s="178">
        <v>0</v>
      </c>
      <c r="G41" s="178">
        <v>0</v>
      </c>
      <c r="H41" s="178">
        <v>0</v>
      </c>
      <c r="I41" s="178">
        <v>0</v>
      </c>
      <c r="J41" s="178">
        <v>0</v>
      </c>
      <c r="K41" s="178">
        <v>0</v>
      </c>
      <c r="L41" s="178">
        <v>0</v>
      </c>
      <c r="M41" s="178">
        <v>0</v>
      </c>
      <c r="N41" s="178">
        <v>0</v>
      </c>
      <c r="O41" s="178">
        <v>0</v>
      </c>
      <c r="P41" s="178">
        <v>0</v>
      </c>
      <c r="Q41" s="178">
        <v>0</v>
      </c>
      <c r="R41" s="178">
        <v>0</v>
      </c>
      <c r="S41" s="178">
        <v>0</v>
      </c>
      <c r="T41" s="178">
        <v>0</v>
      </c>
      <c r="U41" s="178">
        <v>0</v>
      </c>
      <c r="V41" s="178">
        <v>0</v>
      </c>
      <c r="W41" s="178">
        <v>0</v>
      </c>
      <c r="X41" s="178">
        <v>0</v>
      </c>
      <c r="Y41" s="178">
        <v>0</v>
      </c>
      <c r="Z41" s="178">
        <v>0</v>
      </c>
      <c r="AA41" s="178">
        <v>0</v>
      </c>
      <c r="AB41" s="178">
        <v>0</v>
      </c>
      <c r="AC41" s="178">
        <v>0</v>
      </c>
      <c r="AD41" s="178">
        <v>0</v>
      </c>
      <c r="AE41" s="178">
        <v>0</v>
      </c>
      <c r="AF41" s="178">
        <v>-1752</v>
      </c>
      <c r="AG41" s="178">
        <v>-1129</v>
      </c>
      <c r="AH41" s="178">
        <v>-659</v>
      </c>
      <c r="AI41" s="178">
        <v>-627</v>
      </c>
      <c r="AJ41" s="178">
        <v>-492</v>
      </c>
      <c r="AK41" s="178">
        <v>-218</v>
      </c>
      <c r="AL41" s="178">
        <v>-17</v>
      </c>
      <c r="AM41" s="178">
        <v>-48</v>
      </c>
      <c r="AN41" s="178">
        <v>-161</v>
      </c>
      <c r="AO41" s="178">
        <v>-45</v>
      </c>
      <c r="AP41" s="178">
        <v>-1</v>
      </c>
      <c r="AQ41" s="178">
        <v>-2</v>
      </c>
      <c r="AR41" s="178">
        <v>-135</v>
      </c>
      <c r="AS41" s="178">
        <v>-123</v>
      </c>
      <c r="AT41" s="178">
        <v>-90</v>
      </c>
      <c r="AU41" s="178">
        <v>-19</v>
      </c>
      <c r="AV41" s="178">
        <v>-12</v>
      </c>
      <c r="AW41" s="178">
        <v>-2</v>
      </c>
      <c r="AX41" s="178">
        <v>-12</v>
      </c>
      <c r="AY41" s="178">
        <v>-10</v>
      </c>
      <c r="AZ41" s="178">
        <v>-2</v>
      </c>
      <c r="BA41" s="178">
        <v>-32</v>
      </c>
      <c r="BB41" s="178">
        <v>-469</v>
      </c>
      <c r="BC41" s="178">
        <v>-163</v>
      </c>
      <c r="BD41" s="178">
        <v>-91</v>
      </c>
      <c r="BE41" s="178">
        <v>-23</v>
      </c>
      <c r="BF41" s="178">
        <v>-8</v>
      </c>
      <c r="BG41" s="178">
        <v>-41</v>
      </c>
      <c r="BH41" s="178">
        <v>-123</v>
      </c>
      <c r="BI41" s="178">
        <v>-52</v>
      </c>
      <c r="BJ41" s="178">
        <v>-11</v>
      </c>
      <c r="BK41" s="178">
        <v>-16</v>
      </c>
      <c r="BL41" s="178">
        <v>-45</v>
      </c>
      <c r="BM41" s="178">
        <v>-59</v>
      </c>
      <c r="BN41" s="178">
        <v>-1</v>
      </c>
      <c r="BO41" s="178">
        <v>-623</v>
      </c>
      <c r="BP41" s="178">
        <v>-342</v>
      </c>
      <c r="BQ41" s="178">
        <v>-63</v>
      </c>
      <c r="BR41" s="178">
        <v>-99</v>
      </c>
      <c r="BS41" s="178">
        <v>-31</v>
      </c>
      <c r="BT41" s="178">
        <v>-20</v>
      </c>
      <c r="BU41" s="178">
        <v>-68</v>
      </c>
    </row>
    <row r="42" spans="1:73" ht="16" customHeight="1" x14ac:dyDescent="0.5">
      <c r="A42" s="188">
        <v>37</v>
      </c>
      <c r="B42" s="173" t="s">
        <v>388</v>
      </c>
      <c r="C42" s="177" t="s">
        <v>287</v>
      </c>
      <c r="D42" s="178">
        <v>1242337</v>
      </c>
      <c r="E42" s="178">
        <v>612201</v>
      </c>
      <c r="F42" s="178">
        <v>340751</v>
      </c>
      <c r="G42" s="178">
        <v>66996</v>
      </c>
      <c r="H42" s="178">
        <v>61326</v>
      </c>
      <c r="I42" s="178">
        <v>5670</v>
      </c>
      <c r="J42" s="178">
        <v>273755</v>
      </c>
      <c r="K42" s="178">
        <v>3202</v>
      </c>
      <c r="L42" s="178">
        <v>166430</v>
      </c>
      <c r="M42" s="178">
        <v>165152</v>
      </c>
      <c r="N42" s="178">
        <v>1278</v>
      </c>
      <c r="O42" s="178">
        <v>101934</v>
      </c>
      <c r="P42" s="178">
        <v>18899</v>
      </c>
      <c r="Q42" s="178">
        <v>83035</v>
      </c>
      <c r="R42" s="178">
        <v>2189</v>
      </c>
      <c r="S42" s="178">
        <v>271450</v>
      </c>
      <c r="T42" s="178">
        <v>6665</v>
      </c>
      <c r="U42" s="178">
        <v>926</v>
      </c>
      <c r="V42" s="178">
        <v>5739</v>
      </c>
      <c r="W42" s="178">
        <v>264785</v>
      </c>
      <c r="X42" s="178">
        <v>3233</v>
      </c>
      <c r="Y42" s="178">
        <v>15557</v>
      </c>
      <c r="Z42" s="178">
        <v>11750</v>
      </c>
      <c r="AA42" s="178">
        <v>19162</v>
      </c>
      <c r="AB42" s="178">
        <v>80636</v>
      </c>
      <c r="AC42" s="178">
        <v>40423</v>
      </c>
      <c r="AD42" s="178">
        <v>90856</v>
      </c>
      <c r="AE42" s="178">
        <v>3168</v>
      </c>
      <c r="AF42" s="178">
        <v>532499</v>
      </c>
      <c r="AG42" s="178">
        <v>253064</v>
      </c>
      <c r="AH42" s="178">
        <v>139341</v>
      </c>
      <c r="AI42" s="178">
        <v>137244</v>
      </c>
      <c r="AJ42" s="178">
        <v>56484</v>
      </c>
      <c r="AK42" s="178">
        <v>22526</v>
      </c>
      <c r="AL42" s="178">
        <v>92</v>
      </c>
      <c r="AM42" s="178">
        <v>19084</v>
      </c>
      <c r="AN42" s="178">
        <v>8652</v>
      </c>
      <c r="AO42" s="178">
        <v>5211</v>
      </c>
      <c r="AP42" s="178">
        <v>25</v>
      </c>
      <c r="AQ42" s="178">
        <v>894</v>
      </c>
      <c r="AR42" s="178">
        <v>80760</v>
      </c>
      <c r="AS42" s="178">
        <v>78413</v>
      </c>
      <c r="AT42" s="178">
        <v>71222</v>
      </c>
      <c r="AU42" s="178">
        <v>5178</v>
      </c>
      <c r="AV42" s="178">
        <v>1876</v>
      </c>
      <c r="AW42" s="178">
        <v>137</v>
      </c>
      <c r="AX42" s="178">
        <v>2347</v>
      </c>
      <c r="AY42" s="178">
        <v>1905</v>
      </c>
      <c r="AZ42" s="178">
        <v>442</v>
      </c>
      <c r="BA42" s="178">
        <v>2097</v>
      </c>
      <c r="BB42" s="178">
        <v>90230</v>
      </c>
      <c r="BC42" s="178">
        <v>32246</v>
      </c>
      <c r="BD42" s="178">
        <v>24141</v>
      </c>
      <c r="BE42" s="178">
        <v>3508</v>
      </c>
      <c r="BF42" s="178">
        <v>2784</v>
      </c>
      <c r="BG42" s="178">
        <v>1813</v>
      </c>
      <c r="BH42" s="178">
        <v>32370</v>
      </c>
      <c r="BI42" s="178">
        <v>12725</v>
      </c>
      <c r="BJ42" s="178">
        <v>1395</v>
      </c>
      <c r="BK42" s="178">
        <v>3573</v>
      </c>
      <c r="BL42" s="178">
        <v>223</v>
      </c>
      <c r="BM42" s="178">
        <v>7698</v>
      </c>
      <c r="BN42" s="178">
        <v>23493</v>
      </c>
      <c r="BO42" s="178">
        <v>279435</v>
      </c>
      <c r="BP42" s="178">
        <v>99243</v>
      </c>
      <c r="BQ42" s="178">
        <v>13938</v>
      </c>
      <c r="BR42" s="178">
        <v>1247</v>
      </c>
      <c r="BS42" s="178">
        <v>72345</v>
      </c>
      <c r="BT42" s="178">
        <v>8067</v>
      </c>
      <c r="BU42" s="178">
        <v>84595</v>
      </c>
    </row>
    <row r="43" spans="1:73" ht="16" customHeight="1" x14ac:dyDescent="0.5">
      <c r="A43" s="188">
        <v>38</v>
      </c>
      <c r="B43" s="173" t="s">
        <v>389</v>
      </c>
      <c r="C43" s="177" t="s">
        <v>390</v>
      </c>
      <c r="D43" s="178">
        <v>99438</v>
      </c>
      <c r="E43" s="178">
        <v>8230</v>
      </c>
      <c r="F43" s="178">
        <v>6432</v>
      </c>
      <c r="G43" s="178">
        <v>4468</v>
      </c>
      <c r="H43" s="178">
        <v>4400</v>
      </c>
      <c r="I43" s="178">
        <v>68</v>
      </c>
      <c r="J43" s="178">
        <v>1964</v>
      </c>
      <c r="K43" s="178">
        <v>29</v>
      </c>
      <c r="L43" s="178">
        <v>1203</v>
      </c>
      <c r="M43" s="178">
        <v>1182</v>
      </c>
      <c r="N43" s="178">
        <v>21</v>
      </c>
      <c r="O43" s="178">
        <v>722</v>
      </c>
      <c r="P43" s="178">
        <v>281</v>
      </c>
      <c r="Q43" s="178">
        <v>441</v>
      </c>
      <c r="R43" s="178">
        <v>10</v>
      </c>
      <c r="S43" s="178">
        <v>1798</v>
      </c>
      <c r="T43" s="178">
        <v>298</v>
      </c>
      <c r="U43" s="178">
        <v>16</v>
      </c>
      <c r="V43" s="178">
        <v>282</v>
      </c>
      <c r="W43" s="178">
        <v>1500</v>
      </c>
      <c r="X43" s="178">
        <v>17</v>
      </c>
      <c r="Y43" s="178">
        <v>75</v>
      </c>
      <c r="Z43" s="178">
        <v>15</v>
      </c>
      <c r="AA43" s="178">
        <v>83</v>
      </c>
      <c r="AB43" s="178">
        <v>404</v>
      </c>
      <c r="AC43" s="178">
        <v>203</v>
      </c>
      <c r="AD43" s="178">
        <v>684</v>
      </c>
      <c r="AE43" s="178">
        <v>19</v>
      </c>
      <c r="AF43" s="178">
        <v>90985</v>
      </c>
      <c r="AG43" s="178">
        <v>14553</v>
      </c>
      <c r="AH43" s="178">
        <v>5442</v>
      </c>
      <c r="AI43" s="178">
        <v>5254</v>
      </c>
      <c r="AJ43" s="178">
        <v>4271</v>
      </c>
      <c r="AK43" s="178">
        <v>1691</v>
      </c>
      <c r="AL43" s="178">
        <v>98</v>
      </c>
      <c r="AM43" s="178">
        <v>1255</v>
      </c>
      <c r="AN43" s="178">
        <v>938</v>
      </c>
      <c r="AO43" s="178">
        <v>263</v>
      </c>
      <c r="AP43" s="178">
        <v>11</v>
      </c>
      <c r="AQ43" s="178">
        <v>15</v>
      </c>
      <c r="AR43" s="178">
        <v>983</v>
      </c>
      <c r="AS43" s="178">
        <v>713</v>
      </c>
      <c r="AT43" s="178">
        <v>522</v>
      </c>
      <c r="AU43" s="178">
        <v>109</v>
      </c>
      <c r="AV43" s="178">
        <v>71</v>
      </c>
      <c r="AW43" s="178">
        <v>11</v>
      </c>
      <c r="AX43" s="178">
        <v>270</v>
      </c>
      <c r="AY43" s="178">
        <v>217</v>
      </c>
      <c r="AZ43" s="178">
        <v>53</v>
      </c>
      <c r="BA43" s="178">
        <v>188</v>
      </c>
      <c r="BB43" s="178">
        <v>4537</v>
      </c>
      <c r="BC43" s="178">
        <v>327</v>
      </c>
      <c r="BD43" s="178">
        <v>219</v>
      </c>
      <c r="BE43" s="178">
        <v>35</v>
      </c>
      <c r="BF43" s="178">
        <v>11</v>
      </c>
      <c r="BG43" s="178">
        <v>62</v>
      </c>
      <c r="BH43" s="178">
        <v>3778</v>
      </c>
      <c r="BI43" s="178">
        <v>173</v>
      </c>
      <c r="BJ43" s="178">
        <v>17</v>
      </c>
      <c r="BK43" s="178">
        <v>76</v>
      </c>
      <c r="BL43" s="178">
        <v>76</v>
      </c>
      <c r="BM43" s="178">
        <v>90</v>
      </c>
      <c r="BN43" s="178">
        <v>4574</v>
      </c>
      <c r="BO43" s="178">
        <v>76432</v>
      </c>
      <c r="BP43" s="178">
        <v>4974</v>
      </c>
      <c r="BQ43" s="178">
        <v>301</v>
      </c>
      <c r="BR43" s="178">
        <v>66</v>
      </c>
      <c r="BS43" s="178">
        <v>68875</v>
      </c>
      <c r="BT43" s="178">
        <v>1411</v>
      </c>
      <c r="BU43" s="178">
        <v>805</v>
      </c>
    </row>
    <row r="44" spans="1:73" ht="16" customHeight="1" x14ac:dyDescent="0.5">
      <c r="A44" s="188">
        <v>39</v>
      </c>
      <c r="B44" s="173" t="s">
        <v>391</v>
      </c>
      <c r="C44" s="177" t="s">
        <v>392</v>
      </c>
      <c r="D44" s="178">
        <v>18985</v>
      </c>
      <c r="E44" s="178">
        <v>7676</v>
      </c>
      <c r="F44" s="178">
        <v>4609</v>
      </c>
      <c r="G44" s="178">
        <v>2067</v>
      </c>
      <c r="H44" s="178">
        <v>1995</v>
      </c>
      <c r="I44" s="178">
        <v>72</v>
      </c>
      <c r="J44" s="178">
        <v>2542</v>
      </c>
      <c r="K44" s="178">
        <v>34</v>
      </c>
      <c r="L44" s="178">
        <v>1317</v>
      </c>
      <c r="M44" s="178">
        <v>1288</v>
      </c>
      <c r="N44" s="178">
        <v>29</v>
      </c>
      <c r="O44" s="178">
        <v>1162</v>
      </c>
      <c r="P44" s="178">
        <v>439</v>
      </c>
      <c r="Q44" s="178">
        <v>723</v>
      </c>
      <c r="R44" s="178">
        <v>29</v>
      </c>
      <c r="S44" s="178">
        <v>3067</v>
      </c>
      <c r="T44" s="178">
        <v>240</v>
      </c>
      <c r="U44" s="178">
        <v>20</v>
      </c>
      <c r="V44" s="178">
        <v>220</v>
      </c>
      <c r="W44" s="178">
        <v>2827</v>
      </c>
      <c r="X44" s="178">
        <v>31</v>
      </c>
      <c r="Y44" s="178">
        <v>129</v>
      </c>
      <c r="Z44" s="178">
        <v>74</v>
      </c>
      <c r="AA44" s="178">
        <v>189</v>
      </c>
      <c r="AB44" s="178">
        <v>616</v>
      </c>
      <c r="AC44" s="178">
        <v>479</v>
      </c>
      <c r="AD44" s="178">
        <v>1270</v>
      </c>
      <c r="AE44" s="178">
        <v>39</v>
      </c>
      <c r="AF44" s="178">
        <v>5660</v>
      </c>
      <c r="AG44" s="178">
        <v>4885</v>
      </c>
      <c r="AH44" s="178">
        <v>3660</v>
      </c>
      <c r="AI44" s="178">
        <v>3482</v>
      </c>
      <c r="AJ44" s="178">
        <v>2727</v>
      </c>
      <c r="AK44" s="178">
        <v>1195</v>
      </c>
      <c r="AL44" s="178">
        <v>93</v>
      </c>
      <c r="AM44" s="178">
        <v>269</v>
      </c>
      <c r="AN44" s="178">
        <v>897</v>
      </c>
      <c r="AO44" s="178">
        <v>249</v>
      </c>
      <c r="AP44" s="178">
        <v>9</v>
      </c>
      <c r="AQ44" s="178">
        <v>15</v>
      </c>
      <c r="AR44" s="178">
        <v>755</v>
      </c>
      <c r="AS44" s="178">
        <v>684</v>
      </c>
      <c r="AT44" s="178">
        <v>500</v>
      </c>
      <c r="AU44" s="178">
        <v>106</v>
      </c>
      <c r="AV44" s="178">
        <v>68</v>
      </c>
      <c r="AW44" s="178">
        <v>10</v>
      </c>
      <c r="AX44" s="178">
        <v>71</v>
      </c>
      <c r="AY44" s="178">
        <v>56</v>
      </c>
      <c r="AZ44" s="178">
        <v>15</v>
      </c>
      <c r="BA44" s="178">
        <v>178</v>
      </c>
      <c r="BB44" s="178">
        <v>954</v>
      </c>
      <c r="BC44" s="178">
        <v>332</v>
      </c>
      <c r="BD44" s="178">
        <v>186</v>
      </c>
      <c r="BE44" s="178">
        <v>48</v>
      </c>
      <c r="BF44" s="178">
        <v>15</v>
      </c>
      <c r="BG44" s="178">
        <v>83</v>
      </c>
      <c r="BH44" s="178">
        <v>243</v>
      </c>
      <c r="BI44" s="178">
        <v>107</v>
      </c>
      <c r="BJ44" s="178">
        <v>23</v>
      </c>
      <c r="BK44" s="178">
        <v>34</v>
      </c>
      <c r="BL44" s="178">
        <v>92</v>
      </c>
      <c r="BM44" s="178">
        <v>123</v>
      </c>
      <c r="BN44" s="178">
        <v>271</v>
      </c>
      <c r="BO44" s="178">
        <v>775</v>
      </c>
      <c r="BP44" s="178">
        <v>258</v>
      </c>
      <c r="BQ44" s="178">
        <v>71</v>
      </c>
      <c r="BR44" s="178">
        <v>10</v>
      </c>
      <c r="BS44" s="178">
        <v>113</v>
      </c>
      <c r="BT44" s="178">
        <v>75</v>
      </c>
      <c r="BU44" s="178">
        <v>248</v>
      </c>
    </row>
    <row r="45" spans="1:73" ht="16" customHeight="1" x14ac:dyDescent="0.5">
      <c r="A45" s="188">
        <v>40</v>
      </c>
      <c r="B45" s="173" t="s">
        <v>393</v>
      </c>
      <c r="C45" s="177" t="s">
        <v>288</v>
      </c>
      <c r="D45" s="178">
        <v>2248</v>
      </c>
      <c r="E45" s="178">
        <v>2366</v>
      </c>
      <c r="F45" s="178">
        <v>0</v>
      </c>
      <c r="G45" s="178">
        <v>0</v>
      </c>
      <c r="H45" s="178">
        <v>0</v>
      </c>
      <c r="I45" s="178">
        <v>0</v>
      </c>
      <c r="J45" s="178">
        <v>0</v>
      </c>
      <c r="K45" s="178">
        <v>0</v>
      </c>
      <c r="L45" s="178">
        <v>0</v>
      </c>
      <c r="M45" s="178">
        <v>0</v>
      </c>
      <c r="N45" s="178">
        <v>0</v>
      </c>
      <c r="O45" s="178">
        <v>0</v>
      </c>
      <c r="P45" s="178">
        <v>0</v>
      </c>
      <c r="Q45" s="178">
        <v>0</v>
      </c>
      <c r="R45" s="178">
        <v>0</v>
      </c>
      <c r="S45" s="178">
        <v>2366</v>
      </c>
      <c r="T45" s="178">
        <v>0</v>
      </c>
      <c r="U45" s="178">
        <v>0</v>
      </c>
      <c r="V45" s="178">
        <v>0</v>
      </c>
      <c r="W45" s="178">
        <v>2366</v>
      </c>
      <c r="X45" s="178">
        <v>25</v>
      </c>
      <c r="Y45" s="178">
        <v>107</v>
      </c>
      <c r="Z45" s="178">
        <v>61</v>
      </c>
      <c r="AA45" s="178">
        <v>159</v>
      </c>
      <c r="AB45" s="178">
        <v>515</v>
      </c>
      <c r="AC45" s="178">
        <v>401</v>
      </c>
      <c r="AD45" s="178">
        <v>1065</v>
      </c>
      <c r="AE45" s="178">
        <v>33</v>
      </c>
      <c r="AF45" s="178">
        <v>-118</v>
      </c>
      <c r="AG45" s="178">
        <v>-44</v>
      </c>
      <c r="AH45" s="178">
        <v>0</v>
      </c>
      <c r="AI45" s="178">
        <v>0</v>
      </c>
      <c r="AJ45" s="178">
        <v>0</v>
      </c>
      <c r="AK45" s="178">
        <v>0</v>
      </c>
      <c r="AL45" s="178">
        <v>0</v>
      </c>
      <c r="AM45" s="178">
        <v>0</v>
      </c>
      <c r="AN45" s="178">
        <v>0</v>
      </c>
      <c r="AO45" s="178">
        <v>0</v>
      </c>
      <c r="AP45" s="178">
        <v>0</v>
      </c>
      <c r="AQ45" s="178">
        <v>0</v>
      </c>
      <c r="AR45" s="178">
        <v>0</v>
      </c>
      <c r="AS45" s="178">
        <v>0</v>
      </c>
      <c r="AT45" s="178">
        <v>0</v>
      </c>
      <c r="AU45" s="178">
        <v>0</v>
      </c>
      <c r="AV45" s="178">
        <v>0</v>
      </c>
      <c r="AW45" s="178">
        <v>0</v>
      </c>
      <c r="AX45" s="178">
        <v>0</v>
      </c>
      <c r="AY45" s="178">
        <v>0</v>
      </c>
      <c r="AZ45" s="178">
        <v>0</v>
      </c>
      <c r="BA45" s="178">
        <v>0</v>
      </c>
      <c r="BB45" s="178">
        <v>-44</v>
      </c>
      <c r="BC45" s="178">
        <v>-16</v>
      </c>
      <c r="BD45" s="178">
        <v>-9</v>
      </c>
      <c r="BE45" s="178">
        <v>-2</v>
      </c>
      <c r="BF45" s="178">
        <v>-1</v>
      </c>
      <c r="BG45" s="178">
        <v>-4</v>
      </c>
      <c r="BH45" s="178">
        <v>-10</v>
      </c>
      <c r="BI45" s="178">
        <v>-5</v>
      </c>
      <c r="BJ45" s="178">
        <v>-1</v>
      </c>
      <c r="BK45" s="178">
        <v>-2</v>
      </c>
      <c r="BL45" s="178">
        <v>-4</v>
      </c>
      <c r="BM45" s="178">
        <v>-6</v>
      </c>
      <c r="BN45" s="178">
        <v>0</v>
      </c>
      <c r="BO45" s="178">
        <v>-74</v>
      </c>
      <c r="BP45" s="178">
        <v>-29</v>
      </c>
      <c r="BQ45" s="178">
        <v>-1</v>
      </c>
      <c r="BR45" s="178">
        <v>0</v>
      </c>
      <c r="BS45" s="178">
        <v>-11</v>
      </c>
      <c r="BT45" s="178">
        <v>-8</v>
      </c>
      <c r="BU45" s="178">
        <v>-25</v>
      </c>
    </row>
    <row r="46" spans="1:73" ht="16" customHeight="1" x14ac:dyDescent="0.5">
      <c r="A46" s="188">
        <v>41</v>
      </c>
      <c r="B46" s="173" t="s">
        <v>394</v>
      </c>
      <c r="C46" s="177" t="s">
        <v>289</v>
      </c>
      <c r="D46" s="178">
        <v>492684</v>
      </c>
      <c r="E46" s="178">
        <v>205882</v>
      </c>
      <c r="F46" s="178">
        <v>99388</v>
      </c>
      <c r="G46" s="178">
        <v>38998</v>
      </c>
      <c r="H46" s="178">
        <v>38376</v>
      </c>
      <c r="I46" s="178">
        <v>622</v>
      </c>
      <c r="J46" s="178">
        <v>60390</v>
      </c>
      <c r="K46" s="178">
        <v>1250</v>
      </c>
      <c r="L46" s="178">
        <v>33853</v>
      </c>
      <c r="M46" s="178">
        <v>33472</v>
      </c>
      <c r="N46" s="178">
        <v>381</v>
      </c>
      <c r="O46" s="178">
        <v>24778</v>
      </c>
      <c r="P46" s="178">
        <v>14389</v>
      </c>
      <c r="Q46" s="178">
        <v>10389</v>
      </c>
      <c r="R46" s="178">
        <v>509</v>
      </c>
      <c r="S46" s="178">
        <v>106494</v>
      </c>
      <c r="T46" s="178">
        <v>4613</v>
      </c>
      <c r="U46" s="178">
        <v>290</v>
      </c>
      <c r="V46" s="178">
        <v>4323</v>
      </c>
      <c r="W46" s="178">
        <v>101881</v>
      </c>
      <c r="X46" s="178">
        <v>1205</v>
      </c>
      <c r="Y46" s="178">
        <v>4081</v>
      </c>
      <c r="Z46" s="178">
        <v>1754</v>
      </c>
      <c r="AA46" s="178">
        <v>5657</v>
      </c>
      <c r="AB46" s="178">
        <v>25570</v>
      </c>
      <c r="AC46" s="178">
        <v>17157</v>
      </c>
      <c r="AD46" s="178">
        <v>44576</v>
      </c>
      <c r="AE46" s="178">
        <v>1881</v>
      </c>
      <c r="AF46" s="178">
        <v>236246</v>
      </c>
      <c r="AG46" s="178">
        <v>48186</v>
      </c>
      <c r="AH46" s="178">
        <v>25246</v>
      </c>
      <c r="AI46" s="178">
        <v>10979</v>
      </c>
      <c r="AJ46" s="178">
        <v>5740</v>
      </c>
      <c r="AK46" s="178">
        <v>2571</v>
      </c>
      <c r="AL46" s="178">
        <v>56</v>
      </c>
      <c r="AM46" s="178">
        <v>800</v>
      </c>
      <c r="AN46" s="178">
        <v>1148</v>
      </c>
      <c r="AO46" s="178">
        <v>764</v>
      </c>
      <c r="AP46" s="178">
        <v>316</v>
      </c>
      <c r="AQ46" s="178">
        <v>85</v>
      </c>
      <c r="AR46" s="178">
        <v>5239</v>
      </c>
      <c r="AS46" s="178">
        <v>4608</v>
      </c>
      <c r="AT46" s="178">
        <v>778</v>
      </c>
      <c r="AU46" s="178">
        <v>641</v>
      </c>
      <c r="AV46" s="178">
        <v>3185</v>
      </c>
      <c r="AW46" s="178">
        <v>4</v>
      </c>
      <c r="AX46" s="178">
        <v>631</v>
      </c>
      <c r="AY46" s="178">
        <v>512</v>
      </c>
      <c r="AZ46" s="178">
        <v>119</v>
      </c>
      <c r="BA46" s="178">
        <v>14267</v>
      </c>
      <c r="BB46" s="178">
        <v>22056</v>
      </c>
      <c r="BC46" s="178">
        <v>2763</v>
      </c>
      <c r="BD46" s="178">
        <v>1550</v>
      </c>
      <c r="BE46" s="178">
        <v>747</v>
      </c>
      <c r="BF46" s="178">
        <v>419</v>
      </c>
      <c r="BG46" s="178">
        <v>47</v>
      </c>
      <c r="BH46" s="178">
        <v>14247</v>
      </c>
      <c r="BI46" s="178">
        <v>1590</v>
      </c>
      <c r="BJ46" s="178">
        <v>137</v>
      </c>
      <c r="BK46" s="178">
        <v>1004</v>
      </c>
      <c r="BL46" s="178">
        <v>2243</v>
      </c>
      <c r="BM46" s="178">
        <v>72</v>
      </c>
      <c r="BN46" s="178">
        <v>884</v>
      </c>
      <c r="BO46" s="178">
        <v>188060</v>
      </c>
      <c r="BP46" s="178">
        <v>96856</v>
      </c>
      <c r="BQ46" s="178">
        <v>51778</v>
      </c>
      <c r="BR46" s="178">
        <v>10929</v>
      </c>
      <c r="BS46" s="178">
        <v>1376</v>
      </c>
      <c r="BT46" s="178">
        <v>1289</v>
      </c>
      <c r="BU46" s="178">
        <v>25832</v>
      </c>
    </row>
    <row r="47" spans="1:73" ht="16" customHeight="1" x14ac:dyDescent="0.5">
      <c r="A47" s="188">
        <v>42</v>
      </c>
      <c r="B47" s="173" t="s">
        <v>395</v>
      </c>
      <c r="C47" s="177" t="s">
        <v>396</v>
      </c>
      <c r="D47" s="178">
        <v>3971415</v>
      </c>
      <c r="E47" s="178">
        <v>2338495</v>
      </c>
      <c r="F47" s="178">
        <v>860479</v>
      </c>
      <c r="G47" s="178">
        <v>290123</v>
      </c>
      <c r="H47" s="178">
        <v>277227</v>
      </c>
      <c r="I47" s="178">
        <v>12896</v>
      </c>
      <c r="J47" s="178">
        <v>570356</v>
      </c>
      <c r="K47" s="178">
        <v>6720</v>
      </c>
      <c r="L47" s="178">
        <v>166800</v>
      </c>
      <c r="M47" s="178">
        <v>164051</v>
      </c>
      <c r="N47" s="178">
        <v>2749</v>
      </c>
      <c r="O47" s="178">
        <v>392916</v>
      </c>
      <c r="P47" s="178">
        <v>142472</v>
      </c>
      <c r="Q47" s="178">
        <v>250444</v>
      </c>
      <c r="R47" s="178">
        <v>3920</v>
      </c>
      <c r="S47" s="178">
        <v>1478016</v>
      </c>
      <c r="T47" s="178">
        <v>42316</v>
      </c>
      <c r="U47" s="178">
        <v>3698</v>
      </c>
      <c r="V47" s="178">
        <v>38618</v>
      </c>
      <c r="W47" s="178">
        <v>1435700</v>
      </c>
      <c r="X47" s="178">
        <v>14182</v>
      </c>
      <c r="Y47" s="178">
        <v>86996</v>
      </c>
      <c r="Z47" s="178">
        <v>26792</v>
      </c>
      <c r="AA47" s="178">
        <v>62402</v>
      </c>
      <c r="AB47" s="178">
        <v>186947</v>
      </c>
      <c r="AC47" s="178">
        <v>375882</v>
      </c>
      <c r="AD47" s="178">
        <v>668573</v>
      </c>
      <c r="AE47" s="178">
        <v>13926</v>
      </c>
      <c r="AF47" s="178">
        <v>858232</v>
      </c>
      <c r="AG47" s="178">
        <v>368255</v>
      </c>
      <c r="AH47" s="178">
        <v>235565</v>
      </c>
      <c r="AI47" s="178">
        <v>232539</v>
      </c>
      <c r="AJ47" s="178">
        <v>161703</v>
      </c>
      <c r="AK47" s="178">
        <v>37083</v>
      </c>
      <c r="AL47" s="178">
        <v>5102</v>
      </c>
      <c r="AM47" s="178">
        <v>47485</v>
      </c>
      <c r="AN47" s="178">
        <v>63446</v>
      </c>
      <c r="AO47" s="178">
        <v>6578</v>
      </c>
      <c r="AP47" s="178">
        <v>635</v>
      </c>
      <c r="AQ47" s="178">
        <v>1374</v>
      </c>
      <c r="AR47" s="178">
        <v>70836</v>
      </c>
      <c r="AS47" s="178">
        <v>65566</v>
      </c>
      <c r="AT47" s="178">
        <v>47723</v>
      </c>
      <c r="AU47" s="178">
        <v>16181</v>
      </c>
      <c r="AV47" s="178">
        <v>997</v>
      </c>
      <c r="AW47" s="178">
        <v>665</v>
      </c>
      <c r="AX47" s="178">
        <v>5270</v>
      </c>
      <c r="AY47" s="178">
        <v>4286</v>
      </c>
      <c r="AZ47" s="178">
        <v>984</v>
      </c>
      <c r="BA47" s="178">
        <v>3026</v>
      </c>
      <c r="BB47" s="178">
        <v>103218</v>
      </c>
      <c r="BC47" s="178">
        <v>34091</v>
      </c>
      <c r="BD47" s="178">
        <v>15412</v>
      </c>
      <c r="BE47" s="178">
        <v>4333</v>
      </c>
      <c r="BF47" s="178">
        <v>905</v>
      </c>
      <c r="BG47" s="178">
        <v>13441</v>
      </c>
      <c r="BH47" s="178">
        <v>27857</v>
      </c>
      <c r="BI47" s="178">
        <v>23471</v>
      </c>
      <c r="BJ47" s="178">
        <v>1898</v>
      </c>
      <c r="BK47" s="178">
        <v>1492</v>
      </c>
      <c r="BL47" s="178">
        <v>9026</v>
      </c>
      <c r="BM47" s="178">
        <v>5383</v>
      </c>
      <c r="BN47" s="178">
        <v>29472</v>
      </c>
      <c r="BO47" s="178">
        <v>489977</v>
      </c>
      <c r="BP47" s="178">
        <v>56957</v>
      </c>
      <c r="BQ47" s="178">
        <v>56884</v>
      </c>
      <c r="BR47" s="178">
        <v>4339</v>
      </c>
      <c r="BS47" s="178">
        <v>153016</v>
      </c>
      <c r="BT47" s="178">
        <v>18907</v>
      </c>
      <c r="BU47" s="178">
        <v>199874</v>
      </c>
    </row>
    <row r="48" spans="1:73" ht="16" customHeight="1" x14ac:dyDescent="0.5">
      <c r="A48" s="188">
        <v>43</v>
      </c>
      <c r="B48" s="173" t="s">
        <v>397</v>
      </c>
      <c r="C48" s="177" t="s">
        <v>290</v>
      </c>
      <c r="D48" s="178">
        <v>1317345</v>
      </c>
      <c r="E48" s="178">
        <v>561687</v>
      </c>
      <c r="F48" s="178">
        <v>288340</v>
      </c>
      <c r="G48" s="178">
        <v>165578</v>
      </c>
      <c r="H48" s="178">
        <v>161103</v>
      </c>
      <c r="I48" s="178">
        <v>4475</v>
      </c>
      <c r="J48" s="178">
        <v>122762</v>
      </c>
      <c r="K48" s="178">
        <v>1852</v>
      </c>
      <c r="L48" s="178">
        <v>64440</v>
      </c>
      <c r="M48" s="178">
        <v>61653</v>
      </c>
      <c r="N48" s="178">
        <v>2787</v>
      </c>
      <c r="O48" s="178">
        <v>55537</v>
      </c>
      <c r="P48" s="178">
        <v>19157</v>
      </c>
      <c r="Q48" s="178">
        <v>36380</v>
      </c>
      <c r="R48" s="178">
        <v>933</v>
      </c>
      <c r="S48" s="178">
        <v>273347</v>
      </c>
      <c r="T48" s="178">
        <v>16299</v>
      </c>
      <c r="U48" s="178">
        <v>1052</v>
      </c>
      <c r="V48" s="178">
        <v>15247</v>
      </c>
      <c r="W48" s="178">
        <v>257048</v>
      </c>
      <c r="X48" s="178">
        <v>2315</v>
      </c>
      <c r="Y48" s="178">
        <v>11081</v>
      </c>
      <c r="Z48" s="178">
        <v>4742</v>
      </c>
      <c r="AA48" s="178">
        <v>14556</v>
      </c>
      <c r="AB48" s="178">
        <v>75695</v>
      </c>
      <c r="AC48" s="178">
        <v>27735</v>
      </c>
      <c r="AD48" s="178">
        <v>116831</v>
      </c>
      <c r="AE48" s="178">
        <v>4093</v>
      </c>
      <c r="AF48" s="178">
        <v>142813</v>
      </c>
      <c r="AG48" s="178">
        <v>92453</v>
      </c>
      <c r="AH48" s="178">
        <v>52593</v>
      </c>
      <c r="AI48" s="178">
        <v>51486</v>
      </c>
      <c r="AJ48" s="178">
        <v>47295</v>
      </c>
      <c r="AK48" s="178">
        <v>31796</v>
      </c>
      <c r="AL48" s="178">
        <v>186</v>
      </c>
      <c r="AM48" s="178">
        <v>5226</v>
      </c>
      <c r="AN48" s="178">
        <v>8056</v>
      </c>
      <c r="AO48" s="178">
        <v>1619</v>
      </c>
      <c r="AP48" s="178">
        <v>15</v>
      </c>
      <c r="AQ48" s="178">
        <v>397</v>
      </c>
      <c r="AR48" s="178">
        <v>4191</v>
      </c>
      <c r="AS48" s="178">
        <v>3186</v>
      </c>
      <c r="AT48" s="178">
        <v>842</v>
      </c>
      <c r="AU48" s="178">
        <v>1295</v>
      </c>
      <c r="AV48" s="178">
        <v>525</v>
      </c>
      <c r="AW48" s="178">
        <v>524</v>
      </c>
      <c r="AX48" s="178">
        <v>1005</v>
      </c>
      <c r="AY48" s="178">
        <v>817</v>
      </c>
      <c r="AZ48" s="178">
        <v>188</v>
      </c>
      <c r="BA48" s="178">
        <v>1107</v>
      </c>
      <c r="BB48" s="178">
        <v>32813</v>
      </c>
      <c r="BC48" s="178">
        <v>7315</v>
      </c>
      <c r="BD48" s="178">
        <v>2571</v>
      </c>
      <c r="BE48" s="178">
        <v>1945</v>
      </c>
      <c r="BF48" s="178">
        <v>233</v>
      </c>
      <c r="BG48" s="178">
        <v>2566</v>
      </c>
      <c r="BH48" s="178">
        <v>13218</v>
      </c>
      <c r="BI48" s="178">
        <v>1597</v>
      </c>
      <c r="BJ48" s="178">
        <v>178</v>
      </c>
      <c r="BK48" s="178">
        <v>683</v>
      </c>
      <c r="BL48" s="178">
        <v>8322</v>
      </c>
      <c r="BM48" s="178">
        <v>1500</v>
      </c>
      <c r="BN48" s="178">
        <v>7047</v>
      </c>
      <c r="BO48" s="178">
        <v>50360</v>
      </c>
      <c r="BP48" s="178">
        <v>15546</v>
      </c>
      <c r="BQ48" s="178">
        <v>3188</v>
      </c>
      <c r="BR48" s="178">
        <v>2045</v>
      </c>
      <c r="BS48" s="178">
        <v>6496</v>
      </c>
      <c r="BT48" s="178">
        <v>3454</v>
      </c>
      <c r="BU48" s="178">
        <v>19631</v>
      </c>
    </row>
    <row r="49" spans="1:73" ht="16" customHeight="1" x14ac:dyDescent="0.5">
      <c r="A49" s="188">
        <v>44</v>
      </c>
      <c r="B49" s="173" t="s">
        <v>398</v>
      </c>
      <c r="C49" s="177" t="s">
        <v>255</v>
      </c>
      <c r="D49" s="178">
        <v>389561</v>
      </c>
      <c r="E49" s="178">
        <v>271544</v>
      </c>
      <c r="F49" s="178">
        <v>66065</v>
      </c>
      <c r="G49" s="178">
        <v>24619</v>
      </c>
      <c r="H49" s="178">
        <v>24443</v>
      </c>
      <c r="I49" s="178">
        <v>176</v>
      </c>
      <c r="J49" s="178">
        <v>41446</v>
      </c>
      <c r="K49" s="178">
        <v>1525</v>
      </c>
      <c r="L49" s="178">
        <v>27458</v>
      </c>
      <c r="M49" s="178">
        <v>26817</v>
      </c>
      <c r="N49" s="178">
        <v>641</v>
      </c>
      <c r="O49" s="178">
        <v>12271</v>
      </c>
      <c r="P49" s="178">
        <v>9326</v>
      </c>
      <c r="Q49" s="178">
        <v>2945</v>
      </c>
      <c r="R49" s="178">
        <v>192</v>
      </c>
      <c r="S49" s="178">
        <v>205479</v>
      </c>
      <c r="T49" s="178">
        <v>8900</v>
      </c>
      <c r="U49" s="178">
        <v>105</v>
      </c>
      <c r="V49" s="178">
        <v>8795</v>
      </c>
      <c r="W49" s="178">
        <v>196579</v>
      </c>
      <c r="X49" s="178">
        <v>3824</v>
      </c>
      <c r="Y49" s="178">
        <v>8471</v>
      </c>
      <c r="Z49" s="178">
        <v>3063</v>
      </c>
      <c r="AA49" s="178">
        <v>10716</v>
      </c>
      <c r="AB49" s="178">
        <v>43611</v>
      </c>
      <c r="AC49" s="178">
        <v>33013</v>
      </c>
      <c r="AD49" s="178">
        <v>91374</v>
      </c>
      <c r="AE49" s="178">
        <v>2507</v>
      </c>
      <c r="AF49" s="178">
        <v>111473</v>
      </c>
      <c r="AG49" s="178">
        <v>55452</v>
      </c>
      <c r="AH49" s="178">
        <v>3180</v>
      </c>
      <c r="AI49" s="178">
        <v>3128</v>
      </c>
      <c r="AJ49" s="178">
        <v>2579</v>
      </c>
      <c r="AK49" s="178">
        <v>1143</v>
      </c>
      <c r="AL49" s="178">
        <v>66</v>
      </c>
      <c r="AM49" s="178">
        <v>221</v>
      </c>
      <c r="AN49" s="178">
        <v>926</v>
      </c>
      <c r="AO49" s="178">
        <v>202</v>
      </c>
      <c r="AP49" s="178">
        <v>6</v>
      </c>
      <c r="AQ49" s="178">
        <v>15</v>
      </c>
      <c r="AR49" s="178">
        <v>549</v>
      </c>
      <c r="AS49" s="178">
        <v>248</v>
      </c>
      <c r="AT49" s="178">
        <v>198</v>
      </c>
      <c r="AU49" s="178">
        <v>29</v>
      </c>
      <c r="AV49" s="178">
        <v>18</v>
      </c>
      <c r="AW49" s="178">
        <v>3</v>
      </c>
      <c r="AX49" s="178">
        <v>301</v>
      </c>
      <c r="AY49" s="178">
        <v>244</v>
      </c>
      <c r="AZ49" s="178">
        <v>57</v>
      </c>
      <c r="BA49" s="178">
        <v>52</v>
      </c>
      <c r="BB49" s="178">
        <v>51674</v>
      </c>
      <c r="BC49" s="178">
        <v>9087</v>
      </c>
      <c r="BD49" s="178">
        <v>6863</v>
      </c>
      <c r="BE49" s="178">
        <v>2071</v>
      </c>
      <c r="BF49" s="178">
        <v>112</v>
      </c>
      <c r="BG49" s="178">
        <v>41</v>
      </c>
      <c r="BH49" s="178">
        <v>37065</v>
      </c>
      <c r="BI49" s="178">
        <v>1101</v>
      </c>
      <c r="BJ49" s="178">
        <v>9</v>
      </c>
      <c r="BK49" s="178">
        <v>1208</v>
      </c>
      <c r="BL49" s="178">
        <v>3123</v>
      </c>
      <c r="BM49" s="178">
        <v>81</v>
      </c>
      <c r="BN49" s="178">
        <v>598</v>
      </c>
      <c r="BO49" s="178">
        <v>56021</v>
      </c>
      <c r="BP49" s="178">
        <v>7488</v>
      </c>
      <c r="BQ49" s="178">
        <v>2950</v>
      </c>
      <c r="BR49" s="178">
        <v>357</v>
      </c>
      <c r="BS49" s="178">
        <v>314</v>
      </c>
      <c r="BT49" s="178">
        <v>5729</v>
      </c>
      <c r="BU49" s="178">
        <v>39183</v>
      </c>
    </row>
    <row r="50" spans="1:73" ht="16" customHeight="1" x14ac:dyDescent="0.5">
      <c r="A50" s="188">
        <v>45</v>
      </c>
      <c r="B50" s="173" t="s">
        <v>399</v>
      </c>
      <c r="C50" s="177" t="s">
        <v>256</v>
      </c>
      <c r="D50" s="178">
        <v>3890</v>
      </c>
      <c r="E50" s="178">
        <v>762</v>
      </c>
      <c r="F50" s="178">
        <v>304</v>
      </c>
      <c r="G50" s="178">
        <v>140</v>
      </c>
      <c r="H50" s="178">
        <v>135</v>
      </c>
      <c r="I50" s="178">
        <v>5</v>
      </c>
      <c r="J50" s="178">
        <v>164</v>
      </c>
      <c r="K50" s="178">
        <v>2</v>
      </c>
      <c r="L50" s="178">
        <v>85</v>
      </c>
      <c r="M50" s="178">
        <v>83</v>
      </c>
      <c r="N50" s="178">
        <v>2</v>
      </c>
      <c r="O50" s="178">
        <v>75</v>
      </c>
      <c r="P50" s="178">
        <v>29</v>
      </c>
      <c r="Q50" s="178">
        <v>46</v>
      </c>
      <c r="R50" s="178">
        <v>2</v>
      </c>
      <c r="S50" s="178">
        <v>458</v>
      </c>
      <c r="T50" s="178">
        <v>20</v>
      </c>
      <c r="U50" s="178">
        <v>2</v>
      </c>
      <c r="V50" s="178">
        <v>18</v>
      </c>
      <c r="W50" s="178">
        <v>438</v>
      </c>
      <c r="X50" s="178">
        <v>4</v>
      </c>
      <c r="Y50" s="178">
        <v>20</v>
      </c>
      <c r="Z50" s="178">
        <v>11</v>
      </c>
      <c r="AA50" s="178">
        <v>30</v>
      </c>
      <c r="AB50" s="178">
        <v>96</v>
      </c>
      <c r="AC50" s="178">
        <v>74</v>
      </c>
      <c r="AD50" s="178">
        <v>197</v>
      </c>
      <c r="AE50" s="178">
        <v>6</v>
      </c>
      <c r="AF50" s="178">
        <v>2174</v>
      </c>
      <c r="AG50" s="178">
        <v>2070</v>
      </c>
      <c r="AH50" s="178">
        <v>1777</v>
      </c>
      <c r="AI50" s="178">
        <v>1690</v>
      </c>
      <c r="AJ50" s="178">
        <v>1326</v>
      </c>
      <c r="AK50" s="178">
        <v>581</v>
      </c>
      <c r="AL50" s="178">
        <v>46</v>
      </c>
      <c r="AM50" s="178">
        <v>131</v>
      </c>
      <c r="AN50" s="178">
        <v>436</v>
      </c>
      <c r="AO50" s="178">
        <v>122</v>
      </c>
      <c r="AP50" s="178">
        <v>4</v>
      </c>
      <c r="AQ50" s="178">
        <v>6</v>
      </c>
      <c r="AR50" s="178">
        <v>364</v>
      </c>
      <c r="AS50" s="178">
        <v>331</v>
      </c>
      <c r="AT50" s="178">
        <v>244</v>
      </c>
      <c r="AU50" s="178">
        <v>51</v>
      </c>
      <c r="AV50" s="178">
        <v>32</v>
      </c>
      <c r="AW50" s="178">
        <v>4</v>
      </c>
      <c r="AX50" s="178">
        <v>33</v>
      </c>
      <c r="AY50" s="178">
        <v>27</v>
      </c>
      <c r="AZ50" s="178">
        <v>6</v>
      </c>
      <c r="BA50" s="178">
        <v>87</v>
      </c>
      <c r="BB50" s="178">
        <v>79</v>
      </c>
      <c r="BC50" s="178">
        <v>28</v>
      </c>
      <c r="BD50" s="178">
        <v>16</v>
      </c>
      <c r="BE50" s="178">
        <v>4</v>
      </c>
      <c r="BF50" s="178">
        <v>1</v>
      </c>
      <c r="BG50" s="178">
        <v>7</v>
      </c>
      <c r="BH50" s="178">
        <v>18</v>
      </c>
      <c r="BI50" s="178">
        <v>9</v>
      </c>
      <c r="BJ50" s="178">
        <v>2</v>
      </c>
      <c r="BK50" s="178">
        <v>3</v>
      </c>
      <c r="BL50" s="178">
        <v>8</v>
      </c>
      <c r="BM50" s="178">
        <v>11</v>
      </c>
      <c r="BN50" s="178">
        <v>214</v>
      </c>
      <c r="BO50" s="178">
        <v>104</v>
      </c>
      <c r="BP50" s="178">
        <v>11</v>
      </c>
      <c r="BQ50" s="178">
        <v>7</v>
      </c>
      <c r="BR50" s="178">
        <v>4</v>
      </c>
      <c r="BS50" s="178">
        <v>22</v>
      </c>
      <c r="BT50" s="178">
        <v>14</v>
      </c>
      <c r="BU50" s="178">
        <v>46</v>
      </c>
    </row>
    <row r="51" spans="1:73" ht="16" customHeight="1" x14ac:dyDescent="0.5">
      <c r="A51" s="188">
        <v>46</v>
      </c>
      <c r="B51" s="173" t="s">
        <v>400</v>
      </c>
      <c r="C51" s="177" t="s">
        <v>257</v>
      </c>
      <c r="D51" s="178">
        <v>11956</v>
      </c>
      <c r="E51" s="178">
        <v>11352</v>
      </c>
      <c r="F51" s="178">
        <v>2267</v>
      </c>
      <c r="G51" s="178">
        <v>1186</v>
      </c>
      <c r="H51" s="178">
        <v>1165</v>
      </c>
      <c r="I51" s="178">
        <v>21</v>
      </c>
      <c r="J51" s="178">
        <v>1081</v>
      </c>
      <c r="K51" s="178">
        <v>55</v>
      </c>
      <c r="L51" s="178">
        <v>466</v>
      </c>
      <c r="M51" s="178">
        <v>458</v>
      </c>
      <c r="N51" s="178">
        <v>8</v>
      </c>
      <c r="O51" s="178">
        <v>556</v>
      </c>
      <c r="P51" s="178">
        <v>422</v>
      </c>
      <c r="Q51" s="178">
        <v>134</v>
      </c>
      <c r="R51" s="178">
        <v>4</v>
      </c>
      <c r="S51" s="178">
        <v>9085</v>
      </c>
      <c r="T51" s="178">
        <v>116</v>
      </c>
      <c r="U51" s="178">
        <v>2</v>
      </c>
      <c r="V51" s="178">
        <v>114</v>
      </c>
      <c r="W51" s="178">
        <v>8969</v>
      </c>
      <c r="X51" s="178">
        <v>238</v>
      </c>
      <c r="Y51" s="178">
        <v>319</v>
      </c>
      <c r="Z51" s="178">
        <v>13</v>
      </c>
      <c r="AA51" s="178">
        <v>393</v>
      </c>
      <c r="AB51" s="178">
        <v>1832</v>
      </c>
      <c r="AC51" s="178">
        <v>1268</v>
      </c>
      <c r="AD51" s="178">
        <v>4857</v>
      </c>
      <c r="AE51" s="178">
        <v>49</v>
      </c>
      <c r="AF51" s="178">
        <v>604</v>
      </c>
      <c r="AG51" s="178">
        <v>604</v>
      </c>
      <c r="AH51" s="178">
        <v>285</v>
      </c>
      <c r="AI51" s="178">
        <v>285</v>
      </c>
      <c r="AJ51" s="178">
        <v>258</v>
      </c>
      <c r="AK51" s="178">
        <v>130</v>
      </c>
      <c r="AL51" s="178">
        <v>6</v>
      </c>
      <c r="AM51" s="178">
        <v>21</v>
      </c>
      <c r="AN51" s="178">
        <v>101</v>
      </c>
      <c r="AO51" s="178">
        <v>0</v>
      </c>
      <c r="AP51" s="178">
        <v>0</v>
      </c>
      <c r="AQ51" s="178">
        <v>0</v>
      </c>
      <c r="AR51" s="178">
        <v>27</v>
      </c>
      <c r="AS51" s="178">
        <v>24</v>
      </c>
      <c r="AT51" s="178">
        <v>20</v>
      </c>
      <c r="AU51" s="178">
        <v>2</v>
      </c>
      <c r="AV51" s="178">
        <v>1</v>
      </c>
      <c r="AW51" s="178">
        <v>1</v>
      </c>
      <c r="AX51" s="178">
        <v>3</v>
      </c>
      <c r="AY51" s="178">
        <v>2</v>
      </c>
      <c r="AZ51" s="178">
        <v>1</v>
      </c>
      <c r="BA51" s="178">
        <v>0</v>
      </c>
      <c r="BB51" s="178">
        <v>201</v>
      </c>
      <c r="BC51" s="178">
        <v>201</v>
      </c>
      <c r="BD51" s="178">
        <v>201</v>
      </c>
      <c r="BE51" s="178">
        <v>0</v>
      </c>
      <c r="BF51" s="178">
        <v>0</v>
      </c>
      <c r="BG51" s="178">
        <v>0</v>
      </c>
      <c r="BH51" s="178">
        <v>0</v>
      </c>
      <c r="BI51" s="178">
        <v>0</v>
      </c>
      <c r="BJ51" s="178">
        <v>0</v>
      </c>
      <c r="BK51" s="178">
        <v>0</v>
      </c>
      <c r="BL51" s="178">
        <v>0</v>
      </c>
      <c r="BM51" s="178">
        <v>0</v>
      </c>
      <c r="BN51" s="178">
        <v>118</v>
      </c>
      <c r="BO51" s="178">
        <v>0</v>
      </c>
      <c r="BP51" s="178">
        <v>0</v>
      </c>
      <c r="BQ51" s="178">
        <v>0</v>
      </c>
      <c r="BR51" s="178">
        <v>0</v>
      </c>
      <c r="BS51" s="178">
        <v>0</v>
      </c>
      <c r="BT51" s="178">
        <v>0</v>
      </c>
      <c r="BU51" s="178">
        <v>0</v>
      </c>
    </row>
    <row r="52" spans="1:73" ht="16" customHeight="1" x14ac:dyDescent="0.5">
      <c r="A52" s="188">
        <v>47</v>
      </c>
      <c r="B52" s="173" t="s">
        <v>401</v>
      </c>
      <c r="C52" s="177" t="s">
        <v>402</v>
      </c>
      <c r="D52" s="178">
        <v>0</v>
      </c>
      <c r="E52" s="178">
        <v>0</v>
      </c>
      <c r="F52" s="178">
        <v>0</v>
      </c>
      <c r="G52" s="178">
        <v>0</v>
      </c>
      <c r="H52" s="178">
        <v>0</v>
      </c>
      <c r="I52" s="178">
        <v>0</v>
      </c>
      <c r="J52" s="178">
        <v>0</v>
      </c>
      <c r="K52" s="178">
        <v>0</v>
      </c>
      <c r="L52" s="178">
        <v>0</v>
      </c>
      <c r="M52" s="178">
        <v>0</v>
      </c>
      <c r="N52" s="178">
        <v>0</v>
      </c>
      <c r="O52" s="178">
        <v>0</v>
      </c>
      <c r="P52" s="178">
        <v>0</v>
      </c>
      <c r="Q52" s="178">
        <v>0</v>
      </c>
      <c r="R52" s="178">
        <v>0</v>
      </c>
      <c r="S52" s="178">
        <v>0</v>
      </c>
      <c r="T52" s="178">
        <v>0</v>
      </c>
      <c r="U52" s="178">
        <v>0</v>
      </c>
      <c r="V52" s="178">
        <v>0</v>
      </c>
      <c r="W52" s="178">
        <v>0</v>
      </c>
      <c r="X52" s="178">
        <v>0</v>
      </c>
      <c r="Y52" s="178">
        <v>0</v>
      </c>
      <c r="Z52" s="178">
        <v>0</v>
      </c>
      <c r="AA52" s="178">
        <v>0</v>
      </c>
      <c r="AB52" s="178">
        <v>0</v>
      </c>
      <c r="AC52" s="178">
        <v>0</v>
      </c>
      <c r="AD52" s="178">
        <v>0</v>
      </c>
      <c r="AE52" s="178">
        <v>0</v>
      </c>
      <c r="AF52" s="178">
        <v>0</v>
      </c>
      <c r="AG52" s="178">
        <v>0</v>
      </c>
      <c r="AH52" s="178">
        <v>0</v>
      </c>
      <c r="AI52" s="178">
        <v>0</v>
      </c>
      <c r="AJ52" s="178">
        <v>0</v>
      </c>
      <c r="AK52" s="178">
        <v>0</v>
      </c>
      <c r="AL52" s="178">
        <v>0</v>
      </c>
      <c r="AM52" s="178">
        <v>0</v>
      </c>
      <c r="AN52" s="178">
        <v>0</v>
      </c>
      <c r="AO52" s="178">
        <v>0</v>
      </c>
      <c r="AP52" s="178">
        <v>0</v>
      </c>
      <c r="AQ52" s="178">
        <v>0</v>
      </c>
      <c r="AR52" s="178">
        <v>0</v>
      </c>
      <c r="AS52" s="178">
        <v>0</v>
      </c>
      <c r="AT52" s="178">
        <v>0</v>
      </c>
      <c r="AU52" s="178">
        <v>0</v>
      </c>
      <c r="AV52" s="178">
        <v>0</v>
      </c>
      <c r="AW52" s="178">
        <v>0</v>
      </c>
      <c r="AX52" s="178">
        <v>0</v>
      </c>
      <c r="AY52" s="178">
        <v>0</v>
      </c>
      <c r="AZ52" s="178">
        <v>0</v>
      </c>
      <c r="BA52" s="178">
        <v>0</v>
      </c>
      <c r="BB52" s="178">
        <v>0</v>
      </c>
      <c r="BC52" s="178">
        <v>0</v>
      </c>
      <c r="BD52" s="178">
        <v>0</v>
      </c>
      <c r="BE52" s="178">
        <v>0</v>
      </c>
      <c r="BF52" s="178">
        <v>0</v>
      </c>
      <c r="BG52" s="178">
        <v>0</v>
      </c>
      <c r="BH52" s="178">
        <v>0</v>
      </c>
      <c r="BI52" s="178">
        <v>0</v>
      </c>
      <c r="BJ52" s="178">
        <v>0</v>
      </c>
      <c r="BK52" s="178">
        <v>0</v>
      </c>
      <c r="BL52" s="178">
        <v>0</v>
      </c>
      <c r="BM52" s="178">
        <v>0</v>
      </c>
      <c r="BN52" s="178">
        <v>0</v>
      </c>
      <c r="BO52" s="178">
        <v>0</v>
      </c>
      <c r="BP52" s="178">
        <v>0</v>
      </c>
      <c r="BQ52" s="178">
        <v>0</v>
      </c>
      <c r="BR52" s="178">
        <v>0</v>
      </c>
      <c r="BS52" s="178">
        <v>0</v>
      </c>
      <c r="BT52" s="178">
        <v>0</v>
      </c>
      <c r="BU52" s="178">
        <v>0</v>
      </c>
    </row>
    <row r="53" spans="1:73" ht="16" customHeight="1" x14ac:dyDescent="0.5">
      <c r="A53" s="188">
        <v>48</v>
      </c>
      <c r="B53" s="173" t="s">
        <v>403</v>
      </c>
      <c r="C53" s="177" t="s">
        <v>404</v>
      </c>
      <c r="D53" s="178">
        <v>18515</v>
      </c>
      <c r="E53" s="178">
        <v>16272</v>
      </c>
      <c r="F53" s="178">
        <v>10923</v>
      </c>
      <c r="G53" s="178">
        <v>3984</v>
      </c>
      <c r="H53" s="178">
        <v>3910</v>
      </c>
      <c r="I53" s="178">
        <v>74</v>
      </c>
      <c r="J53" s="178">
        <v>6939</v>
      </c>
      <c r="K53" s="178">
        <v>91</v>
      </c>
      <c r="L53" s="178">
        <v>4719</v>
      </c>
      <c r="M53" s="178">
        <v>4668</v>
      </c>
      <c r="N53" s="178">
        <v>51</v>
      </c>
      <c r="O53" s="178">
        <v>2046</v>
      </c>
      <c r="P53" s="178">
        <v>588</v>
      </c>
      <c r="Q53" s="178">
        <v>1458</v>
      </c>
      <c r="R53" s="178">
        <v>83</v>
      </c>
      <c r="S53" s="178">
        <v>5349</v>
      </c>
      <c r="T53" s="178">
        <v>313</v>
      </c>
      <c r="U53" s="178">
        <v>24</v>
      </c>
      <c r="V53" s="178">
        <v>289</v>
      </c>
      <c r="W53" s="178">
        <v>5036</v>
      </c>
      <c r="X53" s="178">
        <v>19</v>
      </c>
      <c r="Y53" s="178">
        <v>131</v>
      </c>
      <c r="Z53" s="178">
        <v>35</v>
      </c>
      <c r="AA53" s="178">
        <v>428</v>
      </c>
      <c r="AB53" s="178">
        <v>1728</v>
      </c>
      <c r="AC53" s="178">
        <v>395</v>
      </c>
      <c r="AD53" s="178">
        <v>2191</v>
      </c>
      <c r="AE53" s="178">
        <v>109</v>
      </c>
      <c r="AF53" s="178">
        <v>704</v>
      </c>
      <c r="AG53" s="178">
        <v>625</v>
      </c>
      <c r="AH53" s="178">
        <v>245</v>
      </c>
      <c r="AI53" s="178">
        <v>233</v>
      </c>
      <c r="AJ53" s="178">
        <v>181</v>
      </c>
      <c r="AK53" s="178">
        <v>77</v>
      </c>
      <c r="AL53" s="178">
        <v>6</v>
      </c>
      <c r="AM53" s="178">
        <v>18</v>
      </c>
      <c r="AN53" s="178">
        <v>61</v>
      </c>
      <c r="AO53" s="178">
        <v>17</v>
      </c>
      <c r="AP53" s="178">
        <v>1</v>
      </c>
      <c r="AQ53" s="178">
        <v>1</v>
      </c>
      <c r="AR53" s="178">
        <v>52</v>
      </c>
      <c r="AS53" s="178">
        <v>47</v>
      </c>
      <c r="AT53" s="178">
        <v>34</v>
      </c>
      <c r="AU53" s="178">
        <v>7</v>
      </c>
      <c r="AV53" s="178">
        <v>5</v>
      </c>
      <c r="AW53" s="178">
        <v>1</v>
      </c>
      <c r="AX53" s="178">
        <v>5</v>
      </c>
      <c r="AY53" s="178">
        <v>4</v>
      </c>
      <c r="AZ53" s="178">
        <v>1</v>
      </c>
      <c r="BA53" s="178">
        <v>12</v>
      </c>
      <c r="BB53" s="178">
        <v>271</v>
      </c>
      <c r="BC53" s="178">
        <v>93</v>
      </c>
      <c r="BD53" s="178">
        <v>52</v>
      </c>
      <c r="BE53" s="178">
        <v>13</v>
      </c>
      <c r="BF53" s="178">
        <v>4</v>
      </c>
      <c r="BG53" s="178">
        <v>24</v>
      </c>
      <c r="BH53" s="178">
        <v>71</v>
      </c>
      <c r="BI53" s="178">
        <v>30</v>
      </c>
      <c r="BJ53" s="178">
        <v>7</v>
      </c>
      <c r="BK53" s="178">
        <v>9</v>
      </c>
      <c r="BL53" s="178">
        <v>26</v>
      </c>
      <c r="BM53" s="178">
        <v>35</v>
      </c>
      <c r="BN53" s="178">
        <v>109</v>
      </c>
      <c r="BO53" s="178">
        <v>79</v>
      </c>
      <c r="BP53" s="178">
        <v>39</v>
      </c>
      <c r="BQ53" s="178">
        <v>29</v>
      </c>
      <c r="BR53" s="178">
        <v>5</v>
      </c>
      <c r="BS53" s="178">
        <v>1</v>
      </c>
      <c r="BT53" s="178">
        <v>1</v>
      </c>
      <c r="BU53" s="178">
        <v>4</v>
      </c>
    </row>
    <row r="54" spans="1:73" ht="16" customHeight="1" x14ac:dyDescent="0.5">
      <c r="A54" s="188">
        <v>49</v>
      </c>
      <c r="B54" s="173" t="s">
        <v>405</v>
      </c>
      <c r="C54" s="177" t="s">
        <v>406</v>
      </c>
      <c r="D54" s="178">
        <v>144656</v>
      </c>
      <c r="E54" s="178">
        <v>64206</v>
      </c>
      <c r="F54" s="178">
        <v>18694</v>
      </c>
      <c r="G54" s="178">
        <v>8588</v>
      </c>
      <c r="H54" s="178">
        <v>8473</v>
      </c>
      <c r="I54" s="178">
        <v>115</v>
      </c>
      <c r="J54" s="178">
        <v>10106</v>
      </c>
      <c r="K54" s="178">
        <v>196</v>
      </c>
      <c r="L54" s="178">
        <v>5937</v>
      </c>
      <c r="M54" s="178">
        <v>5865</v>
      </c>
      <c r="N54" s="178">
        <v>72</v>
      </c>
      <c r="O54" s="178">
        <v>3869</v>
      </c>
      <c r="P54" s="178">
        <v>2326</v>
      </c>
      <c r="Q54" s="178">
        <v>1543</v>
      </c>
      <c r="R54" s="178">
        <v>104</v>
      </c>
      <c r="S54" s="178">
        <v>45512</v>
      </c>
      <c r="T54" s="178">
        <v>2722</v>
      </c>
      <c r="U54" s="178">
        <v>288</v>
      </c>
      <c r="V54" s="178">
        <v>2434</v>
      </c>
      <c r="W54" s="178">
        <v>42790</v>
      </c>
      <c r="X54" s="178">
        <v>465</v>
      </c>
      <c r="Y54" s="178">
        <v>1362</v>
      </c>
      <c r="Z54" s="178">
        <v>682</v>
      </c>
      <c r="AA54" s="178">
        <v>1808</v>
      </c>
      <c r="AB54" s="178">
        <v>10522</v>
      </c>
      <c r="AC54" s="178">
        <v>8300</v>
      </c>
      <c r="AD54" s="178">
        <v>18294</v>
      </c>
      <c r="AE54" s="178">
        <v>1357</v>
      </c>
      <c r="AF54" s="178">
        <v>54215</v>
      </c>
      <c r="AG54" s="178">
        <v>18644</v>
      </c>
      <c r="AH54" s="178">
        <v>834</v>
      </c>
      <c r="AI54" s="178">
        <v>795</v>
      </c>
      <c r="AJ54" s="178">
        <v>561</v>
      </c>
      <c r="AK54" s="178">
        <v>125</v>
      </c>
      <c r="AL54" s="178">
        <v>7</v>
      </c>
      <c r="AM54" s="178">
        <v>121</v>
      </c>
      <c r="AN54" s="178">
        <v>216</v>
      </c>
      <c r="AO54" s="178">
        <v>3</v>
      </c>
      <c r="AP54" s="178">
        <v>8</v>
      </c>
      <c r="AQ54" s="178">
        <v>81</v>
      </c>
      <c r="AR54" s="178">
        <v>234</v>
      </c>
      <c r="AS54" s="178">
        <v>2</v>
      </c>
      <c r="AT54" s="178">
        <v>0</v>
      </c>
      <c r="AU54" s="178">
        <v>0</v>
      </c>
      <c r="AV54" s="178">
        <v>2</v>
      </c>
      <c r="AW54" s="178">
        <v>0</v>
      </c>
      <c r="AX54" s="178">
        <v>232</v>
      </c>
      <c r="AY54" s="178">
        <v>181</v>
      </c>
      <c r="AZ54" s="178">
        <v>51</v>
      </c>
      <c r="BA54" s="178">
        <v>39</v>
      </c>
      <c r="BB54" s="178">
        <v>17448</v>
      </c>
      <c r="BC54" s="178">
        <v>3567</v>
      </c>
      <c r="BD54" s="178">
        <v>1464</v>
      </c>
      <c r="BE54" s="178">
        <v>1894</v>
      </c>
      <c r="BF54" s="178">
        <v>134</v>
      </c>
      <c r="BG54" s="178">
        <v>75</v>
      </c>
      <c r="BH54" s="178">
        <v>11382</v>
      </c>
      <c r="BI54" s="178">
        <v>1261</v>
      </c>
      <c r="BJ54" s="178">
        <v>1</v>
      </c>
      <c r="BK54" s="178">
        <v>143</v>
      </c>
      <c r="BL54" s="178">
        <v>1092</v>
      </c>
      <c r="BM54" s="178">
        <v>2</v>
      </c>
      <c r="BN54" s="178">
        <v>362</v>
      </c>
      <c r="BO54" s="178">
        <v>35571</v>
      </c>
      <c r="BP54" s="178">
        <v>3273</v>
      </c>
      <c r="BQ54" s="178">
        <v>4759</v>
      </c>
      <c r="BR54" s="178">
        <v>270</v>
      </c>
      <c r="BS54" s="178">
        <v>237</v>
      </c>
      <c r="BT54" s="178">
        <v>587</v>
      </c>
      <c r="BU54" s="178">
        <v>26445</v>
      </c>
    </row>
    <row r="55" spans="1:73" ht="16" customHeight="1" x14ac:dyDescent="0.5">
      <c r="A55" s="188">
        <v>50</v>
      </c>
      <c r="B55" s="173" t="s">
        <v>407</v>
      </c>
      <c r="C55" s="177" t="s">
        <v>408</v>
      </c>
      <c r="D55" s="178">
        <v>105937</v>
      </c>
      <c r="E55" s="178">
        <v>105937</v>
      </c>
      <c r="F55" s="178">
        <v>73894</v>
      </c>
      <c r="G55" s="178">
        <v>40002</v>
      </c>
      <c r="H55" s="178">
        <v>39393</v>
      </c>
      <c r="I55" s="178">
        <v>609</v>
      </c>
      <c r="J55" s="178">
        <v>33892</v>
      </c>
      <c r="K55" s="178">
        <v>854</v>
      </c>
      <c r="L55" s="178">
        <v>11931</v>
      </c>
      <c r="M55" s="178">
        <v>11014</v>
      </c>
      <c r="N55" s="178">
        <v>917</v>
      </c>
      <c r="O55" s="178">
        <v>20988</v>
      </c>
      <c r="P55" s="178">
        <v>13336</v>
      </c>
      <c r="Q55" s="178">
        <v>7652</v>
      </c>
      <c r="R55" s="178">
        <v>119</v>
      </c>
      <c r="S55" s="178">
        <v>32043</v>
      </c>
      <c r="T55" s="178">
        <v>6092</v>
      </c>
      <c r="U55" s="178">
        <v>184</v>
      </c>
      <c r="V55" s="178">
        <v>5908</v>
      </c>
      <c r="W55" s="178">
        <v>25951</v>
      </c>
      <c r="X55" s="178">
        <v>119</v>
      </c>
      <c r="Y55" s="178">
        <v>1181</v>
      </c>
      <c r="Z55" s="178">
        <v>116</v>
      </c>
      <c r="AA55" s="178">
        <v>1805</v>
      </c>
      <c r="AB55" s="178">
        <v>8101</v>
      </c>
      <c r="AC55" s="178">
        <v>1319</v>
      </c>
      <c r="AD55" s="178">
        <v>12893</v>
      </c>
      <c r="AE55" s="178">
        <v>417</v>
      </c>
      <c r="AF55" s="178">
        <v>0</v>
      </c>
      <c r="AG55" s="178">
        <v>0</v>
      </c>
      <c r="AH55" s="178">
        <v>0</v>
      </c>
      <c r="AI55" s="178">
        <v>0</v>
      </c>
      <c r="AJ55" s="178">
        <v>0</v>
      </c>
      <c r="AK55" s="178">
        <v>0</v>
      </c>
      <c r="AL55" s="178">
        <v>0</v>
      </c>
      <c r="AM55" s="178">
        <v>0</v>
      </c>
      <c r="AN55" s="178">
        <v>0</v>
      </c>
      <c r="AO55" s="178">
        <v>0</v>
      </c>
      <c r="AP55" s="178">
        <v>0</v>
      </c>
      <c r="AQ55" s="178">
        <v>0</v>
      </c>
      <c r="AR55" s="178">
        <v>0</v>
      </c>
      <c r="AS55" s="178">
        <v>0</v>
      </c>
      <c r="AT55" s="178">
        <v>0</v>
      </c>
      <c r="AU55" s="178">
        <v>0</v>
      </c>
      <c r="AV55" s="178">
        <v>0</v>
      </c>
      <c r="AW55" s="178">
        <v>0</v>
      </c>
      <c r="AX55" s="178">
        <v>0</v>
      </c>
      <c r="AY55" s="178">
        <v>0</v>
      </c>
      <c r="AZ55" s="178">
        <v>0</v>
      </c>
      <c r="BA55" s="178">
        <v>0</v>
      </c>
      <c r="BB55" s="178">
        <v>0</v>
      </c>
      <c r="BC55" s="178">
        <v>0</v>
      </c>
      <c r="BD55" s="178">
        <v>0</v>
      </c>
      <c r="BE55" s="178">
        <v>0</v>
      </c>
      <c r="BF55" s="178">
        <v>0</v>
      </c>
      <c r="BG55" s="178">
        <v>0</v>
      </c>
      <c r="BH55" s="178">
        <v>0</v>
      </c>
      <c r="BI55" s="178">
        <v>0</v>
      </c>
      <c r="BJ55" s="178">
        <v>0</v>
      </c>
      <c r="BK55" s="178">
        <v>0</v>
      </c>
      <c r="BL55" s="178">
        <v>0</v>
      </c>
      <c r="BM55" s="178">
        <v>0</v>
      </c>
      <c r="BN55" s="178">
        <v>0</v>
      </c>
      <c r="BO55" s="178">
        <v>0</v>
      </c>
      <c r="BP55" s="178">
        <v>0</v>
      </c>
      <c r="BQ55" s="178">
        <v>0</v>
      </c>
      <c r="BR55" s="178">
        <v>0</v>
      </c>
      <c r="BS55" s="178">
        <v>0</v>
      </c>
      <c r="BT55" s="178">
        <v>0</v>
      </c>
      <c r="BU55" s="178">
        <v>0</v>
      </c>
    </row>
    <row r="56" spans="1:73" ht="16" customHeight="1" x14ac:dyDescent="0.5">
      <c r="A56" s="188">
        <v>51</v>
      </c>
      <c r="B56" s="173" t="s">
        <v>409</v>
      </c>
      <c r="C56" s="177" t="s">
        <v>410</v>
      </c>
      <c r="D56" s="178">
        <v>14238</v>
      </c>
      <c r="E56" s="178">
        <v>4108</v>
      </c>
      <c r="F56" s="178">
        <v>1340</v>
      </c>
      <c r="G56" s="178">
        <v>135</v>
      </c>
      <c r="H56" s="178">
        <v>133</v>
      </c>
      <c r="I56" s="178">
        <v>2</v>
      </c>
      <c r="J56" s="178">
        <v>1205</v>
      </c>
      <c r="K56" s="178">
        <v>30</v>
      </c>
      <c r="L56" s="178">
        <v>740</v>
      </c>
      <c r="M56" s="178">
        <v>738</v>
      </c>
      <c r="N56" s="178">
        <v>2</v>
      </c>
      <c r="O56" s="178">
        <v>425</v>
      </c>
      <c r="P56" s="178">
        <v>365</v>
      </c>
      <c r="Q56" s="178">
        <v>60</v>
      </c>
      <c r="R56" s="178">
        <v>10</v>
      </c>
      <c r="S56" s="178">
        <v>2768</v>
      </c>
      <c r="T56" s="178">
        <v>63</v>
      </c>
      <c r="U56" s="178">
        <v>5</v>
      </c>
      <c r="V56" s="178">
        <v>58</v>
      </c>
      <c r="W56" s="178">
        <v>2705</v>
      </c>
      <c r="X56" s="178">
        <v>20</v>
      </c>
      <c r="Y56" s="178">
        <v>98</v>
      </c>
      <c r="Z56" s="178">
        <v>25</v>
      </c>
      <c r="AA56" s="178">
        <v>128</v>
      </c>
      <c r="AB56" s="178">
        <v>702</v>
      </c>
      <c r="AC56" s="178">
        <v>319</v>
      </c>
      <c r="AD56" s="178">
        <v>1339</v>
      </c>
      <c r="AE56" s="178">
        <v>74</v>
      </c>
      <c r="AF56" s="178">
        <v>9944</v>
      </c>
      <c r="AG56" s="178">
        <v>4650</v>
      </c>
      <c r="AH56" s="178">
        <v>116</v>
      </c>
      <c r="AI56" s="178">
        <v>116</v>
      </c>
      <c r="AJ56" s="178">
        <v>106</v>
      </c>
      <c r="AK56" s="178">
        <v>0</v>
      </c>
      <c r="AL56" s="178">
        <v>0</v>
      </c>
      <c r="AM56" s="178">
        <v>106</v>
      </c>
      <c r="AN56" s="178">
        <v>0</v>
      </c>
      <c r="AO56" s="178">
        <v>0</v>
      </c>
      <c r="AP56" s="178">
        <v>0</v>
      </c>
      <c r="AQ56" s="178">
        <v>0</v>
      </c>
      <c r="AR56" s="178">
        <v>10</v>
      </c>
      <c r="AS56" s="178">
        <v>0</v>
      </c>
      <c r="AT56" s="178">
        <v>0</v>
      </c>
      <c r="AU56" s="178">
        <v>0</v>
      </c>
      <c r="AV56" s="178">
        <v>0</v>
      </c>
      <c r="AW56" s="178">
        <v>0</v>
      </c>
      <c r="AX56" s="178">
        <v>10</v>
      </c>
      <c r="AY56" s="178">
        <v>8</v>
      </c>
      <c r="AZ56" s="178">
        <v>2</v>
      </c>
      <c r="BA56" s="178">
        <v>0</v>
      </c>
      <c r="BB56" s="178">
        <v>4520</v>
      </c>
      <c r="BC56" s="178">
        <v>580</v>
      </c>
      <c r="BD56" s="178">
        <v>551</v>
      </c>
      <c r="BE56" s="178">
        <v>29</v>
      </c>
      <c r="BF56" s="178">
        <v>0</v>
      </c>
      <c r="BG56" s="178">
        <v>0</v>
      </c>
      <c r="BH56" s="178">
        <v>3778</v>
      </c>
      <c r="BI56" s="178">
        <v>29</v>
      </c>
      <c r="BJ56" s="178">
        <v>0</v>
      </c>
      <c r="BK56" s="178">
        <v>133</v>
      </c>
      <c r="BL56" s="178">
        <v>0</v>
      </c>
      <c r="BM56" s="178">
        <v>0</v>
      </c>
      <c r="BN56" s="178">
        <v>14</v>
      </c>
      <c r="BO56" s="178">
        <v>5294</v>
      </c>
      <c r="BP56" s="178">
        <v>222</v>
      </c>
      <c r="BQ56" s="178">
        <v>525</v>
      </c>
      <c r="BR56" s="178">
        <v>471</v>
      </c>
      <c r="BS56" s="178">
        <v>294</v>
      </c>
      <c r="BT56" s="178">
        <v>449</v>
      </c>
      <c r="BU56" s="178">
        <v>3333</v>
      </c>
    </row>
    <row r="57" spans="1:73" ht="16" customHeight="1" x14ac:dyDescent="0.5">
      <c r="A57" s="188">
        <v>52</v>
      </c>
      <c r="B57" s="173" t="s">
        <v>411</v>
      </c>
      <c r="C57" s="177" t="s">
        <v>412</v>
      </c>
      <c r="D57" s="178">
        <v>195430</v>
      </c>
      <c r="E57" s="178">
        <v>135629</v>
      </c>
      <c r="F57" s="178">
        <v>60928</v>
      </c>
      <c r="G57" s="178">
        <v>31900</v>
      </c>
      <c r="H57" s="178">
        <v>31436</v>
      </c>
      <c r="I57" s="178">
        <v>464</v>
      </c>
      <c r="J57" s="178">
        <v>29028</v>
      </c>
      <c r="K57" s="178">
        <v>558</v>
      </c>
      <c r="L57" s="178">
        <v>13961</v>
      </c>
      <c r="M57" s="178">
        <v>13706</v>
      </c>
      <c r="N57" s="178">
        <v>255</v>
      </c>
      <c r="O57" s="178">
        <v>14278</v>
      </c>
      <c r="P57" s="178">
        <v>5232</v>
      </c>
      <c r="Q57" s="178">
        <v>9046</v>
      </c>
      <c r="R57" s="178">
        <v>231</v>
      </c>
      <c r="S57" s="178">
        <v>74701</v>
      </c>
      <c r="T57" s="178">
        <v>4985</v>
      </c>
      <c r="U57" s="178">
        <v>250</v>
      </c>
      <c r="V57" s="178">
        <v>4735</v>
      </c>
      <c r="W57" s="178">
        <v>69716</v>
      </c>
      <c r="X57" s="178">
        <v>537</v>
      </c>
      <c r="Y57" s="178">
        <v>1957</v>
      </c>
      <c r="Z57" s="178">
        <v>1178</v>
      </c>
      <c r="AA57" s="178">
        <v>3604</v>
      </c>
      <c r="AB57" s="178">
        <v>16897</v>
      </c>
      <c r="AC57" s="178">
        <v>11206</v>
      </c>
      <c r="AD57" s="178">
        <v>32971</v>
      </c>
      <c r="AE57" s="178">
        <v>1366</v>
      </c>
      <c r="AF57" s="178">
        <v>29425</v>
      </c>
      <c r="AG57" s="178">
        <v>14711</v>
      </c>
      <c r="AH57" s="178">
        <v>7759</v>
      </c>
      <c r="AI57" s="178">
        <v>7578</v>
      </c>
      <c r="AJ57" s="178">
        <v>7010</v>
      </c>
      <c r="AK57" s="178">
        <v>1346</v>
      </c>
      <c r="AL57" s="178">
        <v>72</v>
      </c>
      <c r="AM57" s="178">
        <v>251</v>
      </c>
      <c r="AN57" s="178">
        <v>3012</v>
      </c>
      <c r="AO57" s="178">
        <v>2286</v>
      </c>
      <c r="AP57" s="178">
        <v>24</v>
      </c>
      <c r="AQ57" s="178">
        <v>19</v>
      </c>
      <c r="AR57" s="178">
        <v>568</v>
      </c>
      <c r="AS57" s="178">
        <v>462</v>
      </c>
      <c r="AT57" s="178">
        <v>266</v>
      </c>
      <c r="AU57" s="178">
        <v>65</v>
      </c>
      <c r="AV57" s="178">
        <v>123</v>
      </c>
      <c r="AW57" s="178">
        <v>8</v>
      </c>
      <c r="AX57" s="178">
        <v>106</v>
      </c>
      <c r="AY57" s="178">
        <v>86</v>
      </c>
      <c r="AZ57" s="178">
        <v>20</v>
      </c>
      <c r="BA57" s="178">
        <v>181</v>
      </c>
      <c r="BB57" s="178">
        <v>6378</v>
      </c>
      <c r="BC57" s="178">
        <v>928</v>
      </c>
      <c r="BD57" s="178">
        <v>418</v>
      </c>
      <c r="BE57" s="178">
        <v>346</v>
      </c>
      <c r="BF57" s="178">
        <v>19</v>
      </c>
      <c r="BG57" s="178">
        <v>145</v>
      </c>
      <c r="BH57" s="178">
        <v>2336</v>
      </c>
      <c r="BI57" s="178">
        <v>997</v>
      </c>
      <c r="BJ57" s="178">
        <v>87</v>
      </c>
      <c r="BK57" s="178">
        <v>252</v>
      </c>
      <c r="BL57" s="178">
        <v>1487</v>
      </c>
      <c r="BM57" s="178">
        <v>291</v>
      </c>
      <c r="BN57" s="178">
        <v>574</v>
      </c>
      <c r="BO57" s="178">
        <v>14714</v>
      </c>
      <c r="BP57" s="178">
        <v>2394</v>
      </c>
      <c r="BQ57" s="178">
        <v>2156</v>
      </c>
      <c r="BR57" s="178">
        <v>212</v>
      </c>
      <c r="BS57" s="178">
        <v>1941</v>
      </c>
      <c r="BT57" s="178">
        <v>1792</v>
      </c>
      <c r="BU57" s="178">
        <v>6219</v>
      </c>
    </row>
    <row r="58" spans="1:73" ht="16" customHeight="1" x14ac:dyDescent="0.5">
      <c r="A58" s="188">
        <v>53</v>
      </c>
      <c r="B58" s="173" t="s">
        <v>413</v>
      </c>
      <c r="C58" s="177" t="s">
        <v>414</v>
      </c>
      <c r="D58" s="178">
        <v>99815</v>
      </c>
      <c r="E58" s="178">
        <v>41550</v>
      </c>
      <c r="F58" s="178">
        <v>15501</v>
      </c>
      <c r="G58" s="178">
        <v>4500</v>
      </c>
      <c r="H58" s="178">
        <v>4415</v>
      </c>
      <c r="I58" s="178">
        <v>85</v>
      </c>
      <c r="J58" s="178">
        <v>11001</v>
      </c>
      <c r="K58" s="178">
        <v>207</v>
      </c>
      <c r="L58" s="178">
        <v>7760</v>
      </c>
      <c r="M58" s="178">
        <v>7727</v>
      </c>
      <c r="N58" s="178">
        <v>33</v>
      </c>
      <c r="O58" s="178">
        <v>2986</v>
      </c>
      <c r="P58" s="178">
        <v>1972</v>
      </c>
      <c r="Q58" s="178">
        <v>1014</v>
      </c>
      <c r="R58" s="178">
        <v>48</v>
      </c>
      <c r="S58" s="178">
        <v>26049</v>
      </c>
      <c r="T58" s="178">
        <v>653</v>
      </c>
      <c r="U58" s="178">
        <v>15</v>
      </c>
      <c r="V58" s="178">
        <v>638</v>
      </c>
      <c r="W58" s="178">
        <v>25396</v>
      </c>
      <c r="X58" s="178">
        <v>263</v>
      </c>
      <c r="Y58" s="178">
        <v>873</v>
      </c>
      <c r="Z58" s="178">
        <v>654</v>
      </c>
      <c r="AA58" s="178">
        <v>1257</v>
      </c>
      <c r="AB58" s="178">
        <v>6721</v>
      </c>
      <c r="AC58" s="178">
        <v>4169</v>
      </c>
      <c r="AD58" s="178">
        <v>11071</v>
      </c>
      <c r="AE58" s="178">
        <v>388</v>
      </c>
      <c r="AF58" s="178">
        <v>55505</v>
      </c>
      <c r="AG58" s="178">
        <v>32066</v>
      </c>
      <c r="AH58" s="178">
        <v>4905</v>
      </c>
      <c r="AI58" s="178">
        <v>4686</v>
      </c>
      <c r="AJ58" s="178">
        <v>3715</v>
      </c>
      <c r="AK58" s="178">
        <v>1871</v>
      </c>
      <c r="AL58" s="178">
        <v>95</v>
      </c>
      <c r="AM58" s="178">
        <v>288</v>
      </c>
      <c r="AN58" s="178">
        <v>924</v>
      </c>
      <c r="AO58" s="178">
        <v>335</v>
      </c>
      <c r="AP58" s="178">
        <v>188</v>
      </c>
      <c r="AQ58" s="178">
        <v>14</v>
      </c>
      <c r="AR58" s="178">
        <v>971</v>
      </c>
      <c r="AS58" s="178">
        <v>702</v>
      </c>
      <c r="AT58" s="178">
        <v>516</v>
      </c>
      <c r="AU58" s="178">
        <v>107</v>
      </c>
      <c r="AV58" s="178">
        <v>68</v>
      </c>
      <c r="AW58" s="178">
        <v>11</v>
      </c>
      <c r="AX58" s="178">
        <v>269</v>
      </c>
      <c r="AY58" s="178">
        <v>217</v>
      </c>
      <c r="AZ58" s="178">
        <v>52</v>
      </c>
      <c r="BA58" s="178">
        <v>219</v>
      </c>
      <c r="BB58" s="178">
        <v>27113</v>
      </c>
      <c r="BC58" s="178">
        <v>8759</v>
      </c>
      <c r="BD58" s="178">
        <v>1430</v>
      </c>
      <c r="BE58" s="178">
        <v>7044</v>
      </c>
      <c r="BF58" s="178">
        <v>42</v>
      </c>
      <c r="BG58" s="178">
        <v>243</v>
      </c>
      <c r="BH58" s="178">
        <v>15830</v>
      </c>
      <c r="BI58" s="178">
        <v>540</v>
      </c>
      <c r="BJ58" s="178">
        <v>162</v>
      </c>
      <c r="BK58" s="178">
        <v>736</v>
      </c>
      <c r="BL58" s="178">
        <v>723</v>
      </c>
      <c r="BM58" s="178">
        <v>363</v>
      </c>
      <c r="BN58" s="178">
        <v>48</v>
      </c>
      <c r="BO58" s="178">
        <v>23439</v>
      </c>
      <c r="BP58" s="178">
        <v>5783</v>
      </c>
      <c r="BQ58" s="178">
        <v>2054</v>
      </c>
      <c r="BR58" s="178">
        <v>3105</v>
      </c>
      <c r="BS58" s="178">
        <v>399</v>
      </c>
      <c r="BT58" s="178">
        <v>511</v>
      </c>
      <c r="BU58" s="178">
        <v>11587</v>
      </c>
    </row>
    <row r="59" spans="1:73" ht="16" customHeight="1" x14ac:dyDescent="0.5">
      <c r="A59" s="188">
        <v>54</v>
      </c>
      <c r="B59" s="173" t="s">
        <v>415</v>
      </c>
      <c r="C59" s="177" t="s">
        <v>416</v>
      </c>
      <c r="D59" s="178">
        <v>0</v>
      </c>
      <c r="E59" s="178">
        <v>0</v>
      </c>
      <c r="F59" s="178">
        <v>0</v>
      </c>
      <c r="G59" s="178">
        <v>0</v>
      </c>
      <c r="H59" s="178">
        <v>0</v>
      </c>
      <c r="I59" s="178">
        <v>0</v>
      </c>
      <c r="J59" s="178">
        <v>0</v>
      </c>
      <c r="K59" s="178">
        <v>0</v>
      </c>
      <c r="L59" s="178">
        <v>0</v>
      </c>
      <c r="M59" s="178">
        <v>0</v>
      </c>
      <c r="N59" s="178">
        <v>0</v>
      </c>
      <c r="O59" s="178">
        <v>0</v>
      </c>
      <c r="P59" s="178">
        <v>0</v>
      </c>
      <c r="Q59" s="178">
        <v>0</v>
      </c>
      <c r="R59" s="178">
        <v>0</v>
      </c>
      <c r="S59" s="178">
        <v>0</v>
      </c>
      <c r="T59" s="178">
        <v>0</v>
      </c>
      <c r="U59" s="178">
        <v>0</v>
      </c>
      <c r="V59" s="178">
        <v>0</v>
      </c>
      <c r="W59" s="178">
        <v>0</v>
      </c>
      <c r="X59" s="178">
        <v>0</v>
      </c>
      <c r="Y59" s="178">
        <v>0</v>
      </c>
      <c r="Z59" s="178">
        <v>0</v>
      </c>
      <c r="AA59" s="178">
        <v>0</v>
      </c>
      <c r="AB59" s="178">
        <v>0</v>
      </c>
      <c r="AC59" s="178">
        <v>0</v>
      </c>
      <c r="AD59" s="178">
        <v>0</v>
      </c>
      <c r="AE59" s="178">
        <v>0</v>
      </c>
      <c r="AF59" s="178">
        <v>0</v>
      </c>
      <c r="AG59" s="178">
        <v>0</v>
      </c>
      <c r="AH59" s="178">
        <v>0</v>
      </c>
      <c r="AI59" s="178">
        <v>0</v>
      </c>
      <c r="AJ59" s="178">
        <v>0</v>
      </c>
      <c r="AK59" s="178">
        <v>0</v>
      </c>
      <c r="AL59" s="178">
        <v>0</v>
      </c>
      <c r="AM59" s="178">
        <v>0</v>
      </c>
      <c r="AN59" s="178">
        <v>0</v>
      </c>
      <c r="AO59" s="178">
        <v>0</v>
      </c>
      <c r="AP59" s="178">
        <v>0</v>
      </c>
      <c r="AQ59" s="178">
        <v>0</v>
      </c>
      <c r="AR59" s="178">
        <v>0</v>
      </c>
      <c r="AS59" s="178">
        <v>0</v>
      </c>
      <c r="AT59" s="178">
        <v>0</v>
      </c>
      <c r="AU59" s="178">
        <v>0</v>
      </c>
      <c r="AV59" s="178">
        <v>0</v>
      </c>
      <c r="AW59" s="178">
        <v>0</v>
      </c>
      <c r="AX59" s="178">
        <v>0</v>
      </c>
      <c r="AY59" s="178">
        <v>0</v>
      </c>
      <c r="AZ59" s="178">
        <v>0</v>
      </c>
      <c r="BA59" s="178">
        <v>0</v>
      </c>
      <c r="BB59" s="178">
        <v>0</v>
      </c>
      <c r="BC59" s="178">
        <v>0</v>
      </c>
      <c r="BD59" s="178">
        <v>0</v>
      </c>
      <c r="BE59" s="178">
        <v>0</v>
      </c>
      <c r="BF59" s="178">
        <v>0</v>
      </c>
      <c r="BG59" s="178">
        <v>0</v>
      </c>
      <c r="BH59" s="178">
        <v>0</v>
      </c>
      <c r="BI59" s="178">
        <v>0</v>
      </c>
      <c r="BJ59" s="178">
        <v>0</v>
      </c>
      <c r="BK59" s="178">
        <v>0</v>
      </c>
      <c r="BL59" s="178">
        <v>0</v>
      </c>
      <c r="BM59" s="178">
        <v>0</v>
      </c>
      <c r="BN59" s="178">
        <v>0</v>
      </c>
      <c r="BO59" s="178">
        <v>0</v>
      </c>
      <c r="BP59" s="178">
        <v>0</v>
      </c>
      <c r="BQ59" s="178">
        <v>0</v>
      </c>
      <c r="BR59" s="178">
        <v>0</v>
      </c>
      <c r="BS59" s="178">
        <v>0</v>
      </c>
      <c r="BT59" s="178">
        <v>0</v>
      </c>
      <c r="BU59" s="178">
        <v>0</v>
      </c>
    </row>
    <row r="60" spans="1:73" ht="16" customHeight="1" x14ac:dyDescent="0.5">
      <c r="A60" s="188">
        <v>55</v>
      </c>
      <c r="B60" s="173" t="s">
        <v>417</v>
      </c>
      <c r="C60" s="177" t="s">
        <v>418</v>
      </c>
      <c r="D60" s="178">
        <v>0</v>
      </c>
      <c r="E60" s="178">
        <v>0</v>
      </c>
      <c r="F60" s="178">
        <v>0</v>
      </c>
      <c r="G60" s="178">
        <v>0</v>
      </c>
      <c r="H60" s="178">
        <v>0</v>
      </c>
      <c r="I60" s="178">
        <v>0</v>
      </c>
      <c r="J60" s="178">
        <v>0</v>
      </c>
      <c r="K60" s="178">
        <v>0</v>
      </c>
      <c r="L60" s="178">
        <v>0</v>
      </c>
      <c r="M60" s="178">
        <v>0</v>
      </c>
      <c r="N60" s="178">
        <v>0</v>
      </c>
      <c r="O60" s="178">
        <v>0</v>
      </c>
      <c r="P60" s="178">
        <v>0</v>
      </c>
      <c r="Q60" s="178">
        <v>0</v>
      </c>
      <c r="R60" s="178">
        <v>0</v>
      </c>
      <c r="S60" s="178">
        <v>0</v>
      </c>
      <c r="T60" s="178">
        <v>0</v>
      </c>
      <c r="U60" s="178">
        <v>0</v>
      </c>
      <c r="V60" s="178">
        <v>0</v>
      </c>
      <c r="W60" s="178">
        <v>0</v>
      </c>
      <c r="X60" s="178">
        <v>0</v>
      </c>
      <c r="Y60" s="178">
        <v>0</v>
      </c>
      <c r="Z60" s="178">
        <v>0</v>
      </c>
      <c r="AA60" s="178">
        <v>0</v>
      </c>
      <c r="AB60" s="178">
        <v>0</v>
      </c>
      <c r="AC60" s="178">
        <v>0</v>
      </c>
      <c r="AD60" s="178">
        <v>0</v>
      </c>
      <c r="AE60" s="178">
        <v>0</v>
      </c>
      <c r="AF60" s="178">
        <v>0</v>
      </c>
      <c r="AG60" s="178">
        <v>0</v>
      </c>
      <c r="AH60" s="178">
        <v>0</v>
      </c>
      <c r="AI60" s="178">
        <v>0</v>
      </c>
      <c r="AJ60" s="178">
        <v>0</v>
      </c>
      <c r="AK60" s="178">
        <v>0</v>
      </c>
      <c r="AL60" s="178">
        <v>0</v>
      </c>
      <c r="AM60" s="178">
        <v>0</v>
      </c>
      <c r="AN60" s="178">
        <v>0</v>
      </c>
      <c r="AO60" s="178">
        <v>0</v>
      </c>
      <c r="AP60" s="178">
        <v>0</v>
      </c>
      <c r="AQ60" s="178">
        <v>0</v>
      </c>
      <c r="AR60" s="178">
        <v>0</v>
      </c>
      <c r="AS60" s="178">
        <v>0</v>
      </c>
      <c r="AT60" s="178">
        <v>0</v>
      </c>
      <c r="AU60" s="178">
        <v>0</v>
      </c>
      <c r="AV60" s="178">
        <v>0</v>
      </c>
      <c r="AW60" s="178">
        <v>0</v>
      </c>
      <c r="AX60" s="178">
        <v>0</v>
      </c>
      <c r="AY60" s="178">
        <v>0</v>
      </c>
      <c r="AZ60" s="178">
        <v>0</v>
      </c>
      <c r="BA60" s="178">
        <v>0</v>
      </c>
      <c r="BB60" s="178">
        <v>0</v>
      </c>
      <c r="BC60" s="178">
        <v>0</v>
      </c>
      <c r="BD60" s="178">
        <v>0</v>
      </c>
      <c r="BE60" s="178">
        <v>0</v>
      </c>
      <c r="BF60" s="178">
        <v>0</v>
      </c>
      <c r="BG60" s="178">
        <v>0</v>
      </c>
      <c r="BH60" s="178">
        <v>0</v>
      </c>
      <c r="BI60" s="178">
        <v>0</v>
      </c>
      <c r="BJ60" s="178">
        <v>0</v>
      </c>
      <c r="BK60" s="178">
        <v>0</v>
      </c>
      <c r="BL60" s="178">
        <v>0</v>
      </c>
      <c r="BM60" s="178">
        <v>0</v>
      </c>
      <c r="BN60" s="178">
        <v>0</v>
      </c>
      <c r="BO60" s="178">
        <v>0</v>
      </c>
      <c r="BP60" s="178">
        <v>0</v>
      </c>
      <c r="BQ60" s="178">
        <v>0</v>
      </c>
      <c r="BR60" s="178">
        <v>0</v>
      </c>
      <c r="BS60" s="178">
        <v>0</v>
      </c>
      <c r="BT60" s="178">
        <v>0</v>
      </c>
      <c r="BU60" s="178">
        <v>0</v>
      </c>
    </row>
    <row r="61" spans="1:73" ht="16" customHeight="1" x14ac:dyDescent="0.5">
      <c r="A61" s="188">
        <v>56</v>
      </c>
      <c r="B61" s="173" t="s">
        <v>419</v>
      </c>
      <c r="C61" s="177" t="s">
        <v>420</v>
      </c>
      <c r="D61" s="178">
        <v>0</v>
      </c>
      <c r="E61" s="178">
        <v>0</v>
      </c>
      <c r="F61" s="178">
        <v>0</v>
      </c>
      <c r="G61" s="178">
        <v>0</v>
      </c>
      <c r="H61" s="178">
        <v>0</v>
      </c>
      <c r="I61" s="178">
        <v>0</v>
      </c>
      <c r="J61" s="178">
        <v>0</v>
      </c>
      <c r="K61" s="178">
        <v>0</v>
      </c>
      <c r="L61" s="178">
        <v>0</v>
      </c>
      <c r="M61" s="178">
        <v>0</v>
      </c>
      <c r="N61" s="178">
        <v>0</v>
      </c>
      <c r="O61" s="178">
        <v>0</v>
      </c>
      <c r="P61" s="178">
        <v>0</v>
      </c>
      <c r="Q61" s="178">
        <v>0</v>
      </c>
      <c r="R61" s="178">
        <v>0</v>
      </c>
      <c r="S61" s="178">
        <v>0</v>
      </c>
      <c r="T61" s="178">
        <v>0</v>
      </c>
      <c r="U61" s="178">
        <v>0</v>
      </c>
      <c r="V61" s="178">
        <v>0</v>
      </c>
      <c r="W61" s="178">
        <v>0</v>
      </c>
      <c r="X61" s="178">
        <v>0</v>
      </c>
      <c r="Y61" s="178">
        <v>0</v>
      </c>
      <c r="Z61" s="178">
        <v>0</v>
      </c>
      <c r="AA61" s="178">
        <v>0</v>
      </c>
      <c r="AB61" s="178">
        <v>0</v>
      </c>
      <c r="AC61" s="178">
        <v>0</v>
      </c>
      <c r="AD61" s="178">
        <v>0</v>
      </c>
      <c r="AE61" s="178">
        <v>0</v>
      </c>
      <c r="AF61" s="178">
        <v>0</v>
      </c>
      <c r="AG61" s="178">
        <v>0</v>
      </c>
      <c r="AH61" s="178">
        <v>0</v>
      </c>
      <c r="AI61" s="178">
        <v>0</v>
      </c>
      <c r="AJ61" s="178">
        <v>0</v>
      </c>
      <c r="AK61" s="178">
        <v>0</v>
      </c>
      <c r="AL61" s="178">
        <v>0</v>
      </c>
      <c r="AM61" s="178">
        <v>0</v>
      </c>
      <c r="AN61" s="178">
        <v>0</v>
      </c>
      <c r="AO61" s="178">
        <v>0</v>
      </c>
      <c r="AP61" s="178">
        <v>0</v>
      </c>
      <c r="AQ61" s="178">
        <v>0</v>
      </c>
      <c r="AR61" s="178">
        <v>0</v>
      </c>
      <c r="AS61" s="178">
        <v>0</v>
      </c>
      <c r="AT61" s="178">
        <v>0</v>
      </c>
      <c r="AU61" s="178">
        <v>0</v>
      </c>
      <c r="AV61" s="178">
        <v>0</v>
      </c>
      <c r="AW61" s="178">
        <v>0</v>
      </c>
      <c r="AX61" s="178">
        <v>0</v>
      </c>
      <c r="AY61" s="178">
        <v>0</v>
      </c>
      <c r="AZ61" s="178">
        <v>0</v>
      </c>
      <c r="BA61" s="178">
        <v>0</v>
      </c>
      <c r="BB61" s="178">
        <v>0</v>
      </c>
      <c r="BC61" s="178">
        <v>0</v>
      </c>
      <c r="BD61" s="178">
        <v>0</v>
      </c>
      <c r="BE61" s="178">
        <v>0</v>
      </c>
      <c r="BF61" s="178">
        <v>0</v>
      </c>
      <c r="BG61" s="178">
        <v>0</v>
      </c>
      <c r="BH61" s="178">
        <v>0</v>
      </c>
      <c r="BI61" s="178">
        <v>0</v>
      </c>
      <c r="BJ61" s="178">
        <v>0</v>
      </c>
      <c r="BK61" s="178">
        <v>0</v>
      </c>
      <c r="BL61" s="178">
        <v>0</v>
      </c>
      <c r="BM61" s="178">
        <v>0</v>
      </c>
      <c r="BN61" s="178">
        <v>0</v>
      </c>
      <c r="BO61" s="178">
        <v>0</v>
      </c>
      <c r="BP61" s="178">
        <v>0</v>
      </c>
      <c r="BQ61" s="178">
        <v>0</v>
      </c>
      <c r="BR61" s="178">
        <v>0</v>
      </c>
      <c r="BS61" s="178">
        <v>0</v>
      </c>
      <c r="BT61" s="178">
        <v>0</v>
      </c>
      <c r="BU61" s="178">
        <v>0</v>
      </c>
    </row>
    <row r="62" spans="1:73" ht="16" customHeight="1" x14ac:dyDescent="0.5">
      <c r="A62" s="188">
        <v>57</v>
      </c>
      <c r="B62" s="173" t="s">
        <v>421</v>
      </c>
      <c r="C62" s="177" t="s">
        <v>291</v>
      </c>
      <c r="D62" s="178">
        <v>0</v>
      </c>
      <c r="E62" s="178">
        <v>0</v>
      </c>
      <c r="F62" s="178">
        <v>0</v>
      </c>
      <c r="G62" s="178">
        <v>0</v>
      </c>
      <c r="H62" s="178">
        <v>0</v>
      </c>
      <c r="I62" s="178">
        <v>0</v>
      </c>
      <c r="J62" s="178">
        <v>0</v>
      </c>
      <c r="K62" s="178">
        <v>0</v>
      </c>
      <c r="L62" s="178">
        <v>0</v>
      </c>
      <c r="M62" s="178">
        <v>0</v>
      </c>
      <c r="N62" s="178">
        <v>0</v>
      </c>
      <c r="O62" s="178">
        <v>0</v>
      </c>
      <c r="P62" s="178">
        <v>0</v>
      </c>
      <c r="Q62" s="178">
        <v>0</v>
      </c>
      <c r="R62" s="178">
        <v>0</v>
      </c>
      <c r="S62" s="178">
        <v>0</v>
      </c>
      <c r="T62" s="178">
        <v>0</v>
      </c>
      <c r="U62" s="178">
        <v>0</v>
      </c>
      <c r="V62" s="178">
        <v>0</v>
      </c>
      <c r="W62" s="178">
        <v>0</v>
      </c>
      <c r="X62" s="178">
        <v>0</v>
      </c>
      <c r="Y62" s="178">
        <v>0</v>
      </c>
      <c r="Z62" s="178">
        <v>0</v>
      </c>
      <c r="AA62" s="178">
        <v>0</v>
      </c>
      <c r="AB62" s="178">
        <v>0</v>
      </c>
      <c r="AC62" s="178">
        <v>0</v>
      </c>
      <c r="AD62" s="178">
        <v>0</v>
      </c>
      <c r="AE62" s="178">
        <v>0</v>
      </c>
      <c r="AF62" s="178">
        <v>0</v>
      </c>
      <c r="AG62" s="178">
        <v>0</v>
      </c>
      <c r="AH62" s="178">
        <v>0</v>
      </c>
      <c r="AI62" s="178">
        <v>0</v>
      </c>
      <c r="AJ62" s="178">
        <v>0</v>
      </c>
      <c r="AK62" s="178">
        <v>0</v>
      </c>
      <c r="AL62" s="178">
        <v>0</v>
      </c>
      <c r="AM62" s="178">
        <v>0</v>
      </c>
      <c r="AN62" s="178">
        <v>0</v>
      </c>
      <c r="AO62" s="178">
        <v>0</v>
      </c>
      <c r="AP62" s="178">
        <v>0</v>
      </c>
      <c r="AQ62" s="178">
        <v>0</v>
      </c>
      <c r="AR62" s="178">
        <v>0</v>
      </c>
      <c r="AS62" s="178">
        <v>0</v>
      </c>
      <c r="AT62" s="178">
        <v>0</v>
      </c>
      <c r="AU62" s="178">
        <v>0</v>
      </c>
      <c r="AV62" s="178">
        <v>0</v>
      </c>
      <c r="AW62" s="178">
        <v>0</v>
      </c>
      <c r="AX62" s="178">
        <v>0</v>
      </c>
      <c r="AY62" s="178">
        <v>0</v>
      </c>
      <c r="AZ62" s="178">
        <v>0</v>
      </c>
      <c r="BA62" s="178">
        <v>0</v>
      </c>
      <c r="BB62" s="178">
        <v>0</v>
      </c>
      <c r="BC62" s="178">
        <v>0</v>
      </c>
      <c r="BD62" s="178">
        <v>0</v>
      </c>
      <c r="BE62" s="178">
        <v>0</v>
      </c>
      <c r="BF62" s="178">
        <v>0</v>
      </c>
      <c r="BG62" s="178">
        <v>0</v>
      </c>
      <c r="BH62" s="178">
        <v>0</v>
      </c>
      <c r="BI62" s="178">
        <v>0</v>
      </c>
      <c r="BJ62" s="178">
        <v>0</v>
      </c>
      <c r="BK62" s="178">
        <v>0</v>
      </c>
      <c r="BL62" s="178">
        <v>0</v>
      </c>
      <c r="BM62" s="178">
        <v>0</v>
      </c>
      <c r="BN62" s="178">
        <v>0</v>
      </c>
      <c r="BO62" s="178">
        <v>0</v>
      </c>
      <c r="BP62" s="178">
        <v>0</v>
      </c>
      <c r="BQ62" s="178">
        <v>0</v>
      </c>
      <c r="BR62" s="178">
        <v>0</v>
      </c>
      <c r="BS62" s="178">
        <v>0</v>
      </c>
      <c r="BT62" s="178">
        <v>0</v>
      </c>
      <c r="BU62" s="178">
        <v>0</v>
      </c>
    </row>
    <row r="63" spans="1:73" ht="16" customHeight="1" x14ac:dyDescent="0.5">
      <c r="A63" s="188">
        <v>58</v>
      </c>
      <c r="B63" s="173" t="s">
        <v>422</v>
      </c>
      <c r="C63" s="177" t="s">
        <v>292</v>
      </c>
      <c r="D63" s="178">
        <v>0</v>
      </c>
      <c r="E63" s="178">
        <v>0</v>
      </c>
      <c r="F63" s="178">
        <v>0</v>
      </c>
      <c r="G63" s="178">
        <v>0</v>
      </c>
      <c r="H63" s="178">
        <v>0</v>
      </c>
      <c r="I63" s="178">
        <v>0</v>
      </c>
      <c r="J63" s="178">
        <v>0</v>
      </c>
      <c r="K63" s="178">
        <v>0</v>
      </c>
      <c r="L63" s="178">
        <v>0</v>
      </c>
      <c r="M63" s="178">
        <v>0</v>
      </c>
      <c r="N63" s="178">
        <v>0</v>
      </c>
      <c r="O63" s="178">
        <v>0</v>
      </c>
      <c r="P63" s="178">
        <v>0</v>
      </c>
      <c r="Q63" s="178">
        <v>0</v>
      </c>
      <c r="R63" s="178">
        <v>0</v>
      </c>
      <c r="S63" s="178">
        <v>0</v>
      </c>
      <c r="T63" s="178">
        <v>0</v>
      </c>
      <c r="U63" s="178">
        <v>0</v>
      </c>
      <c r="V63" s="178">
        <v>0</v>
      </c>
      <c r="W63" s="178">
        <v>0</v>
      </c>
      <c r="X63" s="178">
        <v>0</v>
      </c>
      <c r="Y63" s="178">
        <v>0</v>
      </c>
      <c r="Z63" s="178">
        <v>0</v>
      </c>
      <c r="AA63" s="178">
        <v>0</v>
      </c>
      <c r="AB63" s="178">
        <v>0</v>
      </c>
      <c r="AC63" s="178">
        <v>0</v>
      </c>
      <c r="AD63" s="178">
        <v>0</v>
      </c>
      <c r="AE63" s="178">
        <v>0</v>
      </c>
      <c r="AF63" s="178">
        <v>0</v>
      </c>
      <c r="AG63" s="178">
        <v>0</v>
      </c>
      <c r="AH63" s="178">
        <v>0</v>
      </c>
      <c r="AI63" s="178">
        <v>0</v>
      </c>
      <c r="AJ63" s="178">
        <v>0</v>
      </c>
      <c r="AK63" s="178">
        <v>0</v>
      </c>
      <c r="AL63" s="178">
        <v>0</v>
      </c>
      <c r="AM63" s="178">
        <v>0</v>
      </c>
      <c r="AN63" s="178">
        <v>0</v>
      </c>
      <c r="AO63" s="178">
        <v>0</v>
      </c>
      <c r="AP63" s="178">
        <v>0</v>
      </c>
      <c r="AQ63" s="178">
        <v>0</v>
      </c>
      <c r="AR63" s="178">
        <v>0</v>
      </c>
      <c r="AS63" s="178">
        <v>0</v>
      </c>
      <c r="AT63" s="178">
        <v>0</v>
      </c>
      <c r="AU63" s="178">
        <v>0</v>
      </c>
      <c r="AV63" s="178">
        <v>0</v>
      </c>
      <c r="AW63" s="178">
        <v>0</v>
      </c>
      <c r="AX63" s="178">
        <v>0</v>
      </c>
      <c r="AY63" s="178">
        <v>0</v>
      </c>
      <c r="AZ63" s="178">
        <v>0</v>
      </c>
      <c r="BA63" s="178">
        <v>0</v>
      </c>
      <c r="BB63" s="178">
        <v>0</v>
      </c>
      <c r="BC63" s="178">
        <v>0</v>
      </c>
      <c r="BD63" s="178">
        <v>0</v>
      </c>
      <c r="BE63" s="178">
        <v>0</v>
      </c>
      <c r="BF63" s="178">
        <v>0</v>
      </c>
      <c r="BG63" s="178">
        <v>0</v>
      </c>
      <c r="BH63" s="178">
        <v>0</v>
      </c>
      <c r="BI63" s="178">
        <v>0</v>
      </c>
      <c r="BJ63" s="178">
        <v>0</v>
      </c>
      <c r="BK63" s="178">
        <v>0</v>
      </c>
      <c r="BL63" s="178">
        <v>0</v>
      </c>
      <c r="BM63" s="178">
        <v>0</v>
      </c>
      <c r="BN63" s="178">
        <v>0</v>
      </c>
      <c r="BO63" s="178">
        <v>0</v>
      </c>
      <c r="BP63" s="178">
        <v>0</v>
      </c>
      <c r="BQ63" s="178">
        <v>0</v>
      </c>
      <c r="BR63" s="178">
        <v>0</v>
      </c>
      <c r="BS63" s="178">
        <v>0</v>
      </c>
      <c r="BT63" s="178">
        <v>0</v>
      </c>
      <c r="BU63" s="178">
        <v>0</v>
      </c>
    </row>
    <row r="64" spans="1:73" ht="16" customHeight="1" x14ac:dyDescent="0.5">
      <c r="A64" s="188">
        <v>59</v>
      </c>
      <c r="B64" s="173" t="s">
        <v>423</v>
      </c>
      <c r="C64" s="177" t="s">
        <v>293</v>
      </c>
      <c r="D64" s="178">
        <v>0</v>
      </c>
      <c r="E64" s="178">
        <v>0</v>
      </c>
      <c r="F64" s="178">
        <v>0</v>
      </c>
      <c r="G64" s="178">
        <v>0</v>
      </c>
      <c r="H64" s="178">
        <v>0</v>
      </c>
      <c r="I64" s="178">
        <v>0</v>
      </c>
      <c r="J64" s="178">
        <v>0</v>
      </c>
      <c r="K64" s="178">
        <v>0</v>
      </c>
      <c r="L64" s="178">
        <v>0</v>
      </c>
      <c r="M64" s="178">
        <v>0</v>
      </c>
      <c r="N64" s="178">
        <v>0</v>
      </c>
      <c r="O64" s="178">
        <v>0</v>
      </c>
      <c r="P64" s="178">
        <v>0</v>
      </c>
      <c r="Q64" s="178">
        <v>0</v>
      </c>
      <c r="R64" s="178">
        <v>0</v>
      </c>
      <c r="S64" s="178">
        <v>0</v>
      </c>
      <c r="T64" s="178">
        <v>0</v>
      </c>
      <c r="U64" s="178">
        <v>0</v>
      </c>
      <c r="V64" s="178">
        <v>0</v>
      </c>
      <c r="W64" s="178">
        <v>0</v>
      </c>
      <c r="X64" s="178">
        <v>0</v>
      </c>
      <c r="Y64" s="178">
        <v>0</v>
      </c>
      <c r="Z64" s="178">
        <v>0</v>
      </c>
      <c r="AA64" s="178">
        <v>0</v>
      </c>
      <c r="AB64" s="178">
        <v>0</v>
      </c>
      <c r="AC64" s="178">
        <v>0</v>
      </c>
      <c r="AD64" s="178">
        <v>0</v>
      </c>
      <c r="AE64" s="178">
        <v>0</v>
      </c>
      <c r="AF64" s="178">
        <v>0</v>
      </c>
      <c r="AG64" s="178">
        <v>0</v>
      </c>
      <c r="AH64" s="178">
        <v>0</v>
      </c>
      <c r="AI64" s="178">
        <v>0</v>
      </c>
      <c r="AJ64" s="178">
        <v>0</v>
      </c>
      <c r="AK64" s="178">
        <v>0</v>
      </c>
      <c r="AL64" s="178">
        <v>0</v>
      </c>
      <c r="AM64" s="178">
        <v>0</v>
      </c>
      <c r="AN64" s="178">
        <v>0</v>
      </c>
      <c r="AO64" s="178">
        <v>0</v>
      </c>
      <c r="AP64" s="178">
        <v>0</v>
      </c>
      <c r="AQ64" s="178">
        <v>0</v>
      </c>
      <c r="AR64" s="178">
        <v>0</v>
      </c>
      <c r="AS64" s="178">
        <v>0</v>
      </c>
      <c r="AT64" s="178">
        <v>0</v>
      </c>
      <c r="AU64" s="178">
        <v>0</v>
      </c>
      <c r="AV64" s="178">
        <v>0</v>
      </c>
      <c r="AW64" s="178">
        <v>0</v>
      </c>
      <c r="AX64" s="178">
        <v>0</v>
      </c>
      <c r="AY64" s="178">
        <v>0</v>
      </c>
      <c r="AZ64" s="178">
        <v>0</v>
      </c>
      <c r="BA64" s="178">
        <v>0</v>
      </c>
      <c r="BB64" s="178">
        <v>0</v>
      </c>
      <c r="BC64" s="178">
        <v>0</v>
      </c>
      <c r="BD64" s="178">
        <v>0</v>
      </c>
      <c r="BE64" s="178">
        <v>0</v>
      </c>
      <c r="BF64" s="178">
        <v>0</v>
      </c>
      <c r="BG64" s="178">
        <v>0</v>
      </c>
      <c r="BH64" s="178">
        <v>0</v>
      </c>
      <c r="BI64" s="178">
        <v>0</v>
      </c>
      <c r="BJ64" s="178">
        <v>0</v>
      </c>
      <c r="BK64" s="178">
        <v>0</v>
      </c>
      <c r="BL64" s="178">
        <v>0</v>
      </c>
      <c r="BM64" s="178">
        <v>0</v>
      </c>
      <c r="BN64" s="178">
        <v>0</v>
      </c>
      <c r="BO64" s="178">
        <v>0</v>
      </c>
      <c r="BP64" s="178">
        <v>0</v>
      </c>
      <c r="BQ64" s="178">
        <v>0</v>
      </c>
      <c r="BR64" s="178">
        <v>0</v>
      </c>
      <c r="BS64" s="178">
        <v>0</v>
      </c>
      <c r="BT64" s="178">
        <v>0</v>
      </c>
      <c r="BU64" s="178">
        <v>0</v>
      </c>
    </row>
    <row r="65" spans="1:73" ht="16" customHeight="1" x14ac:dyDescent="0.5">
      <c r="A65" s="188">
        <v>60</v>
      </c>
      <c r="B65" s="173" t="s">
        <v>424</v>
      </c>
      <c r="C65" s="177" t="s">
        <v>1</v>
      </c>
      <c r="D65" s="178">
        <v>149710</v>
      </c>
      <c r="E65" s="178">
        <v>40710</v>
      </c>
      <c r="F65" s="178">
        <v>32080</v>
      </c>
      <c r="G65" s="178">
        <v>20587</v>
      </c>
      <c r="H65" s="178">
        <v>20084</v>
      </c>
      <c r="I65" s="178">
        <v>503</v>
      </c>
      <c r="J65" s="178">
        <v>11493</v>
      </c>
      <c r="K65" s="178">
        <v>150</v>
      </c>
      <c r="L65" s="178">
        <v>5880</v>
      </c>
      <c r="M65" s="178">
        <v>5764</v>
      </c>
      <c r="N65" s="178">
        <v>116</v>
      </c>
      <c r="O65" s="178">
        <v>5333</v>
      </c>
      <c r="P65" s="178">
        <v>1944</v>
      </c>
      <c r="Q65" s="178">
        <v>3389</v>
      </c>
      <c r="R65" s="178">
        <v>130</v>
      </c>
      <c r="S65" s="178">
        <v>8630</v>
      </c>
      <c r="T65" s="178">
        <v>662</v>
      </c>
      <c r="U65" s="178">
        <v>26</v>
      </c>
      <c r="V65" s="178">
        <v>636</v>
      </c>
      <c r="W65" s="178">
        <v>7968</v>
      </c>
      <c r="X65" s="178">
        <v>76</v>
      </c>
      <c r="Y65" s="178">
        <v>363</v>
      </c>
      <c r="Z65" s="178">
        <v>186</v>
      </c>
      <c r="AA65" s="178">
        <v>516</v>
      </c>
      <c r="AB65" s="178">
        <v>1919</v>
      </c>
      <c r="AC65" s="178">
        <v>1223</v>
      </c>
      <c r="AD65" s="178">
        <v>3561</v>
      </c>
      <c r="AE65" s="178">
        <v>124</v>
      </c>
      <c r="AF65" s="178">
        <v>67947</v>
      </c>
      <c r="AG65" s="178">
        <v>38694</v>
      </c>
      <c r="AH65" s="178">
        <v>28411</v>
      </c>
      <c r="AI65" s="178">
        <v>28049</v>
      </c>
      <c r="AJ65" s="178">
        <v>22189</v>
      </c>
      <c r="AK65" s="178">
        <v>6501</v>
      </c>
      <c r="AL65" s="178">
        <v>167</v>
      </c>
      <c r="AM65" s="178">
        <v>696</v>
      </c>
      <c r="AN65" s="178">
        <v>13739</v>
      </c>
      <c r="AO65" s="178">
        <v>970</v>
      </c>
      <c r="AP65" s="178">
        <v>75</v>
      </c>
      <c r="AQ65" s="178">
        <v>41</v>
      </c>
      <c r="AR65" s="178">
        <v>5860</v>
      </c>
      <c r="AS65" s="178">
        <v>5460</v>
      </c>
      <c r="AT65" s="178">
        <v>4128</v>
      </c>
      <c r="AU65" s="178">
        <v>657</v>
      </c>
      <c r="AV65" s="178">
        <v>339</v>
      </c>
      <c r="AW65" s="178">
        <v>336</v>
      </c>
      <c r="AX65" s="178">
        <v>400</v>
      </c>
      <c r="AY65" s="178">
        <v>325</v>
      </c>
      <c r="AZ65" s="178">
        <v>75</v>
      </c>
      <c r="BA65" s="178">
        <v>362</v>
      </c>
      <c r="BB65" s="178">
        <v>9230</v>
      </c>
      <c r="BC65" s="178">
        <v>956</v>
      </c>
      <c r="BD65" s="178">
        <v>357</v>
      </c>
      <c r="BE65" s="178">
        <v>340</v>
      </c>
      <c r="BF65" s="178">
        <v>60</v>
      </c>
      <c r="BG65" s="178">
        <v>199</v>
      </c>
      <c r="BH65" s="178">
        <v>6205</v>
      </c>
      <c r="BI65" s="178">
        <v>1048</v>
      </c>
      <c r="BJ65" s="178">
        <v>40</v>
      </c>
      <c r="BK65" s="178">
        <v>504</v>
      </c>
      <c r="BL65" s="178">
        <v>352</v>
      </c>
      <c r="BM65" s="178">
        <v>125</v>
      </c>
      <c r="BN65" s="178">
        <v>1053</v>
      </c>
      <c r="BO65" s="178">
        <v>29253</v>
      </c>
      <c r="BP65" s="178">
        <v>5491</v>
      </c>
      <c r="BQ65" s="178">
        <v>2032</v>
      </c>
      <c r="BR65" s="178">
        <v>408</v>
      </c>
      <c r="BS65" s="178">
        <v>2987</v>
      </c>
      <c r="BT65" s="178">
        <v>7345</v>
      </c>
      <c r="BU65" s="178">
        <v>10990</v>
      </c>
    </row>
    <row r="66" spans="1:73" ht="16" customHeight="1" x14ac:dyDescent="0.5">
      <c r="A66" s="188">
        <v>61</v>
      </c>
      <c r="B66" s="173" t="s">
        <v>425</v>
      </c>
      <c r="C66" s="177" t="s">
        <v>426</v>
      </c>
      <c r="D66" s="178">
        <v>3581</v>
      </c>
      <c r="E66" s="178">
        <v>0</v>
      </c>
      <c r="F66" s="178">
        <v>0</v>
      </c>
      <c r="G66" s="178">
        <v>0</v>
      </c>
      <c r="H66" s="178">
        <v>0</v>
      </c>
      <c r="I66" s="178">
        <v>0</v>
      </c>
      <c r="J66" s="178">
        <v>0</v>
      </c>
      <c r="K66" s="178">
        <v>0</v>
      </c>
      <c r="L66" s="178">
        <v>0</v>
      </c>
      <c r="M66" s="178">
        <v>0</v>
      </c>
      <c r="N66" s="178">
        <v>0</v>
      </c>
      <c r="O66" s="178">
        <v>0</v>
      </c>
      <c r="P66" s="178">
        <v>0</v>
      </c>
      <c r="Q66" s="178">
        <v>0</v>
      </c>
      <c r="R66" s="178">
        <v>0</v>
      </c>
      <c r="S66" s="178">
        <v>0</v>
      </c>
      <c r="T66" s="178">
        <v>0</v>
      </c>
      <c r="U66" s="178">
        <v>0</v>
      </c>
      <c r="V66" s="178">
        <v>0</v>
      </c>
      <c r="W66" s="178">
        <v>0</v>
      </c>
      <c r="X66" s="178">
        <v>0</v>
      </c>
      <c r="Y66" s="178">
        <v>0</v>
      </c>
      <c r="Z66" s="178">
        <v>0</v>
      </c>
      <c r="AA66" s="178">
        <v>0</v>
      </c>
      <c r="AB66" s="178">
        <v>0</v>
      </c>
      <c r="AC66" s="178">
        <v>0</v>
      </c>
      <c r="AD66" s="178">
        <v>0</v>
      </c>
      <c r="AE66" s="178">
        <v>0</v>
      </c>
      <c r="AF66" s="178">
        <v>3581</v>
      </c>
      <c r="AG66" s="178">
        <v>3441</v>
      </c>
      <c r="AH66" s="178">
        <v>3192</v>
      </c>
      <c r="AI66" s="178">
        <v>3036</v>
      </c>
      <c r="AJ66" s="178">
        <v>2384</v>
      </c>
      <c r="AK66" s="178">
        <v>1056</v>
      </c>
      <c r="AL66" s="178">
        <v>80</v>
      </c>
      <c r="AM66" s="178">
        <v>233</v>
      </c>
      <c r="AN66" s="178">
        <v>780</v>
      </c>
      <c r="AO66" s="178">
        <v>217</v>
      </c>
      <c r="AP66" s="178">
        <v>7</v>
      </c>
      <c r="AQ66" s="178">
        <v>11</v>
      </c>
      <c r="AR66" s="178">
        <v>652</v>
      </c>
      <c r="AS66" s="178">
        <v>592</v>
      </c>
      <c r="AT66" s="178">
        <v>435</v>
      </c>
      <c r="AU66" s="178">
        <v>91</v>
      </c>
      <c r="AV66" s="178">
        <v>58</v>
      </c>
      <c r="AW66" s="178">
        <v>8</v>
      </c>
      <c r="AX66" s="178">
        <v>60</v>
      </c>
      <c r="AY66" s="178">
        <v>48</v>
      </c>
      <c r="AZ66" s="178">
        <v>12</v>
      </c>
      <c r="BA66" s="178">
        <v>156</v>
      </c>
      <c r="BB66" s="178">
        <v>153</v>
      </c>
      <c r="BC66" s="178">
        <v>53</v>
      </c>
      <c r="BD66" s="178">
        <v>30</v>
      </c>
      <c r="BE66" s="178">
        <v>8</v>
      </c>
      <c r="BF66" s="178">
        <v>2</v>
      </c>
      <c r="BG66" s="178">
        <v>13</v>
      </c>
      <c r="BH66" s="178">
        <v>40</v>
      </c>
      <c r="BI66" s="178">
        <v>17</v>
      </c>
      <c r="BJ66" s="178">
        <v>4</v>
      </c>
      <c r="BK66" s="178">
        <v>5</v>
      </c>
      <c r="BL66" s="178">
        <v>15</v>
      </c>
      <c r="BM66" s="178">
        <v>19</v>
      </c>
      <c r="BN66" s="178">
        <v>96</v>
      </c>
      <c r="BO66" s="178">
        <v>140</v>
      </c>
      <c r="BP66" s="178">
        <v>0</v>
      </c>
      <c r="BQ66" s="178">
        <v>0</v>
      </c>
      <c r="BR66" s="178">
        <v>0</v>
      </c>
      <c r="BS66" s="178">
        <v>36</v>
      </c>
      <c r="BT66" s="178">
        <v>24</v>
      </c>
      <c r="BU66" s="178">
        <v>80</v>
      </c>
    </row>
    <row r="67" spans="1:73" ht="16" customHeight="1" x14ac:dyDescent="0.5">
      <c r="A67" s="188">
        <v>62</v>
      </c>
      <c r="B67" s="173" t="s">
        <v>427</v>
      </c>
      <c r="C67" s="177" t="s">
        <v>294</v>
      </c>
      <c r="D67" s="178">
        <v>0</v>
      </c>
      <c r="E67" s="178">
        <v>0</v>
      </c>
      <c r="F67" s="178">
        <v>0</v>
      </c>
      <c r="G67" s="178">
        <v>0</v>
      </c>
      <c r="H67" s="178">
        <v>0</v>
      </c>
      <c r="I67" s="178">
        <v>0</v>
      </c>
      <c r="J67" s="178">
        <v>0</v>
      </c>
      <c r="K67" s="178">
        <v>0</v>
      </c>
      <c r="L67" s="178">
        <v>0</v>
      </c>
      <c r="M67" s="178">
        <v>0</v>
      </c>
      <c r="N67" s="178">
        <v>0</v>
      </c>
      <c r="O67" s="178">
        <v>0</v>
      </c>
      <c r="P67" s="178">
        <v>0</v>
      </c>
      <c r="Q67" s="178">
        <v>0</v>
      </c>
      <c r="R67" s="178">
        <v>0</v>
      </c>
      <c r="S67" s="178">
        <v>0</v>
      </c>
      <c r="T67" s="178">
        <v>0</v>
      </c>
      <c r="U67" s="178">
        <v>0</v>
      </c>
      <c r="V67" s="178">
        <v>0</v>
      </c>
      <c r="W67" s="178">
        <v>0</v>
      </c>
      <c r="X67" s="178">
        <v>0</v>
      </c>
      <c r="Y67" s="178">
        <v>0</v>
      </c>
      <c r="Z67" s="178">
        <v>0</v>
      </c>
      <c r="AA67" s="178">
        <v>0</v>
      </c>
      <c r="AB67" s="178">
        <v>0</v>
      </c>
      <c r="AC67" s="178">
        <v>0</v>
      </c>
      <c r="AD67" s="178">
        <v>0</v>
      </c>
      <c r="AE67" s="178">
        <v>0</v>
      </c>
      <c r="AF67" s="178">
        <v>0</v>
      </c>
      <c r="AG67" s="178">
        <v>0</v>
      </c>
      <c r="AH67" s="178">
        <v>0</v>
      </c>
      <c r="AI67" s="178">
        <v>0</v>
      </c>
      <c r="AJ67" s="178">
        <v>0</v>
      </c>
      <c r="AK67" s="178">
        <v>0</v>
      </c>
      <c r="AL67" s="178">
        <v>0</v>
      </c>
      <c r="AM67" s="178">
        <v>0</v>
      </c>
      <c r="AN67" s="178">
        <v>0</v>
      </c>
      <c r="AO67" s="178">
        <v>0</v>
      </c>
      <c r="AP67" s="178">
        <v>0</v>
      </c>
      <c r="AQ67" s="178">
        <v>0</v>
      </c>
      <c r="AR67" s="178">
        <v>0</v>
      </c>
      <c r="AS67" s="178">
        <v>0</v>
      </c>
      <c r="AT67" s="178">
        <v>0</v>
      </c>
      <c r="AU67" s="178">
        <v>0</v>
      </c>
      <c r="AV67" s="178">
        <v>0</v>
      </c>
      <c r="AW67" s="178">
        <v>0</v>
      </c>
      <c r="AX67" s="178">
        <v>0</v>
      </c>
      <c r="AY67" s="178">
        <v>0</v>
      </c>
      <c r="AZ67" s="178">
        <v>0</v>
      </c>
      <c r="BA67" s="178">
        <v>0</v>
      </c>
      <c r="BB67" s="178">
        <v>0</v>
      </c>
      <c r="BC67" s="178">
        <v>0</v>
      </c>
      <c r="BD67" s="178">
        <v>0</v>
      </c>
      <c r="BE67" s="178">
        <v>0</v>
      </c>
      <c r="BF67" s="178">
        <v>0</v>
      </c>
      <c r="BG67" s="178">
        <v>0</v>
      </c>
      <c r="BH67" s="178">
        <v>0</v>
      </c>
      <c r="BI67" s="178">
        <v>0</v>
      </c>
      <c r="BJ67" s="178">
        <v>0</v>
      </c>
      <c r="BK67" s="178">
        <v>0</v>
      </c>
      <c r="BL67" s="178">
        <v>0</v>
      </c>
      <c r="BM67" s="178">
        <v>0</v>
      </c>
      <c r="BN67" s="178">
        <v>0</v>
      </c>
      <c r="BO67" s="178">
        <v>0</v>
      </c>
      <c r="BP67" s="178">
        <v>0</v>
      </c>
      <c r="BQ67" s="178">
        <v>0</v>
      </c>
      <c r="BR67" s="178">
        <v>0</v>
      </c>
      <c r="BS67" s="178">
        <v>0</v>
      </c>
      <c r="BT67" s="178">
        <v>0</v>
      </c>
      <c r="BU67" s="178">
        <v>0</v>
      </c>
    </row>
    <row r="68" spans="1:73" ht="16" customHeight="1" x14ac:dyDescent="0.5">
      <c r="A68" s="188">
        <v>63</v>
      </c>
      <c r="B68" s="173" t="s">
        <v>428</v>
      </c>
      <c r="C68" s="177" t="s">
        <v>295</v>
      </c>
      <c r="D68" s="178">
        <v>34593</v>
      </c>
      <c r="E68" s="178">
        <v>18643</v>
      </c>
      <c r="F68" s="178">
        <v>9376</v>
      </c>
      <c r="G68" s="178">
        <v>5580</v>
      </c>
      <c r="H68" s="178">
        <v>5479</v>
      </c>
      <c r="I68" s="178">
        <v>101</v>
      </c>
      <c r="J68" s="178">
        <v>3796</v>
      </c>
      <c r="K68" s="178">
        <v>67</v>
      </c>
      <c r="L68" s="178">
        <v>2425</v>
      </c>
      <c r="M68" s="178">
        <v>2398</v>
      </c>
      <c r="N68" s="178">
        <v>27</v>
      </c>
      <c r="O68" s="178">
        <v>1277</v>
      </c>
      <c r="P68" s="178">
        <v>716</v>
      </c>
      <c r="Q68" s="178">
        <v>561</v>
      </c>
      <c r="R68" s="178">
        <v>27</v>
      </c>
      <c r="S68" s="178">
        <v>9267</v>
      </c>
      <c r="T68" s="178">
        <v>470</v>
      </c>
      <c r="U68" s="178">
        <v>30</v>
      </c>
      <c r="V68" s="178">
        <v>440</v>
      </c>
      <c r="W68" s="178">
        <v>8797</v>
      </c>
      <c r="X68" s="178">
        <v>129</v>
      </c>
      <c r="Y68" s="178">
        <v>414</v>
      </c>
      <c r="Z68" s="178">
        <v>195</v>
      </c>
      <c r="AA68" s="178">
        <v>839</v>
      </c>
      <c r="AB68" s="178">
        <v>2027</v>
      </c>
      <c r="AC68" s="178">
        <v>1409</v>
      </c>
      <c r="AD68" s="178">
        <v>3696</v>
      </c>
      <c r="AE68" s="178">
        <v>88</v>
      </c>
      <c r="AF68" s="178">
        <v>7003</v>
      </c>
      <c r="AG68" s="178">
        <v>4994</v>
      </c>
      <c r="AH68" s="178">
        <v>3080</v>
      </c>
      <c r="AI68" s="178">
        <v>3022</v>
      </c>
      <c r="AJ68" s="178">
        <v>2590</v>
      </c>
      <c r="AK68" s="178">
        <v>1181</v>
      </c>
      <c r="AL68" s="178">
        <v>55</v>
      </c>
      <c r="AM68" s="178">
        <v>162</v>
      </c>
      <c r="AN68" s="178">
        <v>928</v>
      </c>
      <c r="AO68" s="178">
        <v>249</v>
      </c>
      <c r="AP68" s="178">
        <v>5</v>
      </c>
      <c r="AQ68" s="178">
        <v>10</v>
      </c>
      <c r="AR68" s="178">
        <v>432</v>
      </c>
      <c r="AS68" s="178">
        <v>382</v>
      </c>
      <c r="AT68" s="178">
        <v>305</v>
      </c>
      <c r="AU68" s="178">
        <v>41</v>
      </c>
      <c r="AV68" s="178">
        <v>28</v>
      </c>
      <c r="AW68" s="178">
        <v>8</v>
      </c>
      <c r="AX68" s="178">
        <v>50</v>
      </c>
      <c r="AY68" s="178">
        <v>40</v>
      </c>
      <c r="AZ68" s="178">
        <v>10</v>
      </c>
      <c r="BA68" s="178">
        <v>58</v>
      </c>
      <c r="BB68" s="178">
        <v>1707</v>
      </c>
      <c r="BC68" s="178">
        <v>560</v>
      </c>
      <c r="BD68" s="178">
        <v>351</v>
      </c>
      <c r="BE68" s="178">
        <v>66</v>
      </c>
      <c r="BF68" s="178">
        <v>28</v>
      </c>
      <c r="BG68" s="178">
        <v>115</v>
      </c>
      <c r="BH68" s="178">
        <v>568</v>
      </c>
      <c r="BI68" s="178">
        <v>257</v>
      </c>
      <c r="BJ68" s="178">
        <v>32</v>
      </c>
      <c r="BK68" s="178">
        <v>50</v>
      </c>
      <c r="BL68" s="178">
        <v>66</v>
      </c>
      <c r="BM68" s="178">
        <v>174</v>
      </c>
      <c r="BN68" s="178">
        <v>207</v>
      </c>
      <c r="BO68" s="178">
        <v>2009</v>
      </c>
      <c r="BP68" s="178">
        <v>466</v>
      </c>
      <c r="BQ68" s="178">
        <v>313</v>
      </c>
      <c r="BR68" s="178">
        <v>44</v>
      </c>
      <c r="BS68" s="178">
        <v>215</v>
      </c>
      <c r="BT68" s="178">
        <v>203</v>
      </c>
      <c r="BU68" s="178">
        <v>768</v>
      </c>
    </row>
    <row r="69" spans="1:73" ht="16" customHeight="1" x14ac:dyDescent="0.5">
      <c r="A69" s="188">
        <v>64</v>
      </c>
      <c r="B69" s="173" t="s">
        <v>429</v>
      </c>
      <c r="C69" s="177" t="s">
        <v>430</v>
      </c>
      <c r="D69" s="178">
        <v>0</v>
      </c>
      <c r="E69" s="178">
        <v>0</v>
      </c>
      <c r="F69" s="178">
        <v>0</v>
      </c>
      <c r="G69" s="178">
        <v>0</v>
      </c>
      <c r="H69" s="178">
        <v>0</v>
      </c>
      <c r="I69" s="178">
        <v>0</v>
      </c>
      <c r="J69" s="178">
        <v>0</v>
      </c>
      <c r="K69" s="178">
        <v>0</v>
      </c>
      <c r="L69" s="178">
        <v>0</v>
      </c>
      <c r="M69" s="178">
        <v>0</v>
      </c>
      <c r="N69" s="178">
        <v>0</v>
      </c>
      <c r="O69" s="178">
        <v>0</v>
      </c>
      <c r="P69" s="178">
        <v>0</v>
      </c>
      <c r="Q69" s="178">
        <v>0</v>
      </c>
      <c r="R69" s="178">
        <v>0</v>
      </c>
      <c r="S69" s="178">
        <v>0</v>
      </c>
      <c r="T69" s="178">
        <v>0</v>
      </c>
      <c r="U69" s="178">
        <v>0</v>
      </c>
      <c r="V69" s="178">
        <v>0</v>
      </c>
      <c r="W69" s="178">
        <v>0</v>
      </c>
      <c r="X69" s="178">
        <v>0</v>
      </c>
      <c r="Y69" s="178">
        <v>0</v>
      </c>
      <c r="Z69" s="178">
        <v>0</v>
      </c>
      <c r="AA69" s="178">
        <v>0</v>
      </c>
      <c r="AB69" s="178">
        <v>0</v>
      </c>
      <c r="AC69" s="178">
        <v>0</v>
      </c>
      <c r="AD69" s="178">
        <v>0</v>
      </c>
      <c r="AE69" s="178">
        <v>0</v>
      </c>
      <c r="AF69" s="178">
        <v>0</v>
      </c>
      <c r="AG69" s="178">
        <v>0</v>
      </c>
      <c r="AH69" s="178">
        <v>0</v>
      </c>
      <c r="AI69" s="178">
        <v>0</v>
      </c>
      <c r="AJ69" s="178">
        <v>0</v>
      </c>
      <c r="AK69" s="178">
        <v>0</v>
      </c>
      <c r="AL69" s="178">
        <v>0</v>
      </c>
      <c r="AM69" s="178">
        <v>0</v>
      </c>
      <c r="AN69" s="178">
        <v>0</v>
      </c>
      <c r="AO69" s="178">
        <v>0</v>
      </c>
      <c r="AP69" s="178">
        <v>0</v>
      </c>
      <c r="AQ69" s="178">
        <v>0</v>
      </c>
      <c r="AR69" s="178">
        <v>0</v>
      </c>
      <c r="AS69" s="178">
        <v>0</v>
      </c>
      <c r="AT69" s="178">
        <v>0</v>
      </c>
      <c r="AU69" s="178">
        <v>0</v>
      </c>
      <c r="AV69" s="178">
        <v>0</v>
      </c>
      <c r="AW69" s="178">
        <v>0</v>
      </c>
      <c r="AX69" s="178">
        <v>0</v>
      </c>
      <c r="AY69" s="178">
        <v>0</v>
      </c>
      <c r="AZ69" s="178">
        <v>0</v>
      </c>
      <c r="BA69" s="178">
        <v>0</v>
      </c>
      <c r="BB69" s="178">
        <v>0</v>
      </c>
      <c r="BC69" s="178">
        <v>0</v>
      </c>
      <c r="BD69" s="178">
        <v>0</v>
      </c>
      <c r="BE69" s="178">
        <v>0</v>
      </c>
      <c r="BF69" s="178">
        <v>0</v>
      </c>
      <c r="BG69" s="178">
        <v>0</v>
      </c>
      <c r="BH69" s="178">
        <v>0</v>
      </c>
      <c r="BI69" s="178">
        <v>0</v>
      </c>
      <c r="BJ69" s="178">
        <v>0</v>
      </c>
      <c r="BK69" s="178">
        <v>0</v>
      </c>
      <c r="BL69" s="178">
        <v>0</v>
      </c>
      <c r="BM69" s="178">
        <v>0</v>
      </c>
      <c r="BN69" s="178">
        <v>0</v>
      </c>
      <c r="BO69" s="178">
        <v>0</v>
      </c>
      <c r="BP69" s="178">
        <v>0</v>
      </c>
      <c r="BQ69" s="178">
        <v>0</v>
      </c>
      <c r="BR69" s="178">
        <v>0</v>
      </c>
      <c r="BS69" s="178">
        <v>0</v>
      </c>
      <c r="BT69" s="178">
        <v>0</v>
      </c>
      <c r="BU69" s="178">
        <v>0</v>
      </c>
    </row>
    <row r="70" spans="1:73" ht="16" customHeight="1" x14ac:dyDescent="0.5">
      <c r="A70" s="188">
        <v>65</v>
      </c>
      <c r="B70" s="173" t="s">
        <v>431</v>
      </c>
      <c r="C70" s="177" t="s">
        <v>432</v>
      </c>
      <c r="D70" s="178">
        <v>0</v>
      </c>
      <c r="E70" s="178">
        <v>0</v>
      </c>
      <c r="F70" s="178">
        <v>0</v>
      </c>
      <c r="G70" s="178">
        <v>0</v>
      </c>
      <c r="H70" s="178">
        <v>0</v>
      </c>
      <c r="I70" s="178">
        <v>0</v>
      </c>
      <c r="J70" s="178">
        <v>0</v>
      </c>
      <c r="K70" s="178">
        <v>0</v>
      </c>
      <c r="L70" s="178">
        <v>0</v>
      </c>
      <c r="M70" s="178">
        <v>0</v>
      </c>
      <c r="N70" s="178">
        <v>0</v>
      </c>
      <c r="O70" s="178">
        <v>0</v>
      </c>
      <c r="P70" s="178">
        <v>0</v>
      </c>
      <c r="Q70" s="178">
        <v>0</v>
      </c>
      <c r="R70" s="178">
        <v>0</v>
      </c>
      <c r="S70" s="178">
        <v>0</v>
      </c>
      <c r="T70" s="178">
        <v>0</v>
      </c>
      <c r="U70" s="178">
        <v>0</v>
      </c>
      <c r="V70" s="178">
        <v>0</v>
      </c>
      <c r="W70" s="178">
        <v>0</v>
      </c>
      <c r="X70" s="178">
        <v>0</v>
      </c>
      <c r="Y70" s="178">
        <v>0</v>
      </c>
      <c r="Z70" s="178">
        <v>0</v>
      </c>
      <c r="AA70" s="178">
        <v>0</v>
      </c>
      <c r="AB70" s="178">
        <v>0</v>
      </c>
      <c r="AC70" s="178">
        <v>0</v>
      </c>
      <c r="AD70" s="178">
        <v>0</v>
      </c>
      <c r="AE70" s="178">
        <v>0</v>
      </c>
      <c r="AF70" s="178">
        <v>0</v>
      </c>
      <c r="AG70" s="178">
        <v>0</v>
      </c>
      <c r="AH70" s="178">
        <v>0</v>
      </c>
      <c r="AI70" s="178">
        <v>0</v>
      </c>
      <c r="AJ70" s="178">
        <v>0</v>
      </c>
      <c r="AK70" s="178">
        <v>0</v>
      </c>
      <c r="AL70" s="178">
        <v>0</v>
      </c>
      <c r="AM70" s="178">
        <v>0</v>
      </c>
      <c r="AN70" s="178">
        <v>0</v>
      </c>
      <c r="AO70" s="178">
        <v>0</v>
      </c>
      <c r="AP70" s="178">
        <v>0</v>
      </c>
      <c r="AQ70" s="178">
        <v>0</v>
      </c>
      <c r="AR70" s="178">
        <v>0</v>
      </c>
      <c r="AS70" s="178">
        <v>0</v>
      </c>
      <c r="AT70" s="178">
        <v>0</v>
      </c>
      <c r="AU70" s="178">
        <v>0</v>
      </c>
      <c r="AV70" s="178">
        <v>0</v>
      </c>
      <c r="AW70" s="178">
        <v>0</v>
      </c>
      <c r="AX70" s="178">
        <v>0</v>
      </c>
      <c r="AY70" s="178">
        <v>0</v>
      </c>
      <c r="AZ70" s="178">
        <v>0</v>
      </c>
      <c r="BA70" s="178">
        <v>0</v>
      </c>
      <c r="BB70" s="178">
        <v>0</v>
      </c>
      <c r="BC70" s="178">
        <v>0</v>
      </c>
      <c r="BD70" s="178">
        <v>0</v>
      </c>
      <c r="BE70" s="178">
        <v>0</v>
      </c>
      <c r="BF70" s="178">
        <v>0</v>
      </c>
      <c r="BG70" s="178">
        <v>0</v>
      </c>
      <c r="BH70" s="178">
        <v>0</v>
      </c>
      <c r="BI70" s="178">
        <v>0</v>
      </c>
      <c r="BJ70" s="178">
        <v>0</v>
      </c>
      <c r="BK70" s="178">
        <v>0</v>
      </c>
      <c r="BL70" s="178">
        <v>0</v>
      </c>
      <c r="BM70" s="178">
        <v>0</v>
      </c>
      <c r="BN70" s="178">
        <v>0</v>
      </c>
      <c r="BO70" s="178">
        <v>0</v>
      </c>
      <c r="BP70" s="178">
        <v>0</v>
      </c>
      <c r="BQ70" s="178">
        <v>0</v>
      </c>
      <c r="BR70" s="178">
        <v>0</v>
      </c>
      <c r="BS70" s="178">
        <v>0</v>
      </c>
      <c r="BT70" s="178">
        <v>0</v>
      </c>
      <c r="BU70" s="178">
        <v>0</v>
      </c>
    </row>
    <row r="71" spans="1:73" ht="16" customHeight="1" x14ac:dyDescent="0.5">
      <c r="A71" s="188">
        <v>66</v>
      </c>
      <c r="B71" s="173" t="s">
        <v>433</v>
      </c>
      <c r="C71" s="177" t="s">
        <v>296</v>
      </c>
      <c r="D71" s="178">
        <v>142528</v>
      </c>
      <c r="E71" s="178">
        <v>81610</v>
      </c>
      <c r="F71" s="178">
        <v>70758</v>
      </c>
      <c r="G71" s="178">
        <v>29042</v>
      </c>
      <c r="H71" s="178">
        <v>28046</v>
      </c>
      <c r="I71" s="178">
        <v>996</v>
      </c>
      <c r="J71" s="178">
        <v>41716</v>
      </c>
      <c r="K71" s="178">
        <v>676</v>
      </c>
      <c r="L71" s="178">
        <v>24319</v>
      </c>
      <c r="M71" s="178">
        <v>23878</v>
      </c>
      <c r="N71" s="178">
        <v>441</v>
      </c>
      <c r="O71" s="178">
        <v>16359</v>
      </c>
      <c r="P71" s="178">
        <v>5884</v>
      </c>
      <c r="Q71" s="178">
        <v>10475</v>
      </c>
      <c r="R71" s="178">
        <v>362</v>
      </c>
      <c r="S71" s="178">
        <v>10852</v>
      </c>
      <c r="T71" s="178">
        <v>740</v>
      </c>
      <c r="U71" s="178">
        <v>68</v>
      </c>
      <c r="V71" s="178">
        <v>672</v>
      </c>
      <c r="W71" s="178">
        <v>10112</v>
      </c>
      <c r="X71" s="178">
        <v>125</v>
      </c>
      <c r="Y71" s="178">
        <v>491</v>
      </c>
      <c r="Z71" s="178">
        <v>359</v>
      </c>
      <c r="AA71" s="178">
        <v>1189</v>
      </c>
      <c r="AB71" s="178">
        <v>2250</v>
      </c>
      <c r="AC71" s="178">
        <v>1653</v>
      </c>
      <c r="AD71" s="178">
        <v>3840</v>
      </c>
      <c r="AE71" s="178">
        <v>205</v>
      </c>
      <c r="AF71" s="178">
        <v>49781</v>
      </c>
      <c r="AG71" s="178">
        <v>21045</v>
      </c>
      <c r="AH71" s="178">
        <v>10588</v>
      </c>
      <c r="AI71" s="178">
        <v>10545</v>
      </c>
      <c r="AJ71" s="178">
        <v>8826</v>
      </c>
      <c r="AK71" s="178">
        <v>4427</v>
      </c>
      <c r="AL71" s="178">
        <v>187</v>
      </c>
      <c r="AM71" s="178">
        <v>540</v>
      </c>
      <c r="AN71" s="178">
        <v>3296</v>
      </c>
      <c r="AO71" s="178">
        <v>353</v>
      </c>
      <c r="AP71" s="178">
        <v>6</v>
      </c>
      <c r="AQ71" s="178">
        <v>17</v>
      </c>
      <c r="AR71" s="178">
        <v>1719</v>
      </c>
      <c r="AS71" s="178">
        <v>1513</v>
      </c>
      <c r="AT71" s="178">
        <v>1235</v>
      </c>
      <c r="AU71" s="178">
        <v>157</v>
      </c>
      <c r="AV71" s="178">
        <v>83</v>
      </c>
      <c r="AW71" s="178">
        <v>38</v>
      </c>
      <c r="AX71" s="178">
        <v>206</v>
      </c>
      <c r="AY71" s="178">
        <v>157</v>
      </c>
      <c r="AZ71" s="178">
        <v>49</v>
      </c>
      <c r="BA71" s="178">
        <v>43</v>
      </c>
      <c r="BB71" s="178">
        <v>7932</v>
      </c>
      <c r="BC71" s="178">
        <v>3111</v>
      </c>
      <c r="BD71" s="178">
        <v>1805</v>
      </c>
      <c r="BE71" s="178">
        <v>608</v>
      </c>
      <c r="BF71" s="178">
        <v>112</v>
      </c>
      <c r="BG71" s="178">
        <v>586</v>
      </c>
      <c r="BH71" s="178">
        <v>1762</v>
      </c>
      <c r="BI71" s="178">
        <v>1064</v>
      </c>
      <c r="BJ71" s="178">
        <v>123</v>
      </c>
      <c r="BK71" s="178">
        <v>569</v>
      </c>
      <c r="BL71" s="178">
        <v>173</v>
      </c>
      <c r="BM71" s="178">
        <v>1130</v>
      </c>
      <c r="BN71" s="178">
        <v>2525</v>
      </c>
      <c r="BO71" s="178">
        <v>28736</v>
      </c>
      <c r="BP71" s="178">
        <v>5551</v>
      </c>
      <c r="BQ71" s="178">
        <v>1942</v>
      </c>
      <c r="BR71" s="178">
        <v>394</v>
      </c>
      <c r="BS71" s="178">
        <v>7046</v>
      </c>
      <c r="BT71" s="178">
        <v>2402</v>
      </c>
      <c r="BU71" s="178">
        <v>11401</v>
      </c>
    </row>
    <row r="72" spans="1:73" ht="16" customHeight="1" x14ac:dyDescent="0.5">
      <c r="A72" s="188">
        <v>67</v>
      </c>
      <c r="B72" s="173" t="s">
        <v>434</v>
      </c>
      <c r="C72" s="177" t="s">
        <v>297</v>
      </c>
      <c r="D72" s="178">
        <v>44912</v>
      </c>
      <c r="E72" s="178">
        <v>26393</v>
      </c>
      <c r="F72" s="178">
        <v>16142</v>
      </c>
      <c r="G72" s="178">
        <v>5807</v>
      </c>
      <c r="H72" s="178">
        <v>5590</v>
      </c>
      <c r="I72" s="178">
        <v>217</v>
      </c>
      <c r="J72" s="178">
        <v>10335</v>
      </c>
      <c r="K72" s="178">
        <v>164</v>
      </c>
      <c r="L72" s="178">
        <v>6088</v>
      </c>
      <c r="M72" s="178">
        <v>5960</v>
      </c>
      <c r="N72" s="178">
        <v>128</v>
      </c>
      <c r="O72" s="178">
        <v>3985</v>
      </c>
      <c r="P72" s="178">
        <v>1779</v>
      </c>
      <c r="Q72" s="178">
        <v>2206</v>
      </c>
      <c r="R72" s="178">
        <v>98</v>
      </c>
      <c r="S72" s="178">
        <v>10251</v>
      </c>
      <c r="T72" s="178">
        <v>451</v>
      </c>
      <c r="U72" s="178">
        <v>28</v>
      </c>
      <c r="V72" s="178">
        <v>423</v>
      </c>
      <c r="W72" s="178">
        <v>9800</v>
      </c>
      <c r="X72" s="178">
        <v>141</v>
      </c>
      <c r="Y72" s="178">
        <v>454</v>
      </c>
      <c r="Z72" s="178">
        <v>216</v>
      </c>
      <c r="AA72" s="178">
        <v>901</v>
      </c>
      <c r="AB72" s="178">
        <v>2250</v>
      </c>
      <c r="AC72" s="178">
        <v>1569</v>
      </c>
      <c r="AD72" s="178">
        <v>4121</v>
      </c>
      <c r="AE72" s="178">
        <v>148</v>
      </c>
      <c r="AF72" s="178">
        <v>10516</v>
      </c>
      <c r="AG72" s="178">
        <v>6420</v>
      </c>
      <c r="AH72" s="178">
        <v>3879</v>
      </c>
      <c r="AI72" s="178">
        <v>3864</v>
      </c>
      <c r="AJ72" s="178">
        <v>3216</v>
      </c>
      <c r="AK72" s="178">
        <v>1560</v>
      </c>
      <c r="AL72" s="178">
        <v>74</v>
      </c>
      <c r="AM72" s="178">
        <v>194</v>
      </c>
      <c r="AN72" s="178">
        <v>1266</v>
      </c>
      <c r="AO72" s="178">
        <v>115</v>
      </c>
      <c r="AP72" s="178">
        <v>2</v>
      </c>
      <c r="AQ72" s="178">
        <v>5</v>
      </c>
      <c r="AR72" s="178">
        <v>648</v>
      </c>
      <c r="AS72" s="178">
        <v>577</v>
      </c>
      <c r="AT72" s="178">
        <v>467</v>
      </c>
      <c r="AU72" s="178">
        <v>63</v>
      </c>
      <c r="AV72" s="178">
        <v>36</v>
      </c>
      <c r="AW72" s="178">
        <v>11</v>
      </c>
      <c r="AX72" s="178">
        <v>71</v>
      </c>
      <c r="AY72" s="178">
        <v>57</v>
      </c>
      <c r="AZ72" s="178">
        <v>14</v>
      </c>
      <c r="BA72" s="178">
        <v>15</v>
      </c>
      <c r="BB72" s="178">
        <v>2332</v>
      </c>
      <c r="BC72" s="178">
        <v>805</v>
      </c>
      <c r="BD72" s="178">
        <v>452</v>
      </c>
      <c r="BE72" s="178">
        <v>132</v>
      </c>
      <c r="BF72" s="178">
        <v>37</v>
      </c>
      <c r="BG72" s="178">
        <v>184</v>
      </c>
      <c r="BH72" s="178">
        <v>565</v>
      </c>
      <c r="BI72" s="178">
        <v>350</v>
      </c>
      <c r="BJ72" s="178">
        <v>43</v>
      </c>
      <c r="BK72" s="178">
        <v>46</v>
      </c>
      <c r="BL72" s="178">
        <v>62</v>
      </c>
      <c r="BM72" s="178">
        <v>461</v>
      </c>
      <c r="BN72" s="178">
        <v>209</v>
      </c>
      <c r="BO72" s="178">
        <v>4096</v>
      </c>
      <c r="BP72" s="178">
        <v>1003</v>
      </c>
      <c r="BQ72" s="178">
        <v>304</v>
      </c>
      <c r="BR72" s="178">
        <v>613</v>
      </c>
      <c r="BS72" s="178">
        <v>270</v>
      </c>
      <c r="BT72" s="178">
        <v>409</v>
      </c>
      <c r="BU72" s="178">
        <v>1497</v>
      </c>
    </row>
    <row r="73" spans="1:73" ht="16" customHeight="1" x14ac:dyDescent="0.5">
      <c r="A73" s="188">
        <v>68</v>
      </c>
      <c r="B73" s="173" t="s">
        <v>435</v>
      </c>
      <c r="C73" s="177" t="s">
        <v>298</v>
      </c>
      <c r="D73" s="178">
        <v>38440</v>
      </c>
      <c r="E73" s="178">
        <v>19011</v>
      </c>
      <c r="F73" s="178">
        <v>11342</v>
      </c>
      <c r="G73" s="178">
        <v>7193</v>
      </c>
      <c r="H73" s="178">
        <v>6953</v>
      </c>
      <c r="I73" s="178">
        <v>240</v>
      </c>
      <c r="J73" s="178">
        <v>4149</v>
      </c>
      <c r="K73" s="178">
        <v>57</v>
      </c>
      <c r="L73" s="178">
        <v>2106</v>
      </c>
      <c r="M73" s="178">
        <v>2024</v>
      </c>
      <c r="N73" s="178">
        <v>82</v>
      </c>
      <c r="O73" s="178">
        <v>1955</v>
      </c>
      <c r="P73" s="178">
        <v>510</v>
      </c>
      <c r="Q73" s="178">
        <v>1445</v>
      </c>
      <c r="R73" s="178">
        <v>31</v>
      </c>
      <c r="S73" s="178">
        <v>7669</v>
      </c>
      <c r="T73" s="178">
        <v>1203</v>
      </c>
      <c r="U73" s="178">
        <v>113</v>
      </c>
      <c r="V73" s="178">
        <v>1090</v>
      </c>
      <c r="W73" s="178">
        <v>6466</v>
      </c>
      <c r="X73" s="178">
        <v>82</v>
      </c>
      <c r="Y73" s="178">
        <v>316</v>
      </c>
      <c r="Z73" s="178">
        <v>202</v>
      </c>
      <c r="AA73" s="178">
        <v>703</v>
      </c>
      <c r="AB73" s="178">
        <v>1454</v>
      </c>
      <c r="AC73" s="178">
        <v>1054</v>
      </c>
      <c r="AD73" s="178">
        <v>2535</v>
      </c>
      <c r="AE73" s="178">
        <v>120</v>
      </c>
      <c r="AF73" s="178">
        <v>11486</v>
      </c>
      <c r="AG73" s="178">
        <v>6026</v>
      </c>
      <c r="AH73" s="178">
        <v>3940</v>
      </c>
      <c r="AI73" s="178">
        <v>3928</v>
      </c>
      <c r="AJ73" s="178">
        <v>3322</v>
      </c>
      <c r="AK73" s="178">
        <v>1444</v>
      </c>
      <c r="AL73" s="178">
        <v>69</v>
      </c>
      <c r="AM73" s="178">
        <v>182</v>
      </c>
      <c r="AN73" s="178">
        <v>1494</v>
      </c>
      <c r="AO73" s="178">
        <v>121</v>
      </c>
      <c r="AP73" s="178">
        <v>2</v>
      </c>
      <c r="AQ73" s="178">
        <v>10</v>
      </c>
      <c r="AR73" s="178">
        <v>606</v>
      </c>
      <c r="AS73" s="178">
        <v>536</v>
      </c>
      <c r="AT73" s="178">
        <v>435</v>
      </c>
      <c r="AU73" s="178">
        <v>57</v>
      </c>
      <c r="AV73" s="178">
        <v>32</v>
      </c>
      <c r="AW73" s="178">
        <v>12</v>
      </c>
      <c r="AX73" s="178">
        <v>70</v>
      </c>
      <c r="AY73" s="178">
        <v>55</v>
      </c>
      <c r="AZ73" s="178">
        <v>15</v>
      </c>
      <c r="BA73" s="178">
        <v>12</v>
      </c>
      <c r="BB73" s="178">
        <v>1920</v>
      </c>
      <c r="BC73" s="178">
        <v>635</v>
      </c>
      <c r="BD73" s="178">
        <v>358</v>
      </c>
      <c r="BE73" s="178">
        <v>107</v>
      </c>
      <c r="BF73" s="178">
        <v>30</v>
      </c>
      <c r="BG73" s="178">
        <v>140</v>
      </c>
      <c r="BH73" s="178">
        <v>499</v>
      </c>
      <c r="BI73" s="178">
        <v>285</v>
      </c>
      <c r="BJ73" s="178">
        <v>48</v>
      </c>
      <c r="BK73" s="178">
        <v>51</v>
      </c>
      <c r="BL73" s="178">
        <v>75</v>
      </c>
      <c r="BM73" s="178">
        <v>327</v>
      </c>
      <c r="BN73" s="178">
        <v>166</v>
      </c>
      <c r="BO73" s="178">
        <v>5460</v>
      </c>
      <c r="BP73" s="178">
        <v>1097</v>
      </c>
      <c r="BQ73" s="178">
        <v>445</v>
      </c>
      <c r="BR73" s="178">
        <v>118</v>
      </c>
      <c r="BS73" s="178">
        <v>601</v>
      </c>
      <c r="BT73" s="178">
        <v>689</v>
      </c>
      <c r="BU73" s="178">
        <v>2510</v>
      </c>
    </row>
    <row r="74" spans="1:73" ht="16" customHeight="1" x14ac:dyDescent="0.5">
      <c r="A74" s="188">
        <v>69</v>
      </c>
      <c r="B74" s="173" t="s">
        <v>436</v>
      </c>
      <c r="C74" s="177" t="s">
        <v>299</v>
      </c>
      <c r="D74" s="178">
        <v>115368</v>
      </c>
      <c r="E74" s="178">
        <v>12528</v>
      </c>
      <c r="F74" s="178">
        <v>7971</v>
      </c>
      <c r="G74" s="178">
        <v>3717</v>
      </c>
      <c r="H74" s="178">
        <v>3574</v>
      </c>
      <c r="I74" s="178">
        <v>143</v>
      </c>
      <c r="J74" s="178">
        <v>4254</v>
      </c>
      <c r="K74" s="178">
        <v>58</v>
      </c>
      <c r="L74" s="178">
        <v>2274</v>
      </c>
      <c r="M74" s="178">
        <v>2217</v>
      </c>
      <c r="N74" s="178">
        <v>57</v>
      </c>
      <c r="O74" s="178">
        <v>1876</v>
      </c>
      <c r="P74" s="178">
        <v>415</v>
      </c>
      <c r="Q74" s="178">
        <v>1461</v>
      </c>
      <c r="R74" s="178">
        <v>46</v>
      </c>
      <c r="S74" s="178">
        <v>4557</v>
      </c>
      <c r="T74" s="178">
        <v>248</v>
      </c>
      <c r="U74" s="178">
        <v>32</v>
      </c>
      <c r="V74" s="178">
        <v>216</v>
      </c>
      <c r="W74" s="178">
        <v>4309</v>
      </c>
      <c r="X74" s="178">
        <v>39</v>
      </c>
      <c r="Y74" s="178">
        <v>184</v>
      </c>
      <c r="Z74" s="178">
        <v>218</v>
      </c>
      <c r="AA74" s="178">
        <v>476</v>
      </c>
      <c r="AB74" s="178">
        <v>939</v>
      </c>
      <c r="AC74" s="178">
        <v>711</v>
      </c>
      <c r="AD74" s="178">
        <v>1596</v>
      </c>
      <c r="AE74" s="178">
        <v>146</v>
      </c>
      <c r="AF74" s="178">
        <v>102825</v>
      </c>
      <c r="AG74" s="178">
        <v>56808</v>
      </c>
      <c r="AH74" s="178">
        <v>26976</v>
      </c>
      <c r="AI74" s="178">
        <v>25546</v>
      </c>
      <c r="AJ74" s="178">
        <v>24232</v>
      </c>
      <c r="AK74" s="178">
        <v>15588</v>
      </c>
      <c r="AL74" s="178">
        <v>375</v>
      </c>
      <c r="AM74" s="178">
        <v>673</v>
      </c>
      <c r="AN74" s="178">
        <v>4160</v>
      </c>
      <c r="AO74" s="178">
        <v>3324</v>
      </c>
      <c r="AP74" s="178">
        <v>56</v>
      </c>
      <c r="AQ74" s="178">
        <v>56</v>
      </c>
      <c r="AR74" s="178">
        <v>1314</v>
      </c>
      <c r="AS74" s="178">
        <v>938</v>
      </c>
      <c r="AT74" s="178">
        <v>125</v>
      </c>
      <c r="AU74" s="178">
        <v>335</v>
      </c>
      <c r="AV74" s="178">
        <v>286</v>
      </c>
      <c r="AW74" s="178">
        <v>192</v>
      </c>
      <c r="AX74" s="178">
        <v>376</v>
      </c>
      <c r="AY74" s="178">
        <v>305</v>
      </c>
      <c r="AZ74" s="178">
        <v>71</v>
      </c>
      <c r="BA74" s="178">
        <v>1430</v>
      </c>
      <c r="BB74" s="178">
        <v>20564</v>
      </c>
      <c r="BC74" s="178">
        <v>9162</v>
      </c>
      <c r="BD74" s="178">
        <v>7818</v>
      </c>
      <c r="BE74" s="178">
        <v>319</v>
      </c>
      <c r="BF74" s="178">
        <v>101</v>
      </c>
      <c r="BG74" s="178">
        <v>924</v>
      </c>
      <c r="BH74" s="178">
        <v>7652</v>
      </c>
      <c r="BI74" s="178">
        <v>1355</v>
      </c>
      <c r="BJ74" s="178">
        <v>333</v>
      </c>
      <c r="BK74" s="178">
        <v>489</v>
      </c>
      <c r="BL74" s="178">
        <v>479</v>
      </c>
      <c r="BM74" s="178">
        <v>1094</v>
      </c>
      <c r="BN74" s="178">
        <v>9268</v>
      </c>
      <c r="BO74" s="178">
        <v>46017</v>
      </c>
      <c r="BP74" s="178">
        <v>13118</v>
      </c>
      <c r="BQ74" s="178">
        <v>3891</v>
      </c>
      <c r="BR74" s="178">
        <v>889</v>
      </c>
      <c r="BS74" s="178">
        <v>3450</v>
      </c>
      <c r="BT74" s="178">
        <v>4386</v>
      </c>
      <c r="BU74" s="178">
        <v>20283</v>
      </c>
    </row>
    <row r="75" spans="1:73" ht="16" customHeight="1" x14ac:dyDescent="0.5">
      <c r="A75" s="188">
        <v>70</v>
      </c>
      <c r="B75" s="173" t="s">
        <v>437</v>
      </c>
      <c r="C75" s="177" t="s">
        <v>3</v>
      </c>
      <c r="D75" s="178">
        <v>3132174</v>
      </c>
      <c r="E75" s="178">
        <v>1749457</v>
      </c>
      <c r="F75" s="178">
        <v>1037487</v>
      </c>
      <c r="G75" s="178">
        <v>575792</v>
      </c>
      <c r="H75" s="178">
        <v>556535</v>
      </c>
      <c r="I75" s="178">
        <v>19257</v>
      </c>
      <c r="J75" s="178">
        <v>461695</v>
      </c>
      <c r="K75" s="178">
        <v>5750</v>
      </c>
      <c r="L75" s="178">
        <v>229447</v>
      </c>
      <c r="M75" s="178">
        <v>222937</v>
      </c>
      <c r="N75" s="178">
        <v>6510</v>
      </c>
      <c r="O75" s="178">
        <v>221699</v>
      </c>
      <c r="P75" s="178">
        <v>59682</v>
      </c>
      <c r="Q75" s="178">
        <v>162017</v>
      </c>
      <c r="R75" s="178">
        <v>4799</v>
      </c>
      <c r="S75" s="178">
        <v>711970</v>
      </c>
      <c r="T75" s="178">
        <v>47827</v>
      </c>
      <c r="U75" s="178">
        <v>3555</v>
      </c>
      <c r="V75" s="178">
        <v>44272</v>
      </c>
      <c r="W75" s="178">
        <v>664143</v>
      </c>
      <c r="X75" s="178">
        <v>6472</v>
      </c>
      <c r="Y75" s="178">
        <v>37324</v>
      </c>
      <c r="Z75" s="178">
        <v>17646</v>
      </c>
      <c r="AA75" s="178">
        <v>47549</v>
      </c>
      <c r="AB75" s="178">
        <v>161470</v>
      </c>
      <c r="AC75" s="178">
        <v>110089</v>
      </c>
      <c r="AD75" s="178">
        <v>275699</v>
      </c>
      <c r="AE75" s="178">
        <v>7894</v>
      </c>
      <c r="AF75" s="178">
        <v>818558</v>
      </c>
      <c r="AG75" s="178">
        <v>500010</v>
      </c>
      <c r="AH75" s="178">
        <v>269681</v>
      </c>
      <c r="AI75" s="178">
        <v>261263</v>
      </c>
      <c r="AJ75" s="178">
        <v>201401</v>
      </c>
      <c r="AK75" s="178">
        <v>107308</v>
      </c>
      <c r="AL75" s="178">
        <v>4793</v>
      </c>
      <c r="AM75" s="178">
        <v>14943</v>
      </c>
      <c r="AN75" s="178">
        <v>54455</v>
      </c>
      <c r="AO75" s="178">
        <v>18512</v>
      </c>
      <c r="AP75" s="178">
        <v>515</v>
      </c>
      <c r="AQ75" s="178">
        <v>875</v>
      </c>
      <c r="AR75" s="178">
        <v>59862</v>
      </c>
      <c r="AS75" s="178">
        <v>55327</v>
      </c>
      <c r="AT75" s="178">
        <v>44993</v>
      </c>
      <c r="AU75" s="178">
        <v>5313</v>
      </c>
      <c r="AV75" s="178">
        <v>4199</v>
      </c>
      <c r="AW75" s="178">
        <v>822</v>
      </c>
      <c r="AX75" s="178">
        <v>4535</v>
      </c>
      <c r="AY75" s="178">
        <v>3691</v>
      </c>
      <c r="AZ75" s="178">
        <v>844</v>
      </c>
      <c r="BA75" s="178">
        <v>8418</v>
      </c>
      <c r="BB75" s="178">
        <v>189415</v>
      </c>
      <c r="BC75" s="178">
        <v>59227</v>
      </c>
      <c r="BD75" s="178">
        <v>31222</v>
      </c>
      <c r="BE75" s="178">
        <v>9587</v>
      </c>
      <c r="BF75" s="178">
        <v>2575</v>
      </c>
      <c r="BG75" s="178">
        <v>15843</v>
      </c>
      <c r="BH75" s="178">
        <v>54969</v>
      </c>
      <c r="BI75" s="178">
        <v>22253</v>
      </c>
      <c r="BJ75" s="178">
        <v>4563</v>
      </c>
      <c r="BK75" s="178">
        <v>7049</v>
      </c>
      <c r="BL75" s="178">
        <v>11731</v>
      </c>
      <c r="BM75" s="178">
        <v>29623</v>
      </c>
      <c r="BN75" s="178">
        <v>40914</v>
      </c>
      <c r="BO75" s="178">
        <v>318548</v>
      </c>
      <c r="BP75" s="178">
        <v>64986</v>
      </c>
      <c r="BQ75" s="178">
        <v>19203</v>
      </c>
      <c r="BR75" s="178">
        <v>4209</v>
      </c>
      <c r="BS75" s="178">
        <v>52848</v>
      </c>
      <c r="BT75" s="178">
        <v>44961</v>
      </c>
      <c r="BU75" s="178">
        <v>132341</v>
      </c>
    </row>
    <row r="76" spans="1:73" ht="16" customHeight="1" x14ac:dyDescent="0.5">
      <c r="A76" s="188">
        <v>71</v>
      </c>
      <c r="B76" s="173" t="s">
        <v>438</v>
      </c>
      <c r="C76" s="177" t="s">
        <v>4</v>
      </c>
      <c r="D76" s="178">
        <v>732017</v>
      </c>
      <c r="E76" s="178">
        <v>347816</v>
      </c>
      <c r="F76" s="178">
        <v>179307</v>
      </c>
      <c r="G76" s="178">
        <v>107561</v>
      </c>
      <c r="H76" s="178">
        <v>103996</v>
      </c>
      <c r="I76" s="178">
        <v>3565</v>
      </c>
      <c r="J76" s="178">
        <v>71746</v>
      </c>
      <c r="K76" s="178">
        <v>930</v>
      </c>
      <c r="L76" s="178">
        <v>37779</v>
      </c>
      <c r="M76" s="178">
        <v>37002</v>
      </c>
      <c r="N76" s="178">
        <v>777</v>
      </c>
      <c r="O76" s="178">
        <v>32269</v>
      </c>
      <c r="P76" s="178">
        <v>12488</v>
      </c>
      <c r="Q76" s="178">
        <v>19781</v>
      </c>
      <c r="R76" s="178">
        <v>768</v>
      </c>
      <c r="S76" s="178">
        <v>168509</v>
      </c>
      <c r="T76" s="178">
        <v>10576</v>
      </c>
      <c r="U76" s="178">
        <v>830</v>
      </c>
      <c r="V76" s="178">
        <v>9746</v>
      </c>
      <c r="W76" s="178">
        <v>157933</v>
      </c>
      <c r="X76" s="178">
        <v>1704</v>
      </c>
      <c r="Y76" s="178">
        <v>7232</v>
      </c>
      <c r="Z76" s="178">
        <v>4021</v>
      </c>
      <c r="AA76" s="178">
        <v>10815</v>
      </c>
      <c r="AB76" s="178">
        <v>34263</v>
      </c>
      <c r="AC76" s="178">
        <v>26891</v>
      </c>
      <c r="AD76" s="178">
        <v>70874</v>
      </c>
      <c r="AE76" s="178">
        <v>2133</v>
      </c>
      <c r="AF76" s="178">
        <v>333295</v>
      </c>
      <c r="AG76" s="178">
        <v>212556</v>
      </c>
      <c r="AH76" s="178">
        <v>105439</v>
      </c>
      <c r="AI76" s="178">
        <v>100490</v>
      </c>
      <c r="AJ76" s="178">
        <v>79217</v>
      </c>
      <c r="AK76" s="178">
        <v>35050</v>
      </c>
      <c r="AL76" s="178">
        <v>2598</v>
      </c>
      <c r="AM76" s="178">
        <v>7544</v>
      </c>
      <c r="AN76" s="178">
        <v>26224</v>
      </c>
      <c r="AO76" s="178">
        <v>7199</v>
      </c>
      <c r="AP76" s="178">
        <v>230</v>
      </c>
      <c r="AQ76" s="178">
        <v>372</v>
      </c>
      <c r="AR76" s="178">
        <v>21273</v>
      </c>
      <c r="AS76" s="178">
        <v>19314</v>
      </c>
      <c r="AT76" s="178">
        <v>14200</v>
      </c>
      <c r="AU76" s="178">
        <v>2981</v>
      </c>
      <c r="AV76" s="178">
        <v>1861</v>
      </c>
      <c r="AW76" s="178">
        <v>272</v>
      </c>
      <c r="AX76" s="178">
        <v>1959</v>
      </c>
      <c r="AY76" s="178">
        <v>1580</v>
      </c>
      <c r="AZ76" s="178">
        <v>379</v>
      </c>
      <c r="BA76" s="178">
        <v>4949</v>
      </c>
      <c r="BB76" s="178">
        <v>88986</v>
      </c>
      <c r="BC76" s="178">
        <v>29263</v>
      </c>
      <c r="BD76" s="178">
        <v>16324</v>
      </c>
      <c r="BE76" s="178">
        <v>4284</v>
      </c>
      <c r="BF76" s="178">
        <v>1286</v>
      </c>
      <c r="BG76" s="178">
        <v>7369</v>
      </c>
      <c r="BH76" s="178">
        <v>24891</v>
      </c>
      <c r="BI76" s="178">
        <v>9497</v>
      </c>
      <c r="BJ76" s="178">
        <v>2063</v>
      </c>
      <c r="BK76" s="178">
        <v>3165</v>
      </c>
      <c r="BL76" s="178">
        <v>8463</v>
      </c>
      <c r="BM76" s="178">
        <v>11644</v>
      </c>
      <c r="BN76" s="178">
        <v>18131</v>
      </c>
      <c r="BO76" s="178">
        <v>120739</v>
      </c>
      <c r="BP76" s="178">
        <v>27215</v>
      </c>
      <c r="BQ76" s="178">
        <v>14400</v>
      </c>
      <c r="BR76" s="178">
        <v>7706</v>
      </c>
      <c r="BS76" s="178">
        <v>19127</v>
      </c>
      <c r="BT76" s="178">
        <v>12603</v>
      </c>
      <c r="BU76" s="178">
        <v>39688</v>
      </c>
    </row>
    <row r="77" spans="1:73" ht="16" customHeight="1" x14ac:dyDescent="0.5">
      <c r="A77" s="188">
        <v>72</v>
      </c>
      <c r="B77" s="173" t="s">
        <v>439</v>
      </c>
      <c r="C77" s="177" t="s">
        <v>300</v>
      </c>
      <c r="D77" s="178">
        <v>268375</v>
      </c>
      <c r="E77" s="178">
        <v>206555</v>
      </c>
      <c r="F77" s="178">
        <v>146258</v>
      </c>
      <c r="G77" s="178">
        <v>55311</v>
      </c>
      <c r="H77" s="178">
        <v>52392</v>
      </c>
      <c r="I77" s="178">
        <v>2919</v>
      </c>
      <c r="J77" s="178">
        <v>90947</v>
      </c>
      <c r="K77" s="178">
        <v>1319</v>
      </c>
      <c r="L77" s="178">
        <v>49927</v>
      </c>
      <c r="M77" s="178">
        <v>48460</v>
      </c>
      <c r="N77" s="178">
        <v>1467</v>
      </c>
      <c r="O77" s="178">
        <v>38678</v>
      </c>
      <c r="P77" s="178">
        <v>14242</v>
      </c>
      <c r="Q77" s="178">
        <v>24436</v>
      </c>
      <c r="R77" s="178">
        <v>1023</v>
      </c>
      <c r="S77" s="178">
        <v>60297</v>
      </c>
      <c r="T77" s="178">
        <v>5327</v>
      </c>
      <c r="U77" s="178">
        <v>351</v>
      </c>
      <c r="V77" s="178">
        <v>4976</v>
      </c>
      <c r="W77" s="178">
        <v>54970</v>
      </c>
      <c r="X77" s="178">
        <v>765</v>
      </c>
      <c r="Y77" s="178">
        <v>2579</v>
      </c>
      <c r="Z77" s="178">
        <v>1247</v>
      </c>
      <c r="AA77" s="178">
        <v>4815</v>
      </c>
      <c r="AB77" s="178">
        <v>12466</v>
      </c>
      <c r="AC77" s="178">
        <v>8900</v>
      </c>
      <c r="AD77" s="178">
        <v>23098</v>
      </c>
      <c r="AE77" s="178">
        <v>1100</v>
      </c>
      <c r="AF77" s="178">
        <v>40918</v>
      </c>
      <c r="AG77" s="178">
        <v>19854</v>
      </c>
      <c r="AH77" s="178">
        <v>9722</v>
      </c>
      <c r="AI77" s="178">
        <v>9672</v>
      </c>
      <c r="AJ77" s="178">
        <v>8132</v>
      </c>
      <c r="AK77" s="178">
        <v>4086</v>
      </c>
      <c r="AL77" s="178">
        <v>253</v>
      </c>
      <c r="AM77" s="178">
        <v>553</v>
      </c>
      <c r="AN77" s="178">
        <v>3106</v>
      </c>
      <c r="AO77" s="178">
        <v>125</v>
      </c>
      <c r="AP77" s="178">
        <v>3</v>
      </c>
      <c r="AQ77" s="178">
        <v>6</v>
      </c>
      <c r="AR77" s="178">
        <v>1540</v>
      </c>
      <c r="AS77" s="178">
        <v>1362</v>
      </c>
      <c r="AT77" s="178">
        <v>1010</v>
      </c>
      <c r="AU77" s="178">
        <v>193</v>
      </c>
      <c r="AV77" s="178">
        <v>125</v>
      </c>
      <c r="AW77" s="178">
        <v>34</v>
      </c>
      <c r="AX77" s="178">
        <v>178</v>
      </c>
      <c r="AY77" s="178">
        <v>144</v>
      </c>
      <c r="AZ77" s="178">
        <v>34</v>
      </c>
      <c r="BA77" s="178">
        <v>50</v>
      </c>
      <c r="BB77" s="178">
        <v>9454</v>
      </c>
      <c r="BC77" s="178">
        <v>6250</v>
      </c>
      <c r="BD77" s="178">
        <v>1758</v>
      </c>
      <c r="BE77" s="178">
        <v>644</v>
      </c>
      <c r="BF77" s="178">
        <v>34</v>
      </c>
      <c r="BG77" s="178">
        <v>3814</v>
      </c>
      <c r="BH77" s="178">
        <v>682</v>
      </c>
      <c r="BI77" s="178">
        <v>1697</v>
      </c>
      <c r="BJ77" s="178">
        <v>118</v>
      </c>
      <c r="BK77" s="178">
        <v>72</v>
      </c>
      <c r="BL77" s="178">
        <v>274</v>
      </c>
      <c r="BM77" s="178">
        <v>361</v>
      </c>
      <c r="BN77" s="178">
        <v>678</v>
      </c>
      <c r="BO77" s="178">
        <v>21064</v>
      </c>
      <c r="BP77" s="178">
        <v>6384</v>
      </c>
      <c r="BQ77" s="178">
        <v>910</v>
      </c>
      <c r="BR77" s="178">
        <v>199</v>
      </c>
      <c r="BS77" s="178">
        <v>1298</v>
      </c>
      <c r="BT77" s="178">
        <v>4118</v>
      </c>
      <c r="BU77" s="178">
        <v>8155</v>
      </c>
    </row>
    <row r="78" spans="1:73" ht="16" customHeight="1" x14ac:dyDescent="0.5">
      <c r="A78" s="188">
        <v>73</v>
      </c>
      <c r="B78" s="173" t="s">
        <v>440</v>
      </c>
      <c r="C78" s="177" t="s">
        <v>301</v>
      </c>
      <c r="D78" s="178">
        <v>0</v>
      </c>
      <c r="E78" s="178">
        <v>0</v>
      </c>
      <c r="F78" s="178">
        <v>0</v>
      </c>
      <c r="G78" s="178">
        <v>0</v>
      </c>
      <c r="H78" s="178">
        <v>0</v>
      </c>
      <c r="I78" s="178">
        <v>0</v>
      </c>
      <c r="J78" s="178">
        <v>0</v>
      </c>
      <c r="K78" s="178">
        <v>0</v>
      </c>
      <c r="L78" s="178">
        <v>0</v>
      </c>
      <c r="M78" s="178">
        <v>0</v>
      </c>
      <c r="N78" s="178">
        <v>0</v>
      </c>
      <c r="O78" s="178">
        <v>0</v>
      </c>
      <c r="P78" s="178">
        <v>0</v>
      </c>
      <c r="Q78" s="178">
        <v>0</v>
      </c>
      <c r="R78" s="178">
        <v>0</v>
      </c>
      <c r="S78" s="178">
        <v>0</v>
      </c>
      <c r="T78" s="178">
        <v>0</v>
      </c>
      <c r="U78" s="178">
        <v>0</v>
      </c>
      <c r="V78" s="178">
        <v>0</v>
      </c>
      <c r="W78" s="178">
        <v>0</v>
      </c>
      <c r="X78" s="178">
        <v>0</v>
      </c>
      <c r="Y78" s="178">
        <v>0</v>
      </c>
      <c r="Z78" s="178">
        <v>0</v>
      </c>
      <c r="AA78" s="178">
        <v>0</v>
      </c>
      <c r="AB78" s="178">
        <v>0</v>
      </c>
      <c r="AC78" s="178">
        <v>0</v>
      </c>
      <c r="AD78" s="178">
        <v>0</v>
      </c>
      <c r="AE78" s="178">
        <v>0</v>
      </c>
      <c r="AF78" s="178">
        <v>0</v>
      </c>
      <c r="AG78" s="178">
        <v>0</v>
      </c>
      <c r="AH78" s="178">
        <v>0</v>
      </c>
      <c r="AI78" s="178">
        <v>0</v>
      </c>
      <c r="AJ78" s="178">
        <v>0</v>
      </c>
      <c r="AK78" s="178">
        <v>0</v>
      </c>
      <c r="AL78" s="178">
        <v>0</v>
      </c>
      <c r="AM78" s="178">
        <v>0</v>
      </c>
      <c r="AN78" s="178">
        <v>0</v>
      </c>
      <c r="AO78" s="178">
        <v>0</v>
      </c>
      <c r="AP78" s="178">
        <v>0</v>
      </c>
      <c r="AQ78" s="178">
        <v>0</v>
      </c>
      <c r="AR78" s="178">
        <v>0</v>
      </c>
      <c r="AS78" s="178">
        <v>0</v>
      </c>
      <c r="AT78" s="178">
        <v>0</v>
      </c>
      <c r="AU78" s="178">
        <v>0</v>
      </c>
      <c r="AV78" s="178">
        <v>0</v>
      </c>
      <c r="AW78" s="178">
        <v>0</v>
      </c>
      <c r="AX78" s="178">
        <v>0</v>
      </c>
      <c r="AY78" s="178">
        <v>0</v>
      </c>
      <c r="AZ78" s="178">
        <v>0</v>
      </c>
      <c r="BA78" s="178">
        <v>0</v>
      </c>
      <c r="BB78" s="178">
        <v>0</v>
      </c>
      <c r="BC78" s="178">
        <v>0</v>
      </c>
      <c r="BD78" s="178">
        <v>0</v>
      </c>
      <c r="BE78" s="178">
        <v>0</v>
      </c>
      <c r="BF78" s="178">
        <v>0</v>
      </c>
      <c r="BG78" s="178">
        <v>0</v>
      </c>
      <c r="BH78" s="178">
        <v>0</v>
      </c>
      <c r="BI78" s="178">
        <v>0</v>
      </c>
      <c r="BJ78" s="178">
        <v>0</v>
      </c>
      <c r="BK78" s="178">
        <v>0</v>
      </c>
      <c r="BL78" s="178">
        <v>0</v>
      </c>
      <c r="BM78" s="178">
        <v>0</v>
      </c>
      <c r="BN78" s="178">
        <v>0</v>
      </c>
      <c r="BO78" s="178">
        <v>0</v>
      </c>
      <c r="BP78" s="178">
        <v>0</v>
      </c>
      <c r="BQ78" s="178">
        <v>0</v>
      </c>
      <c r="BR78" s="178">
        <v>0</v>
      </c>
      <c r="BS78" s="178">
        <v>0</v>
      </c>
      <c r="BT78" s="178">
        <v>0</v>
      </c>
      <c r="BU78" s="178">
        <v>0</v>
      </c>
    </row>
    <row r="79" spans="1:73" ht="16" customHeight="1" x14ac:dyDescent="0.5">
      <c r="A79" s="188">
        <v>74</v>
      </c>
      <c r="B79" s="173" t="s">
        <v>441</v>
      </c>
      <c r="C79" s="177" t="s">
        <v>442</v>
      </c>
      <c r="D79" s="178">
        <v>0</v>
      </c>
      <c r="E79" s="178">
        <v>0</v>
      </c>
      <c r="F79" s="178">
        <v>0</v>
      </c>
      <c r="G79" s="178">
        <v>0</v>
      </c>
      <c r="H79" s="178">
        <v>0</v>
      </c>
      <c r="I79" s="178">
        <v>0</v>
      </c>
      <c r="J79" s="178">
        <v>0</v>
      </c>
      <c r="K79" s="178">
        <v>0</v>
      </c>
      <c r="L79" s="178">
        <v>0</v>
      </c>
      <c r="M79" s="178">
        <v>0</v>
      </c>
      <c r="N79" s="178">
        <v>0</v>
      </c>
      <c r="O79" s="178">
        <v>0</v>
      </c>
      <c r="P79" s="178">
        <v>0</v>
      </c>
      <c r="Q79" s="178">
        <v>0</v>
      </c>
      <c r="R79" s="178">
        <v>0</v>
      </c>
      <c r="S79" s="178">
        <v>0</v>
      </c>
      <c r="T79" s="178">
        <v>0</v>
      </c>
      <c r="U79" s="178">
        <v>0</v>
      </c>
      <c r="V79" s="178">
        <v>0</v>
      </c>
      <c r="W79" s="178">
        <v>0</v>
      </c>
      <c r="X79" s="178">
        <v>0</v>
      </c>
      <c r="Y79" s="178">
        <v>0</v>
      </c>
      <c r="Z79" s="178">
        <v>0</v>
      </c>
      <c r="AA79" s="178">
        <v>0</v>
      </c>
      <c r="AB79" s="178">
        <v>0</v>
      </c>
      <c r="AC79" s="178">
        <v>0</v>
      </c>
      <c r="AD79" s="178">
        <v>0</v>
      </c>
      <c r="AE79" s="178">
        <v>0</v>
      </c>
      <c r="AF79" s="178">
        <v>0</v>
      </c>
      <c r="AG79" s="178">
        <v>0</v>
      </c>
      <c r="AH79" s="178">
        <v>0</v>
      </c>
      <c r="AI79" s="178">
        <v>0</v>
      </c>
      <c r="AJ79" s="178">
        <v>0</v>
      </c>
      <c r="AK79" s="178">
        <v>0</v>
      </c>
      <c r="AL79" s="178">
        <v>0</v>
      </c>
      <c r="AM79" s="178">
        <v>0</v>
      </c>
      <c r="AN79" s="178">
        <v>0</v>
      </c>
      <c r="AO79" s="178">
        <v>0</v>
      </c>
      <c r="AP79" s="178">
        <v>0</v>
      </c>
      <c r="AQ79" s="178">
        <v>0</v>
      </c>
      <c r="AR79" s="178">
        <v>0</v>
      </c>
      <c r="AS79" s="178">
        <v>0</v>
      </c>
      <c r="AT79" s="178">
        <v>0</v>
      </c>
      <c r="AU79" s="178">
        <v>0</v>
      </c>
      <c r="AV79" s="178">
        <v>0</v>
      </c>
      <c r="AW79" s="178">
        <v>0</v>
      </c>
      <c r="AX79" s="178">
        <v>0</v>
      </c>
      <c r="AY79" s="178">
        <v>0</v>
      </c>
      <c r="AZ79" s="178">
        <v>0</v>
      </c>
      <c r="BA79" s="178">
        <v>0</v>
      </c>
      <c r="BB79" s="178">
        <v>0</v>
      </c>
      <c r="BC79" s="178">
        <v>0</v>
      </c>
      <c r="BD79" s="178">
        <v>0</v>
      </c>
      <c r="BE79" s="178">
        <v>0</v>
      </c>
      <c r="BF79" s="178">
        <v>0</v>
      </c>
      <c r="BG79" s="178">
        <v>0</v>
      </c>
      <c r="BH79" s="178">
        <v>0</v>
      </c>
      <c r="BI79" s="178">
        <v>0</v>
      </c>
      <c r="BJ79" s="178">
        <v>0</v>
      </c>
      <c r="BK79" s="178">
        <v>0</v>
      </c>
      <c r="BL79" s="178">
        <v>0</v>
      </c>
      <c r="BM79" s="178">
        <v>0</v>
      </c>
      <c r="BN79" s="178">
        <v>0</v>
      </c>
      <c r="BO79" s="178">
        <v>0</v>
      </c>
      <c r="BP79" s="178">
        <v>0</v>
      </c>
      <c r="BQ79" s="178">
        <v>0</v>
      </c>
      <c r="BR79" s="178">
        <v>0</v>
      </c>
      <c r="BS79" s="178">
        <v>0</v>
      </c>
      <c r="BT79" s="178">
        <v>0</v>
      </c>
      <c r="BU79" s="178">
        <v>0</v>
      </c>
    </row>
    <row r="80" spans="1:73" ht="16" customHeight="1" x14ac:dyDescent="0.5">
      <c r="A80" s="188">
        <v>75</v>
      </c>
      <c r="B80" s="173" t="s">
        <v>443</v>
      </c>
      <c r="C80" s="177" t="s">
        <v>302</v>
      </c>
      <c r="D80" s="178">
        <v>76180</v>
      </c>
      <c r="E80" s="178">
        <v>40563</v>
      </c>
      <c r="F80" s="178">
        <v>20557</v>
      </c>
      <c r="G80" s="178">
        <v>12563</v>
      </c>
      <c r="H80" s="178">
        <v>12138</v>
      </c>
      <c r="I80" s="178">
        <v>425</v>
      </c>
      <c r="J80" s="178">
        <v>7994</v>
      </c>
      <c r="K80" s="178">
        <v>99</v>
      </c>
      <c r="L80" s="178">
        <v>4155</v>
      </c>
      <c r="M80" s="178">
        <v>4067</v>
      </c>
      <c r="N80" s="178">
        <v>88</v>
      </c>
      <c r="O80" s="178">
        <v>3656</v>
      </c>
      <c r="P80" s="178">
        <v>1374</v>
      </c>
      <c r="Q80" s="178">
        <v>2282</v>
      </c>
      <c r="R80" s="178">
        <v>84</v>
      </c>
      <c r="S80" s="178">
        <v>20006</v>
      </c>
      <c r="T80" s="178">
        <v>1225</v>
      </c>
      <c r="U80" s="178">
        <v>96</v>
      </c>
      <c r="V80" s="178">
        <v>1129</v>
      </c>
      <c r="W80" s="178">
        <v>18781</v>
      </c>
      <c r="X80" s="178">
        <v>200</v>
      </c>
      <c r="Y80" s="178">
        <v>852</v>
      </c>
      <c r="Z80" s="178">
        <v>484</v>
      </c>
      <c r="AA80" s="178">
        <v>1255</v>
      </c>
      <c r="AB80" s="178">
        <v>4070</v>
      </c>
      <c r="AC80" s="178">
        <v>3198</v>
      </c>
      <c r="AD80" s="178">
        <v>8457</v>
      </c>
      <c r="AE80" s="178">
        <v>265</v>
      </c>
      <c r="AF80" s="178">
        <v>23398</v>
      </c>
      <c r="AG80" s="178">
        <v>16390</v>
      </c>
      <c r="AH80" s="178">
        <v>9306</v>
      </c>
      <c r="AI80" s="178">
        <v>9288</v>
      </c>
      <c r="AJ80" s="178">
        <v>7730</v>
      </c>
      <c r="AK80" s="178">
        <v>3737</v>
      </c>
      <c r="AL80" s="178">
        <v>178</v>
      </c>
      <c r="AM80" s="178">
        <v>458</v>
      </c>
      <c r="AN80" s="178">
        <v>2992</v>
      </c>
      <c r="AO80" s="178">
        <v>345</v>
      </c>
      <c r="AP80" s="178">
        <v>7</v>
      </c>
      <c r="AQ80" s="178">
        <v>13</v>
      </c>
      <c r="AR80" s="178">
        <v>1558</v>
      </c>
      <c r="AS80" s="178">
        <v>1394</v>
      </c>
      <c r="AT80" s="178">
        <v>1135</v>
      </c>
      <c r="AU80" s="178">
        <v>147</v>
      </c>
      <c r="AV80" s="178">
        <v>83</v>
      </c>
      <c r="AW80" s="178">
        <v>29</v>
      </c>
      <c r="AX80" s="178">
        <v>164</v>
      </c>
      <c r="AY80" s="178">
        <v>129</v>
      </c>
      <c r="AZ80" s="178">
        <v>35</v>
      </c>
      <c r="BA80" s="178">
        <v>18</v>
      </c>
      <c r="BB80" s="178">
        <v>6752</v>
      </c>
      <c r="BC80" s="178">
        <v>2226</v>
      </c>
      <c r="BD80" s="178">
        <v>1306</v>
      </c>
      <c r="BE80" s="178">
        <v>359</v>
      </c>
      <c r="BF80" s="178">
        <v>70</v>
      </c>
      <c r="BG80" s="178">
        <v>491</v>
      </c>
      <c r="BH80" s="178">
        <v>1851</v>
      </c>
      <c r="BI80" s="178">
        <v>684</v>
      </c>
      <c r="BJ80" s="178">
        <v>72</v>
      </c>
      <c r="BK80" s="178">
        <v>135</v>
      </c>
      <c r="BL80" s="178">
        <v>1644</v>
      </c>
      <c r="BM80" s="178">
        <v>140</v>
      </c>
      <c r="BN80" s="178">
        <v>332</v>
      </c>
      <c r="BO80" s="178">
        <v>7008</v>
      </c>
      <c r="BP80" s="178">
        <v>1586</v>
      </c>
      <c r="BQ80" s="178">
        <v>546</v>
      </c>
      <c r="BR80" s="178">
        <v>174</v>
      </c>
      <c r="BS80" s="178">
        <v>1166</v>
      </c>
      <c r="BT80" s="178">
        <v>1148</v>
      </c>
      <c r="BU80" s="178">
        <v>2388</v>
      </c>
    </row>
    <row r="81" spans="1:73" ht="16" customHeight="1" x14ac:dyDescent="0.5">
      <c r="A81" s="188">
        <v>76</v>
      </c>
      <c r="B81" s="173" t="s">
        <v>444</v>
      </c>
      <c r="C81" s="177" t="s">
        <v>445</v>
      </c>
      <c r="D81" s="178">
        <v>1162771</v>
      </c>
      <c r="E81" s="178">
        <v>590433</v>
      </c>
      <c r="F81" s="178">
        <v>330396</v>
      </c>
      <c r="G81" s="178">
        <v>191278</v>
      </c>
      <c r="H81" s="178">
        <v>184626</v>
      </c>
      <c r="I81" s="178">
        <v>6652</v>
      </c>
      <c r="J81" s="178">
        <v>139118</v>
      </c>
      <c r="K81" s="178">
        <v>1767</v>
      </c>
      <c r="L81" s="178">
        <v>64766</v>
      </c>
      <c r="M81" s="178">
        <v>63237</v>
      </c>
      <c r="N81" s="178">
        <v>1529</v>
      </c>
      <c r="O81" s="178">
        <v>71231</v>
      </c>
      <c r="P81" s="178">
        <v>25574</v>
      </c>
      <c r="Q81" s="178">
        <v>45657</v>
      </c>
      <c r="R81" s="178">
        <v>1354</v>
      </c>
      <c r="S81" s="178">
        <v>260037</v>
      </c>
      <c r="T81" s="178">
        <v>13988</v>
      </c>
      <c r="U81" s="178">
        <v>1278</v>
      </c>
      <c r="V81" s="178">
        <v>12710</v>
      </c>
      <c r="W81" s="178">
        <v>246049</v>
      </c>
      <c r="X81" s="178">
        <v>2536</v>
      </c>
      <c r="Y81" s="178">
        <v>12507</v>
      </c>
      <c r="Z81" s="178">
        <v>6498</v>
      </c>
      <c r="AA81" s="178">
        <v>14102</v>
      </c>
      <c r="AB81" s="178">
        <v>44516</v>
      </c>
      <c r="AC81" s="178">
        <v>56473</v>
      </c>
      <c r="AD81" s="178">
        <v>106431</v>
      </c>
      <c r="AE81" s="178">
        <v>2986</v>
      </c>
      <c r="AF81" s="178">
        <v>421572</v>
      </c>
      <c r="AG81" s="178">
        <v>242155</v>
      </c>
      <c r="AH81" s="178">
        <v>134727</v>
      </c>
      <c r="AI81" s="178">
        <v>131613</v>
      </c>
      <c r="AJ81" s="178">
        <v>103803</v>
      </c>
      <c r="AK81" s="178">
        <v>50666</v>
      </c>
      <c r="AL81" s="178">
        <v>4515</v>
      </c>
      <c r="AM81" s="178">
        <v>10140</v>
      </c>
      <c r="AN81" s="178">
        <v>30028</v>
      </c>
      <c r="AO81" s="178">
        <v>7794</v>
      </c>
      <c r="AP81" s="178">
        <v>270</v>
      </c>
      <c r="AQ81" s="178">
        <v>390</v>
      </c>
      <c r="AR81" s="178">
        <v>27810</v>
      </c>
      <c r="AS81" s="178">
        <v>25136</v>
      </c>
      <c r="AT81" s="178">
        <v>19126</v>
      </c>
      <c r="AU81" s="178">
        <v>3237</v>
      </c>
      <c r="AV81" s="178">
        <v>2371</v>
      </c>
      <c r="AW81" s="178">
        <v>402</v>
      </c>
      <c r="AX81" s="178">
        <v>2674</v>
      </c>
      <c r="AY81" s="178">
        <v>2167</v>
      </c>
      <c r="AZ81" s="178">
        <v>507</v>
      </c>
      <c r="BA81" s="178">
        <v>3114</v>
      </c>
      <c r="BB81" s="178">
        <v>85100</v>
      </c>
      <c r="BC81" s="178">
        <v>25447</v>
      </c>
      <c r="BD81" s="178">
        <v>15985</v>
      </c>
      <c r="BE81" s="178">
        <v>2899</v>
      </c>
      <c r="BF81" s="178">
        <v>1797</v>
      </c>
      <c r="BG81" s="178">
        <v>4766</v>
      </c>
      <c r="BH81" s="178">
        <v>18906</v>
      </c>
      <c r="BI81" s="178">
        <v>16471</v>
      </c>
      <c r="BJ81" s="178">
        <v>5549</v>
      </c>
      <c r="BK81" s="178">
        <v>3447</v>
      </c>
      <c r="BL81" s="178">
        <v>3790</v>
      </c>
      <c r="BM81" s="178">
        <v>11490</v>
      </c>
      <c r="BN81" s="178">
        <v>22328</v>
      </c>
      <c r="BO81" s="178">
        <v>179417</v>
      </c>
      <c r="BP81" s="178">
        <v>29453</v>
      </c>
      <c r="BQ81" s="178">
        <v>12786</v>
      </c>
      <c r="BR81" s="178">
        <v>2314</v>
      </c>
      <c r="BS81" s="178">
        <v>38501</v>
      </c>
      <c r="BT81" s="178">
        <v>25569</v>
      </c>
      <c r="BU81" s="178">
        <v>70794</v>
      </c>
    </row>
    <row r="82" spans="1:73" ht="16" customHeight="1" x14ac:dyDescent="0.5">
      <c r="A82" s="188">
        <v>77</v>
      </c>
      <c r="B82" s="173" t="s">
        <v>446</v>
      </c>
      <c r="C82" s="177" t="s">
        <v>303</v>
      </c>
      <c r="D82" s="178">
        <v>1008464</v>
      </c>
      <c r="E82" s="178">
        <v>502183</v>
      </c>
      <c r="F82" s="178">
        <v>287646</v>
      </c>
      <c r="G82" s="178">
        <v>106456</v>
      </c>
      <c r="H82" s="178">
        <v>101584</v>
      </c>
      <c r="I82" s="178">
        <v>4872</v>
      </c>
      <c r="J82" s="178">
        <v>181190</v>
      </c>
      <c r="K82" s="178">
        <v>2589</v>
      </c>
      <c r="L82" s="178">
        <v>100372</v>
      </c>
      <c r="M82" s="178">
        <v>98072</v>
      </c>
      <c r="N82" s="178">
        <v>2300</v>
      </c>
      <c r="O82" s="178">
        <v>76367</v>
      </c>
      <c r="P82" s="178">
        <v>30569</v>
      </c>
      <c r="Q82" s="178">
        <v>45798</v>
      </c>
      <c r="R82" s="178">
        <v>1862</v>
      </c>
      <c r="S82" s="178">
        <v>214537</v>
      </c>
      <c r="T82" s="178">
        <v>8880</v>
      </c>
      <c r="U82" s="178">
        <v>635</v>
      </c>
      <c r="V82" s="178">
        <v>8245</v>
      </c>
      <c r="W82" s="178">
        <v>205657</v>
      </c>
      <c r="X82" s="178">
        <v>2727</v>
      </c>
      <c r="Y82" s="178">
        <v>9809</v>
      </c>
      <c r="Z82" s="178">
        <v>4728</v>
      </c>
      <c r="AA82" s="178">
        <v>17779</v>
      </c>
      <c r="AB82" s="178">
        <v>45711</v>
      </c>
      <c r="AC82" s="178">
        <v>33866</v>
      </c>
      <c r="AD82" s="178">
        <v>87726</v>
      </c>
      <c r="AE82" s="178">
        <v>3311</v>
      </c>
      <c r="AF82" s="178">
        <v>366021</v>
      </c>
      <c r="AG82" s="178">
        <v>258019</v>
      </c>
      <c r="AH82" s="178">
        <v>139636</v>
      </c>
      <c r="AI82" s="178">
        <v>138596</v>
      </c>
      <c r="AJ82" s="178">
        <v>128094</v>
      </c>
      <c r="AK82" s="178">
        <v>22524</v>
      </c>
      <c r="AL82" s="178">
        <v>895</v>
      </c>
      <c r="AM82" s="178">
        <v>28875</v>
      </c>
      <c r="AN82" s="178">
        <v>64578</v>
      </c>
      <c r="AO82" s="178">
        <v>10613</v>
      </c>
      <c r="AP82" s="178">
        <v>160</v>
      </c>
      <c r="AQ82" s="178">
        <v>449</v>
      </c>
      <c r="AR82" s="178">
        <v>10502</v>
      </c>
      <c r="AS82" s="178">
        <v>7521</v>
      </c>
      <c r="AT82" s="178">
        <v>6183</v>
      </c>
      <c r="AU82" s="178">
        <v>780</v>
      </c>
      <c r="AV82" s="178">
        <v>433</v>
      </c>
      <c r="AW82" s="178">
        <v>125</v>
      </c>
      <c r="AX82" s="178">
        <v>2981</v>
      </c>
      <c r="AY82" s="178">
        <v>2423</v>
      </c>
      <c r="AZ82" s="178">
        <v>558</v>
      </c>
      <c r="BA82" s="178">
        <v>1040</v>
      </c>
      <c r="BB82" s="178">
        <v>104569</v>
      </c>
      <c r="BC82" s="178">
        <v>48556</v>
      </c>
      <c r="BD82" s="178">
        <v>21394</v>
      </c>
      <c r="BE82" s="178">
        <v>1218</v>
      </c>
      <c r="BF82" s="178">
        <v>2345</v>
      </c>
      <c r="BG82" s="178">
        <v>23599</v>
      </c>
      <c r="BH82" s="178">
        <v>16724</v>
      </c>
      <c r="BI82" s="178">
        <v>11724</v>
      </c>
      <c r="BJ82" s="178">
        <v>2943</v>
      </c>
      <c r="BK82" s="178">
        <v>1816</v>
      </c>
      <c r="BL82" s="178">
        <v>17172</v>
      </c>
      <c r="BM82" s="178">
        <v>5634</v>
      </c>
      <c r="BN82" s="178">
        <v>13814</v>
      </c>
      <c r="BO82" s="178">
        <v>108002</v>
      </c>
      <c r="BP82" s="178">
        <v>21745</v>
      </c>
      <c r="BQ82" s="178">
        <v>9886</v>
      </c>
      <c r="BR82" s="178">
        <v>2694</v>
      </c>
      <c r="BS82" s="178">
        <v>3218</v>
      </c>
      <c r="BT82" s="178">
        <v>27854</v>
      </c>
      <c r="BU82" s="178">
        <v>42605</v>
      </c>
    </row>
    <row r="83" spans="1:73" ht="16" customHeight="1" x14ac:dyDescent="0.5">
      <c r="A83" s="188">
        <v>78</v>
      </c>
      <c r="B83" s="173" t="s">
        <v>447</v>
      </c>
      <c r="C83" s="177" t="s">
        <v>304</v>
      </c>
      <c r="D83" s="178">
        <v>72898</v>
      </c>
      <c r="E83" s="178">
        <v>26000</v>
      </c>
      <c r="F83" s="178">
        <v>16396</v>
      </c>
      <c r="G83" s="178">
        <v>10234</v>
      </c>
      <c r="H83" s="178">
        <v>9905</v>
      </c>
      <c r="I83" s="178">
        <v>329</v>
      </c>
      <c r="J83" s="178">
        <v>6162</v>
      </c>
      <c r="K83" s="178">
        <v>69</v>
      </c>
      <c r="L83" s="178">
        <v>3264</v>
      </c>
      <c r="M83" s="178">
        <v>3185</v>
      </c>
      <c r="N83" s="178">
        <v>79</v>
      </c>
      <c r="O83" s="178">
        <v>2772</v>
      </c>
      <c r="P83" s="178">
        <v>747</v>
      </c>
      <c r="Q83" s="178">
        <v>2025</v>
      </c>
      <c r="R83" s="178">
        <v>57</v>
      </c>
      <c r="S83" s="178">
        <v>9604</v>
      </c>
      <c r="T83" s="178">
        <v>794</v>
      </c>
      <c r="U83" s="178">
        <v>70</v>
      </c>
      <c r="V83" s="178">
        <v>724</v>
      </c>
      <c r="W83" s="178">
        <v>8810</v>
      </c>
      <c r="X83" s="178">
        <v>97</v>
      </c>
      <c r="Y83" s="178">
        <v>414</v>
      </c>
      <c r="Z83" s="178">
        <v>300</v>
      </c>
      <c r="AA83" s="178">
        <v>636</v>
      </c>
      <c r="AB83" s="178">
        <v>2062</v>
      </c>
      <c r="AC83" s="178">
        <v>1568</v>
      </c>
      <c r="AD83" s="178">
        <v>3615</v>
      </c>
      <c r="AE83" s="178">
        <v>118</v>
      </c>
      <c r="AF83" s="178">
        <v>41691</v>
      </c>
      <c r="AG83" s="178">
        <v>22191</v>
      </c>
      <c r="AH83" s="178">
        <v>11968</v>
      </c>
      <c r="AI83" s="178">
        <v>11672</v>
      </c>
      <c r="AJ83" s="178">
        <v>9553</v>
      </c>
      <c r="AK83" s="178">
        <v>4212</v>
      </c>
      <c r="AL83" s="178">
        <v>531</v>
      </c>
      <c r="AM83" s="178">
        <v>571</v>
      </c>
      <c r="AN83" s="178">
        <v>3242</v>
      </c>
      <c r="AO83" s="178">
        <v>947</v>
      </c>
      <c r="AP83" s="178">
        <v>36</v>
      </c>
      <c r="AQ83" s="178">
        <v>14</v>
      </c>
      <c r="AR83" s="178">
        <v>2119</v>
      </c>
      <c r="AS83" s="178">
        <v>1856</v>
      </c>
      <c r="AT83" s="178">
        <v>1311</v>
      </c>
      <c r="AU83" s="178">
        <v>152</v>
      </c>
      <c r="AV83" s="178">
        <v>353</v>
      </c>
      <c r="AW83" s="178">
        <v>40</v>
      </c>
      <c r="AX83" s="178">
        <v>263</v>
      </c>
      <c r="AY83" s="178">
        <v>218</v>
      </c>
      <c r="AZ83" s="178">
        <v>45</v>
      </c>
      <c r="BA83" s="178">
        <v>296</v>
      </c>
      <c r="BB83" s="178">
        <v>8471</v>
      </c>
      <c r="BC83" s="178">
        <v>1647</v>
      </c>
      <c r="BD83" s="178">
        <v>1089</v>
      </c>
      <c r="BE83" s="178">
        <v>166</v>
      </c>
      <c r="BF83" s="178">
        <v>231</v>
      </c>
      <c r="BG83" s="178">
        <v>161</v>
      </c>
      <c r="BH83" s="178">
        <v>1374</v>
      </c>
      <c r="BI83" s="178">
        <v>1991</v>
      </c>
      <c r="BJ83" s="178">
        <v>409</v>
      </c>
      <c r="BK83" s="178">
        <v>219</v>
      </c>
      <c r="BL83" s="178">
        <v>214</v>
      </c>
      <c r="BM83" s="178">
        <v>2617</v>
      </c>
      <c r="BN83" s="178">
        <v>1752</v>
      </c>
      <c r="BO83" s="178">
        <v>19500</v>
      </c>
      <c r="BP83" s="178">
        <v>4641</v>
      </c>
      <c r="BQ83" s="178">
        <v>846</v>
      </c>
      <c r="BR83" s="178">
        <v>323</v>
      </c>
      <c r="BS83" s="178">
        <v>2983</v>
      </c>
      <c r="BT83" s="178">
        <v>3628</v>
      </c>
      <c r="BU83" s="178">
        <v>7079</v>
      </c>
    </row>
    <row r="84" spans="1:73" ht="16" customHeight="1" x14ac:dyDescent="0.5">
      <c r="A84" s="188">
        <v>79</v>
      </c>
      <c r="B84" s="173" t="s">
        <v>448</v>
      </c>
      <c r="C84" s="177" t="s">
        <v>305</v>
      </c>
      <c r="D84" s="178">
        <v>8876</v>
      </c>
      <c r="E84" s="178">
        <v>2772</v>
      </c>
      <c r="F84" s="178">
        <v>1787</v>
      </c>
      <c r="G84" s="178">
        <v>719</v>
      </c>
      <c r="H84" s="178">
        <v>697</v>
      </c>
      <c r="I84" s="178">
        <v>22</v>
      </c>
      <c r="J84" s="178">
        <v>1068</v>
      </c>
      <c r="K84" s="178">
        <v>13</v>
      </c>
      <c r="L84" s="178">
        <v>565</v>
      </c>
      <c r="M84" s="178">
        <v>554</v>
      </c>
      <c r="N84" s="178">
        <v>11</v>
      </c>
      <c r="O84" s="178">
        <v>479</v>
      </c>
      <c r="P84" s="178">
        <v>182</v>
      </c>
      <c r="Q84" s="178">
        <v>297</v>
      </c>
      <c r="R84" s="178">
        <v>11</v>
      </c>
      <c r="S84" s="178">
        <v>985</v>
      </c>
      <c r="T84" s="178">
        <v>136</v>
      </c>
      <c r="U84" s="178">
        <v>10</v>
      </c>
      <c r="V84" s="178">
        <v>126</v>
      </c>
      <c r="W84" s="178">
        <v>849</v>
      </c>
      <c r="X84" s="178">
        <v>9</v>
      </c>
      <c r="Y84" s="178">
        <v>37</v>
      </c>
      <c r="Z84" s="178">
        <v>22</v>
      </c>
      <c r="AA84" s="178">
        <v>57</v>
      </c>
      <c r="AB84" s="178">
        <v>179</v>
      </c>
      <c r="AC84" s="178">
        <v>142</v>
      </c>
      <c r="AD84" s="178">
        <v>389</v>
      </c>
      <c r="AE84" s="178">
        <v>14</v>
      </c>
      <c r="AF84" s="178">
        <v>3597</v>
      </c>
      <c r="AG84" s="178">
        <v>1929</v>
      </c>
      <c r="AH84" s="178">
        <v>822</v>
      </c>
      <c r="AI84" s="178">
        <v>802</v>
      </c>
      <c r="AJ84" s="178">
        <v>623</v>
      </c>
      <c r="AK84" s="178">
        <v>301</v>
      </c>
      <c r="AL84" s="178">
        <v>14</v>
      </c>
      <c r="AM84" s="178">
        <v>52</v>
      </c>
      <c r="AN84" s="178">
        <v>182</v>
      </c>
      <c r="AO84" s="178">
        <v>70</v>
      </c>
      <c r="AP84" s="178">
        <v>1</v>
      </c>
      <c r="AQ84" s="178">
        <v>3</v>
      </c>
      <c r="AR84" s="178">
        <v>179</v>
      </c>
      <c r="AS84" s="178">
        <v>158</v>
      </c>
      <c r="AT84" s="178">
        <v>135</v>
      </c>
      <c r="AU84" s="178">
        <v>13</v>
      </c>
      <c r="AV84" s="178">
        <v>2</v>
      </c>
      <c r="AW84" s="178">
        <v>8</v>
      </c>
      <c r="AX84" s="178">
        <v>21</v>
      </c>
      <c r="AY84" s="178">
        <v>11</v>
      </c>
      <c r="AZ84" s="178">
        <v>10</v>
      </c>
      <c r="BA84" s="178">
        <v>20</v>
      </c>
      <c r="BB84" s="178">
        <v>983</v>
      </c>
      <c r="BC84" s="178">
        <v>329</v>
      </c>
      <c r="BD84" s="178">
        <v>178</v>
      </c>
      <c r="BE84" s="178">
        <v>60</v>
      </c>
      <c r="BF84" s="178">
        <v>19</v>
      </c>
      <c r="BG84" s="178">
        <v>72</v>
      </c>
      <c r="BH84" s="178">
        <v>332</v>
      </c>
      <c r="BI84" s="178">
        <v>140</v>
      </c>
      <c r="BJ84" s="178">
        <v>15</v>
      </c>
      <c r="BK84" s="178">
        <v>27</v>
      </c>
      <c r="BL84" s="178">
        <v>44</v>
      </c>
      <c r="BM84" s="178">
        <v>96</v>
      </c>
      <c r="BN84" s="178">
        <v>124</v>
      </c>
      <c r="BO84" s="178">
        <v>1668</v>
      </c>
      <c r="BP84" s="178">
        <v>345</v>
      </c>
      <c r="BQ84" s="178">
        <v>250</v>
      </c>
      <c r="BR84" s="178">
        <v>209</v>
      </c>
      <c r="BS84" s="178">
        <v>221</v>
      </c>
      <c r="BT84" s="178">
        <v>148</v>
      </c>
      <c r="BU84" s="178">
        <v>495</v>
      </c>
    </row>
    <row r="85" spans="1:73" ht="16" customHeight="1" x14ac:dyDescent="0.5">
      <c r="A85" s="188">
        <v>80</v>
      </c>
      <c r="B85" s="173" t="s">
        <v>449</v>
      </c>
      <c r="C85" s="177" t="s">
        <v>450</v>
      </c>
      <c r="D85" s="178">
        <v>67685</v>
      </c>
      <c r="E85" s="178">
        <v>34136</v>
      </c>
      <c r="F85" s="178">
        <v>19286</v>
      </c>
      <c r="G85" s="178">
        <v>11570</v>
      </c>
      <c r="H85" s="178">
        <v>11175</v>
      </c>
      <c r="I85" s="178">
        <v>395</v>
      </c>
      <c r="J85" s="178">
        <v>7716</v>
      </c>
      <c r="K85" s="178">
        <v>89</v>
      </c>
      <c r="L85" s="178">
        <v>3381</v>
      </c>
      <c r="M85" s="178">
        <v>3295</v>
      </c>
      <c r="N85" s="178">
        <v>86</v>
      </c>
      <c r="O85" s="178">
        <v>4178</v>
      </c>
      <c r="P85" s="178">
        <v>1515</v>
      </c>
      <c r="Q85" s="178">
        <v>2663</v>
      </c>
      <c r="R85" s="178">
        <v>68</v>
      </c>
      <c r="S85" s="178">
        <v>14850</v>
      </c>
      <c r="T85" s="178">
        <v>823</v>
      </c>
      <c r="U85" s="178">
        <v>65</v>
      </c>
      <c r="V85" s="178">
        <v>758</v>
      </c>
      <c r="W85" s="178">
        <v>14027</v>
      </c>
      <c r="X85" s="178">
        <v>144</v>
      </c>
      <c r="Y85" s="178">
        <v>686</v>
      </c>
      <c r="Z85" s="178">
        <v>343</v>
      </c>
      <c r="AA85" s="178">
        <v>800</v>
      </c>
      <c r="AB85" s="178">
        <v>2418</v>
      </c>
      <c r="AC85" s="178">
        <v>3265</v>
      </c>
      <c r="AD85" s="178">
        <v>6193</v>
      </c>
      <c r="AE85" s="178">
        <v>178</v>
      </c>
      <c r="AF85" s="178">
        <v>24999</v>
      </c>
      <c r="AG85" s="178">
        <v>13996</v>
      </c>
      <c r="AH85" s="178">
        <v>7900</v>
      </c>
      <c r="AI85" s="178">
        <v>7697</v>
      </c>
      <c r="AJ85" s="178">
        <v>6247</v>
      </c>
      <c r="AK85" s="178">
        <v>3078</v>
      </c>
      <c r="AL85" s="178">
        <v>293</v>
      </c>
      <c r="AM85" s="178">
        <v>516</v>
      </c>
      <c r="AN85" s="178">
        <v>1800</v>
      </c>
      <c r="AO85" s="178">
        <v>523</v>
      </c>
      <c r="AP85" s="178">
        <v>20</v>
      </c>
      <c r="AQ85" s="178">
        <v>17</v>
      </c>
      <c r="AR85" s="178">
        <v>1450</v>
      </c>
      <c r="AS85" s="178">
        <v>1296</v>
      </c>
      <c r="AT85" s="178">
        <v>947</v>
      </c>
      <c r="AU85" s="178">
        <v>176</v>
      </c>
      <c r="AV85" s="178">
        <v>151</v>
      </c>
      <c r="AW85" s="178">
        <v>22</v>
      </c>
      <c r="AX85" s="178">
        <v>154</v>
      </c>
      <c r="AY85" s="178">
        <v>126</v>
      </c>
      <c r="AZ85" s="178">
        <v>28</v>
      </c>
      <c r="BA85" s="178">
        <v>203</v>
      </c>
      <c r="BB85" s="178">
        <v>4743</v>
      </c>
      <c r="BC85" s="178">
        <v>1314</v>
      </c>
      <c r="BD85" s="178">
        <v>879</v>
      </c>
      <c r="BE85" s="178">
        <v>149</v>
      </c>
      <c r="BF85" s="178">
        <v>97</v>
      </c>
      <c r="BG85" s="178">
        <v>189</v>
      </c>
      <c r="BH85" s="178">
        <v>1107</v>
      </c>
      <c r="BI85" s="178">
        <v>833</v>
      </c>
      <c r="BJ85" s="178">
        <v>357</v>
      </c>
      <c r="BK85" s="178">
        <v>193</v>
      </c>
      <c r="BL85" s="178">
        <v>246</v>
      </c>
      <c r="BM85" s="178">
        <v>693</v>
      </c>
      <c r="BN85" s="178">
        <v>1353</v>
      </c>
      <c r="BO85" s="178">
        <v>11003</v>
      </c>
      <c r="BP85" s="178">
        <v>1710</v>
      </c>
      <c r="BQ85" s="178">
        <v>735</v>
      </c>
      <c r="BR85" s="178">
        <v>85</v>
      </c>
      <c r="BS85" s="178">
        <v>2426</v>
      </c>
      <c r="BT85" s="178">
        <v>1658</v>
      </c>
      <c r="BU85" s="178">
        <v>4389</v>
      </c>
    </row>
    <row r="86" spans="1:73" ht="16" customHeight="1" x14ac:dyDescent="0.5">
      <c r="A86" s="188">
        <v>81</v>
      </c>
      <c r="B86" s="173" t="s">
        <v>451</v>
      </c>
      <c r="C86" s="177" t="s">
        <v>306</v>
      </c>
      <c r="D86" s="178">
        <v>79670</v>
      </c>
      <c r="E86" s="178">
        <v>37920</v>
      </c>
      <c r="F86" s="178">
        <v>23237</v>
      </c>
      <c r="G86" s="178">
        <v>14600</v>
      </c>
      <c r="H86" s="178">
        <v>14133</v>
      </c>
      <c r="I86" s="178">
        <v>467</v>
      </c>
      <c r="J86" s="178">
        <v>8637</v>
      </c>
      <c r="K86" s="178">
        <v>103</v>
      </c>
      <c r="L86" s="178">
        <v>4367</v>
      </c>
      <c r="M86" s="178">
        <v>4286</v>
      </c>
      <c r="N86" s="178">
        <v>81</v>
      </c>
      <c r="O86" s="178">
        <v>4093</v>
      </c>
      <c r="P86" s="178">
        <v>1268</v>
      </c>
      <c r="Q86" s="178">
        <v>2825</v>
      </c>
      <c r="R86" s="178">
        <v>74</v>
      </c>
      <c r="S86" s="178">
        <v>14683</v>
      </c>
      <c r="T86" s="178">
        <v>873</v>
      </c>
      <c r="U86" s="178">
        <v>75</v>
      </c>
      <c r="V86" s="178">
        <v>798</v>
      </c>
      <c r="W86" s="178">
        <v>13810</v>
      </c>
      <c r="X86" s="178">
        <v>154</v>
      </c>
      <c r="Y86" s="178">
        <v>617</v>
      </c>
      <c r="Z86" s="178">
        <v>374</v>
      </c>
      <c r="AA86" s="178">
        <v>1033</v>
      </c>
      <c r="AB86" s="178">
        <v>3287</v>
      </c>
      <c r="AC86" s="178">
        <v>2331</v>
      </c>
      <c r="AD86" s="178">
        <v>5746</v>
      </c>
      <c r="AE86" s="178">
        <v>268</v>
      </c>
      <c r="AF86" s="178">
        <v>30971</v>
      </c>
      <c r="AG86" s="178">
        <v>17130</v>
      </c>
      <c r="AH86" s="178">
        <v>7782</v>
      </c>
      <c r="AI86" s="178">
        <v>7475</v>
      </c>
      <c r="AJ86" s="178">
        <v>6251</v>
      </c>
      <c r="AK86" s="178">
        <v>4069</v>
      </c>
      <c r="AL86" s="178">
        <v>338</v>
      </c>
      <c r="AM86" s="178">
        <v>269</v>
      </c>
      <c r="AN86" s="178">
        <v>945</v>
      </c>
      <c r="AO86" s="178">
        <v>601</v>
      </c>
      <c r="AP86" s="178">
        <v>15</v>
      </c>
      <c r="AQ86" s="178">
        <v>14</v>
      </c>
      <c r="AR86" s="178">
        <v>1224</v>
      </c>
      <c r="AS86" s="178">
        <v>1081</v>
      </c>
      <c r="AT86" s="178">
        <v>922</v>
      </c>
      <c r="AU86" s="178">
        <v>74</v>
      </c>
      <c r="AV86" s="178">
        <v>76</v>
      </c>
      <c r="AW86" s="178">
        <v>9</v>
      </c>
      <c r="AX86" s="178">
        <v>143</v>
      </c>
      <c r="AY86" s="178">
        <v>118</v>
      </c>
      <c r="AZ86" s="178">
        <v>25</v>
      </c>
      <c r="BA86" s="178">
        <v>307</v>
      </c>
      <c r="BB86" s="178">
        <v>7023</v>
      </c>
      <c r="BC86" s="178">
        <v>1748</v>
      </c>
      <c r="BD86" s="178">
        <v>1219</v>
      </c>
      <c r="BE86" s="178">
        <v>180</v>
      </c>
      <c r="BF86" s="178">
        <v>213</v>
      </c>
      <c r="BG86" s="178">
        <v>136</v>
      </c>
      <c r="BH86" s="178">
        <v>1267</v>
      </c>
      <c r="BI86" s="178">
        <v>1482</v>
      </c>
      <c r="BJ86" s="178">
        <v>901</v>
      </c>
      <c r="BK86" s="178">
        <v>342</v>
      </c>
      <c r="BL86" s="178">
        <v>307</v>
      </c>
      <c r="BM86" s="178">
        <v>976</v>
      </c>
      <c r="BN86" s="178">
        <v>2325</v>
      </c>
      <c r="BO86" s="178">
        <v>13841</v>
      </c>
      <c r="BP86" s="178">
        <v>2685</v>
      </c>
      <c r="BQ86" s="178">
        <v>816</v>
      </c>
      <c r="BR86" s="178">
        <v>139</v>
      </c>
      <c r="BS86" s="178">
        <v>2381</v>
      </c>
      <c r="BT86" s="178">
        <v>2622</v>
      </c>
      <c r="BU86" s="178">
        <v>5198</v>
      </c>
    </row>
    <row r="87" spans="1:73" ht="16" customHeight="1" x14ac:dyDescent="0.5">
      <c r="A87" s="188">
        <v>82</v>
      </c>
      <c r="B87" s="173" t="s">
        <v>452</v>
      </c>
      <c r="C87" s="177" t="s">
        <v>453</v>
      </c>
      <c r="D87" s="178">
        <v>272</v>
      </c>
      <c r="E87" s="178">
        <v>0</v>
      </c>
      <c r="F87" s="178">
        <v>0</v>
      </c>
      <c r="G87" s="178">
        <v>0</v>
      </c>
      <c r="H87" s="178">
        <v>0</v>
      </c>
      <c r="I87" s="178">
        <v>0</v>
      </c>
      <c r="J87" s="178">
        <v>0</v>
      </c>
      <c r="K87" s="178">
        <v>0</v>
      </c>
      <c r="L87" s="178">
        <v>0</v>
      </c>
      <c r="M87" s="178">
        <v>0</v>
      </c>
      <c r="N87" s="178">
        <v>0</v>
      </c>
      <c r="O87" s="178">
        <v>0</v>
      </c>
      <c r="P87" s="178">
        <v>0</v>
      </c>
      <c r="Q87" s="178">
        <v>0</v>
      </c>
      <c r="R87" s="178">
        <v>0</v>
      </c>
      <c r="S87" s="178">
        <v>0</v>
      </c>
      <c r="T87" s="178">
        <v>0</v>
      </c>
      <c r="U87" s="178">
        <v>0</v>
      </c>
      <c r="V87" s="178">
        <v>0</v>
      </c>
      <c r="W87" s="178">
        <v>0</v>
      </c>
      <c r="X87" s="178">
        <v>0</v>
      </c>
      <c r="Y87" s="178">
        <v>0</v>
      </c>
      <c r="Z87" s="178">
        <v>0</v>
      </c>
      <c r="AA87" s="178">
        <v>0</v>
      </c>
      <c r="AB87" s="178">
        <v>0</v>
      </c>
      <c r="AC87" s="178">
        <v>0</v>
      </c>
      <c r="AD87" s="178">
        <v>0</v>
      </c>
      <c r="AE87" s="178">
        <v>0</v>
      </c>
      <c r="AF87" s="178">
        <v>272</v>
      </c>
      <c r="AG87" s="178">
        <v>272</v>
      </c>
      <c r="AH87" s="178">
        <v>153</v>
      </c>
      <c r="AI87" s="178">
        <v>152</v>
      </c>
      <c r="AJ87" s="178">
        <v>118</v>
      </c>
      <c r="AK87" s="178">
        <v>57</v>
      </c>
      <c r="AL87" s="178">
        <v>3</v>
      </c>
      <c r="AM87" s="178">
        <v>10</v>
      </c>
      <c r="AN87" s="178">
        <v>32</v>
      </c>
      <c r="AO87" s="178">
        <v>15</v>
      </c>
      <c r="AP87" s="178">
        <v>0</v>
      </c>
      <c r="AQ87" s="178">
        <v>1</v>
      </c>
      <c r="AR87" s="178">
        <v>34</v>
      </c>
      <c r="AS87" s="178">
        <v>30</v>
      </c>
      <c r="AT87" s="178">
        <v>26</v>
      </c>
      <c r="AU87" s="178">
        <v>2</v>
      </c>
      <c r="AV87" s="178">
        <v>0</v>
      </c>
      <c r="AW87" s="178">
        <v>2</v>
      </c>
      <c r="AX87" s="178">
        <v>4</v>
      </c>
      <c r="AY87" s="178">
        <v>2</v>
      </c>
      <c r="AZ87" s="178">
        <v>2</v>
      </c>
      <c r="BA87" s="178">
        <v>1</v>
      </c>
      <c r="BB87" s="178">
        <v>113</v>
      </c>
      <c r="BC87" s="178">
        <v>73</v>
      </c>
      <c r="BD87" s="178">
        <v>54</v>
      </c>
      <c r="BE87" s="178">
        <v>11</v>
      </c>
      <c r="BF87" s="178">
        <v>1</v>
      </c>
      <c r="BG87" s="178">
        <v>7</v>
      </c>
      <c r="BH87" s="178">
        <v>2</v>
      </c>
      <c r="BI87" s="178">
        <v>31</v>
      </c>
      <c r="BJ87" s="178">
        <v>1</v>
      </c>
      <c r="BK87" s="178">
        <v>0</v>
      </c>
      <c r="BL87" s="178">
        <v>2</v>
      </c>
      <c r="BM87" s="178">
        <v>4</v>
      </c>
      <c r="BN87" s="178">
        <v>6</v>
      </c>
      <c r="BO87" s="178">
        <v>0</v>
      </c>
      <c r="BP87" s="178">
        <v>0</v>
      </c>
      <c r="BQ87" s="178">
        <v>0</v>
      </c>
      <c r="BR87" s="178">
        <v>0</v>
      </c>
      <c r="BS87" s="178">
        <v>0</v>
      </c>
      <c r="BT87" s="178">
        <v>0</v>
      </c>
      <c r="BU87" s="178">
        <v>0</v>
      </c>
    </row>
    <row r="88" spans="1:73" ht="16" customHeight="1" x14ac:dyDescent="0.5">
      <c r="A88" s="188">
        <v>83</v>
      </c>
      <c r="B88" s="173" t="s">
        <v>454</v>
      </c>
      <c r="C88" s="177" t="s">
        <v>455</v>
      </c>
      <c r="D88" s="178">
        <v>22386</v>
      </c>
      <c r="E88" s="178">
        <v>7118</v>
      </c>
      <c r="F88" s="178">
        <v>3905</v>
      </c>
      <c r="G88" s="178">
        <v>2011</v>
      </c>
      <c r="H88" s="178">
        <v>1813</v>
      </c>
      <c r="I88" s="178">
        <v>198</v>
      </c>
      <c r="J88" s="178">
        <v>1894</v>
      </c>
      <c r="K88" s="178">
        <v>24</v>
      </c>
      <c r="L88" s="178">
        <v>898</v>
      </c>
      <c r="M88" s="178">
        <v>852</v>
      </c>
      <c r="N88" s="178">
        <v>46</v>
      </c>
      <c r="O88" s="178">
        <v>945</v>
      </c>
      <c r="P88" s="178">
        <v>253</v>
      </c>
      <c r="Q88" s="178">
        <v>692</v>
      </c>
      <c r="R88" s="178">
        <v>27</v>
      </c>
      <c r="S88" s="178">
        <v>3213</v>
      </c>
      <c r="T88" s="178">
        <v>206</v>
      </c>
      <c r="U88" s="178">
        <v>13</v>
      </c>
      <c r="V88" s="178">
        <v>193</v>
      </c>
      <c r="W88" s="178">
        <v>3007</v>
      </c>
      <c r="X88" s="178">
        <v>42</v>
      </c>
      <c r="Y88" s="178">
        <v>139</v>
      </c>
      <c r="Z88" s="178">
        <v>67</v>
      </c>
      <c r="AA88" s="178">
        <v>277</v>
      </c>
      <c r="AB88" s="178">
        <v>678</v>
      </c>
      <c r="AC88" s="178">
        <v>474</v>
      </c>
      <c r="AD88" s="178">
        <v>1235</v>
      </c>
      <c r="AE88" s="178">
        <v>95</v>
      </c>
      <c r="AF88" s="178">
        <v>9983</v>
      </c>
      <c r="AG88" s="178">
        <v>6107</v>
      </c>
      <c r="AH88" s="178">
        <v>3503</v>
      </c>
      <c r="AI88" s="178">
        <v>3458</v>
      </c>
      <c r="AJ88" s="178">
        <v>2949</v>
      </c>
      <c r="AK88" s="178">
        <v>1348</v>
      </c>
      <c r="AL88" s="178">
        <v>63</v>
      </c>
      <c r="AM88" s="178">
        <v>177</v>
      </c>
      <c r="AN88" s="178">
        <v>1077</v>
      </c>
      <c r="AO88" s="178">
        <v>268</v>
      </c>
      <c r="AP88" s="178">
        <v>5</v>
      </c>
      <c r="AQ88" s="178">
        <v>11</v>
      </c>
      <c r="AR88" s="178">
        <v>509</v>
      </c>
      <c r="AS88" s="178">
        <v>452</v>
      </c>
      <c r="AT88" s="178">
        <v>362</v>
      </c>
      <c r="AU88" s="178">
        <v>49</v>
      </c>
      <c r="AV88" s="178">
        <v>32</v>
      </c>
      <c r="AW88" s="178">
        <v>9</v>
      </c>
      <c r="AX88" s="178">
        <v>57</v>
      </c>
      <c r="AY88" s="178">
        <v>46</v>
      </c>
      <c r="AZ88" s="178">
        <v>11</v>
      </c>
      <c r="BA88" s="178">
        <v>45</v>
      </c>
      <c r="BB88" s="178">
        <v>2533</v>
      </c>
      <c r="BC88" s="178">
        <v>932</v>
      </c>
      <c r="BD88" s="178">
        <v>578</v>
      </c>
      <c r="BE88" s="178">
        <v>114</v>
      </c>
      <c r="BF88" s="178">
        <v>47</v>
      </c>
      <c r="BG88" s="178">
        <v>193</v>
      </c>
      <c r="BH88" s="178">
        <v>801</v>
      </c>
      <c r="BI88" s="178">
        <v>337</v>
      </c>
      <c r="BJ88" s="178">
        <v>47</v>
      </c>
      <c r="BK88" s="178">
        <v>68</v>
      </c>
      <c r="BL88" s="178">
        <v>87</v>
      </c>
      <c r="BM88" s="178">
        <v>261</v>
      </c>
      <c r="BN88" s="178">
        <v>71</v>
      </c>
      <c r="BO88" s="178">
        <v>3876</v>
      </c>
      <c r="BP88" s="178">
        <v>816</v>
      </c>
      <c r="BQ88" s="178">
        <v>515</v>
      </c>
      <c r="BR88" s="178">
        <v>68</v>
      </c>
      <c r="BS88" s="178">
        <v>447</v>
      </c>
      <c r="BT88" s="178">
        <v>445</v>
      </c>
      <c r="BU88" s="178">
        <v>1585</v>
      </c>
    </row>
    <row r="89" spans="1:73" ht="16" customHeight="1" x14ac:dyDescent="0.5">
      <c r="A89" s="188">
        <v>84</v>
      </c>
      <c r="B89" s="173" t="s">
        <v>456</v>
      </c>
      <c r="C89" s="177" t="s">
        <v>457</v>
      </c>
      <c r="D89" s="178">
        <v>132212</v>
      </c>
      <c r="E89" s="178">
        <v>15063</v>
      </c>
      <c r="F89" s="178">
        <v>8696</v>
      </c>
      <c r="G89" s="178">
        <v>4335</v>
      </c>
      <c r="H89" s="178">
        <v>3859</v>
      </c>
      <c r="I89" s="178">
        <v>476</v>
      </c>
      <c r="J89" s="178">
        <v>4361</v>
      </c>
      <c r="K89" s="178">
        <v>52</v>
      </c>
      <c r="L89" s="178">
        <v>2034</v>
      </c>
      <c r="M89" s="178">
        <v>1924</v>
      </c>
      <c r="N89" s="178">
        <v>110</v>
      </c>
      <c r="O89" s="178">
        <v>2212</v>
      </c>
      <c r="P89" s="178">
        <v>568</v>
      </c>
      <c r="Q89" s="178">
        <v>1644</v>
      </c>
      <c r="R89" s="178">
        <v>63</v>
      </c>
      <c r="S89" s="178">
        <v>6367</v>
      </c>
      <c r="T89" s="178">
        <v>431</v>
      </c>
      <c r="U89" s="178">
        <v>28</v>
      </c>
      <c r="V89" s="178">
        <v>403</v>
      </c>
      <c r="W89" s="178">
        <v>5936</v>
      </c>
      <c r="X89" s="178">
        <v>84</v>
      </c>
      <c r="Y89" s="178">
        <v>273</v>
      </c>
      <c r="Z89" s="178">
        <v>131</v>
      </c>
      <c r="AA89" s="178">
        <v>547</v>
      </c>
      <c r="AB89" s="178">
        <v>1335</v>
      </c>
      <c r="AC89" s="178">
        <v>934</v>
      </c>
      <c r="AD89" s="178">
        <v>2435</v>
      </c>
      <c r="AE89" s="178">
        <v>197</v>
      </c>
      <c r="AF89" s="178">
        <v>87753</v>
      </c>
      <c r="AG89" s="178">
        <v>54057</v>
      </c>
      <c r="AH89" s="178">
        <v>29855</v>
      </c>
      <c r="AI89" s="178">
        <v>29496</v>
      </c>
      <c r="AJ89" s="178">
        <v>24846</v>
      </c>
      <c r="AK89" s="178">
        <v>11404</v>
      </c>
      <c r="AL89" s="178">
        <v>534</v>
      </c>
      <c r="AM89" s="178">
        <v>1559</v>
      </c>
      <c r="AN89" s="178">
        <v>8745</v>
      </c>
      <c r="AO89" s="178">
        <v>2456</v>
      </c>
      <c r="AP89" s="178">
        <v>44</v>
      </c>
      <c r="AQ89" s="178">
        <v>104</v>
      </c>
      <c r="AR89" s="178">
        <v>4650</v>
      </c>
      <c r="AS89" s="178">
        <v>4122</v>
      </c>
      <c r="AT89" s="178">
        <v>3346</v>
      </c>
      <c r="AU89" s="178">
        <v>420</v>
      </c>
      <c r="AV89" s="178">
        <v>241</v>
      </c>
      <c r="AW89" s="178">
        <v>115</v>
      </c>
      <c r="AX89" s="178">
        <v>528</v>
      </c>
      <c r="AY89" s="178">
        <v>392</v>
      </c>
      <c r="AZ89" s="178">
        <v>136</v>
      </c>
      <c r="BA89" s="178">
        <v>359</v>
      </c>
      <c r="BB89" s="178">
        <v>23820</v>
      </c>
      <c r="BC89" s="178">
        <v>9452</v>
      </c>
      <c r="BD89" s="178">
        <v>5748</v>
      </c>
      <c r="BE89" s="178">
        <v>1222</v>
      </c>
      <c r="BF89" s="178">
        <v>617</v>
      </c>
      <c r="BG89" s="178">
        <v>1865</v>
      </c>
      <c r="BH89" s="178">
        <v>6518</v>
      </c>
      <c r="BI89" s="178">
        <v>3558</v>
      </c>
      <c r="BJ89" s="178">
        <v>461</v>
      </c>
      <c r="BK89" s="178">
        <v>541</v>
      </c>
      <c r="BL89" s="178">
        <v>763</v>
      </c>
      <c r="BM89" s="178">
        <v>2527</v>
      </c>
      <c r="BN89" s="178">
        <v>382</v>
      </c>
      <c r="BO89" s="178">
        <v>33696</v>
      </c>
      <c r="BP89" s="178">
        <v>7181</v>
      </c>
      <c r="BQ89" s="178">
        <v>4333</v>
      </c>
      <c r="BR89" s="178">
        <v>577</v>
      </c>
      <c r="BS89" s="178">
        <v>3897</v>
      </c>
      <c r="BT89" s="178">
        <v>3901</v>
      </c>
      <c r="BU89" s="178">
        <v>13807</v>
      </c>
    </row>
    <row r="90" spans="1:73" ht="16" customHeight="1" x14ac:dyDescent="0.5">
      <c r="A90" s="188">
        <v>85</v>
      </c>
      <c r="B90" s="173" t="s">
        <v>458</v>
      </c>
      <c r="C90" s="177" t="s">
        <v>307</v>
      </c>
      <c r="D90" s="178">
        <v>4615</v>
      </c>
      <c r="E90" s="178">
        <v>2598</v>
      </c>
      <c r="F90" s="178">
        <v>1267</v>
      </c>
      <c r="G90" s="178">
        <v>681</v>
      </c>
      <c r="H90" s="178">
        <v>658</v>
      </c>
      <c r="I90" s="178">
        <v>23</v>
      </c>
      <c r="J90" s="178">
        <v>586</v>
      </c>
      <c r="K90" s="178">
        <v>7</v>
      </c>
      <c r="L90" s="178">
        <v>306</v>
      </c>
      <c r="M90" s="178">
        <v>299</v>
      </c>
      <c r="N90" s="178">
        <v>7</v>
      </c>
      <c r="O90" s="178">
        <v>267</v>
      </c>
      <c r="P90" s="178">
        <v>101</v>
      </c>
      <c r="Q90" s="178">
        <v>166</v>
      </c>
      <c r="R90" s="178">
        <v>6</v>
      </c>
      <c r="S90" s="178">
        <v>1331</v>
      </c>
      <c r="T90" s="178">
        <v>67</v>
      </c>
      <c r="U90" s="178">
        <v>5</v>
      </c>
      <c r="V90" s="178">
        <v>62</v>
      </c>
      <c r="W90" s="178">
        <v>1264</v>
      </c>
      <c r="X90" s="178">
        <v>13</v>
      </c>
      <c r="Y90" s="178">
        <v>57</v>
      </c>
      <c r="Z90" s="178">
        <v>33</v>
      </c>
      <c r="AA90" s="178">
        <v>84</v>
      </c>
      <c r="AB90" s="178">
        <v>275</v>
      </c>
      <c r="AC90" s="178">
        <v>215</v>
      </c>
      <c r="AD90" s="178">
        <v>570</v>
      </c>
      <c r="AE90" s="178">
        <v>17</v>
      </c>
      <c r="AF90" s="178">
        <v>1409</v>
      </c>
      <c r="AG90" s="178">
        <v>720</v>
      </c>
      <c r="AH90" s="178">
        <v>383</v>
      </c>
      <c r="AI90" s="178">
        <v>364</v>
      </c>
      <c r="AJ90" s="178">
        <v>286</v>
      </c>
      <c r="AK90" s="178">
        <v>126</v>
      </c>
      <c r="AL90" s="178">
        <v>10</v>
      </c>
      <c r="AM90" s="178">
        <v>28</v>
      </c>
      <c r="AN90" s="178">
        <v>94</v>
      </c>
      <c r="AO90" s="178">
        <v>26</v>
      </c>
      <c r="AP90" s="178">
        <v>1</v>
      </c>
      <c r="AQ90" s="178">
        <v>1</v>
      </c>
      <c r="AR90" s="178">
        <v>78</v>
      </c>
      <c r="AS90" s="178">
        <v>71</v>
      </c>
      <c r="AT90" s="178">
        <v>52</v>
      </c>
      <c r="AU90" s="178">
        <v>11</v>
      </c>
      <c r="AV90" s="178">
        <v>7</v>
      </c>
      <c r="AW90" s="178">
        <v>1</v>
      </c>
      <c r="AX90" s="178">
        <v>7</v>
      </c>
      <c r="AY90" s="178">
        <v>6</v>
      </c>
      <c r="AZ90" s="178">
        <v>1</v>
      </c>
      <c r="BA90" s="178">
        <v>19</v>
      </c>
      <c r="BB90" s="178">
        <v>335</v>
      </c>
      <c r="BC90" s="178">
        <v>116</v>
      </c>
      <c r="BD90" s="178">
        <v>65</v>
      </c>
      <c r="BE90" s="178">
        <v>17</v>
      </c>
      <c r="BF90" s="178">
        <v>5</v>
      </c>
      <c r="BG90" s="178">
        <v>29</v>
      </c>
      <c r="BH90" s="178">
        <v>87</v>
      </c>
      <c r="BI90" s="178">
        <v>37</v>
      </c>
      <c r="BJ90" s="178">
        <v>8</v>
      </c>
      <c r="BK90" s="178">
        <v>12</v>
      </c>
      <c r="BL90" s="178">
        <v>32</v>
      </c>
      <c r="BM90" s="178">
        <v>43</v>
      </c>
      <c r="BN90" s="178">
        <v>2</v>
      </c>
      <c r="BO90" s="178">
        <v>689</v>
      </c>
      <c r="BP90" s="178">
        <v>127</v>
      </c>
      <c r="BQ90" s="178">
        <v>58</v>
      </c>
      <c r="BR90" s="178">
        <v>12</v>
      </c>
      <c r="BS90" s="178">
        <v>127</v>
      </c>
      <c r="BT90" s="178">
        <v>85</v>
      </c>
      <c r="BU90" s="178">
        <v>280</v>
      </c>
    </row>
    <row r="91" spans="1:73" ht="16" customHeight="1" x14ac:dyDescent="0.5">
      <c r="A91" s="188">
        <v>86</v>
      </c>
      <c r="B91" s="173" t="s">
        <v>459</v>
      </c>
      <c r="C91" s="177" t="s">
        <v>460</v>
      </c>
      <c r="D91" s="178">
        <v>133557</v>
      </c>
      <c r="E91" s="178">
        <v>52354</v>
      </c>
      <c r="F91" s="178">
        <v>18058</v>
      </c>
      <c r="G91" s="178">
        <v>4531</v>
      </c>
      <c r="H91" s="178">
        <v>4375</v>
      </c>
      <c r="I91" s="178">
        <v>156</v>
      </c>
      <c r="J91" s="178">
        <v>13527</v>
      </c>
      <c r="K91" s="178">
        <v>173</v>
      </c>
      <c r="L91" s="178">
        <v>7028</v>
      </c>
      <c r="M91" s="178">
        <v>6877</v>
      </c>
      <c r="N91" s="178">
        <v>151</v>
      </c>
      <c r="O91" s="178">
        <v>6177</v>
      </c>
      <c r="P91" s="178">
        <v>2342</v>
      </c>
      <c r="Q91" s="178">
        <v>3835</v>
      </c>
      <c r="R91" s="178">
        <v>149</v>
      </c>
      <c r="S91" s="178">
        <v>34296</v>
      </c>
      <c r="T91" s="178">
        <v>4434</v>
      </c>
      <c r="U91" s="178">
        <v>350</v>
      </c>
      <c r="V91" s="178">
        <v>4084</v>
      </c>
      <c r="W91" s="178">
        <v>29862</v>
      </c>
      <c r="X91" s="178">
        <v>315</v>
      </c>
      <c r="Y91" s="178">
        <v>1358</v>
      </c>
      <c r="Z91" s="178">
        <v>766</v>
      </c>
      <c r="AA91" s="178">
        <v>1991</v>
      </c>
      <c r="AB91" s="178">
        <v>6471</v>
      </c>
      <c r="AC91" s="178">
        <v>5090</v>
      </c>
      <c r="AD91" s="178">
        <v>13457</v>
      </c>
      <c r="AE91" s="178">
        <v>414</v>
      </c>
      <c r="AF91" s="178">
        <v>70496</v>
      </c>
      <c r="AG91" s="178">
        <v>35105</v>
      </c>
      <c r="AH91" s="178">
        <v>19374</v>
      </c>
      <c r="AI91" s="178">
        <v>19031</v>
      </c>
      <c r="AJ91" s="178">
        <v>16360</v>
      </c>
      <c r="AK91" s="178">
        <v>7413</v>
      </c>
      <c r="AL91" s="178">
        <v>347</v>
      </c>
      <c r="AM91" s="178">
        <v>1012</v>
      </c>
      <c r="AN91" s="178">
        <v>5884</v>
      </c>
      <c r="AO91" s="178">
        <v>1606</v>
      </c>
      <c r="AP91" s="178">
        <v>30</v>
      </c>
      <c r="AQ91" s="178">
        <v>68</v>
      </c>
      <c r="AR91" s="178">
        <v>2671</v>
      </c>
      <c r="AS91" s="178">
        <v>2363</v>
      </c>
      <c r="AT91" s="178">
        <v>1880</v>
      </c>
      <c r="AU91" s="178">
        <v>256</v>
      </c>
      <c r="AV91" s="178">
        <v>181</v>
      </c>
      <c r="AW91" s="178">
        <v>46</v>
      </c>
      <c r="AX91" s="178">
        <v>308</v>
      </c>
      <c r="AY91" s="178">
        <v>250</v>
      </c>
      <c r="AZ91" s="178">
        <v>58</v>
      </c>
      <c r="BA91" s="178">
        <v>343</v>
      </c>
      <c r="BB91" s="178">
        <v>15670</v>
      </c>
      <c r="BC91" s="178">
        <v>5108</v>
      </c>
      <c r="BD91" s="178">
        <v>3214</v>
      </c>
      <c r="BE91" s="178">
        <v>599</v>
      </c>
      <c r="BF91" s="178">
        <v>257</v>
      </c>
      <c r="BG91" s="178">
        <v>1038</v>
      </c>
      <c r="BH91" s="178">
        <v>5474</v>
      </c>
      <c r="BI91" s="178">
        <v>2025</v>
      </c>
      <c r="BJ91" s="178">
        <v>269</v>
      </c>
      <c r="BK91" s="178">
        <v>485</v>
      </c>
      <c r="BL91" s="178">
        <v>642</v>
      </c>
      <c r="BM91" s="178">
        <v>1667</v>
      </c>
      <c r="BN91" s="178">
        <v>61</v>
      </c>
      <c r="BO91" s="178">
        <v>35391</v>
      </c>
      <c r="BP91" s="178">
        <v>4373</v>
      </c>
      <c r="BQ91" s="178">
        <v>1988</v>
      </c>
      <c r="BR91" s="178">
        <v>1061</v>
      </c>
      <c r="BS91" s="178">
        <v>5063</v>
      </c>
      <c r="BT91" s="178">
        <v>4813</v>
      </c>
      <c r="BU91" s="178">
        <v>18093</v>
      </c>
    </row>
    <row r="92" spans="1:73" ht="16" customHeight="1" x14ac:dyDescent="0.5">
      <c r="A92" s="188">
        <v>87</v>
      </c>
      <c r="B92" s="173" t="s">
        <v>461</v>
      </c>
      <c r="C92" s="177" t="s">
        <v>462</v>
      </c>
      <c r="D92" s="178">
        <v>6631</v>
      </c>
      <c r="E92" s="178">
        <v>3348</v>
      </c>
      <c r="F92" s="178">
        <v>2133</v>
      </c>
      <c r="G92" s="178">
        <v>994</v>
      </c>
      <c r="H92" s="178">
        <v>960</v>
      </c>
      <c r="I92" s="178">
        <v>34</v>
      </c>
      <c r="J92" s="178">
        <v>1139</v>
      </c>
      <c r="K92" s="178">
        <v>14</v>
      </c>
      <c r="L92" s="178">
        <v>593</v>
      </c>
      <c r="M92" s="178">
        <v>580</v>
      </c>
      <c r="N92" s="178">
        <v>13</v>
      </c>
      <c r="O92" s="178">
        <v>520</v>
      </c>
      <c r="P92" s="178">
        <v>197</v>
      </c>
      <c r="Q92" s="178">
        <v>323</v>
      </c>
      <c r="R92" s="178">
        <v>12</v>
      </c>
      <c r="S92" s="178">
        <v>1215</v>
      </c>
      <c r="T92" s="178">
        <v>117</v>
      </c>
      <c r="U92" s="178">
        <v>9</v>
      </c>
      <c r="V92" s="178">
        <v>108</v>
      </c>
      <c r="W92" s="178">
        <v>1098</v>
      </c>
      <c r="X92" s="178">
        <v>12</v>
      </c>
      <c r="Y92" s="178">
        <v>50</v>
      </c>
      <c r="Z92" s="178">
        <v>28</v>
      </c>
      <c r="AA92" s="178">
        <v>73</v>
      </c>
      <c r="AB92" s="178">
        <v>239</v>
      </c>
      <c r="AC92" s="178">
        <v>187</v>
      </c>
      <c r="AD92" s="178">
        <v>494</v>
      </c>
      <c r="AE92" s="178">
        <v>15</v>
      </c>
      <c r="AF92" s="178">
        <v>403</v>
      </c>
      <c r="AG92" s="178">
        <v>254</v>
      </c>
      <c r="AH92" s="178">
        <v>134</v>
      </c>
      <c r="AI92" s="178">
        <v>132</v>
      </c>
      <c r="AJ92" s="178">
        <v>114</v>
      </c>
      <c r="AK92" s="178">
        <v>53</v>
      </c>
      <c r="AL92" s="178">
        <v>2</v>
      </c>
      <c r="AM92" s="178">
        <v>7</v>
      </c>
      <c r="AN92" s="178">
        <v>41</v>
      </c>
      <c r="AO92" s="178">
        <v>11</v>
      </c>
      <c r="AP92" s="178">
        <v>0</v>
      </c>
      <c r="AQ92" s="178">
        <v>0</v>
      </c>
      <c r="AR92" s="178">
        <v>18</v>
      </c>
      <c r="AS92" s="178">
        <v>16</v>
      </c>
      <c r="AT92" s="178">
        <v>13</v>
      </c>
      <c r="AU92" s="178">
        <v>2</v>
      </c>
      <c r="AV92" s="178">
        <v>1</v>
      </c>
      <c r="AW92" s="178">
        <v>0</v>
      </c>
      <c r="AX92" s="178">
        <v>2</v>
      </c>
      <c r="AY92" s="178">
        <v>2</v>
      </c>
      <c r="AZ92" s="178">
        <v>0</v>
      </c>
      <c r="BA92" s="178">
        <v>2</v>
      </c>
      <c r="BB92" s="178">
        <v>114</v>
      </c>
      <c r="BC92" s="178">
        <v>39</v>
      </c>
      <c r="BD92" s="178">
        <v>24</v>
      </c>
      <c r="BE92" s="178">
        <v>5</v>
      </c>
      <c r="BF92" s="178">
        <v>2</v>
      </c>
      <c r="BG92" s="178">
        <v>8</v>
      </c>
      <c r="BH92" s="178">
        <v>39</v>
      </c>
      <c r="BI92" s="178">
        <v>15</v>
      </c>
      <c r="BJ92" s="178">
        <v>2</v>
      </c>
      <c r="BK92" s="178">
        <v>3</v>
      </c>
      <c r="BL92" s="178">
        <v>4</v>
      </c>
      <c r="BM92" s="178">
        <v>12</v>
      </c>
      <c r="BN92" s="178">
        <v>6</v>
      </c>
      <c r="BO92" s="178">
        <v>149</v>
      </c>
      <c r="BP92" s="178">
        <v>33</v>
      </c>
      <c r="BQ92" s="178">
        <v>18</v>
      </c>
      <c r="BR92" s="178">
        <v>3</v>
      </c>
      <c r="BS92" s="178">
        <v>17</v>
      </c>
      <c r="BT92" s="178">
        <v>17</v>
      </c>
      <c r="BU92" s="178">
        <v>61</v>
      </c>
    </row>
    <row r="93" spans="1:73" ht="16" customHeight="1" x14ac:dyDescent="0.5">
      <c r="A93" s="188">
        <v>88</v>
      </c>
      <c r="B93" s="173" t="s">
        <v>463</v>
      </c>
      <c r="C93" s="177" t="s">
        <v>464</v>
      </c>
      <c r="D93" s="178">
        <v>107290</v>
      </c>
      <c r="E93" s="178">
        <v>56733</v>
      </c>
      <c r="F93" s="178">
        <v>29067</v>
      </c>
      <c r="G93" s="178">
        <v>15647</v>
      </c>
      <c r="H93" s="178">
        <v>12850</v>
      </c>
      <c r="I93" s="178">
        <v>2797</v>
      </c>
      <c r="J93" s="178">
        <v>13420</v>
      </c>
      <c r="K93" s="178">
        <v>130</v>
      </c>
      <c r="L93" s="178">
        <v>5202</v>
      </c>
      <c r="M93" s="178">
        <v>4762</v>
      </c>
      <c r="N93" s="178">
        <v>440</v>
      </c>
      <c r="O93" s="178">
        <v>7851</v>
      </c>
      <c r="P93" s="178">
        <v>1436</v>
      </c>
      <c r="Q93" s="178">
        <v>6415</v>
      </c>
      <c r="R93" s="178">
        <v>237</v>
      </c>
      <c r="S93" s="178">
        <v>27666</v>
      </c>
      <c r="T93" s="178">
        <v>1603</v>
      </c>
      <c r="U93" s="178">
        <v>107</v>
      </c>
      <c r="V93" s="178">
        <v>1496</v>
      </c>
      <c r="W93" s="178">
        <v>26063</v>
      </c>
      <c r="X93" s="178">
        <v>354</v>
      </c>
      <c r="Y93" s="178">
        <v>1167</v>
      </c>
      <c r="Z93" s="178">
        <v>561</v>
      </c>
      <c r="AA93" s="178">
        <v>2250</v>
      </c>
      <c r="AB93" s="178">
        <v>5701</v>
      </c>
      <c r="AC93" s="178">
        <v>4030</v>
      </c>
      <c r="AD93" s="178">
        <v>10588</v>
      </c>
      <c r="AE93" s="178">
        <v>1412</v>
      </c>
      <c r="AF93" s="178">
        <v>37475</v>
      </c>
      <c r="AG93" s="178">
        <v>23723</v>
      </c>
      <c r="AH93" s="178">
        <v>12945</v>
      </c>
      <c r="AI93" s="178">
        <v>12937</v>
      </c>
      <c r="AJ93" s="178">
        <v>10961</v>
      </c>
      <c r="AK93" s="178">
        <v>4835</v>
      </c>
      <c r="AL93" s="178">
        <v>228</v>
      </c>
      <c r="AM93" s="178">
        <v>571</v>
      </c>
      <c r="AN93" s="178">
        <v>4009</v>
      </c>
      <c r="AO93" s="178">
        <v>1243</v>
      </c>
      <c r="AP93" s="178">
        <v>22</v>
      </c>
      <c r="AQ93" s="178">
        <v>53</v>
      </c>
      <c r="AR93" s="178">
        <v>1976</v>
      </c>
      <c r="AS93" s="178">
        <v>1772</v>
      </c>
      <c r="AT93" s="178">
        <v>1433</v>
      </c>
      <c r="AU93" s="178">
        <v>196</v>
      </c>
      <c r="AV93" s="178">
        <v>110</v>
      </c>
      <c r="AW93" s="178">
        <v>33</v>
      </c>
      <c r="AX93" s="178">
        <v>204</v>
      </c>
      <c r="AY93" s="178">
        <v>165</v>
      </c>
      <c r="AZ93" s="178">
        <v>39</v>
      </c>
      <c r="BA93" s="178">
        <v>8</v>
      </c>
      <c r="BB93" s="178">
        <v>8552</v>
      </c>
      <c r="BC93" s="178">
        <v>6172</v>
      </c>
      <c r="BD93" s="178">
        <v>2904</v>
      </c>
      <c r="BE93" s="178">
        <v>1059</v>
      </c>
      <c r="BF93" s="178">
        <v>18</v>
      </c>
      <c r="BG93" s="178">
        <v>2191</v>
      </c>
      <c r="BH93" s="178">
        <v>10</v>
      </c>
      <c r="BI93" s="178">
        <v>1930</v>
      </c>
      <c r="BJ93" s="178">
        <v>71</v>
      </c>
      <c r="BK93" s="178">
        <v>1</v>
      </c>
      <c r="BL93" s="178">
        <v>87</v>
      </c>
      <c r="BM93" s="178">
        <v>281</v>
      </c>
      <c r="BN93" s="178">
        <v>2226</v>
      </c>
      <c r="BO93" s="178">
        <v>13752</v>
      </c>
      <c r="BP93" s="178">
        <v>3023</v>
      </c>
      <c r="BQ93" s="178">
        <v>963</v>
      </c>
      <c r="BR93" s="178">
        <v>183</v>
      </c>
      <c r="BS93" s="178">
        <v>31</v>
      </c>
      <c r="BT93" s="178">
        <v>3141</v>
      </c>
      <c r="BU93" s="178">
        <v>6411</v>
      </c>
    </row>
    <row r="94" spans="1:73" ht="16" customHeight="1" x14ac:dyDescent="0.5">
      <c r="A94" s="188">
        <v>89</v>
      </c>
      <c r="B94" s="173" t="s">
        <v>465</v>
      </c>
      <c r="C94" s="177" t="s">
        <v>5</v>
      </c>
      <c r="D94" s="178">
        <v>0</v>
      </c>
      <c r="E94" s="178">
        <v>0</v>
      </c>
      <c r="F94" s="178">
        <v>0</v>
      </c>
      <c r="G94" s="178">
        <v>0</v>
      </c>
      <c r="H94" s="178">
        <v>0</v>
      </c>
      <c r="I94" s="178">
        <v>0</v>
      </c>
      <c r="J94" s="178">
        <v>0</v>
      </c>
      <c r="K94" s="178">
        <v>0</v>
      </c>
      <c r="L94" s="178">
        <v>0</v>
      </c>
      <c r="M94" s="178">
        <v>0</v>
      </c>
      <c r="N94" s="178">
        <v>0</v>
      </c>
      <c r="O94" s="178">
        <v>0</v>
      </c>
      <c r="P94" s="178">
        <v>0</v>
      </c>
      <c r="Q94" s="178">
        <v>0</v>
      </c>
      <c r="R94" s="178">
        <v>0</v>
      </c>
      <c r="S94" s="178">
        <v>0</v>
      </c>
      <c r="T94" s="178">
        <v>0</v>
      </c>
      <c r="U94" s="178">
        <v>0</v>
      </c>
      <c r="V94" s="178">
        <v>0</v>
      </c>
      <c r="W94" s="178">
        <v>0</v>
      </c>
      <c r="X94" s="178">
        <v>0</v>
      </c>
      <c r="Y94" s="178">
        <v>0</v>
      </c>
      <c r="Z94" s="178">
        <v>0</v>
      </c>
      <c r="AA94" s="178">
        <v>0</v>
      </c>
      <c r="AB94" s="178">
        <v>0</v>
      </c>
      <c r="AC94" s="178">
        <v>0</v>
      </c>
      <c r="AD94" s="178">
        <v>0</v>
      </c>
      <c r="AE94" s="178">
        <v>0</v>
      </c>
      <c r="AF94" s="178">
        <v>0</v>
      </c>
      <c r="AG94" s="178">
        <v>0</v>
      </c>
      <c r="AH94" s="178">
        <v>0</v>
      </c>
      <c r="AI94" s="178">
        <v>0</v>
      </c>
      <c r="AJ94" s="178">
        <v>0</v>
      </c>
      <c r="AK94" s="178">
        <v>0</v>
      </c>
      <c r="AL94" s="178">
        <v>0</v>
      </c>
      <c r="AM94" s="178">
        <v>0</v>
      </c>
      <c r="AN94" s="178">
        <v>0</v>
      </c>
      <c r="AO94" s="178">
        <v>0</v>
      </c>
      <c r="AP94" s="178">
        <v>0</v>
      </c>
      <c r="AQ94" s="178">
        <v>0</v>
      </c>
      <c r="AR94" s="178">
        <v>0</v>
      </c>
      <c r="AS94" s="178">
        <v>0</v>
      </c>
      <c r="AT94" s="178">
        <v>0</v>
      </c>
      <c r="AU94" s="178">
        <v>0</v>
      </c>
      <c r="AV94" s="178">
        <v>0</v>
      </c>
      <c r="AW94" s="178">
        <v>0</v>
      </c>
      <c r="AX94" s="178">
        <v>0</v>
      </c>
      <c r="AY94" s="178">
        <v>0</v>
      </c>
      <c r="AZ94" s="178">
        <v>0</v>
      </c>
      <c r="BA94" s="178">
        <v>0</v>
      </c>
      <c r="BB94" s="178">
        <v>0</v>
      </c>
      <c r="BC94" s="178">
        <v>0</v>
      </c>
      <c r="BD94" s="178">
        <v>0</v>
      </c>
      <c r="BE94" s="178">
        <v>0</v>
      </c>
      <c r="BF94" s="178">
        <v>0</v>
      </c>
      <c r="BG94" s="178">
        <v>0</v>
      </c>
      <c r="BH94" s="178">
        <v>0</v>
      </c>
      <c r="BI94" s="178">
        <v>0</v>
      </c>
      <c r="BJ94" s="178">
        <v>0</v>
      </c>
      <c r="BK94" s="178">
        <v>0</v>
      </c>
      <c r="BL94" s="178">
        <v>0</v>
      </c>
      <c r="BM94" s="178">
        <v>0</v>
      </c>
      <c r="BN94" s="178">
        <v>0</v>
      </c>
      <c r="BO94" s="178">
        <v>0</v>
      </c>
      <c r="BP94" s="178">
        <v>0</v>
      </c>
      <c r="BQ94" s="178">
        <v>0</v>
      </c>
      <c r="BR94" s="178">
        <v>0</v>
      </c>
      <c r="BS94" s="178">
        <v>0</v>
      </c>
      <c r="BT94" s="178">
        <v>0</v>
      </c>
      <c r="BU94" s="178">
        <v>0</v>
      </c>
    </row>
    <row r="95" spans="1:73" ht="16" customHeight="1" x14ac:dyDescent="0.5">
      <c r="A95" s="188">
        <v>90</v>
      </c>
      <c r="B95" s="173" t="s">
        <v>466</v>
      </c>
      <c r="C95" s="177" t="s">
        <v>308</v>
      </c>
      <c r="D95" s="178">
        <v>9396</v>
      </c>
      <c r="E95" s="178">
        <v>6300</v>
      </c>
      <c r="F95" s="178">
        <v>3236</v>
      </c>
      <c r="G95" s="178">
        <v>1790</v>
      </c>
      <c r="H95" s="178">
        <v>1726</v>
      </c>
      <c r="I95" s="178">
        <v>64</v>
      </c>
      <c r="J95" s="178">
        <v>1446</v>
      </c>
      <c r="K95" s="178">
        <v>24</v>
      </c>
      <c r="L95" s="178">
        <v>861</v>
      </c>
      <c r="M95" s="178">
        <v>844</v>
      </c>
      <c r="N95" s="178">
        <v>17</v>
      </c>
      <c r="O95" s="178">
        <v>548</v>
      </c>
      <c r="P95" s="178">
        <v>253</v>
      </c>
      <c r="Q95" s="178">
        <v>295</v>
      </c>
      <c r="R95" s="178">
        <v>13</v>
      </c>
      <c r="S95" s="178">
        <v>3064</v>
      </c>
      <c r="T95" s="178">
        <v>77</v>
      </c>
      <c r="U95" s="178">
        <v>5</v>
      </c>
      <c r="V95" s="178">
        <v>72</v>
      </c>
      <c r="W95" s="178">
        <v>2987</v>
      </c>
      <c r="X95" s="178">
        <v>44</v>
      </c>
      <c r="Y95" s="178">
        <v>140</v>
      </c>
      <c r="Z95" s="178">
        <v>66</v>
      </c>
      <c r="AA95" s="178">
        <v>282</v>
      </c>
      <c r="AB95" s="178">
        <v>686</v>
      </c>
      <c r="AC95" s="178">
        <v>475</v>
      </c>
      <c r="AD95" s="178">
        <v>1250</v>
      </c>
      <c r="AE95" s="178">
        <v>44</v>
      </c>
      <c r="AF95" s="178">
        <v>2899</v>
      </c>
      <c r="AG95" s="178">
        <v>1578</v>
      </c>
      <c r="AH95" s="178">
        <v>1142</v>
      </c>
      <c r="AI95" s="178">
        <v>1086</v>
      </c>
      <c r="AJ95" s="178">
        <v>853</v>
      </c>
      <c r="AK95" s="178">
        <v>376</v>
      </c>
      <c r="AL95" s="178">
        <v>29</v>
      </c>
      <c r="AM95" s="178">
        <v>84</v>
      </c>
      <c r="AN95" s="178">
        <v>279</v>
      </c>
      <c r="AO95" s="178">
        <v>78</v>
      </c>
      <c r="AP95" s="178">
        <v>3</v>
      </c>
      <c r="AQ95" s="178">
        <v>4</v>
      </c>
      <c r="AR95" s="178">
        <v>233</v>
      </c>
      <c r="AS95" s="178">
        <v>212</v>
      </c>
      <c r="AT95" s="178">
        <v>156</v>
      </c>
      <c r="AU95" s="178">
        <v>32</v>
      </c>
      <c r="AV95" s="178">
        <v>21</v>
      </c>
      <c r="AW95" s="178">
        <v>3</v>
      </c>
      <c r="AX95" s="178">
        <v>21</v>
      </c>
      <c r="AY95" s="178">
        <v>17</v>
      </c>
      <c r="AZ95" s="178">
        <v>4</v>
      </c>
      <c r="BA95" s="178">
        <v>56</v>
      </c>
      <c r="BB95" s="178">
        <v>375</v>
      </c>
      <c r="BC95" s="178">
        <v>130</v>
      </c>
      <c r="BD95" s="178">
        <v>73</v>
      </c>
      <c r="BE95" s="178">
        <v>19</v>
      </c>
      <c r="BF95" s="178">
        <v>6</v>
      </c>
      <c r="BG95" s="178">
        <v>32</v>
      </c>
      <c r="BH95" s="178">
        <v>97</v>
      </c>
      <c r="BI95" s="178">
        <v>42</v>
      </c>
      <c r="BJ95" s="178">
        <v>9</v>
      </c>
      <c r="BK95" s="178">
        <v>13</v>
      </c>
      <c r="BL95" s="178">
        <v>36</v>
      </c>
      <c r="BM95" s="178">
        <v>48</v>
      </c>
      <c r="BN95" s="178">
        <v>61</v>
      </c>
      <c r="BO95" s="178">
        <v>1321</v>
      </c>
      <c r="BP95" s="178">
        <v>187</v>
      </c>
      <c r="BQ95" s="178">
        <v>124</v>
      </c>
      <c r="BR95" s="178">
        <v>28</v>
      </c>
      <c r="BS95" s="178">
        <v>254</v>
      </c>
      <c r="BT95" s="178">
        <v>169</v>
      </c>
      <c r="BU95" s="178">
        <v>559</v>
      </c>
    </row>
    <row r="96" spans="1:73" ht="16" customHeight="1" x14ac:dyDescent="0.5">
      <c r="A96" s="188">
        <v>91</v>
      </c>
      <c r="B96" s="173" t="s">
        <v>467</v>
      </c>
      <c r="C96" s="177" t="s">
        <v>309</v>
      </c>
      <c r="D96" s="178">
        <v>0</v>
      </c>
      <c r="E96" s="178">
        <v>0</v>
      </c>
      <c r="F96" s="178">
        <v>0</v>
      </c>
      <c r="G96" s="178">
        <v>0</v>
      </c>
      <c r="H96" s="178">
        <v>0</v>
      </c>
      <c r="I96" s="178">
        <v>0</v>
      </c>
      <c r="J96" s="178">
        <v>0</v>
      </c>
      <c r="K96" s="178">
        <v>0</v>
      </c>
      <c r="L96" s="178">
        <v>0</v>
      </c>
      <c r="M96" s="178">
        <v>0</v>
      </c>
      <c r="N96" s="178">
        <v>0</v>
      </c>
      <c r="O96" s="178">
        <v>0</v>
      </c>
      <c r="P96" s="178">
        <v>0</v>
      </c>
      <c r="Q96" s="178">
        <v>0</v>
      </c>
      <c r="R96" s="178">
        <v>0</v>
      </c>
      <c r="S96" s="178">
        <v>0</v>
      </c>
      <c r="T96" s="178">
        <v>0</v>
      </c>
      <c r="U96" s="178">
        <v>0</v>
      </c>
      <c r="V96" s="178">
        <v>0</v>
      </c>
      <c r="W96" s="178">
        <v>0</v>
      </c>
      <c r="X96" s="178">
        <v>0</v>
      </c>
      <c r="Y96" s="178">
        <v>0</v>
      </c>
      <c r="Z96" s="178">
        <v>0</v>
      </c>
      <c r="AA96" s="178">
        <v>0</v>
      </c>
      <c r="AB96" s="178">
        <v>0</v>
      </c>
      <c r="AC96" s="178">
        <v>0</v>
      </c>
      <c r="AD96" s="178">
        <v>0</v>
      </c>
      <c r="AE96" s="178">
        <v>0</v>
      </c>
      <c r="AF96" s="178">
        <v>0</v>
      </c>
      <c r="AG96" s="178">
        <v>0</v>
      </c>
      <c r="AH96" s="178">
        <v>0</v>
      </c>
      <c r="AI96" s="178">
        <v>0</v>
      </c>
      <c r="AJ96" s="178">
        <v>0</v>
      </c>
      <c r="AK96" s="178">
        <v>0</v>
      </c>
      <c r="AL96" s="178">
        <v>0</v>
      </c>
      <c r="AM96" s="178">
        <v>0</v>
      </c>
      <c r="AN96" s="178">
        <v>0</v>
      </c>
      <c r="AO96" s="178">
        <v>0</v>
      </c>
      <c r="AP96" s="178">
        <v>0</v>
      </c>
      <c r="AQ96" s="178">
        <v>0</v>
      </c>
      <c r="AR96" s="178">
        <v>0</v>
      </c>
      <c r="AS96" s="178">
        <v>0</v>
      </c>
      <c r="AT96" s="178">
        <v>0</v>
      </c>
      <c r="AU96" s="178">
        <v>0</v>
      </c>
      <c r="AV96" s="178">
        <v>0</v>
      </c>
      <c r="AW96" s="178">
        <v>0</v>
      </c>
      <c r="AX96" s="178">
        <v>0</v>
      </c>
      <c r="AY96" s="178">
        <v>0</v>
      </c>
      <c r="AZ96" s="178">
        <v>0</v>
      </c>
      <c r="BA96" s="178">
        <v>0</v>
      </c>
      <c r="BB96" s="178">
        <v>0</v>
      </c>
      <c r="BC96" s="178">
        <v>0</v>
      </c>
      <c r="BD96" s="178">
        <v>0</v>
      </c>
      <c r="BE96" s="178">
        <v>0</v>
      </c>
      <c r="BF96" s="178">
        <v>0</v>
      </c>
      <c r="BG96" s="178">
        <v>0</v>
      </c>
      <c r="BH96" s="178">
        <v>0</v>
      </c>
      <c r="BI96" s="178">
        <v>0</v>
      </c>
      <c r="BJ96" s="178">
        <v>0</v>
      </c>
      <c r="BK96" s="178">
        <v>0</v>
      </c>
      <c r="BL96" s="178">
        <v>0</v>
      </c>
      <c r="BM96" s="178">
        <v>0</v>
      </c>
      <c r="BN96" s="178">
        <v>0</v>
      </c>
      <c r="BO96" s="178">
        <v>0</v>
      </c>
      <c r="BP96" s="178">
        <v>0</v>
      </c>
      <c r="BQ96" s="178">
        <v>0</v>
      </c>
      <c r="BR96" s="178">
        <v>0</v>
      </c>
      <c r="BS96" s="178">
        <v>0</v>
      </c>
      <c r="BT96" s="178">
        <v>0</v>
      </c>
      <c r="BU96" s="178">
        <v>0</v>
      </c>
    </row>
    <row r="97" spans="1:73" ht="16" customHeight="1" x14ac:dyDescent="0.5">
      <c r="A97" s="188">
        <v>92</v>
      </c>
      <c r="B97" s="173" t="s">
        <v>468</v>
      </c>
      <c r="C97" s="177" t="s">
        <v>469</v>
      </c>
      <c r="D97" s="178">
        <v>0</v>
      </c>
      <c r="E97" s="178">
        <v>0</v>
      </c>
      <c r="F97" s="178">
        <v>0</v>
      </c>
      <c r="G97" s="178">
        <v>0</v>
      </c>
      <c r="H97" s="178">
        <v>0</v>
      </c>
      <c r="I97" s="178">
        <v>0</v>
      </c>
      <c r="J97" s="178">
        <v>0</v>
      </c>
      <c r="K97" s="178">
        <v>0</v>
      </c>
      <c r="L97" s="178">
        <v>0</v>
      </c>
      <c r="M97" s="178">
        <v>0</v>
      </c>
      <c r="N97" s="178">
        <v>0</v>
      </c>
      <c r="O97" s="178">
        <v>0</v>
      </c>
      <c r="P97" s="178">
        <v>0</v>
      </c>
      <c r="Q97" s="178">
        <v>0</v>
      </c>
      <c r="R97" s="178">
        <v>0</v>
      </c>
      <c r="S97" s="178">
        <v>0</v>
      </c>
      <c r="T97" s="178">
        <v>0</v>
      </c>
      <c r="U97" s="178">
        <v>0</v>
      </c>
      <c r="V97" s="178">
        <v>0</v>
      </c>
      <c r="W97" s="178">
        <v>0</v>
      </c>
      <c r="X97" s="178">
        <v>0</v>
      </c>
      <c r="Y97" s="178">
        <v>0</v>
      </c>
      <c r="Z97" s="178">
        <v>0</v>
      </c>
      <c r="AA97" s="178">
        <v>0</v>
      </c>
      <c r="AB97" s="178">
        <v>0</v>
      </c>
      <c r="AC97" s="178">
        <v>0</v>
      </c>
      <c r="AD97" s="178">
        <v>0</v>
      </c>
      <c r="AE97" s="178">
        <v>0</v>
      </c>
      <c r="AF97" s="178">
        <v>0</v>
      </c>
      <c r="AG97" s="178">
        <v>0</v>
      </c>
      <c r="AH97" s="178">
        <v>0</v>
      </c>
      <c r="AI97" s="178">
        <v>0</v>
      </c>
      <c r="AJ97" s="178">
        <v>0</v>
      </c>
      <c r="AK97" s="178">
        <v>0</v>
      </c>
      <c r="AL97" s="178">
        <v>0</v>
      </c>
      <c r="AM97" s="178">
        <v>0</v>
      </c>
      <c r="AN97" s="178">
        <v>0</v>
      </c>
      <c r="AO97" s="178">
        <v>0</v>
      </c>
      <c r="AP97" s="178">
        <v>0</v>
      </c>
      <c r="AQ97" s="178">
        <v>0</v>
      </c>
      <c r="AR97" s="178">
        <v>0</v>
      </c>
      <c r="AS97" s="178">
        <v>0</v>
      </c>
      <c r="AT97" s="178">
        <v>0</v>
      </c>
      <c r="AU97" s="178">
        <v>0</v>
      </c>
      <c r="AV97" s="178">
        <v>0</v>
      </c>
      <c r="AW97" s="178">
        <v>0</v>
      </c>
      <c r="AX97" s="178">
        <v>0</v>
      </c>
      <c r="AY97" s="178">
        <v>0</v>
      </c>
      <c r="AZ97" s="178">
        <v>0</v>
      </c>
      <c r="BA97" s="178">
        <v>0</v>
      </c>
      <c r="BB97" s="178">
        <v>0</v>
      </c>
      <c r="BC97" s="178">
        <v>0</v>
      </c>
      <c r="BD97" s="178">
        <v>0</v>
      </c>
      <c r="BE97" s="178">
        <v>0</v>
      </c>
      <c r="BF97" s="178">
        <v>0</v>
      </c>
      <c r="BG97" s="178">
        <v>0</v>
      </c>
      <c r="BH97" s="178">
        <v>0</v>
      </c>
      <c r="BI97" s="178">
        <v>0</v>
      </c>
      <c r="BJ97" s="178">
        <v>0</v>
      </c>
      <c r="BK97" s="178">
        <v>0</v>
      </c>
      <c r="BL97" s="178">
        <v>0</v>
      </c>
      <c r="BM97" s="178">
        <v>0</v>
      </c>
      <c r="BN97" s="178">
        <v>0</v>
      </c>
      <c r="BO97" s="178">
        <v>0</v>
      </c>
      <c r="BP97" s="178">
        <v>0</v>
      </c>
      <c r="BQ97" s="178">
        <v>0</v>
      </c>
      <c r="BR97" s="178">
        <v>0</v>
      </c>
      <c r="BS97" s="178">
        <v>0</v>
      </c>
      <c r="BT97" s="178">
        <v>0</v>
      </c>
      <c r="BU97" s="178">
        <v>0</v>
      </c>
    </row>
    <row r="98" spans="1:73" ht="16" customHeight="1" x14ac:dyDescent="0.5">
      <c r="A98" s="188">
        <v>93</v>
      </c>
      <c r="B98" s="173" t="s">
        <v>470</v>
      </c>
      <c r="C98" s="177" t="s">
        <v>471</v>
      </c>
      <c r="D98" s="178">
        <v>69</v>
      </c>
      <c r="E98" s="178">
        <v>22</v>
      </c>
      <c r="F98" s="178">
        <v>9</v>
      </c>
      <c r="G98" s="178">
        <v>4</v>
      </c>
      <c r="H98" s="178">
        <v>4</v>
      </c>
      <c r="I98" s="178">
        <v>0</v>
      </c>
      <c r="J98" s="178">
        <v>5</v>
      </c>
      <c r="K98" s="178">
        <v>0</v>
      </c>
      <c r="L98" s="178">
        <v>3</v>
      </c>
      <c r="M98" s="178">
        <v>3</v>
      </c>
      <c r="N98" s="178">
        <v>0</v>
      </c>
      <c r="O98" s="178">
        <v>2</v>
      </c>
      <c r="P98" s="178">
        <v>1</v>
      </c>
      <c r="Q98" s="178">
        <v>1</v>
      </c>
      <c r="R98" s="178">
        <v>0</v>
      </c>
      <c r="S98" s="178">
        <v>13</v>
      </c>
      <c r="T98" s="178">
        <v>7</v>
      </c>
      <c r="U98" s="178">
        <v>1</v>
      </c>
      <c r="V98" s="178">
        <v>6</v>
      </c>
      <c r="W98" s="178">
        <v>6</v>
      </c>
      <c r="X98" s="178">
        <v>0</v>
      </c>
      <c r="Y98" s="178">
        <v>0</v>
      </c>
      <c r="Z98" s="178">
        <v>0</v>
      </c>
      <c r="AA98" s="178">
        <v>0</v>
      </c>
      <c r="AB98" s="178">
        <v>1</v>
      </c>
      <c r="AC98" s="178">
        <v>1</v>
      </c>
      <c r="AD98" s="178">
        <v>4</v>
      </c>
      <c r="AE98" s="178">
        <v>0</v>
      </c>
      <c r="AF98" s="178">
        <v>38</v>
      </c>
      <c r="AG98" s="178">
        <v>22</v>
      </c>
      <c r="AH98" s="178">
        <v>4</v>
      </c>
      <c r="AI98" s="178">
        <v>4</v>
      </c>
      <c r="AJ98" s="178">
        <v>3</v>
      </c>
      <c r="AK98" s="178">
        <v>2</v>
      </c>
      <c r="AL98" s="178">
        <v>0</v>
      </c>
      <c r="AM98" s="178">
        <v>0</v>
      </c>
      <c r="AN98" s="178">
        <v>1</v>
      </c>
      <c r="AO98" s="178">
        <v>0</v>
      </c>
      <c r="AP98" s="178">
        <v>0</v>
      </c>
      <c r="AQ98" s="178">
        <v>0</v>
      </c>
      <c r="AR98" s="178">
        <v>1</v>
      </c>
      <c r="AS98" s="178">
        <v>1</v>
      </c>
      <c r="AT98" s="178">
        <v>1</v>
      </c>
      <c r="AU98" s="178">
        <v>0</v>
      </c>
      <c r="AV98" s="178">
        <v>0</v>
      </c>
      <c r="AW98" s="178">
        <v>0</v>
      </c>
      <c r="AX98" s="178">
        <v>0</v>
      </c>
      <c r="AY98" s="178">
        <v>0</v>
      </c>
      <c r="AZ98" s="178">
        <v>0</v>
      </c>
      <c r="BA98" s="178">
        <v>0</v>
      </c>
      <c r="BB98" s="178">
        <v>4</v>
      </c>
      <c r="BC98" s="178">
        <v>1</v>
      </c>
      <c r="BD98" s="178">
        <v>1</v>
      </c>
      <c r="BE98" s="178">
        <v>0</v>
      </c>
      <c r="BF98" s="178">
        <v>0</v>
      </c>
      <c r="BG98" s="178">
        <v>0</v>
      </c>
      <c r="BH98" s="178">
        <v>2</v>
      </c>
      <c r="BI98" s="178">
        <v>0</v>
      </c>
      <c r="BJ98" s="178">
        <v>0</v>
      </c>
      <c r="BK98" s="178">
        <v>0</v>
      </c>
      <c r="BL98" s="178">
        <v>0</v>
      </c>
      <c r="BM98" s="178">
        <v>1</v>
      </c>
      <c r="BN98" s="178">
        <v>14</v>
      </c>
      <c r="BO98" s="178">
        <v>16</v>
      </c>
      <c r="BP98" s="178">
        <v>5</v>
      </c>
      <c r="BQ98" s="178">
        <v>3</v>
      </c>
      <c r="BR98" s="178">
        <v>3</v>
      </c>
      <c r="BS98" s="178">
        <v>1</v>
      </c>
      <c r="BT98" s="178">
        <v>1</v>
      </c>
      <c r="BU98" s="178">
        <v>3</v>
      </c>
    </row>
    <row r="99" spans="1:73" ht="16" customHeight="1" x14ac:dyDescent="0.5">
      <c r="A99" s="188">
        <v>94</v>
      </c>
      <c r="B99" s="173" t="s">
        <v>472</v>
      </c>
      <c r="C99" s="177" t="s">
        <v>473</v>
      </c>
      <c r="D99" s="178">
        <v>0</v>
      </c>
      <c r="E99" s="178">
        <v>0</v>
      </c>
      <c r="F99" s="178">
        <v>0</v>
      </c>
      <c r="G99" s="178">
        <v>0</v>
      </c>
      <c r="H99" s="178">
        <v>0</v>
      </c>
      <c r="I99" s="178">
        <v>0</v>
      </c>
      <c r="J99" s="178">
        <v>0</v>
      </c>
      <c r="K99" s="178">
        <v>0</v>
      </c>
      <c r="L99" s="178">
        <v>0</v>
      </c>
      <c r="M99" s="178">
        <v>0</v>
      </c>
      <c r="N99" s="178">
        <v>0</v>
      </c>
      <c r="O99" s="178">
        <v>0</v>
      </c>
      <c r="P99" s="178">
        <v>0</v>
      </c>
      <c r="Q99" s="178">
        <v>0</v>
      </c>
      <c r="R99" s="178">
        <v>0</v>
      </c>
      <c r="S99" s="178">
        <v>0</v>
      </c>
      <c r="T99" s="178">
        <v>0</v>
      </c>
      <c r="U99" s="178">
        <v>0</v>
      </c>
      <c r="V99" s="178">
        <v>0</v>
      </c>
      <c r="W99" s="178">
        <v>0</v>
      </c>
      <c r="X99" s="178">
        <v>0</v>
      </c>
      <c r="Y99" s="178">
        <v>0</v>
      </c>
      <c r="Z99" s="178">
        <v>0</v>
      </c>
      <c r="AA99" s="178">
        <v>0</v>
      </c>
      <c r="AB99" s="178">
        <v>0</v>
      </c>
      <c r="AC99" s="178">
        <v>0</v>
      </c>
      <c r="AD99" s="178">
        <v>0</v>
      </c>
      <c r="AE99" s="178">
        <v>0</v>
      </c>
      <c r="AF99" s="178">
        <v>0</v>
      </c>
      <c r="AG99" s="178">
        <v>0</v>
      </c>
      <c r="AH99" s="178">
        <v>0</v>
      </c>
      <c r="AI99" s="178">
        <v>0</v>
      </c>
      <c r="AJ99" s="178">
        <v>0</v>
      </c>
      <c r="AK99" s="178">
        <v>0</v>
      </c>
      <c r="AL99" s="178">
        <v>0</v>
      </c>
      <c r="AM99" s="178">
        <v>0</v>
      </c>
      <c r="AN99" s="178">
        <v>0</v>
      </c>
      <c r="AO99" s="178">
        <v>0</v>
      </c>
      <c r="AP99" s="178">
        <v>0</v>
      </c>
      <c r="AQ99" s="178">
        <v>0</v>
      </c>
      <c r="AR99" s="178">
        <v>0</v>
      </c>
      <c r="AS99" s="178">
        <v>0</v>
      </c>
      <c r="AT99" s="178">
        <v>0</v>
      </c>
      <c r="AU99" s="178">
        <v>0</v>
      </c>
      <c r="AV99" s="178">
        <v>0</v>
      </c>
      <c r="AW99" s="178">
        <v>0</v>
      </c>
      <c r="AX99" s="178">
        <v>0</v>
      </c>
      <c r="AY99" s="178">
        <v>0</v>
      </c>
      <c r="AZ99" s="178">
        <v>0</v>
      </c>
      <c r="BA99" s="178">
        <v>0</v>
      </c>
      <c r="BB99" s="178">
        <v>0</v>
      </c>
      <c r="BC99" s="178">
        <v>0</v>
      </c>
      <c r="BD99" s="178">
        <v>0</v>
      </c>
      <c r="BE99" s="178">
        <v>0</v>
      </c>
      <c r="BF99" s="178">
        <v>0</v>
      </c>
      <c r="BG99" s="178">
        <v>0</v>
      </c>
      <c r="BH99" s="178">
        <v>0</v>
      </c>
      <c r="BI99" s="178">
        <v>0</v>
      </c>
      <c r="BJ99" s="178">
        <v>0</v>
      </c>
      <c r="BK99" s="178">
        <v>0</v>
      </c>
      <c r="BL99" s="178">
        <v>0</v>
      </c>
      <c r="BM99" s="178">
        <v>0</v>
      </c>
      <c r="BN99" s="178">
        <v>0</v>
      </c>
      <c r="BO99" s="178">
        <v>0</v>
      </c>
      <c r="BP99" s="178">
        <v>0</v>
      </c>
      <c r="BQ99" s="178">
        <v>0</v>
      </c>
      <c r="BR99" s="178">
        <v>0</v>
      </c>
      <c r="BS99" s="178">
        <v>0</v>
      </c>
      <c r="BT99" s="178">
        <v>0</v>
      </c>
      <c r="BU99" s="178">
        <v>0</v>
      </c>
    </row>
    <row r="100" spans="1:73" ht="16" customHeight="1" x14ac:dyDescent="0.5">
      <c r="A100" s="188">
        <v>95</v>
      </c>
      <c r="B100" s="173" t="s">
        <v>474</v>
      </c>
      <c r="C100" s="177" t="s">
        <v>475</v>
      </c>
      <c r="D100" s="178">
        <v>0</v>
      </c>
      <c r="E100" s="178">
        <v>0</v>
      </c>
      <c r="F100" s="178">
        <v>0</v>
      </c>
      <c r="G100" s="178">
        <v>0</v>
      </c>
      <c r="H100" s="178">
        <v>0</v>
      </c>
      <c r="I100" s="178">
        <v>0</v>
      </c>
      <c r="J100" s="178">
        <v>0</v>
      </c>
      <c r="K100" s="178">
        <v>0</v>
      </c>
      <c r="L100" s="178">
        <v>0</v>
      </c>
      <c r="M100" s="178">
        <v>0</v>
      </c>
      <c r="N100" s="178">
        <v>0</v>
      </c>
      <c r="O100" s="178">
        <v>0</v>
      </c>
      <c r="P100" s="178">
        <v>0</v>
      </c>
      <c r="Q100" s="178">
        <v>0</v>
      </c>
      <c r="R100" s="178">
        <v>0</v>
      </c>
      <c r="S100" s="178">
        <v>0</v>
      </c>
      <c r="T100" s="178">
        <v>0</v>
      </c>
      <c r="U100" s="178">
        <v>0</v>
      </c>
      <c r="V100" s="178">
        <v>0</v>
      </c>
      <c r="W100" s="178">
        <v>0</v>
      </c>
      <c r="X100" s="178">
        <v>0</v>
      </c>
      <c r="Y100" s="178">
        <v>0</v>
      </c>
      <c r="Z100" s="178">
        <v>0</v>
      </c>
      <c r="AA100" s="178">
        <v>0</v>
      </c>
      <c r="AB100" s="178">
        <v>0</v>
      </c>
      <c r="AC100" s="178">
        <v>0</v>
      </c>
      <c r="AD100" s="178">
        <v>0</v>
      </c>
      <c r="AE100" s="178">
        <v>0</v>
      </c>
      <c r="AF100" s="178">
        <v>0</v>
      </c>
      <c r="AG100" s="178">
        <v>0</v>
      </c>
      <c r="AH100" s="178">
        <v>0</v>
      </c>
      <c r="AI100" s="178">
        <v>0</v>
      </c>
      <c r="AJ100" s="178">
        <v>0</v>
      </c>
      <c r="AK100" s="178">
        <v>0</v>
      </c>
      <c r="AL100" s="178">
        <v>0</v>
      </c>
      <c r="AM100" s="178">
        <v>0</v>
      </c>
      <c r="AN100" s="178">
        <v>0</v>
      </c>
      <c r="AO100" s="178">
        <v>0</v>
      </c>
      <c r="AP100" s="178">
        <v>0</v>
      </c>
      <c r="AQ100" s="178">
        <v>0</v>
      </c>
      <c r="AR100" s="178">
        <v>0</v>
      </c>
      <c r="AS100" s="178">
        <v>0</v>
      </c>
      <c r="AT100" s="178">
        <v>0</v>
      </c>
      <c r="AU100" s="178">
        <v>0</v>
      </c>
      <c r="AV100" s="178">
        <v>0</v>
      </c>
      <c r="AW100" s="178">
        <v>0</v>
      </c>
      <c r="AX100" s="178">
        <v>0</v>
      </c>
      <c r="AY100" s="178">
        <v>0</v>
      </c>
      <c r="AZ100" s="178">
        <v>0</v>
      </c>
      <c r="BA100" s="178">
        <v>0</v>
      </c>
      <c r="BB100" s="178">
        <v>0</v>
      </c>
      <c r="BC100" s="178">
        <v>0</v>
      </c>
      <c r="BD100" s="178">
        <v>0</v>
      </c>
      <c r="BE100" s="178">
        <v>0</v>
      </c>
      <c r="BF100" s="178">
        <v>0</v>
      </c>
      <c r="BG100" s="178">
        <v>0</v>
      </c>
      <c r="BH100" s="178">
        <v>0</v>
      </c>
      <c r="BI100" s="178">
        <v>0</v>
      </c>
      <c r="BJ100" s="178">
        <v>0</v>
      </c>
      <c r="BK100" s="178">
        <v>0</v>
      </c>
      <c r="BL100" s="178">
        <v>0</v>
      </c>
      <c r="BM100" s="178">
        <v>0</v>
      </c>
      <c r="BN100" s="178">
        <v>0</v>
      </c>
      <c r="BO100" s="178">
        <v>0</v>
      </c>
      <c r="BP100" s="178">
        <v>0</v>
      </c>
      <c r="BQ100" s="178">
        <v>0</v>
      </c>
      <c r="BR100" s="178">
        <v>0</v>
      </c>
      <c r="BS100" s="178">
        <v>0</v>
      </c>
      <c r="BT100" s="178">
        <v>0</v>
      </c>
      <c r="BU100" s="178">
        <v>0</v>
      </c>
    </row>
    <row r="101" spans="1:73" ht="16" customHeight="1" x14ac:dyDescent="0.5">
      <c r="A101" s="188">
        <v>96</v>
      </c>
      <c r="B101" s="173" t="s">
        <v>476</v>
      </c>
      <c r="C101" s="177" t="s">
        <v>477</v>
      </c>
      <c r="D101" s="178">
        <v>56218</v>
      </c>
      <c r="E101" s="178">
        <v>19570</v>
      </c>
      <c r="F101" s="178">
        <v>3650</v>
      </c>
      <c r="G101" s="178">
        <v>793</v>
      </c>
      <c r="H101" s="178">
        <v>766</v>
      </c>
      <c r="I101" s="178">
        <v>27</v>
      </c>
      <c r="J101" s="178">
        <v>2857</v>
      </c>
      <c r="K101" s="178">
        <v>36</v>
      </c>
      <c r="L101" s="178">
        <v>1485</v>
      </c>
      <c r="M101" s="178">
        <v>1453</v>
      </c>
      <c r="N101" s="178">
        <v>32</v>
      </c>
      <c r="O101" s="178">
        <v>1305</v>
      </c>
      <c r="P101" s="178">
        <v>495</v>
      </c>
      <c r="Q101" s="178">
        <v>810</v>
      </c>
      <c r="R101" s="178">
        <v>31</v>
      </c>
      <c r="S101" s="178">
        <v>15920</v>
      </c>
      <c r="T101" s="178">
        <v>2227</v>
      </c>
      <c r="U101" s="178">
        <v>176</v>
      </c>
      <c r="V101" s="178">
        <v>2051</v>
      </c>
      <c r="W101" s="178">
        <v>13693</v>
      </c>
      <c r="X101" s="178">
        <v>145</v>
      </c>
      <c r="Y101" s="178">
        <v>621</v>
      </c>
      <c r="Z101" s="178">
        <v>352</v>
      </c>
      <c r="AA101" s="178">
        <v>913</v>
      </c>
      <c r="AB101" s="178">
        <v>2973</v>
      </c>
      <c r="AC101" s="178">
        <v>2330</v>
      </c>
      <c r="AD101" s="178">
        <v>6169</v>
      </c>
      <c r="AE101" s="178">
        <v>190</v>
      </c>
      <c r="AF101" s="178">
        <v>22336</v>
      </c>
      <c r="AG101" s="178">
        <v>12750</v>
      </c>
      <c r="AH101" s="178">
        <v>4360</v>
      </c>
      <c r="AI101" s="178">
        <v>4283</v>
      </c>
      <c r="AJ101" s="178">
        <v>3683</v>
      </c>
      <c r="AK101" s="178">
        <v>1670</v>
      </c>
      <c r="AL101" s="178">
        <v>78</v>
      </c>
      <c r="AM101" s="178">
        <v>228</v>
      </c>
      <c r="AN101" s="178">
        <v>1323</v>
      </c>
      <c r="AO101" s="178">
        <v>362</v>
      </c>
      <c r="AP101" s="178">
        <v>7</v>
      </c>
      <c r="AQ101" s="178">
        <v>15</v>
      </c>
      <c r="AR101" s="178">
        <v>600</v>
      </c>
      <c r="AS101" s="178">
        <v>531</v>
      </c>
      <c r="AT101" s="178">
        <v>423</v>
      </c>
      <c r="AU101" s="178">
        <v>57</v>
      </c>
      <c r="AV101" s="178">
        <v>41</v>
      </c>
      <c r="AW101" s="178">
        <v>10</v>
      </c>
      <c r="AX101" s="178">
        <v>69</v>
      </c>
      <c r="AY101" s="178">
        <v>56</v>
      </c>
      <c r="AZ101" s="178">
        <v>13</v>
      </c>
      <c r="BA101" s="178">
        <v>77</v>
      </c>
      <c r="BB101" s="178">
        <v>3149</v>
      </c>
      <c r="BC101" s="178">
        <v>1028</v>
      </c>
      <c r="BD101" s="178">
        <v>647</v>
      </c>
      <c r="BE101" s="178">
        <v>120</v>
      </c>
      <c r="BF101" s="178">
        <v>52</v>
      </c>
      <c r="BG101" s="178">
        <v>209</v>
      </c>
      <c r="BH101" s="178">
        <v>1102</v>
      </c>
      <c r="BI101" s="178">
        <v>407</v>
      </c>
      <c r="BJ101" s="178">
        <v>54</v>
      </c>
      <c r="BK101" s="178">
        <v>97</v>
      </c>
      <c r="BL101" s="178">
        <v>128</v>
      </c>
      <c r="BM101" s="178">
        <v>333</v>
      </c>
      <c r="BN101" s="178">
        <v>5241</v>
      </c>
      <c r="BO101" s="178">
        <v>9586</v>
      </c>
      <c r="BP101" s="178">
        <v>868</v>
      </c>
      <c r="BQ101" s="178">
        <v>518</v>
      </c>
      <c r="BR101" s="178">
        <v>89</v>
      </c>
      <c r="BS101" s="178">
        <v>1471</v>
      </c>
      <c r="BT101" s="178">
        <v>1389</v>
      </c>
      <c r="BU101" s="178">
        <v>5251</v>
      </c>
    </row>
    <row r="102" spans="1:73" ht="16" customHeight="1" x14ac:dyDescent="0.5">
      <c r="A102" s="188">
        <v>97</v>
      </c>
      <c r="B102" s="173" t="s">
        <v>478</v>
      </c>
      <c r="C102" s="177" t="s">
        <v>310</v>
      </c>
      <c r="D102" s="178">
        <v>1528175</v>
      </c>
      <c r="E102" s="178">
        <v>549723</v>
      </c>
      <c r="F102" s="178">
        <v>218408</v>
      </c>
      <c r="G102" s="178">
        <v>99819</v>
      </c>
      <c r="H102" s="178">
        <v>97055</v>
      </c>
      <c r="I102" s="178">
        <v>2764</v>
      </c>
      <c r="J102" s="178">
        <v>118589</v>
      </c>
      <c r="K102" s="178">
        <v>2210</v>
      </c>
      <c r="L102" s="178">
        <v>76486</v>
      </c>
      <c r="M102" s="178">
        <v>75551</v>
      </c>
      <c r="N102" s="178">
        <v>935</v>
      </c>
      <c r="O102" s="178">
        <v>38697</v>
      </c>
      <c r="P102" s="178">
        <v>19000</v>
      </c>
      <c r="Q102" s="178">
        <v>19697</v>
      </c>
      <c r="R102" s="178">
        <v>1196</v>
      </c>
      <c r="S102" s="178">
        <v>331315</v>
      </c>
      <c r="T102" s="178">
        <v>6184</v>
      </c>
      <c r="U102" s="178">
        <v>912</v>
      </c>
      <c r="V102" s="178">
        <v>5272</v>
      </c>
      <c r="W102" s="178">
        <v>325131</v>
      </c>
      <c r="X102" s="178">
        <v>3716</v>
      </c>
      <c r="Y102" s="178">
        <v>16952</v>
      </c>
      <c r="Z102" s="178">
        <v>10238</v>
      </c>
      <c r="AA102" s="178">
        <v>23192</v>
      </c>
      <c r="AB102" s="178">
        <v>65438</v>
      </c>
      <c r="AC102" s="178">
        <v>65054</v>
      </c>
      <c r="AD102" s="178">
        <v>135719</v>
      </c>
      <c r="AE102" s="178">
        <v>4822</v>
      </c>
      <c r="AF102" s="178">
        <v>925465</v>
      </c>
      <c r="AG102" s="178">
        <v>451346</v>
      </c>
      <c r="AH102" s="178">
        <v>161552</v>
      </c>
      <c r="AI102" s="178">
        <v>159201</v>
      </c>
      <c r="AJ102" s="178">
        <v>128708</v>
      </c>
      <c r="AK102" s="178">
        <v>52423</v>
      </c>
      <c r="AL102" s="178">
        <v>1819</v>
      </c>
      <c r="AM102" s="178">
        <v>13542</v>
      </c>
      <c r="AN102" s="178">
        <v>41973</v>
      </c>
      <c r="AO102" s="178">
        <v>17998</v>
      </c>
      <c r="AP102" s="178">
        <v>246</v>
      </c>
      <c r="AQ102" s="178">
        <v>707</v>
      </c>
      <c r="AR102" s="178">
        <v>30493</v>
      </c>
      <c r="AS102" s="178">
        <v>27859</v>
      </c>
      <c r="AT102" s="178">
        <v>24888</v>
      </c>
      <c r="AU102" s="178">
        <v>1885</v>
      </c>
      <c r="AV102" s="178">
        <v>813</v>
      </c>
      <c r="AW102" s="178">
        <v>273</v>
      </c>
      <c r="AX102" s="178">
        <v>2634</v>
      </c>
      <c r="AY102" s="178">
        <v>2114</v>
      </c>
      <c r="AZ102" s="178">
        <v>520</v>
      </c>
      <c r="BA102" s="178">
        <v>2351</v>
      </c>
      <c r="BB102" s="178">
        <v>264738</v>
      </c>
      <c r="BC102" s="178">
        <v>64846</v>
      </c>
      <c r="BD102" s="178">
        <v>37549</v>
      </c>
      <c r="BE102" s="178">
        <v>9394</v>
      </c>
      <c r="BF102" s="178">
        <v>3442</v>
      </c>
      <c r="BG102" s="178">
        <v>14461</v>
      </c>
      <c r="BH102" s="178">
        <v>75380</v>
      </c>
      <c r="BI102" s="178">
        <v>31409</v>
      </c>
      <c r="BJ102" s="178">
        <v>2857</v>
      </c>
      <c r="BK102" s="178">
        <v>21285</v>
      </c>
      <c r="BL102" s="178">
        <v>39914</v>
      </c>
      <c r="BM102" s="178">
        <v>29047</v>
      </c>
      <c r="BN102" s="178">
        <v>25056</v>
      </c>
      <c r="BO102" s="178">
        <v>474119</v>
      </c>
      <c r="BP102" s="178">
        <v>124562</v>
      </c>
      <c r="BQ102" s="178">
        <v>40357</v>
      </c>
      <c r="BR102" s="178">
        <v>5029</v>
      </c>
      <c r="BS102" s="178">
        <v>57630</v>
      </c>
      <c r="BT102" s="178">
        <v>48610</v>
      </c>
      <c r="BU102" s="178">
        <v>197931</v>
      </c>
    </row>
    <row r="103" spans="1:73" ht="16" customHeight="1" x14ac:dyDescent="0.5">
      <c r="A103" s="188">
        <v>98</v>
      </c>
      <c r="B103" s="173" t="s">
        <v>479</v>
      </c>
      <c r="C103" s="177" t="s">
        <v>311</v>
      </c>
      <c r="D103" s="178">
        <v>107686</v>
      </c>
      <c r="E103" s="178">
        <v>85607</v>
      </c>
      <c r="F103" s="178">
        <v>64021</v>
      </c>
      <c r="G103" s="178">
        <v>11624</v>
      </c>
      <c r="H103" s="178">
        <v>5467</v>
      </c>
      <c r="I103" s="178">
        <v>6157</v>
      </c>
      <c r="J103" s="178">
        <v>52397</v>
      </c>
      <c r="K103" s="178">
        <v>329</v>
      </c>
      <c r="L103" s="178">
        <v>13892</v>
      </c>
      <c r="M103" s="178">
        <v>11458</v>
      </c>
      <c r="N103" s="178">
        <v>2434</v>
      </c>
      <c r="O103" s="178">
        <v>37018</v>
      </c>
      <c r="P103" s="178">
        <v>3541</v>
      </c>
      <c r="Q103" s="178">
        <v>33477</v>
      </c>
      <c r="R103" s="178">
        <v>1158</v>
      </c>
      <c r="S103" s="178">
        <v>21586</v>
      </c>
      <c r="T103" s="178">
        <v>2095</v>
      </c>
      <c r="U103" s="178">
        <v>111</v>
      </c>
      <c r="V103" s="178">
        <v>1984</v>
      </c>
      <c r="W103" s="178">
        <v>19491</v>
      </c>
      <c r="X103" s="178">
        <v>287</v>
      </c>
      <c r="Y103" s="178">
        <v>827</v>
      </c>
      <c r="Z103" s="178">
        <v>344</v>
      </c>
      <c r="AA103" s="178">
        <v>1917</v>
      </c>
      <c r="AB103" s="178">
        <v>4067</v>
      </c>
      <c r="AC103" s="178">
        <v>2703</v>
      </c>
      <c r="AD103" s="178">
        <v>7326</v>
      </c>
      <c r="AE103" s="178">
        <v>2020</v>
      </c>
      <c r="AF103" s="178">
        <v>18270</v>
      </c>
      <c r="AG103" s="178">
        <v>10679</v>
      </c>
      <c r="AH103" s="178">
        <v>6469</v>
      </c>
      <c r="AI103" s="178">
        <v>6282</v>
      </c>
      <c r="AJ103" s="178">
        <v>5166</v>
      </c>
      <c r="AK103" s="178">
        <v>2361</v>
      </c>
      <c r="AL103" s="178">
        <v>135</v>
      </c>
      <c r="AM103" s="178">
        <v>401</v>
      </c>
      <c r="AN103" s="178">
        <v>1777</v>
      </c>
      <c r="AO103" s="178">
        <v>460</v>
      </c>
      <c r="AP103" s="178">
        <v>11</v>
      </c>
      <c r="AQ103" s="178">
        <v>21</v>
      </c>
      <c r="AR103" s="178">
        <v>1116</v>
      </c>
      <c r="AS103" s="178">
        <v>1000</v>
      </c>
      <c r="AT103" s="178">
        <v>773</v>
      </c>
      <c r="AU103" s="178">
        <v>126</v>
      </c>
      <c r="AV103" s="178">
        <v>80</v>
      </c>
      <c r="AW103" s="178">
        <v>21</v>
      </c>
      <c r="AX103" s="178">
        <v>116</v>
      </c>
      <c r="AY103" s="178">
        <v>90</v>
      </c>
      <c r="AZ103" s="178">
        <v>26</v>
      </c>
      <c r="BA103" s="178">
        <v>187</v>
      </c>
      <c r="BB103" s="178">
        <v>4203</v>
      </c>
      <c r="BC103" s="178">
        <v>1538</v>
      </c>
      <c r="BD103" s="178">
        <v>930</v>
      </c>
      <c r="BE103" s="178">
        <v>180</v>
      </c>
      <c r="BF103" s="178">
        <v>67</v>
      </c>
      <c r="BG103" s="178">
        <v>361</v>
      </c>
      <c r="BH103" s="178">
        <v>1215</v>
      </c>
      <c r="BI103" s="178">
        <v>510</v>
      </c>
      <c r="BJ103" s="178">
        <v>84</v>
      </c>
      <c r="BK103" s="178">
        <v>128</v>
      </c>
      <c r="BL103" s="178">
        <v>264</v>
      </c>
      <c r="BM103" s="178">
        <v>464</v>
      </c>
      <c r="BN103" s="178">
        <v>7</v>
      </c>
      <c r="BO103" s="178">
        <v>7591</v>
      </c>
      <c r="BP103" s="178">
        <v>1356</v>
      </c>
      <c r="BQ103" s="178">
        <v>882</v>
      </c>
      <c r="BR103" s="178">
        <v>275</v>
      </c>
      <c r="BS103" s="178">
        <v>1054</v>
      </c>
      <c r="BT103" s="178">
        <v>869</v>
      </c>
      <c r="BU103" s="178">
        <v>3155</v>
      </c>
    </row>
    <row r="104" spans="1:73" ht="16" customHeight="1" x14ac:dyDescent="0.5">
      <c r="A104" s="188">
        <v>99</v>
      </c>
      <c r="B104" s="173" t="s">
        <v>480</v>
      </c>
      <c r="C104" s="177" t="s">
        <v>312</v>
      </c>
      <c r="D104" s="178">
        <v>285151</v>
      </c>
      <c r="E104" s="178">
        <v>91633</v>
      </c>
      <c r="F104" s="178">
        <v>35929</v>
      </c>
      <c r="G104" s="178">
        <v>15429</v>
      </c>
      <c r="H104" s="178">
        <v>15121</v>
      </c>
      <c r="I104" s="178">
        <v>308</v>
      </c>
      <c r="J104" s="178">
        <v>20500</v>
      </c>
      <c r="K104" s="178">
        <v>407</v>
      </c>
      <c r="L104" s="178">
        <v>13597</v>
      </c>
      <c r="M104" s="178">
        <v>13467</v>
      </c>
      <c r="N104" s="178">
        <v>130</v>
      </c>
      <c r="O104" s="178">
        <v>6309</v>
      </c>
      <c r="P104" s="178">
        <v>3650</v>
      </c>
      <c r="Q104" s="178">
        <v>2659</v>
      </c>
      <c r="R104" s="178">
        <v>187</v>
      </c>
      <c r="S104" s="178">
        <v>55704</v>
      </c>
      <c r="T104" s="178">
        <v>1536</v>
      </c>
      <c r="U104" s="178">
        <v>149</v>
      </c>
      <c r="V104" s="178">
        <v>1387</v>
      </c>
      <c r="W104" s="178">
        <v>54168</v>
      </c>
      <c r="X104" s="178">
        <v>731</v>
      </c>
      <c r="Y104" s="178">
        <v>2777</v>
      </c>
      <c r="Z104" s="178">
        <v>1568</v>
      </c>
      <c r="AA104" s="178">
        <v>4874</v>
      </c>
      <c r="AB104" s="178">
        <v>11530</v>
      </c>
      <c r="AC104" s="178">
        <v>9885</v>
      </c>
      <c r="AD104" s="178">
        <v>22063</v>
      </c>
      <c r="AE104" s="178">
        <v>740</v>
      </c>
      <c r="AF104" s="178">
        <v>148090</v>
      </c>
      <c r="AG104" s="178">
        <v>92692</v>
      </c>
      <c r="AH104" s="178">
        <v>17017</v>
      </c>
      <c r="AI104" s="178">
        <v>16960</v>
      </c>
      <c r="AJ104" s="178">
        <v>15454</v>
      </c>
      <c r="AK104" s="178">
        <v>7316</v>
      </c>
      <c r="AL104" s="178">
        <v>339</v>
      </c>
      <c r="AM104" s="178">
        <v>1128</v>
      </c>
      <c r="AN104" s="178">
        <v>4809</v>
      </c>
      <c r="AO104" s="178">
        <v>1758</v>
      </c>
      <c r="AP104" s="178">
        <v>31</v>
      </c>
      <c r="AQ104" s="178">
        <v>73</v>
      </c>
      <c r="AR104" s="178">
        <v>1506</v>
      </c>
      <c r="AS104" s="178">
        <v>1323</v>
      </c>
      <c r="AT104" s="178">
        <v>1107</v>
      </c>
      <c r="AU104" s="178">
        <v>114</v>
      </c>
      <c r="AV104" s="178">
        <v>30</v>
      </c>
      <c r="AW104" s="178">
        <v>72</v>
      </c>
      <c r="AX104" s="178">
        <v>183</v>
      </c>
      <c r="AY104" s="178">
        <v>103</v>
      </c>
      <c r="AZ104" s="178">
        <v>80</v>
      </c>
      <c r="BA104" s="178">
        <v>57</v>
      </c>
      <c r="BB104" s="178">
        <v>75169</v>
      </c>
      <c r="BC104" s="178">
        <v>23091</v>
      </c>
      <c r="BD104" s="178">
        <v>15225</v>
      </c>
      <c r="BE104" s="178">
        <v>3746</v>
      </c>
      <c r="BF104" s="178">
        <v>875</v>
      </c>
      <c r="BG104" s="178">
        <v>3245</v>
      </c>
      <c r="BH104" s="178">
        <v>211</v>
      </c>
      <c r="BI104" s="178">
        <v>5471</v>
      </c>
      <c r="BJ104" s="178">
        <v>104</v>
      </c>
      <c r="BK104" s="178">
        <v>20</v>
      </c>
      <c r="BL104" s="178">
        <v>42619</v>
      </c>
      <c r="BM104" s="178">
        <v>3653</v>
      </c>
      <c r="BN104" s="178">
        <v>506</v>
      </c>
      <c r="BO104" s="178">
        <v>55398</v>
      </c>
      <c r="BP104" s="178">
        <v>8471</v>
      </c>
      <c r="BQ104" s="178">
        <v>3132</v>
      </c>
      <c r="BR104" s="178">
        <v>307</v>
      </c>
      <c r="BS104" s="178">
        <v>1863</v>
      </c>
      <c r="BT104" s="178">
        <v>16113</v>
      </c>
      <c r="BU104" s="178">
        <v>25512</v>
      </c>
    </row>
    <row r="105" spans="1:73" ht="16" customHeight="1" x14ac:dyDescent="0.5">
      <c r="A105" s="188">
        <v>100</v>
      </c>
      <c r="B105" s="173" t="s">
        <v>481</v>
      </c>
      <c r="C105" s="177" t="s">
        <v>482</v>
      </c>
      <c r="D105" s="178">
        <v>3545738</v>
      </c>
      <c r="E105" s="178">
        <v>1772582</v>
      </c>
      <c r="F105" s="178">
        <v>895036</v>
      </c>
      <c r="G105" s="178">
        <v>372300</v>
      </c>
      <c r="H105" s="178">
        <v>369640</v>
      </c>
      <c r="I105" s="178">
        <v>2660</v>
      </c>
      <c r="J105" s="178">
        <v>522736</v>
      </c>
      <c r="K105" s="178">
        <v>4233</v>
      </c>
      <c r="L105" s="178">
        <v>351779</v>
      </c>
      <c r="M105" s="178">
        <v>351005</v>
      </c>
      <c r="N105" s="178">
        <v>774</v>
      </c>
      <c r="O105" s="178">
        <v>158900</v>
      </c>
      <c r="P105" s="178">
        <v>143979</v>
      </c>
      <c r="Q105" s="178">
        <v>14921</v>
      </c>
      <c r="R105" s="178">
        <v>7824</v>
      </c>
      <c r="S105" s="178">
        <v>877546</v>
      </c>
      <c r="T105" s="178">
        <v>45503</v>
      </c>
      <c r="U105" s="178">
        <v>3586</v>
      </c>
      <c r="V105" s="178">
        <v>41917</v>
      </c>
      <c r="W105" s="178">
        <v>832043</v>
      </c>
      <c r="X105" s="178">
        <v>4417</v>
      </c>
      <c r="Y105" s="178">
        <v>22518</v>
      </c>
      <c r="Z105" s="178">
        <v>17518</v>
      </c>
      <c r="AA105" s="178">
        <v>55564</v>
      </c>
      <c r="AB105" s="178">
        <v>161378</v>
      </c>
      <c r="AC105" s="178">
        <v>89521</v>
      </c>
      <c r="AD105" s="178">
        <v>468647</v>
      </c>
      <c r="AE105" s="178">
        <v>12480</v>
      </c>
      <c r="AF105" s="178">
        <v>1618021</v>
      </c>
      <c r="AG105" s="178">
        <v>1376769</v>
      </c>
      <c r="AH105" s="178">
        <v>705969</v>
      </c>
      <c r="AI105" s="178">
        <v>685544</v>
      </c>
      <c r="AJ105" s="178">
        <v>606560</v>
      </c>
      <c r="AK105" s="178">
        <v>276229</v>
      </c>
      <c r="AL105" s="178">
        <v>12335</v>
      </c>
      <c r="AM105" s="178">
        <v>44103</v>
      </c>
      <c r="AN105" s="178">
        <v>219290</v>
      </c>
      <c r="AO105" s="178">
        <v>51498</v>
      </c>
      <c r="AP105" s="178">
        <v>941</v>
      </c>
      <c r="AQ105" s="178">
        <v>2164</v>
      </c>
      <c r="AR105" s="178">
        <v>78984</v>
      </c>
      <c r="AS105" s="178">
        <v>73253</v>
      </c>
      <c r="AT105" s="178">
        <v>61548</v>
      </c>
      <c r="AU105" s="178">
        <v>7314</v>
      </c>
      <c r="AV105" s="178">
        <v>3191</v>
      </c>
      <c r="AW105" s="178">
        <v>1200</v>
      </c>
      <c r="AX105" s="178">
        <v>5731</v>
      </c>
      <c r="AY105" s="178">
        <v>4469</v>
      </c>
      <c r="AZ105" s="178">
        <v>1262</v>
      </c>
      <c r="BA105" s="178">
        <v>20425</v>
      </c>
      <c r="BB105" s="178">
        <v>573175</v>
      </c>
      <c r="BC105" s="178">
        <v>280772</v>
      </c>
      <c r="BD105" s="178">
        <v>164787</v>
      </c>
      <c r="BE105" s="178">
        <v>46458</v>
      </c>
      <c r="BF105" s="178">
        <v>8316</v>
      </c>
      <c r="BG105" s="178">
        <v>61211</v>
      </c>
      <c r="BH105" s="178">
        <v>180702</v>
      </c>
      <c r="BI105" s="178">
        <v>31024</v>
      </c>
      <c r="BJ105" s="178">
        <v>2081</v>
      </c>
      <c r="BK105" s="178">
        <v>18650</v>
      </c>
      <c r="BL105" s="178">
        <v>17795</v>
      </c>
      <c r="BM105" s="178">
        <v>42151</v>
      </c>
      <c r="BN105" s="178">
        <v>97625</v>
      </c>
      <c r="BO105" s="178">
        <v>241252</v>
      </c>
      <c r="BP105" s="178">
        <v>36852</v>
      </c>
      <c r="BQ105" s="178">
        <v>24775</v>
      </c>
      <c r="BR105" s="178">
        <v>9528</v>
      </c>
      <c r="BS105" s="178">
        <v>41096</v>
      </c>
      <c r="BT105" s="178">
        <v>33809</v>
      </c>
      <c r="BU105" s="178">
        <v>95192</v>
      </c>
    </row>
    <row r="106" spans="1:73" ht="16" customHeight="1" x14ac:dyDescent="0.5">
      <c r="A106" s="188">
        <v>101</v>
      </c>
      <c r="B106" s="173" t="s">
        <v>483</v>
      </c>
      <c r="C106" s="177" t="s">
        <v>484</v>
      </c>
      <c r="D106" s="178">
        <v>0</v>
      </c>
      <c r="E106" s="178">
        <v>0</v>
      </c>
      <c r="F106" s="178">
        <v>0</v>
      </c>
      <c r="G106" s="178">
        <v>0</v>
      </c>
      <c r="H106" s="178">
        <v>0</v>
      </c>
      <c r="I106" s="178">
        <v>0</v>
      </c>
      <c r="J106" s="178">
        <v>0</v>
      </c>
      <c r="K106" s="178">
        <v>0</v>
      </c>
      <c r="L106" s="178">
        <v>0</v>
      </c>
      <c r="M106" s="178">
        <v>0</v>
      </c>
      <c r="N106" s="178">
        <v>0</v>
      </c>
      <c r="O106" s="178">
        <v>0</v>
      </c>
      <c r="P106" s="178">
        <v>0</v>
      </c>
      <c r="Q106" s="178">
        <v>0</v>
      </c>
      <c r="R106" s="178">
        <v>0</v>
      </c>
      <c r="S106" s="178">
        <v>0</v>
      </c>
      <c r="T106" s="178">
        <v>0</v>
      </c>
      <c r="U106" s="178">
        <v>0</v>
      </c>
      <c r="V106" s="178">
        <v>0</v>
      </c>
      <c r="W106" s="178">
        <v>0</v>
      </c>
      <c r="X106" s="178">
        <v>0</v>
      </c>
      <c r="Y106" s="178">
        <v>0</v>
      </c>
      <c r="Z106" s="178">
        <v>0</v>
      </c>
      <c r="AA106" s="178">
        <v>0</v>
      </c>
      <c r="AB106" s="178">
        <v>0</v>
      </c>
      <c r="AC106" s="178">
        <v>0</v>
      </c>
      <c r="AD106" s="178">
        <v>0</v>
      </c>
      <c r="AE106" s="178">
        <v>0</v>
      </c>
      <c r="AF106" s="178">
        <v>0</v>
      </c>
      <c r="AG106" s="178">
        <v>0</v>
      </c>
      <c r="AH106" s="178">
        <v>0</v>
      </c>
      <c r="AI106" s="178">
        <v>0</v>
      </c>
      <c r="AJ106" s="178">
        <v>0</v>
      </c>
      <c r="AK106" s="178">
        <v>0</v>
      </c>
      <c r="AL106" s="178">
        <v>0</v>
      </c>
      <c r="AM106" s="178">
        <v>0</v>
      </c>
      <c r="AN106" s="178">
        <v>0</v>
      </c>
      <c r="AO106" s="178">
        <v>0</v>
      </c>
      <c r="AP106" s="178">
        <v>0</v>
      </c>
      <c r="AQ106" s="178">
        <v>0</v>
      </c>
      <c r="AR106" s="178">
        <v>0</v>
      </c>
      <c r="AS106" s="178">
        <v>0</v>
      </c>
      <c r="AT106" s="178">
        <v>0</v>
      </c>
      <c r="AU106" s="178">
        <v>0</v>
      </c>
      <c r="AV106" s="178">
        <v>0</v>
      </c>
      <c r="AW106" s="178">
        <v>0</v>
      </c>
      <c r="AX106" s="178">
        <v>0</v>
      </c>
      <c r="AY106" s="178">
        <v>0</v>
      </c>
      <c r="AZ106" s="178">
        <v>0</v>
      </c>
      <c r="BA106" s="178">
        <v>0</v>
      </c>
      <c r="BB106" s="178">
        <v>0</v>
      </c>
      <c r="BC106" s="178">
        <v>0</v>
      </c>
      <c r="BD106" s="178">
        <v>0</v>
      </c>
      <c r="BE106" s="178">
        <v>0</v>
      </c>
      <c r="BF106" s="178">
        <v>0</v>
      </c>
      <c r="BG106" s="178">
        <v>0</v>
      </c>
      <c r="BH106" s="178">
        <v>0</v>
      </c>
      <c r="BI106" s="178">
        <v>0</v>
      </c>
      <c r="BJ106" s="178">
        <v>0</v>
      </c>
      <c r="BK106" s="178">
        <v>0</v>
      </c>
      <c r="BL106" s="178">
        <v>0</v>
      </c>
      <c r="BM106" s="178">
        <v>0</v>
      </c>
      <c r="BN106" s="178">
        <v>0</v>
      </c>
      <c r="BO106" s="178">
        <v>0</v>
      </c>
      <c r="BP106" s="178">
        <v>0</v>
      </c>
      <c r="BQ106" s="178">
        <v>0</v>
      </c>
      <c r="BR106" s="178">
        <v>0</v>
      </c>
      <c r="BS106" s="178">
        <v>0</v>
      </c>
      <c r="BT106" s="178">
        <v>0</v>
      </c>
      <c r="BU106" s="178">
        <v>0</v>
      </c>
    </row>
    <row r="107" spans="1:73" ht="16" customHeight="1" x14ac:dyDescent="0.5">
      <c r="A107" s="188">
        <v>102</v>
      </c>
      <c r="B107" s="173" t="s">
        <v>485</v>
      </c>
      <c r="C107" s="177" t="s">
        <v>486</v>
      </c>
      <c r="D107" s="178">
        <v>0</v>
      </c>
      <c r="E107" s="178">
        <v>0</v>
      </c>
      <c r="F107" s="178">
        <v>0</v>
      </c>
      <c r="G107" s="178">
        <v>0</v>
      </c>
      <c r="H107" s="178">
        <v>0</v>
      </c>
      <c r="I107" s="178">
        <v>0</v>
      </c>
      <c r="J107" s="178">
        <v>0</v>
      </c>
      <c r="K107" s="178">
        <v>0</v>
      </c>
      <c r="L107" s="178">
        <v>0</v>
      </c>
      <c r="M107" s="178">
        <v>0</v>
      </c>
      <c r="N107" s="178">
        <v>0</v>
      </c>
      <c r="O107" s="178">
        <v>0</v>
      </c>
      <c r="P107" s="178">
        <v>0</v>
      </c>
      <c r="Q107" s="178">
        <v>0</v>
      </c>
      <c r="R107" s="178">
        <v>0</v>
      </c>
      <c r="S107" s="178">
        <v>0</v>
      </c>
      <c r="T107" s="178">
        <v>0</v>
      </c>
      <c r="U107" s="178">
        <v>0</v>
      </c>
      <c r="V107" s="178">
        <v>0</v>
      </c>
      <c r="W107" s="178">
        <v>0</v>
      </c>
      <c r="X107" s="178">
        <v>0</v>
      </c>
      <c r="Y107" s="178">
        <v>0</v>
      </c>
      <c r="Z107" s="178">
        <v>0</v>
      </c>
      <c r="AA107" s="178">
        <v>0</v>
      </c>
      <c r="AB107" s="178">
        <v>0</v>
      </c>
      <c r="AC107" s="178">
        <v>0</v>
      </c>
      <c r="AD107" s="178">
        <v>0</v>
      </c>
      <c r="AE107" s="178">
        <v>0</v>
      </c>
      <c r="AF107" s="178">
        <v>0</v>
      </c>
      <c r="AG107" s="178">
        <v>0</v>
      </c>
      <c r="AH107" s="178">
        <v>0</v>
      </c>
      <c r="AI107" s="178">
        <v>0</v>
      </c>
      <c r="AJ107" s="178">
        <v>0</v>
      </c>
      <c r="AK107" s="178">
        <v>0</v>
      </c>
      <c r="AL107" s="178">
        <v>0</v>
      </c>
      <c r="AM107" s="178">
        <v>0</v>
      </c>
      <c r="AN107" s="178">
        <v>0</v>
      </c>
      <c r="AO107" s="178">
        <v>0</v>
      </c>
      <c r="AP107" s="178">
        <v>0</v>
      </c>
      <c r="AQ107" s="178">
        <v>0</v>
      </c>
      <c r="AR107" s="178">
        <v>0</v>
      </c>
      <c r="AS107" s="178">
        <v>0</v>
      </c>
      <c r="AT107" s="178">
        <v>0</v>
      </c>
      <c r="AU107" s="178">
        <v>0</v>
      </c>
      <c r="AV107" s="178">
        <v>0</v>
      </c>
      <c r="AW107" s="178">
        <v>0</v>
      </c>
      <c r="AX107" s="178">
        <v>0</v>
      </c>
      <c r="AY107" s="178">
        <v>0</v>
      </c>
      <c r="AZ107" s="178">
        <v>0</v>
      </c>
      <c r="BA107" s="178">
        <v>0</v>
      </c>
      <c r="BB107" s="178">
        <v>0</v>
      </c>
      <c r="BC107" s="178">
        <v>0</v>
      </c>
      <c r="BD107" s="178">
        <v>0</v>
      </c>
      <c r="BE107" s="178">
        <v>0</v>
      </c>
      <c r="BF107" s="178">
        <v>0</v>
      </c>
      <c r="BG107" s="178">
        <v>0</v>
      </c>
      <c r="BH107" s="178">
        <v>0</v>
      </c>
      <c r="BI107" s="178">
        <v>0</v>
      </c>
      <c r="BJ107" s="178">
        <v>0</v>
      </c>
      <c r="BK107" s="178">
        <v>0</v>
      </c>
      <c r="BL107" s="178">
        <v>0</v>
      </c>
      <c r="BM107" s="178">
        <v>0</v>
      </c>
      <c r="BN107" s="178">
        <v>0</v>
      </c>
      <c r="BO107" s="178">
        <v>0</v>
      </c>
      <c r="BP107" s="178">
        <v>0</v>
      </c>
      <c r="BQ107" s="178">
        <v>0</v>
      </c>
      <c r="BR107" s="178">
        <v>0</v>
      </c>
      <c r="BS107" s="178">
        <v>0</v>
      </c>
      <c r="BT107" s="178">
        <v>0</v>
      </c>
      <c r="BU107" s="178">
        <v>0</v>
      </c>
    </row>
    <row r="108" spans="1:73" ht="16" customHeight="1" x14ac:dyDescent="0.5">
      <c r="A108" s="188">
        <v>103</v>
      </c>
      <c r="B108" s="173" t="s">
        <v>487</v>
      </c>
      <c r="C108" s="177" t="s">
        <v>488</v>
      </c>
      <c r="D108" s="178">
        <v>1656</v>
      </c>
      <c r="E108" s="178">
        <v>304</v>
      </c>
      <c r="F108" s="178">
        <v>105</v>
      </c>
      <c r="G108" s="178">
        <v>33</v>
      </c>
      <c r="H108" s="178">
        <v>32</v>
      </c>
      <c r="I108" s="178">
        <v>1</v>
      </c>
      <c r="J108" s="178">
        <v>72</v>
      </c>
      <c r="K108" s="178">
        <v>1</v>
      </c>
      <c r="L108" s="178">
        <v>38</v>
      </c>
      <c r="M108" s="178">
        <v>37</v>
      </c>
      <c r="N108" s="178">
        <v>1</v>
      </c>
      <c r="O108" s="178">
        <v>32</v>
      </c>
      <c r="P108" s="178">
        <v>12</v>
      </c>
      <c r="Q108" s="178">
        <v>20</v>
      </c>
      <c r="R108" s="178">
        <v>1</v>
      </c>
      <c r="S108" s="178">
        <v>199</v>
      </c>
      <c r="T108" s="178">
        <v>23</v>
      </c>
      <c r="U108" s="178">
        <v>2</v>
      </c>
      <c r="V108" s="178">
        <v>21</v>
      </c>
      <c r="W108" s="178">
        <v>176</v>
      </c>
      <c r="X108" s="178">
        <v>2</v>
      </c>
      <c r="Y108" s="178">
        <v>8</v>
      </c>
      <c r="Z108" s="178">
        <v>5</v>
      </c>
      <c r="AA108" s="178">
        <v>12</v>
      </c>
      <c r="AB108" s="178">
        <v>38</v>
      </c>
      <c r="AC108" s="178">
        <v>30</v>
      </c>
      <c r="AD108" s="178">
        <v>79</v>
      </c>
      <c r="AE108" s="178">
        <v>2</v>
      </c>
      <c r="AF108" s="178">
        <v>1261</v>
      </c>
      <c r="AG108" s="178">
        <v>959</v>
      </c>
      <c r="AH108" s="178">
        <v>461</v>
      </c>
      <c r="AI108" s="178">
        <v>439</v>
      </c>
      <c r="AJ108" s="178">
        <v>345</v>
      </c>
      <c r="AK108" s="178">
        <v>152</v>
      </c>
      <c r="AL108" s="178">
        <v>12</v>
      </c>
      <c r="AM108" s="178">
        <v>34</v>
      </c>
      <c r="AN108" s="178">
        <v>113</v>
      </c>
      <c r="AO108" s="178">
        <v>31</v>
      </c>
      <c r="AP108" s="178">
        <v>1</v>
      </c>
      <c r="AQ108" s="178">
        <v>2</v>
      </c>
      <c r="AR108" s="178">
        <v>94</v>
      </c>
      <c r="AS108" s="178">
        <v>85</v>
      </c>
      <c r="AT108" s="178">
        <v>63</v>
      </c>
      <c r="AU108" s="178">
        <v>13</v>
      </c>
      <c r="AV108" s="178">
        <v>8</v>
      </c>
      <c r="AW108" s="178">
        <v>1</v>
      </c>
      <c r="AX108" s="178">
        <v>9</v>
      </c>
      <c r="AY108" s="178">
        <v>7</v>
      </c>
      <c r="AZ108" s="178">
        <v>2</v>
      </c>
      <c r="BA108" s="178">
        <v>22</v>
      </c>
      <c r="BB108" s="178">
        <v>458</v>
      </c>
      <c r="BC108" s="178">
        <v>159</v>
      </c>
      <c r="BD108" s="178">
        <v>89</v>
      </c>
      <c r="BE108" s="178">
        <v>23</v>
      </c>
      <c r="BF108" s="178">
        <v>7</v>
      </c>
      <c r="BG108" s="178">
        <v>40</v>
      </c>
      <c r="BH108" s="178">
        <v>119</v>
      </c>
      <c r="BI108" s="178">
        <v>51</v>
      </c>
      <c r="BJ108" s="178">
        <v>11</v>
      </c>
      <c r="BK108" s="178">
        <v>16</v>
      </c>
      <c r="BL108" s="178">
        <v>44</v>
      </c>
      <c r="BM108" s="178">
        <v>58</v>
      </c>
      <c r="BN108" s="178">
        <v>40</v>
      </c>
      <c r="BO108" s="178">
        <v>302</v>
      </c>
      <c r="BP108" s="178">
        <v>85</v>
      </c>
      <c r="BQ108" s="178">
        <v>34</v>
      </c>
      <c r="BR108" s="178">
        <v>3</v>
      </c>
      <c r="BS108" s="178">
        <v>47</v>
      </c>
      <c r="BT108" s="178">
        <v>31</v>
      </c>
      <c r="BU108" s="178">
        <v>102</v>
      </c>
    </row>
    <row r="109" spans="1:73" ht="16" customHeight="1" x14ac:dyDescent="0.5">
      <c r="A109" s="188">
        <v>104</v>
      </c>
      <c r="B109" s="173" t="s">
        <v>489</v>
      </c>
      <c r="C109" s="177" t="s">
        <v>490</v>
      </c>
      <c r="D109" s="178">
        <v>0</v>
      </c>
      <c r="E109" s="178">
        <v>0</v>
      </c>
      <c r="F109" s="178">
        <v>0</v>
      </c>
      <c r="G109" s="178">
        <v>0</v>
      </c>
      <c r="H109" s="178">
        <v>0</v>
      </c>
      <c r="I109" s="178">
        <v>0</v>
      </c>
      <c r="J109" s="178">
        <v>0</v>
      </c>
      <c r="K109" s="178">
        <v>0</v>
      </c>
      <c r="L109" s="178">
        <v>0</v>
      </c>
      <c r="M109" s="178">
        <v>0</v>
      </c>
      <c r="N109" s="178">
        <v>0</v>
      </c>
      <c r="O109" s="178">
        <v>0</v>
      </c>
      <c r="P109" s="178">
        <v>0</v>
      </c>
      <c r="Q109" s="178">
        <v>0</v>
      </c>
      <c r="R109" s="178">
        <v>0</v>
      </c>
      <c r="S109" s="178">
        <v>0</v>
      </c>
      <c r="T109" s="178">
        <v>0</v>
      </c>
      <c r="U109" s="178">
        <v>0</v>
      </c>
      <c r="V109" s="178">
        <v>0</v>
      </c>
      <c r="W109" s="178">
        <v>0</v>
      </c>
      <c r="X109" s="178">
        <v>0</v>
      </c>
      <c r="Y109" s="178">
        <v>0</v>
      </c>
      <c r="Z109" s="178">
        <v>0</v>
      </c>
      <c r="AA109" s="178">
        <v>0</v>
      </c>
      <c r="AB109" s="178">
        <v>0</v>
      </c>
      <c r="AC109" s="178">
        <v>0</v>
      </c>
      <c r="AD109" s="178">
        <v>0</v>
      </c>
      <c r="AE109" s="178">
        <v>0</v>
      </c>
      <c r="AF109" s="178">
        <v>0</v>
      </c>
      <c r="AG109" s="178">
        <v>0</v>
      </c>
      <c r="AH109" s="178">
        <v>0</v>
      </c>
      <c r="AI109" s="178">
        <v>0</v>
      </c>
      <c r="AJ109" s="178">
        <v>0</v>
      </c>
      <c r="AK109" s="178">
        <v>0</v>
      </c>
      <c r="AL109" s="178">
        <v>0</v>
      </c>
      <c r="AM109" s="178">
        <v>0</v>
      </c>
      <c r="AN109" s="178">
        <v>0</v>
      </c>
      <c r="AO109" s="178">
        <v>0</v>
      </c>
      <c r="AP109" s="178">
        <v>0</v>
      </c>
      <c r="AQ109" s="178">
        <v>0</v>
      </c>
      <c r="AR109" s="178">
        <v>0</v>
      </c>
      <c r="AS109" s="178">
        <v>0</v>
      </c>
      <c r="AT109" s="178">
        <v>0</v>
      </c>
      <c r="AU109" s="178">
        <v>0</v>
      </c>
      <c r="AV109" s="178">
        <v>0</v>
      </c>
      <c r="AW109" s="178">
        <v>0</v>
      </c>
      <c r="AX109" s="178">
        <v>0</v>
      </c>
      <c r="AY109" s="178">
        <v>0</v>
      </c>
      <c r="AZ109" s="178">
        <v>0</v>
      </c>
      <c r="BA109" s="178">
        <v>0</v>
      </c>
      <c r="BB109" s="178">
        <v>0</v>
      </c>
      <c r="BC109" s="178">
        <v>0</v>
      </c>
      <c r="BD109" s="178">
        <v>0</v>
      </c>
      <c r="BE109" s="178">
        <v>0</v>
      </c>
      <c r="BF109" s="178">
        <v>0</v>
      </c>
      <c r="BG109" s="178">
        <v>0</v>
      </c>
      <c r="BH109" s="178">
        <v>0</v>
      </c>
      <c r="BI109" s="178">
        <v>0</v>
      </c>
      <c r="BJ109" s="178">
        <v>0</v>
      </c>
      <c r="BK109" s="178">
        <v>0</v>
      </c>
      <c r="BL109" s="178">
        <v>0</v>
      </c>
      <c r="BM109" s="178">
        <v>0</v>
      </c>
      <c r="BN109" s="178">
        <v>0</v>
      </c>
      <c r="BO109" s="178">
        <v>0</v>
      </c>
      <c r="BP109" s="178">
        <v>0</v>
      </c>
      <c r="BQ109" s="178">
        <v>0</v>
      </c>
      <c r="BR109" s="178">
        <v>0</v>
      </c>
      <c r="BS109" s="178">
        <v>0</v>
      </c>
      <c r="BT109" s="178">
        <v>0</v>
      </c>
      <c r="BU109" s="178">
        <v>0</v>
      </c>
    </row>
    <row r="110" spans="1:73" ht="16" customHeight="1" x14ac:dyDescent="0.5">
      <c r="A110" s="188">
        <v>105</v>
      </c>
      <c r="B110" s="173" t="s">
        <v>491</v>
      </c>
      <c r="C110" s="177" t="s">
        <v>313</v>
      </c>
      <c r="D110" s="178">
        <v>13243</v>
      </c>
      <c r="E110" s="178">
        <v>5495</v>
      </c>
      <c r="F110" s="178">
        <v>2474</v>
      </c>
      <c r="G110" s="178">
        <v>1097</v>
      </c>
      <c r="H110" s="178">
        <v>1059</v>
      </c>
      <c r="I110" s="178">
        <v>38</v>
      </c>
      <c r="J110" s="178">
        <v>1377</v>
      </c>
      <c r="K110" s="178">
        <v>18</v>
      </c>
      <c r="L110" s="178">
        <v>716</v>
      </c>
      <c r="M110" s="178">
        <v>702</v>
      </c>
      <c r="N110" s="178">
        <v>14</v>
      </c>
      <c r="O110" s="178">
        <v>629</v>
      </c>
      <c r="P110" s="178">
        <v>239</v>
      </c>
      <c r="Q110" s="178">
        <v>390</v>
      </c>
      <c r="R110" s="178">
        <v>14</v>
      </c>
      <c r="S110" s="178">
        <v>3021</v>
      </c>
      <c r="T110" s="178">
        <v>133</v>
      </c>
      <c r="U110" s="178">
        <v>11</v>
      </c>
      <c r="V110" s="178">
        <v>122</v>
      </c>
      <c r="W110" s="178">
        <v>2888</v>
      </c>
      <c r="X110" s="178">
        <v>31</v>
      </c>
      <c r="Y110" s="178">
        <v>131</v>
      </c>
      <c r="Z110" s="178">
        <v>74</v>
      </c>
      <c r="AA110" s="178">
        <v>193</v>
      </c>
      <c r="AB110" s="178">
        <v>627</v>
      </c>
      <c r="AC110" s="178">
        <v>491</v>
      </c>
      <c r="AD110" s="178">
        <v>1300</v>
      </c>
      <c r="AE110" s="178">
        <v>41</v>
      </c>
      <c r="AF110" s="178">
        <v>6998</v>
      </c>
      <c r="AG110" s="178">
        <v>4020</v>
      </c>
      <c r="AH110" s="178">
        <v>2181</v>
      </c>
      <c r="AI110" s="178">
        <v>2078</v>
      </c>
      <c r="AJ110" s="178">
        <v>1651</v>
      </c>
      <c r="AK110" s="178">
        <v>746</v>
      </c>
      <c r="AL110" s="178">
        <v>55</v>
      </c>
      <c r="AM110" s="178">
        <v>152</v>
      </c>
      <c r="AN110" s="178">
        <v>554</v>
      </c>
      <c r="AO110" s="178">
        <v>133</v>
      </c>
      <c r="AP110" s="178">
        <v>4</v>
      </c>
      <c r="AQ110" s="178">
        <v>7</v>
      </c>
      <c r="AR110" s="178">
        <v>427</v>
      </c>
      <c r="AS110" s="178">
        <v>386</v>
      </c>
      <c r="AT110" s="178">
        <v>285</v>
      </c>
      <c r="AU110" s="178">
        <v>59</v>
      </c>
      <c r="AV110" s="178">
        <v>37</v>
      </c>
      <c r="AW110" s="178">
        <v>5</v>
      </c>
      <c r="AX110" s="178">
        <v>41</v>
      </c>
      <c r="AY110" s="178">
        <v>33</v>
      </c>
      <c r="AZ110" s="178">
        <v>8</v>
      </c>
      <c r="BA110" s="178">
        <v>103</v>
      </c>
      <c r="BB110" s="178">
        <v>1802</v>
      </c>
      <c r="BC110" s="178">
        <v>360</v>
      </c>
      <c r="BD110" s="178">
        <v>206</v>
      </c>
      <c r="BE110" s="178">
        <v>47</v>
      </c>
      <c r="BF110" s="178">
        <v>24</v>
      </c>
      <c r="BG110" s="178">
        <v>83</v>
      </c>
      <c r="BH110" s="178">
        <v>962</v>
      </c>
      <c r="BI110" s="178">
        <v>108</v>
      </c>
      <c r="BJ110" s="178">
        <v>35</v>
      </c>
      <c r="BK110" s="178">
        <v>117</v>
      </c>
      <c r="BL110" s="178">
        <v>99</v>
      </c>
      <c r="BM110" s="178">
        <v>121</v>
      </c>
      <c r="BN110" s="178">
        <v>37</v>
      </c>
      <c r="BO110" s="178">
        <v>2978</v>
      </c>
      <c r="BP110" s="178">
        <v>348</v>
      </c>
      <c r="BQ110" s="178">
        <v>286</v>
      </c>
      <c r="BR110" s="178">
        <v>27</v>
      </c>
      <c r="BS110" s="178">
        <v>781</v>
      </c>
      <c r="BT110" s="178">
        <v>406</v>
      </c>
      <c r="BU110" s="178">
        <v>1130</v>
      </c>
    </row>
    <row r="111" spans="1:73" ht="16" customHeight="1" x14ac:dyDescent="0.5">
      <c r="A111" s="188">
        <v>106</v>
      </c>
      <c r="B111" s="173" t="s">
        <v>492</v>
      </c>
      <c r="C111" s="177" t="s">
        <v>317</v>
      </c>
      <c r="D111" s="178">
        <v>53549</v>
      </c>
      <c r="E111" s="178">
        <v>18705</v>
      </c>
      <c r="F111" s="178">
        <v>13349</v>
      </c>
      <c r="G111" s="178">
        <v>11288</v>
      </c>
      <c r="H111" s="178">
        <v>10567</v>
      </c>
      <c r="I111" s="178">
        <v>721</v>
      </c>
      <c r="J111" s="178">
        <v>2061</v>
      </c>
      <c r="K111" s="178">
        <v>30</v>
      </c>
      <c r="L111" s="178">
        <v>1110</v>
      </c>
      <c r="M111" s="178">
        <v>1074</v>
      </c>
      <c r="N111" s="178">
        <v>36</v>
      </c>
      <c r="O111" s="178">
        <v>897</v>
      </c>
      <c r="P111" s="178">
        <v>319</v>
      </c>
      <c r="Q111" s="178">
        <v>578</v>
      </c>
      <c r="R111" s="178">
        <v>24</v>
      </c>
      <c r="S111" s="178">
        <v>5356</v>
      </c>
      <c r="T111" s="178">
        <v>1737</v>
      </c>
      <c r="U111" s="178">
        <v>112</v>
      </c>
      <c r="V111" s="178">
        <v>1625</v>
      </c>
      <c r="W111" s="178">
        <v>3619</v>
      </c>
      <c r="X111" s="178">
        <v>52</v>
      </c>
      <c r="Y111" s="178">
        <v>169</v>
      </c>
      <c r="Z111" s="178">
        <v>80</v>
      </c>
      <c r="AA111" s="178">
        <v>346</v>
      </c>
      <c r="AB111" s="178">
        <v>824</v>
      </c>
      <c r="AC111" s="178">
        <v>574</v>
      </c>
      <c r="AD111" s="178">
        <v>1497</v>
      </c>
      <c r="AE111" s="178">
        <v>77</v>
      </c>
      <c r="AF111" s="178">
        <v>34651</v>
      </c>
      <c r="AG111" s="178">
        <v>30861</v>
      </c>
      <c r="AH111" s="178">
        <v>19209</v>
      </c>
      <c r="AI111" s="178">
        <v>19038</v>
      </c>
      <c r="AJ111" s="178">
        <v>16256</v>
      </c>
      <c r="AK111" s="178">
        <v>7027</v>
      </c>
      <c r="AL111" s="178">
        <v>330</v>
      </c>
      <c r="AM111" s="178">
        <v>931</v>
      </c>
      <c r="AN111" s="178">
        <v>5458</v>
      </c>
      <c r="AO111" s="178">
        <v>2370</v>
      </c>
      <c r="AP111" s="178">
        <v>43</v>
      </c>
      <c r="AQ111" s="178">
        <v>97</v>
      </c>
      <c r="AR111" s="178">
        <v>2782</v>
      </c>
      <c r="AS111" s="178">
        <v>2479</v>
      </c>
      <c r="AT111" s="178">
        <v>2009</v>
      </c>
      <c r="AU111" s="178">
        <v>263</v>
      </c>
      <c r="AV111" s="178">
        <v>145</v>
      </c>
      <c r="AW111" s="178">
        <v>62</v>
      </c>
      <c r="AX111" s="178">
        <v>303</v>
      </c>
      <c r="AY111" s="178">
        <v>230</v>
      </c>
      <c r="AZ111" s="178">
        <v>73</v>
      </c>
      <c r="BA111" s="178">
        <v>171</v>
      </c>
      <c r="BB111" s="178">
        <v>11385</v>
      </c>
      <c r="BC111" s="178">
        <v>3845</v>
      </c>
      <c r="BD111" s="178">
        <v>2330</v>
      </c>
      <c r="BE111" s="178">
        <v>734</v>
      </c>
      <c r="BF111" s="178">
        <v>225</v>
      </c>
      <c r="BG111" s="178">
        <v>556</v>
      </c>
      <c r="BH111" s="178">
        <v>3141</v>
      </c>
      <c r="BI111" s="178">
        <v>1516</v>
      </c>
      <c r="BJ111" s="178">
        <v>206</v>
      </c>
      <c r="BK111" s="178">
        <v>286</v>
      </c>
      <c r="BL111" s="178">
        <v>311</v>
      </c>
      <c r="BM111" s="178">
        <v>2080</v>
      </c>
      <c r="BN111" s="178">
        <v>267</v>
      </c>
      <c r="BO111" s="178">
        <v>3790</v>
      </c>
      <c r="BP111" s="178">
        <v>2339</v>
      </c>
      <c r="BQ111" s="178">
        <v>328</v>
      </c>
      <c r="BR111" s="178">
        <v>74</v>
      </c>
      <c r="BS111" s="178">
        <v>234</v>
      </c>
      <c r="BT111" s="178">
        <v>221</v>
      </c>
      <c r="BU111" s="178">
        <v>594</v>
      </c>
    </row>
    <row r="112" spans="1:73" ht="16" customHeight="1" x14ac:dyDescent="0.5">
      <c r="A112" s="188">
        <v>107</v>
      </c>
      <c r="B112" s="173" t="s">
        <v>493</v>
      </c>
      <c r="C112" s="177" t="s">
        <v>318</v>
      </c>
      <c r="D112" s="178">
        <v>786015</v>
      </c>
      <c r="E112" s="178">
        <v>497138</v>
      </c>
      <c r="F112" s="178">
        <v>254237</v>
      </c>
      <c r="G112" s="178">
        <v>169827</v>
      </c>
      <c r="H112" s="178">
        <v>166239</v>
      </c>
      <c r="I112" s="178">
        <v>3588</v>
      </c>
      <c r="J112" s="178">
        <v>84410</v>
      </c>
      <c r="K112" s="178">
        <v>1203</v>
      </c>
      <c r="L112" s="178">
        <v>51889</v>
      </c>
      <c r="M112" s="178">
        <v>51024</v>
      </c>
      <c r="N112" s="178">
        <v>865</v>
      </c>
      <c r="O112" s="178">
        <v>30663</v>
      </c>
      <c r="P112" s="178">
        <v>19308</v>
      </c>
      <c r="Q112" s="178">
        <v>11355</v>
      </c>
      <c r="R112" s="178">
        <v>655</v>
      </c>
      <c r="S112" s="178">
        <v>242901</v>
      </c>
      <c r="T112" s="178">
        <v>3506</v>
      </c>
      <c r="U112" s="178">
        <v>227</v>
      </c>
      <c r="V112" s="178">
        <v>3279</v>
      </c>
      <c r="W112" s="178">
        <v>239395</v>
      </c>
      <c r="X112" s="178">
        <v>4877</v>
      </c>
      <c r="Y112" s="178">
        <v>10697</v>
      </c>
      <c r="Z112" s="178">
        <v>9426</v>
      </c>
      <c r="AA112" s="178">
        <v>19800</v>
      </c>
      <c r="AB112" s="178">
        <v>46734</v>
      </c>
      <c r="AC112" s="178">
        <v>43745</v>
      </c>
      <c r="AD112" s="178">
        <v>95790</v>
      </c>
      <c r="AE112" s="178">
        <v>8326</v>
      </c>
      <c r="AF112" s="178">
        <v>137648</v>
      </c>
      <c r="AG112" s="178">
        <v>62514</v>
      </c>
      <c r="AH112" s="178">
        <v>37824</v>
      </c>
      <c r="AI112" s="178">
        <v>37749</v>
      </c>
      <c r="AJ112" s="178">
        <v>27023</v>
      </c>
      <c r="AK112" s="178">
        <v>12892</v>
      </c>
      <c r="AL112" s="178">
        <v>458</v>
      </c>
      <c r="AM112" s="178">
        <v>2237</v>
      </c>
      <c r="AN112" s="178">
        <v>11003</v>
      </c>
      <c r="AO112" s="178">
        <v>372</v>
      </c>
      <c r="AP112" s="178">
        <v>2</v>
      </c>
      <c r="AQ112" s="178">
        <v>59</v>
      </c>
      <c r="AR112" s="178">
        <v>10726</v>
      </c>
      <c r="AS112" s="178">
        <v>10173</v>
      </c>
      <c r="AT112" s="178">
        <v>9451</v>
      </c>
      <c r="AU112" s="178">
        <v>415</v>
      </c>
      <c r="AV112" s="178">
        <v>214</v>
      </c>
      <c r="AW112" s="178">
        <v>93</v>
      </c>
      <c r="AX112" s="178">
        <v>553</v>
      </c>
      <c r="AY112" s="178">
        <v>441</v>
      </c>
      <c r="AZ112" s="178">
        <v>112</v>
      </c>
      <c r="BA112" s="178">
        <v>75</v>
      </c>
      <c r="BB112" s="178">
        <v>24634</v>
      </c>
      <c r="BC112" s="178">
        <v>5586</v>
      </c>
      <c r="BD112" s="178">
        <v>2454</v>
      </c>
      <c r="BE112" s="178">
        <v>1588</v>
      </c>
      <c r="BF112" s="178">
        <v>329</v>
      </c>
      <c r="BG112" s="178">
        <v>1215</v>
      </c>
      <c r="BH112" s="178">
        <v>8089</v>
      </c>
      <c r="BI112" s="178">
        <v>6478</v>
      </c>
      <c r="BJ112" s="178">
        <v>616</v>
      </c>
      <c r="BK112" s="178">
        <v>488</v>
      </c>
      <c r="BL112" s="178">
        <v>234</v>
      </c>
      <c r="BM112" s="178">
        <v>3143</v>
      </c>
      <c r="BN112" s="178">
        <v>56</v>
      </c>
      <c r="BO112" s="178">
        <v>75134</v>
      </c>
      <c r="BP112" s="178">
        <v>17542</v>
      </c>
      <c r="BQ112" s="178">
        <v>10616</v>
      </c>
      <c r="BR112" s="178">
        <v>2358</v>
      </c>
      <c r="BS112" s="178">
        <v>10822</v>
      </c>
      <c r="BT112" s="178">
        <v>11427</v>
      </c>
      <c r="BU112" s="178">
        <v>22369</v>
      </c>
    </row>
    <row r="113" spans="1:73" ht="16" customHeight="1" x14ac:dyDescent="0.5">
      <c r="A113" s="188">
        <v>108</v>
      </c>
      <c r="B113" s="173" t="s">
        <v>494</v>
      </c>
      <c r="C113" s="177" t="s">
        <v>25</v>
      </c>
      <c r="D113" s="178">
        <v>30232212</v>
      </c>
      <c r="E113" s="178">
        <v>15877275</v>
      </c>
      <c r="F113" s="178">
        <v>8759477</v>
      </c>
      <c r="G113" s="178">
        <v>4591585</v>
      </c>
      <c r="H113" s="178">
        <v>4436651</v>
      </c>
      <c r="I113" s="178">
        <v>154934</v>
      </c>
      <c r="J113" s="178">
        <v>4167892</v>
      </c>
      <c r="K113" s="178">
        <v>52777</v>
      </c>
      <c r="L113" s="178">
        <v>2169846</v>
      </c>
      <c r="M113" s="178">
        <v>2123942</v>
      </c>
      <c r="N113" s="178">
        <v>45904</v>
      </c>
      <c r="O113" s="178">
        <v>1900947</v>
      </c>
      <c r="P113" s="178">
        <v>718624</v>
      </c>
      <c r="Q113" s="178">
        <v>1182323</v>
      </c>
      <c r="R113" s="178">
        <v>44322</v>
      </c>
      <c r="S113" s="178">
        <v>7117798</v>
      </c>
      <c r="T113" s="178">
        <v>385109</v>
      </c>
      <c r="U113" s="178">
        <v>30201</v>
      </c>
      <c r="V113" s="178">
        <v>354908</v>
      </c>
      <c r="W113" s="178">
        <v>6732689</v>
      </c>
      <c r="X113" s="178">
        <v>68468</v>
      </c>
      <c r="Y113" s="178">
        <v>331841</v>
      </c>
      <c r="Z113" s="178">
        <v>169689</v>
      </c>
      <c r="AA113" s="178">
        <v>447726</v>
      </c>
      <c r="AB113" s="178">
        <v>1435299</v>
      </c>
      <c r="AC113" s="178">
        <v>1205083</v>
      </c>
      <c r="AD113" s="178">
        <v>2980789</v>
      </c>
      <c r="AE113" s="178">
        <v>93794</v>
      </c>
      <c r="AF113" s="178">
        <v>10237117</v>
      </c>
      <c r="AG113" s="178">
        <v>6242161</v>
      </c>
      <c r="AH113" s="178">
        <v>3234867</v>
      </c>
      <c r="AI113" s="178">
        <v>3141147</v>
      </c>
      <c r="AJ113" s="178">
        <v>2504192</v>
      </c>
      <c r="AK113" s="178">
        <v>1115388</v>
      </c>
      <c r="AL113" s="178">
        <v>72147</v>
      </c>
      <c r="AM113" s="178">
        <v>244365</v>
      </c>
      <c r="AN113" s="178">
        <v>835205</v>
      </c>
      <c r="AO113" s="178">
        <v>220020</v>
      </c>
      <c r="AP113" s="178">
        <v>6100</v>
      </c>
      <c r="AQ113" s="178">
        <v>10967</v>
      </c>
      <c r="AR113" s="178">
        <v>636955</v>
      </c>
      <c r="AS113" s="178">
        <v>583655</v>
      </c>
      <c r="AT113" s="178">
        <v>464381</v>
      </c>
      <c r="AU113" s="178">
        <v>61863</v>
      </c>
      <c r="AV113" s="178">
        <v>48794</v>
      </c>
      <c r="AW113" s="178">
        <v>8617</v>
      </c>
      <c r="AX113" s="178">
        <v>53300</v>
      </c>
      <c r="AY113" s="178">
        <v>42915</v>
      </c>
      <c r="AZ113" s="178">
        <v>10385</v>
      </c>
      <c r="BA113" s="178">
        <v>93720</v>
      </c>
      <c r="BB113" s="178">
        <v>2533410</v>
      </c>
      <c r="BC113" s="178">
        <v>874334</v>
      </c>
      <c r="BD113" s="178">
        <v>492905</v>
      </c>
      <c r="BE113" s="178">
        <v>134117</v>
      </c>
      <c r="BF113" s="178">
        <v>37658</v>
      </c>
      <c r="BG113" s="178">
        <v>209654</v>
      </c>
      <c r="BH113" s="178">
        <v>737185</v>
      </c>
      <c r="BI113" s="178">
        <v>284102</v>
      </c>
      <c r="BJ113" s="178">
        <v>60269</v>
      </c>
      <c r="BK113" s="178">
        <v>94519</v>
      </c>
      <c r="BL113" s="178">
        <v>200847</v>
      </c>
      <c r="BM113" s="178">
        <v>282154</v>
      </c>
      <c r="BN113" s="178">
        <v>473884</v>
      </c>
      <c r="BO113" s="178">
        <v>3994956</v>
      </c>
      <c r="BP113" s="178">
        <v>831432</v>
      </c>
      <c r="BQ113" s="178">
        <v>334713</v>
      </c>
      <c r="BR113" s="178">
        <v>71410</v>
      </c>
      <c r="BS113" s="178">
        <v>724278</v>
      </c>
      <c r="BT113" s="178">
        <v>479839</v>
      </c>
      <c r="BU113" s="178">
        <v>1553284</v>
      </c>
    </row>
    <row r="114" spans="1:73" ht="16" customHeight="1" x14ac:dyDescent="0.5">
      <c r="A114" s="188">
        <v>109</v>
      </c>
      <c r="B114" s="173" t="s">
        <v>495</v>
      </c>
      <c r="C114" s="177" t="s">
        <v>9</v>
      </c>
      <c r="D114" s="178">
        <v>1196129</v>
      </c>
      <c r="E114" s="178">
        <v>719800</v>
      </c>
      <c r="F114" s="178">
        <v>425616</v>
      </c>
      <c r="G114" s="178">
        <v>240330</v>
      </c>
      <c r="H114" s="178">
        <v>234224</v>
      </c>
      <c r="I114" s="178">
        <v>6106</v>
      </c>
      <c r="J114" s="178">
        <v>185286</v>
      </c>
      <c r="K114" s="178">
        <v>3096</v>
      </c>
      <c r="L114" s="178">
        <v>114958</v>
      </c>
      <c r="M114" s="178">
        <v>113289</v>
      </c>
      <c r="N114" s="178">
        <v>1669</v>
      </c>
      <c r="O114" s="178">
        <v>65732</v>
      </c>
      <c r="P114" s="178">
        <v>33457</v>
      </c>
      <c r="Q114" s="178">
        <v>32275</v>
      </c>
      <c r="R114" s="178">
        <v>1500</v>
      </c>
      <c r="S114" s="178">
        <v>294184</v>
      </c>
      <c r="T114" s="178">
        <v>17063</v>
      </c>
      <c r="U114" s="178">
        <v>1106</v>
      </c>
      <c r="V114" s="178">
        <v>15957</v>
      </c>
      <c r="W114" s="178">
        <v>277121</v>
      </c>
      <c r="X114" s="178">
        <v>3940</v>
      </c>
      <c r="Y114" s="178">
        <v>13361</v>
      </c>
      <c r="Z114" s="178">
        <v>6230</v>
      </c>
      <c r="AA114" s="178">
        <v>26051</v>
      </c>
      <c r="AB114" s="178">
        <v>62772</v>
      </c>
      <c r="AC114" s="178">
        <v>45117</v>
      </c>
      <c r="AD114" s="178">
        <v>116356</v>
      </c>
      <c r="AE114" s="178">
        <v>3294</v>
      </c>
      <c r="AF114" s="178">
        <v>358847</v>
      </c>
      <c r="AG114" s="178">
        <v>253113</v>
      </c>
      <c r="AH114" s="178">
        <v>138830</v>
      </c>
      <c r="AI114" s="178">
        <v>135108</v>
      </c>
      <c r="AJ114" s="178">
        <v>114157</v>
      </c>
      <c r="AK114" s="178">
        <v>52790</v>
      </c>
      <c r="AL114" s="178">
        <v>2519</v>
      </c>
      <c r="AM114" s="178">
        <v>6767</v>
      </c>
      <c r="AN114" s="178">
        <v>42882</v>
      </c>
      <c r="AO114" s="178">
        <v>8677</v>
      </c>
      <c r="AP114" s="178">
        <v>158</v>
      </c>
      <c r="AQ114" s="178">
        <v>364</v>
      </c>
      <c r="AR114" s="178">
        <v>20951</v>
      </c>
      <c r="AS114" s="178">
        <v>18685</v>
      </c>
      <c r="AT114" s="178">
        <v>14987</v>
      </c>
      <c r="AU114" s="178">
        <v>2082</v>
      </c>
      <c r="AV114" s="178">
        <v>1251</v>
      </c>
      <c r="AW114" s="178">
        <v>365</v>
      </c>
      <c r="AX114" s="178">
        <v>2266</v>
      </c>
      <c r="AY114" s="178">
        <v>1823</v>
      </c>
      <c r="AZ114" s="178">
        <v>443</v>
      </c>
      <c r="BA114" s="178">
        <v>3722</v>
      </c>
      <c r="BB114" s="178">
        <v>104279</v>
      </c>
      <c r="BC114" s="178">
        <v>36369</v>
      </c>
      <c r="BD114" s="178">
        <v>22904</v>
      </c>
      <c r="BE114" s="178">
        <v>4576</v>
      </c>
      <c r="BF114" s="178">
        <v>1716</v>
      </c>
      <c r="BG114" s="178">
        <v>7173</v>
      </c>
      <c r="BH114" s="178">
        <v>29670</v>
      </c>
      <c r="BI114" s="178">
        <v>13847</v>
      </c>
      <c r="BJ114" s="178">
        <v>1836</v>
      </c>
      <c r="BK114" s="178">
        <v>2551</v>
      </c>
      <c r="BL114" s="178">
        <v>10177</v>
      </c>
      <c r="BM114" s="178">
        <v>9829</v>
      </c>
      <c r="BN114" s="178">
        <v>10004</v>
      </c>
      <c r="BO114" s="178">
        <v>105734</v>
      </c>
      <c r="BP114" s="178">
        <v>25883</v>
      </c>
      <c r="BQ114" s="178">
        <v>9151</v>
      </c>
      <c r="BR114" s="178">
        <v>3137</v>
      </c>
      <c r="BS114" s="178">
        <v>11557</v>
      </c>
      <c r="BT114" s="178">
        <v>14169</v>
      </c>
      <c r="BU114" s="178">
        <v>41837</v>
      </c>
    </row>
    <row r="115" spans="1:73" ht="16" customHeight="1" x14ac:dyDescent="0.5">
      <c r="A115" s="188">
        <v>110</v>
      </c>
      <c r="B115" s="173" t="s">
        <v>496</v>
      </c>
      <c r="C115" s="177" t="s">
        <v>10</v>
      </c>
      <c r="D115" s="178">
        <v>20065431</v>
      </c>
      <c r="E115" s="178">
        <v>9822294</v>
      </c>
      <c r="F115" s="178">
        <v>5560777</v>
      </c>
      <c r="G115" s="178">
        <v>3176458</v>
      </c>
      <c r="H115" s="178">
        <v>3108325</v>
      </c>
      <c r="I115" s="178">
        <v>68133</v>
      </c>
      <c r="J115" s="178">
        <v>2384319</v>
      </c>
      <c r="K115" s="178">
        <v>34528</v>
      </c>
      <c r="L115" s="178">
        <v>1508883</v>
      </c>
      <c r="M115" s="178">
        <v>1487936</v>
      </c>
      <c r="N115" s="178">
        <v>20947</v>
      </c>
      <c r="O115" s="178">
        <v>820914</v>
      </c>
      <c r="P115" s="178">
        <v>353979</v>
      </c>
      <c r="Q115" s="178">
        <v>466935</v>
      </c>
      <c r="R115" s="178">
        <v>19994</v>
      </c>
      <c r="S115" s="178">
        <v>4261517</v>
      </c>
      <c r="T115" s="178">
        <v>302289</v>
      </c>
      <c r="U115" s="178">
        <v>21991</v>
      </c>
      <c r="V115" s="178">
        <v>280298</v>
      </c>
      <c r="W115" s="178">
        <v>3959228</v>
      </c>
      <c r="X115" s="178">
        <v>32450</v>
      </c>
      <c r="Y115" s="178">
        <v>307303</v>
      </c>
      <c r="Z115" s="178">
        <v>85759</v>
      </c>
      <c r="AA115" s="178">
        <v>274942</v>
      </c>
      <c r="AB115" s="178">
        <v>546242</v>
      </c>
      <c r="AC115" s="178">
        <v>925635</v>
      </c>
      <c r="AD115" s="178">
        <v>1737668</v>
      </c>
      <c r="AE115" s="178">
        <v>49229</v>
      </c>
      <c r="AF115" s="178">
        <v>7703044</v>
      </c>
      <c r="AG115" s="178">
        <v>4160754</v>
      </c>
      <c r="AH115" s="178">
        <v>2166251</v>
      </c>
      <c r="AI115" s="178">
        <v>2095354</v>
      </c>
      <c r="AJ115" s="178">
        <v>1696539</v>
      </c>
      <c r="AK115" s="178">
        <v>708072</v>
      </c>
      <c r="AL115" s="178">
        <v>26400</v>
      </c>
      <c r="AM115" s="178">
        <v>134503</v>
      </c>
      <c r="AN115" s="178">
        <v>667089</v>
      </c>
      <c r="AO115" s="178">
        <v>152041</v>
      </c>
      <c r="AP115" s="178">
        <v>2540</v>
      </c>
      <c r="AQ115" s="178">
        <v>5894</v>
      </c>
      <c r="AR115" s="178">
        <v>398815</v>
      </c>
      <c r="AS115" s="178">
        <v>360071</v>
      </c>
      <c r="AT115" s="178">
        <v>298226</v>
      </c>
      <c r="AU115" s="178">
        <v>36444</v>
      </c>
      <c r="AV115" s="178">
        <v>15783</v>
      </c>
      <c r="AW115" s="178">
        <v>9618</v>
      </c>
      <c r="AX115" s="178">
        <v>38744</v>
      </c>
      <c r="AY115" s="178">
        <v>30127</v>
      </c>
      <c r="AZ115" s="178">
        <v>8617</v>
      </c>
      <c r="BA115" s="178">
        <v>70897</v>
      </c>
      <c r="BB115" s="178">
        <v>1624119</v>
      </c>
      <c r="BC115" s="178">
        <v>484473</v>
      </c>
      <c r="BD115" s="178">
        <v>297137</v>
      </c>
      <c r="BE115" s="178">
        <v>81599</v>
      </c>
      <c r="BF115" s="178">
        <v>20790</v>
      </c>
      <c r="BG115" s="178">
        <v>84947</v>
      </c>
      <c r="BH115" s="178">
        <v>471130</v>
      </c>
      <c r="BI115" s="178">
        <v>173227</v>
      </c>
      <c r="BJ115" s="178">
        <v>38718</v>
      </c>
      <c r="BK115" s="178">
        <v>103524</v>
      </c>
      <c r="BL115" s="178">
        <v>89427</v>
      </c>
      <c r="BM115" s="178">
        <v>263620</v>
      </c>
      <c r="BN115" s="178">
        <v>370384</v>
      </c>
      <c r="BO115" s="178">
        <v>3542290</v>
      </c>
      <c r="BP115" s="178">
        <v>790626</v>
      </c>
      <c r="BQ115" s="178">
        <v>390379</v>
      </c>
      <c r="BR115" s="178">
        <v>83198</v>
      </c>
      <c r="BS115" s="178">
        <v>414893</v>
      </c>
      <c r="BT115" s="178">
        <v>697927</v>
      </c>
      <c r="BU115" s="178">
        <v>1165267</v>
      </c>
    </row>
    <row r="116" spans="1:73" ht="16" customHeight="1" x14ac:dyDescent="0.5">
      <c r="A116" s="188">
        <v>111</v>
      </c>
      <c r="B116" s="173" t="s">
        <v>497</v>
      </c>
      <c r="C116" s="177" t="s">
        <v>11</v>
      </c>
      <c r="D116" s="178">
        <v>1586091</v>
      </c>
      <c r="E116" s="178">
        <v>935407</v>
      </c>
      <c r="F116" s="178">
        <v>490314</v>
      </c>
      <c r="G116" s="178">
        <v>304843</v>
      </c>
      <c r="H116" s="178">
        <v>294779</v>
      </c>
      <c r="I116" s="178">
        <v>10064</v>
      </c>
      <c r="J116" s="178">
        <v>185471</v>
      </c>
      <c r="K116" s="178">
        <v>4302</v>
      </c>
      <c r="L116" s="178">
        <v>40450</v>
      </c>
      <c r="M116" s="178">
        <v>37549</v>
      </c>
      <c r="N116" s="178">
        <v>2901</v>
      </c>
      <c r="O116" s="178">
        <v>140292</v>
      </c>
      <c r="P116" s="178">
        <v>10076</v>
      </c>
      <c r="Q116" s="178">
        <v>130216</v>
      </c>
      <c r="R116" s="178">
        <v>427</v>
      </c>
      <c r="S116" s="178">
        <v>445093</v>
      </c>
      <c r="T116" s="178">
        <v>15621</v>
      </c>
      <c r="U116" s="178">
        <v>52</v>
      </c>
      <c r="V116" s="178">
        <v>15569</v>
      </c>
      <c r="W116" s="178">
        <v>429472</v>
      </c>
      <c r="X116" s="178">
        <v>1512</v>
      </c>
      <c r="Y116" s="178">
        <v>40335</v>
      </c>
      <c r="Z116" s="178">
        <v>22612</v>
      </c>
      <c r="AA116" s="178">
        <v>17901</v>
      </c>
      <c r="AB116" s="178">
        <v>172133</v>
      </c>
      <c r="AC116" s="178">
        <v>39804</v>
      </c>
      <c r="AD116" s="178">
        <v>119605</v>
      </c>
      <c r="AE116" s="178">
        <v>15570</v>
      </c>
      <c r="AF116" s="178">
        <v>378540</v>
      </c>
      <c r="AG116" s="178">
        <v>205454</v>
      </c>
      <c r="AH116" s="178">
        <v>67919</v>
      </c>
      <c r="AI116" s="178">
        <v>66698</v>
      </c>
      <c r="AJ116" s="178">
        <v>57304</v>
      </c>
      <c r="AK116" s="178">
        <v>25919</v>
      </c>
      <c r="AL116" s="178">
        <v>1209</v>
      </c>
      <c r="AM116" s="178">
        <v>3557</v>
      </c>
      <c r="AN116" s="178">
        <v>20677</v>
      </c>
      <c r="AO116" s="178">
        <v>5606</v>
      </c>
      <c r="AP116" s="178">
        <v>104</v>
      </c>
      <c r="AQ116" s="178">
        <v>232</v>
      </c>
      <c r="AR116" s="178">
        <v>9394</v>
      </c>
      <c r="AS116" s="178">
        <v>8314</v>
      </c>
      <c r="AT116" s="178">
        <v>6596</v>
      </c>
      <c r="AU116" s="178">
        <v>919</v>
      </c>
      <c r="AV116" s="178">
        <v>637</v>
      </c>
      <c r="AW116" s="178">
        <v>162</v>
      </c>
      <c r="AX116" s="178">
        <v>1080</v>
      </c>
      <c r="AY116" s="178">
        <v>878</v>
      </c>
      <c r="AZ116" s="178">
        <v>202</v>
      </c>
      <c r="BA116" s="178">
        <v>1221</v>
      </c>
      <c r="BB116" s="178">
        <v>133792</v>
      </c>
      <c r="BC116" s="178">
        <v>42719</v>
      </c>
      <c r="BD116" s="178">
        <v>26759</v>
      </c>
      <c r="BE116" s="178">
        <v>5149</v>
      </c>
      <c r="BF116" s="178">
        <v>2157</v>
      </c>
      <c r="BG116" s="178">
        <v>8654</v>
      </c>
      <c r="BH116" s="178">
        <v>46431</v>
      </c>
      <c r="BI116" s="178">
        <v>17114</v>
      </c>
      <c r="BJ116" s="178">
        <v>2403</v>
      </c>
      <c r="BK116" s="178">
        <v>4161</v>
      </c>
      <c r="BL116" s="178">
        <v>5885</v>
      </c>
      <c r="BM116" s="178">
        <v>15079</v>
      </c>
      <c r="BN116" s="178">
        <v>3743</v>
      </c>
      <c r="BO116" s="178">
        <v>173086</v>
      </c>
      <c r="BP116" s="178">
        <v>16346</v>
      </c>
      <c r="BQ116" s="178">
        <v>2445</v>
      </c>
      <c r="BR116" s="178">
        <v>1130</v>
      </c>
      <c r="BS116" s="178">
        <v>27363</v>
      </c>
      <c r="BT116" s="178">
        <v>27361</v>
      </c>
      <c r="BU116" s="178">
        <v>98441</v>
      </c>
    </row>
    <row r="117" spans="1:73" ht="16" customHeight="1" x14ac:dyDescent="0.5">
      <c r="A117" s="188">
        <v>112</v>
      </c>
      <c r="B117" s="173" t="s">
        <v>498</v>
      </c>
      <c r="C117" s="177" t="s">
        <v>12</v>
      </c>
      <c r="D117" s="178">
        <v>2227175</v>
      </c>
      <c r="E117" s="178">
        <v>809789</v>
      </c>
      <c r="F117" s="178">
        <v>422464</v>
      </c>
      <c r="G117" s="178">
        <v>226432</v>
      </c>
      <c r="H117" s="178">
        <v>221608</v>
      </c>
      <c r="I117" s="178">
        <v>4824</v>
      </c>
      <c r="J117" s="178">
        <v>196032</v>
      </c>
      <c r="K117" s="178">
        <v>3354</v>
      </c>
      <c r="L117" s="178">
        <v>125651</v>
      </c>
      <c r="M117" s="178">
        <v>124257</v>
      </c>
      <c r="N117" s="178">
        <v>1394</v>
      </c>
      <c r="O117" s="178">
        <v>64988</v>
      </c>
      <c r="P117" s="178">
        <v>31449</v>
      </c>
      <c r="Q117" s="178">
        <v>33539</v>
      </c>
      <c r="R117" s="178">
        <v>2039</v>
      </c>
      <c r="S117" s="178">
        <v>387325</v>
      </c>
      <c r="T117" s="178">
        <v>21172</v>
      </c>
      <c r="U117" s="178">
        <v>2008</v>
      </c>
      <c r="V117" s="178">
        <v>19164</v>
      </c>
      <c r="W117" s="178">
        <v>366153</v>
      </c>
      <c r="X117" s="178">
        <v>4400</v>
      </c>
      <c r="Y117" s="178">
        <v>18835</v>
      </c>
      <c r="Z117" s="178">
        <v>12956</v>
      </c>
      <c r="AA117" s="178">
        <v>28858</v>
      </c>
      <c r="AB117" s="178">
        <v>75977</v>
      </c>
      <c r="AC117" s="178">
        <v>73505</v>
      </c>
      <c r="AD117" s="178">
        <v>146833</v>
      </c>
      <c r="AE117" s="178">
        <v>4789</v>
      </c>
      <c r="AF117" s="178">
        <v>1246009</v>
      </c>
      <c r="AG117" s="178">
        <v>914649</v>
      </c>
      <c r="AH117" s="178">
        <v>450527</v>
      </c>
      <c r="AI117" s="178">
        <v>444081</v>
      </c>
      <c r="AJ117" s="178">
        <v>356904</v>
      </c>
      <c r="AK117" s="178">
        <v>236125</v>
      </c>
      <c r="AL117" s="178">
        <v>3870</v>
      </c>
      <c r="AM117" s="178">
        <v>18476</v>
      </c>
      <c r="AN117" s="178">
        <v>64806</v>
      </c>
      <c r="AO117" s="178">
        <v>32493</v>
      </c>
      <c r="AP117" s="178">
        <v>295</v>
      </c>
      <c r="AQ117" s="178">
        <v>839</v>
      </c>
      <c r="AR117" s="178">
        <v>87177</v>
      </c>
      <c r="AS117" s="178">
        <v>80458</v>
      </c>
      <c r="AT117" s="178">
        <v>76643</v>
      </c>
      <c r="AU117" s="178">
        <v>950</v>
      </c>
      <c r="AV117" s="178">
        <v>2287</v>
      </c>
      <c r="AW117" s="178">
        <v>578</v>
      </c>
      <c r="AX117" s="178">
        <v>6719</v>
      </c>
      <c r="AY117" s="178">
        <v>5470</v>
      </c>
      <c r="AZ117" s="178">
        <v>1249</v>
      </c>
      <c r="BA117" s="178">
        <v>6446</v>
      </c>
      <c r="BB117" s="178">
        <v>398974</v>
      </c>
      <c r="BC117" s="178">
        <v>116662</v>
      </c>
      <c r="BD117" s="178">
        <v>85405</v>
      </c>
      <c r="BE117" s="178">
        <v>15778</v>
      </c>
      <c r="BF117" s="178">
        <v>4854</v>
      </c>
      <c r="BG117" s="178">
        <v>10625</v>
      </c>
      <c r="BH117" s="178">
        <v>80633</v>
      </c>
      <c r="BI117" s="178">
        <v>111781</v>
      </c>
      <c r="BJ117" s="178">
        <v>10052</v>
      </c>
      <c r="BK117" s="178">
        <v>22626</v>
      </c>
      <c r="BL117" s="178">
        <v>3978</v>
      </c>
      <c r="BM117" s="178">
        <v>53242</v>
      </c>
      <c r="BN117" s="178">
        <v>65148</v>
      </c>
      <c r="BO117" s="178">
        <v>331360</v>
      </c>
      <c r="BP117" s="178">
        <v>116840</v>
      </c>
      <c r="BQ117" s="178">
        <v>59322</v>
      </c>
      <c r="BR117" s="178">
        <v>6614</v>
      </c>
      <c r="BS117" s="178">
        <v>35883</v>
      </c>
      <c r="BT117" s="178">
        <v>37256</v>
      </c>
      <c r="BU117" s="178">
        <v>75445</v>
      </c>
    </row>
    <row r="118" spans="1:73" ht="16" customHeight="1" x14ac:dyDescent="0.5">
      <c r="A118" s="188">
        <v>113</v>
      </c>
      <c r="B118" s="173" t="s">
        <v>499</v>
      </c>
      <c r="C118" s="177" t="s">
        <v>500</v>
      </c>
      <c r="D118" s="178">
        <v>0</v>
      </c>
      <c r="E118" s="178">
        <v>0</v>
      </c>
      <c r="F118" s="178">
        <v>0</v>
      </c>
      <c r="G118" s="178">
        <v>0</v>
      </c>
      <c r="H118" s="178">
        <v>0</v>
      </c>
      <c r="I118" s="178">
        <v>0</v>
      </c>
      <c r="J118" s="178">
        <v>0</v>
      </c>
      <c r="K118" s="178">
        <v>0</v>
      </c>
      <c r="L118" s="178">
        <v>0</v>
      </c>
      <c r="M118" s="178">
        <v>0</v>
      </c>
      <c r="N118" s="178">
        <v>0</v>
      </c>
      <c r="O118" s="178">
        <v>0</v>
      </c>
      <c r="P118" s="178">
        <v>0</v>
      </c>
      <c r="Q118" s="178">
        <v>0</v>
      </c>
      <c r="R118" s="178">
        <v>0</v>
      </c>
      <c r="S118" s="178">
        <v>0</v>
      </c>
      <c r="T118" s="178">
        <v>0</v>
      </c>
      <c r="U118" s="178">
        <v>0</v>
      </c>
      <c r="V118" s="178">
        <v>0</v>
      </c>
      <c r="W118" s="178">
        <v>0</v>
      </c>
      <c r="X118" s="178">
        <v>0</v>
      </c>
      <c r="Y118" s="178">
        <v>0</v>
      </c>
      <c r="Z118" s="178">
        <v>0</v>
      </c>
      <c r="AA118" s="178">
        <v>0</v>
      </c>
      <c r="AB118" s="178">
        <v>0</v>
      </c>
      <c r="AC118" s="178">
        <v>0</v>
      </c>
      <c r="AD118" s="178">
        <v>0</v>
      </c>
      <c r="AE118" s="178">
        <v>0</v>
      </c>
      <c r="AF118" s="178">
        <v>0</v>
      </c>
      <c r="AG118" s="178">
        <v>0</v>
      </c>
      <c r="AH118" s="178">
        <v>0</v>
      </c>
      <c r="AI118" s="178">
        <v>0</v>
      </c>
      <c r="AJ118" s="178">
        <v>0</v>
      </c>
      <c r="AK118" s="178">
        <v>0</v>
      </c>
      <c r="AL118" s="178">
        <v>0</v>
      </c>
      <c r="AM118" s="178">
        <v>0</v>
      </c>
      <c r="AN118" s="178">
        <v>0</v>
      </c>
      <c r="AO118" s="178">
        <v>0</v>
      </c>
      <c r="AP118" s="178">
        <v>0</v>
      </c>
      <c r="AQ118" s="178">
        <v>0</v>
      </c>
      <c r="AR118" s="178">
        <v>0</v>
      </c>
      <c r="AS118" s="178">
        <v>0</v>
      </c>
      <c r="AT118" s="178">
        <v>0</v>
      </c>
      <c r="AU118" s="178">
        <v>0</v>
      </c>
      <c r="AV118" s="178">
        <v>0</v>
      </c>
      <c r="AW118" s="178">
        <v>0</v>
      </c>
      <c r="AX118" s="178">
        <v>0</v>
      </c>
      <c r="AY118" s="178">
        <v>0</v>
      </c>
      <c r="AZ118" s="178">
        <v>0</v>
      </c>
      <c r="BA118" s="178">
        <v>0</v>
      </c>
      <c r="BB118" s="178">
        <v>0</v>
      </c>
      <c r="BC118" s="178">
        <v>0</v>
      </c>
      <c r="BD118" s="178">
        <v>0</v>
      </c>
      <c r="BE118" s="178">
        <v>0</v>
      </c>
      <c r="BF118" s="178">
        <v>0</v>
      </c>
      <c r="BG118" s="178">
        <v>0</v>
      </c>
      <c r="BH118" s="178">
        <v>0</v>
      </c>
      <c r="BI118" s="178">
        <v>0</v>
      </c>
      <c r="BJ118" s="178">
        <v>0</v>
      </c>
      <c r="BK118" s="178">
        <v>0</v>
      </c>
      <c r="BL118" s="178">
        <v>0</v>
      </c>
      <c r="BM118" s="178">
        <v>0</v>
      </c>
      <c r="BN118" s="178">
        <v>0</v>
      </c>
      <c r="BO118" s="178">
        <v>0</v>
      </c>
      <c r="BP118" s="178">
        <v>0</v>
      </c>
      <c r="BQ118" s="178">
        <v>0</v>
      </c>
      <c r="BR118" s="178">
        <v>0</v>
      </c>
      <c r="BS118" s="178">
        <v>0</v>
      </c>
      <c r="BT118" s="178">
        <v>0</v>
      </c>
      <c r="BU118" s="178">
        <v>0</v>
      </c>
    </row>
    <row r="119" spans="1:73" ht="16" customHeight="1" x14ac:dyDescent="0.5">
      <c r="A119" s="188">
        <v>114</v>
      </c>
      <c r="B119" s="173" t="s">
        <v>501</v>
      </c>
      <c r="C119" s="177" t="s">
        <v>502</v>
      </c>
      <c r="D119" s="178">
        <v>2121738</v>
      </c>
      <c r="E119" s="178">
        <v>1111847</v>
      </c>
      <c r="F119" s="178">
        <v>602700</v>
      </c>
      <c r="G119" s="178">
        <v>342645</v>
      </c>
      <c r="H119" s="178">
        <v>333445</v>
      </c>
      <c r="I119" s="178">
        <v>9200</v>
      </c>
      <c r="J119" s="178">
        <v>260055</v>
      </c>
      <c r="K119" s="178">
        <v>3545</v>
      </c>
      <c r="L119" s="178">
        <v>148118</v>
      </c>
      <c r="M119" s="178">
        <v>145547</v>
      </c>
      <c r="N119" s="178">
        <v>2571</v>
      </c>
      <c r="O119" s="178">
        <v>105763</v>
      </c>
      <c r="P119" s="178">
        <v>41697</v>
      </c>
      <c r="Q119" s="178">
        <v>64066</v>
      </c>
      <c r="R119" s="178">
        <v>2629</v>
      </c>
      <c r="S119" s="178">
        <v>509147</v>
      </c>
      <c r="T119" s="178">
        <v>28081</v>
      </c>
      <c r="U119" s="178">
        <v>2156</v>
      </c>
      <c r="V119" s="178">
        <v>25925</v>
      </c>
      <c r="W119" s="178">
        <v>481066</v>
      </c>
      <c r="X119" s="178">
        <v>5579</v>
      </c>
      <c r="Y119" s="178">
        <v>24165</v>
      </c>
      <c r="Z119" s="178">
        <v>12308</v>
      </c>
      <c r="AA119" s="178">
        <v>35922</v>
      </c>
      <c r="AB119" s="178">
        <v>102604</v>
      </c>
      <c r="AC119" s="178">
        <v>85020</v>
      </c>
      <c r="AD119" s="178">
        <v>208689</v>
      </c>
      <c r="AE119" s="178">
        <v>6779</v>
      </c>
      <c r="AF119" s="178">
        <v>744224</v>
      </c>
      <c r="AG119" s="178">
        <v>503592</v>
      </c>
      <c r="AH119" s="178">
        <v>267766</v>
      </c>
      <c r="AI119" s="178">
        <v>262269</v>
      </c>
      <c r="AJ119" s="178">
        <v>214275</v>
      </c>
      <c r="AK119" s="178">
        <v>97376</v>
      </c>
      <c r="AL119" s="178">
        <v>4777</v>
      </c>
      <c r="AM119" s="178">
        <v>16700</v>
      </c>
      <c r="AN119" s="178">
        <v>73313</v>
      </c>
      <c r="AO119" s="178">
        <v>20801</v>
      </c>
      <c r="AP119" s="178">
        <v>387</v>
      </c>
      <c r="AQ119" s="178">
        <v>921</v>
      </c>
      <c r="AR119" s="178">
        <v>47994</v>
      </c>
      <c r="AS119" s="178">
        <v>44010</v>
      </c>
      <c r="AT119" s="178">
        <v>37047</v>
      </c>
      <c r="AU119" s="178">
        <v>3704</v>
      </c>
      <c r="AV119" s="178">
        <v>2457</v>
      </c>
      <c r="AW119" s="178">
        <v>802</v>
      </c>
      <c r="AX119" s="178">
        <v>3984</v>
      </c>
      <c r="AY119" s="178">
        <v>3223</v>
      </c>
      <c r="AZ119" s="178">
        <v>761</v>
      </c>
      <c r="BA119" s="178">
        <v>5497</v>
      </c>
      <c r="BB119" s="178">
        <v>193396</v>
      </c>
      <c r="BC119" s="178">
        <v>59815</v>
      </c>
      <c r="BD119" s="178">
        <v>35150</v>
      </c>
      <c r="BE119" s="178">
        <v>9570</v>
      </c>
      <c r="BF119" s="178">
        <v>2743</v>
      </c>
      <c r="BG119" s="178">
        <v>12352</v>
      </c>
      <c r="BH119" s="178">
        <v>69697</v>
      </c>
      <c r="BI119" s="178">
        <v>20800</v>
      </c>
      <c r="BJ119" s="178">
        <v>3537</v>
      </c>
      <c r="BK119" s="178">
        <v>8774</v>
      </c>
      <c r="BL119" s="178">
        <v>10767</v>
      </c>
      <c r="BM119" s="178">
        <v>20006</v>
      </c>
      <c r="BN119" s="178">
        <v>42430</v>
      </c>
      <c r="BO119" s="178">
        <v>240632</v>
      </c>
      <c r="BP119" s="178">
        <v>40589</v>
      </c>
      <c r="BQ119" s="178">
        <v>26249</v>
      </c>
      <c r="BR119" s="178">
        <v>7408</v>
      </c>
      <c r="BS119" s="178">
        <v>34294</v>
      </c>
      <c r="BT119" s="178">
        <v>28386</v>
      </c>
      <c r="BU119" s="178">
        <v>103706</v>
      </c>
    </row>
    <row r="120" spans="1:73" ht="16" customHeight="1" x14ac:dyDescent="0.5">
      <c r="A120" s="188">
        <v>115</v>
      </c>
      <c r="B120" s="173" t="s">
        <v>503</v>
      </c>
      <c r="C120" s="177" t="s">
        <v>26</v>
      </c>
      <c r="D120" s="178">
        <v>-291587</v>
      </c>
      <c r="E120" s="178">
        <v>-371</v>
      </c>
      <c r="F120" s="178">
        <v>-231</v>
      </c>
      <c r="G120" s="178">
        <v>-110</v>
      </c>
      <c r="H120" s="178">
        <v>-107</v>
      </c>
      <c r="I120" s="178">
        <v>-3</v>
      </c>
      <c r="J120" s="178">
        <v>-121</v>
      </c>
      <c r="K120" s="178">
        <v>-2</v>
      </c>
      <c r="L120" s="178">
        <v>-72</v>
      </c>
      <c r="M120" s="178">
        <v>-71</v>
      </c>
      <c r="N120" s="178">
        <v>-1</v>
      </c>
      <c r="O120" s="178">
        <v>-46</v>
      </c>
      <c r="P120" s="178">
        <v>-18</v>
      </c>
      <c r="Q120" s="178">
        <v>-28</v>
      </c>
      <c r="R120" s="178">
        <v>-1</v>
      </c>
      <c r="S120" s="178">
        <v>-140</v>
      </c>
      <c r="T120" s="178">
        <v>-7</v>
      </c>
      <c r="U120" s="178">
        <v>-1</v>
      </c>
      <c r="V120" s="178">
        <v>-6</v>
      </c>
      <c r="W120" s="178">
        <v>-133</v>
      </c>
      <c r="X120" s="178">
        <v>-2</v>
      </c>
      <c r="Y120" s="178">
        <v>-7</v>
      </c>
      <c r="Z120" s="178">
        <v>-4</v>
      </c>
      <c r="AA120" s="178">
        <v>-10</v>
      </c>
      <c r="AB120" s="178">
        <v>-33</v>
      </c>
      <c r="AC120" s="178">
        <v>-22</v>
      </c>
      <c r="AD120" s="178">
        <v>-53</v>
      </c>
      <c r="AE120" s="178">
        <v>-2</v>
      </c>
      <c r="AF120" s="178">
        <v>-291215</v>
      </c>
      <c r="AG120" s="178">
        <v>-33509</v>
      </c>
      <c r="AH120" s="178">
        <v>-18046</v>
      </c>
      <c r="AI120" s="178">
        <v>-17716</v>
      </c>
      <c r="AJ120" s="178">
        <v>-14628</v>
      </c>
      <c r="AK120" s="178">
        <v>-7036</v>
      </c>
      <c r="AL120" s="178">
        <v>-253</v>
      </c>
      <c r="AM120" s="178">
        <v>-982</v>
      </c>
      <c r="AN120" s="178">
        <v>-4835</v>
      </c>
      <c r="AO120" s="178">
        <v>-1440</v>
      </c>
      <c r="AP120" s="178">
        <v>-22</v>
      </c>
      <c r="AQ120" s="178">
        <v>-60</v>
      </c>
      <c r="AR120" s="178">
        <v>-3088</v>
      </c>
      <c r="AS120" s="178">
        <v>-2803</v>
      </c>
      <c r="AT120" s="178">
        <v>-2438</v>
      </c>
      <c r="AU120" s="178">
        <v>-177</v>
      </c>
      <c r="AV120" s="178">
        <v>-124</v>
      </c>
      <c r="AW120" s="178">
        <v>-64</v>
      </c>
      <c r="AX120" s="178">
        <v>-285</v>
      </c>
      <c r="AY120" s="178">
        <v>-224</v>
      </c>
      <c r="AZ120" s="178">
        <v>-61</v>
      </c>
      <c r="BA120" s="178">
        <v>-330</v>
      </c>
      <c r="BB120" s="178">
        <v>-14912</v>
      </c>
      <c r="BC120" s="178">
        <v>-5183</v>
      </c>
      <c r="BD120" s="178">
        <v>-3382</v>
      </c>
      <c r="BE120" s="178">
        <v>-675</v>
      </c>
      <c r="BF120" s="178">
        <v>-221</v>
      </c>
      <c r="BG120" s="178">
        <v>-905</v>
      </c>
      <c r="BH120" s="178">
        <v>-4516</v>
      </c>
      <c r="BI120" s="178">
        <v>-2192</v>
      </c>
      <c r="BJ120" s="178">
        <v>-253</v>
      </c>
      <c r="BK120" s="178">
        <v>-784</v>
      </c>
      <c r="BL120" s="178">
        <v>-500</v>
      </c>
      <c r="BM120" s="178">
        <v>-1484</v>
      </c>
      <c r="BN120" s="178">
        <v>-551</v>
      </c>
      <c r="BO120" s="178">
        <v>-257706</v>
      </c>
      <c r="BP120" s="178">
        <v>-88218</v>
      </c>
      <c r="BQ120" s="178">
        <v>-1518</v>
      </c>
      <c r="BR120" s="178">
        <v>-768</v>
      </c>
      <c r="BS120" s="178">
        <v>-39337</v>
      </c>
      <c r="BT120" s="178">
        <v>-30960</v>
      </c>
      <c r="BU120" s="178">
        <v>-96905</v>
      </c>
    </row>
    <row r="121" spans="1:73" ht="16" customHeight="1" x14ac:dyDescent="0.5">
      <c r="A121" s="188">
        <v>116</v>
      </c>
      <c r="B121" s="173" t="s">
        <v>504</v>
      </c>
      <c r="C121" s="177" t="s">
        <v>13</v>
      </c>
      <c r="D121" s="178">
        <v>26904977</v>
      </c>
      <c r="E121" s="178">
        <v>13398766</v>
      </c>
      <c r="F121" s="178">
        <v>7501640</v>
      </c>
      <c r="G121" s="178">
        <v>4290598</v>
      </c>
      <c r="H121" s="178">
        <v>4192274</v>
      </c>
      <c r="I121" s="178">
        <v>98324</v>
      </c>
      <c r="J121" s="178">
        <v>3211042</v>
      </c>
      <c r="K121" s="178">
        <v>48823</v>
      </c>
      <c r="L121" s="178">
        <v>1937988</v>
      </c>
      <c r="M121" s="178">
        <v>1908507</v>
      </c>
      <c r="N121" s="178">
        <v>29481</v>
      </c>
      <c r="O121" s="178">
        <v>1197643</v>
      </c>
      <c r="P121" s="178">
        <v>470640</v>
      </c>
      <c r="Q121" s="178">
        <v>727003</v>
      </c>
      <c r="R121" s="178">
        <v>26588</v>
      </c>
      <c r="S121" s="178">
        <v>5897126</v>
      </c>
      <c r="T121" s="178">
        <v>384219</v>
      </c>
      <c r="U121" s="178">
        <v>27312</v>
      </c>
      <c r="V121" s="178">
        <v>356907</v>
      </c>
      <c r="W121" s="178">
        <v>5512907</v>
      </c>
      <c r="X121" s="178">
        <v>47879</v>
      </c>
      <c r="Y121" s="178">
        <v>403992</v>
      </c>
      <c r="Z121" s="178">
        <v>139861</v>
      </c>
      <c r="AA121" s="178">
        <v>383664</v>
      </c>
      <c r="AB121" s="178">
        <v>959695</v>
      </c>
      <c r="AC121" s="178">
        <v>1169059</v>
      </c>
      <c r="AD121" s="178">
        <v>2329098</v>
      </c>
      <c r="AE121" s="178">
        <v>79659</v>
      </c>
      <c r="AF121" s="178">
        <v>10139449</v>
      </c>
      <c r="AG121" s="178">
        <v>6004053</v>
      </c>
      <c r="AH121" s="178">
        <v>3073247</v>
      </c>
      <c r="AI121" s="178">
        <v>2985794</v>
      </c>
      <c r="AJ121" s="178">
        <v>2424551</v>
      </c>
      <c r="AK121" s="178">
        <v>1113246</v>
      </c>
      <c r="AL121" s="178">
        <v>38522</v>
      </c>
      <c r="AM121" s="178">
        <v>179021</v>
      </c>
      <c r="AN121" s="178">
        <v>863932</v>
      </c>
      <c r="AO121" s="178">
        <v>218178</v>
      </c>
      <c r="AP121" s="178">
        <v>3462</v>
      </c>
      <c r="AQ121" s="178">
        <v>8190</v>
      </c>
      <c r="AR121" s="178">
        <v>561243</v>
      </c>
      <c r="AS121" s="178">
        <v>508735</v>
      </c>
      <c r="AT121" s="178">
        <v>431061</v>
      </c>
      <c r="AU121" s="178">
        <v>43922</v>
      </c>
      <c r="AV121" s="178">
        <v>22291</v>
      </c>
      <c r="AW121" s="178">
        <v>11461</v>
      </c>
      <c r="AX121" s="178">
        <v>52508</v>
      </c>
      <c r="AY121" s="178">
        <v>41297</v>
      </c>
      <c r="AZ121" s="178">
        <v>11211</v>
      </c>
      <c r="BA121" s="178">
        <v>87453</v>
      </c>
      <c r="BB121" s="178">
        <v>2439648</v>
      </c>
      <c r="BC121" s="178">
        <v>734855</v>
      </c>
      <c r="BD121" s="178">
        <v>463973</v>
      </c>
      <c r="BE121" s="178">
        <v>115997</v>
      </c>
      <c r="BF121" s="178">
        <v>32039</v>
      </c>
      <c r="BG121" s="178">
        <v>122846</v>
      </c>
      <c r="BH121" s="178">
        <v>693045</v>
      </c>
      <c r="BI121" s="178">
        <v>334577</v>
      </c>
      <c r="BJ121" s="178">
        <v>56293</v>
      </c>
      <c r="BK121" s="178">
        <v>140852</v>
      </c>
      <c r="BL121" s="178">
        <v>119734</v>
      </c>
      <c r="BM121" s="178">
        <v>360292</v>
      </c>
      <c r="BN121" s="178">
        <v>491158</v>
      </c>
      <c r="BO121" s="178">
        <v>4135396</v>
      </c>
      <c r="BP121" s="178">
        <v>902066</v>
      </c>
      <c r="BQ121" s="178">
        <v>486028</v>
      </c>
      <c r="BR121" s="178">
        <v>100719</v>
      </c>
      <c r="BS121" s="178">
        <v>484653</v>
      </c>
      <c r="BT121" s="178">
        <v>774139</v>
      </c>
      <c r="BU121" s="178">
        <v>1387791</v>
      </c>
    </row>
    <row r="122" spans="1:73" ht="16" customHeight="1" x14ac:dyDescent="0.5">
      <c r="A122" s="188">
        <v>117</v>
      </c>
      <c r="B122" s="173" t="s">
        <v>505</v>
      </c>
      <c r="C122" s="177" t="s">
        <v>314</v>
      </c>
      <c r="D122" s="178">
        <v>57137189</v>
      </c>
      <c r="E122" s="178">
        <v>29276041</v>
      </c>
      <c r="F122" s="178">
        <v>16261117</v>
      </c>
      <c r="G122" s="178">
        <v>8882183</v>
      </c>
      <c r="H122" s="178">
        <v>8628925</v>
      </c>
      <c r="I122" s="178">
        <v>253258</v>
      </c>
      <c r="J122" s="178">
        <v>7378934</v>
      </c>
      <c r="K122" s="178">
        <v>101600</v>
      </c>
      <c r="L122" s="178">
        <v>4107834</v>
      </c>
      <c r="M122" s="178">
        <v>4032449</v>
      </c>
      <c r="N122" s="178">
        <v>75385</v>
      </c>
      <c r="O122" s="178">
        <v>3098590</v>
      </c>
      <c r="P122" s="178">
        <v>1189264</v>
      </c>
      <c r="Q122" s="178">
        <v>1909326</v>
      </c>
      <c r="R122" s="178">
        <v>70910</v>
      </c>
      <c r="S122" s="178">
        <v>13014924</v>
      </c>
      <c r="T122" s="178">
        <v>769328</v>
      </c>
      <c r="U122" s="178">
        <v>57513</v>
      </c>
      <c r="V122" s="178">
        <v>711815</v>
      </c>
      <c r="W122" s="178">
        <v>12245596</v>
      </c>
      <c r="X122" s="178">
        <v>116347</v>
      </c>
      <c r="Y122" s="178">
        <v>735833</v>
      </c>
      <c r="Z122" s="178">
        <v>309550</v>
      </c>
      <c r="AA122" s="178">
        <v>831390</v>
      </c>
      <c r="AB122" s="178">
        <v>2394994</v>
      </c>
      <c r="AC122" s="178">
        <v>2374142</v>
      </c>
      <c r="AD122" s="178">
        <v>5309887</v>
      </c>
      <c r="AE122" s="178">
        <v>173453</v>
      </c>
      <c r="AF122" s="178">
        <v>20376566</v>
      </c>
      <c r="AG122" s="178">
        <v>12246214</v>
      </c>
      <c r="AH122" s="178">
        <v>6308114</v>
      </c>
      <c r="AI122" s="178">
        <v>6126941</v>
      </c>
      <c r="AJ122" s="178">
        <v>4928743</v>
      </c>
      <c r="AK122" s="178">
        <v>2228634</v>
      </c>
      <c r="AL122" s="178">
        <v>110669</v>
      </c>
      <c r="AM122" s="178">
        <v>423386</v>
      </c>
      <c r="AN122" s="178">
        <v>1699137</v>
      </c>
      <c r="AO122" s="178">
        <v>438198</v>
      </c>
      <c r="AP122" s="178">
        <v>9562</v>
      </c>
      <c r="AQ122" s="178">
        <v>19157</v>
      </c>
      <c r="AR122" s="178">
        <v>1198198</v>
      </c>
      <c r="AS122" s="178">
        <v>1092390</v>
      </c>
      <c r="AT122" s="178">
        <v>895442</v>
      </c>
      <c r="AU122" s="178">
        <v>105785</v>
      </c>
      <c r="AV122" s="178">
        <v>71085</v>
      </c>
      <c r="AW122" s="178">
        <v>20078</v>
      </c>
      <c r="AX122" s="178">
        <v>105808</v>
      </c>
      <c r="AY122" s="178">
        <v>84212</v>
      </c>
      <c r="AZ122" s="178">
        <v>21596</v>
      </c>
      <c r="BA122" s="178">
        <v>181173</v>
      </c>
      <c r="BB122" s="178">
        <v>4973058</v>
      </c>
      <c r="BC122" s="178">
        <v>1609189</v>
      </c>
      <c r="BD122" s="178">
        <v>956878</v>
      </c>
      <c r="BE122" s="178">
        <v>250114</v>
      </c>
      <c r="BF122" s="178">
        <v>69697</v>
      </c>
      <c r="BG122" s="178">
        <v>332500</v>
      </c>
      <c r="BH122" s="178">
        <v>1430230</v>
      </c>
      <c r="BI122" s="178">
        <v>618679</v>
      </c>
      <c r="BJ122" s="178">
        <v>116562</v>
      </c>
      <c r="BK122" s="178">
        <v>235371</v>
      </c>
      <c r="BL122" s="178">
        <v>320581</v>
      </c>
      <c r="BM122" s="178">
        <v>642446</v>
      </c>
      <c r="BN122" s="178">
        <v>965042</v>
      </c>
      <c r="BO122" s="178">
        <v>8130352</v>
      </c>
      <c r="BP122" s="178">
        <v>1733498</v>
      </c>
      <c r="BQ122" s="178">
        <v>820741</v>
      </c>
      <c r="BR122" s="178">
        <v>172129</v>
      </c>
      <c r="BS122" s="178">
        <v>1208931</v>
      </c>
      <c r="BT122" s="178">
        <v>1253978</v>
      </c>
      <c r="BU122" s="178">
        <v>2941075</v>
      </c>
    </row>
    <row r="124" spans="1:73" x14ac:dyDescent="0.5">
      <c r="A124" s="189"/>
      <c r="D124" s="179"/>
      <c r="E124" s="179"/>
      <c r="F124" s="179"/>
      <c r="G124" s="179"/>
      <c r="H124" s="179"/>
      <c r="I124" s="179"/>
      <c r="J124" s="179"/>
      <c r="K124" s="179"/>
      <c r="L124" s="179"/>
      <c r="M124" s="179"/>
      <c r="N124" s="179"/>
      <c r="O124" s="179"/>
      <c r="P124" s="179"/>
      <c r="Q124" s="179"/>
      <c r="R124" s="179"/>
      <c r="S124" s="179"/>
      <c r="T124" s="179"/>
      <c r="U124" s="179"/>
      <c r="V124" s="179"/>
      <c r="W124" s="179"/>
      <c r="X124" s="179"/>
      <c r="Y124" s="179"/>
      <c r="Z124" s="179"/>
      <c r="AA124" s="179"/>
      <c r="AB124" s="179"/>
      <c r="AC124" s="179"/>
      <c r="AD124" s="179"/>
      <c r="AE124" s="179"/>
      <c r="AF124" s="179"/>
      <c r="AG124" s="179"/>
      <c r="AH124" s="179"/>
      <c r="AI124" s="179"/>
      <c r="AJ124" s="179"/>
      <c r="AK124" s="179"/>
      <c r="AL124" s="179"/>
      <c r="AM124" s="179"/>
      <c r="AN124" s="179"/>
      <c r="AO124" s="179"/>
      <c r="AP124" s="179"/>
      <c r="AQ124" s="179"/>
      <c r="AR124" s="179"/>
      <c r="AS124" s="179"/>
      <c r="AT124" s="179"/>
      <c r="AU124" s="179"/>
      <c r="AV124" s="179"/>
      <c r="AW124" s="179"/>
      <c r="AX124" s="179"/>
      <c r="AY124" s="179"/>
      <c r="AZ124" s="179"/>
      <c r="BA124" s="179"/>
      <c r="BB124" s="179"/>
      <c r="BC124" s="179"/>
      <c r="BD124" s="179"/>
      <c r="BE124" s="179"/>
      <c r="BF124" s="179"/>
      <c r="BG124" s="179"/>
      <c r="BH124" s="179"/>
      <c r="BI124" s="179"/>
      <c r="BJ124" s="179"/>
      <c r="BK124" s="179"/>
      <c r="BL124" s="179"/>
      <c r="BM124" s="179"/>
      <c r="BN124" s="179"/>
      <c r="BO124" s="179"/>
      <c r="BP124" s="179"/>
      <c r="BQ124" s="179"/>
      <c r="BR124" s="179"/>
      <c r="BS124" s="179"/>
      <c r="BT124" s="179"/>
      <c r="BU124" s="179"/>
    </row>
    <row r="125" spans="1:73" x14ac:dyDescent="0.5">
      <c r="AF125" s="179"/>
      <c r="AL125" s="179"/>
      <c r="AM125" s="179"/>
      <c r="AN125" s="179"/>
      <c r="AO125" s="179"/>
      <c r="AP125" s="179"/>
      <c r="AQ125" s="179"/>
      <c r="AR125" s="179"/>
      <c r="AS125" s="179"/>
      <c r="AT125" s="179"/>
      <c r="AU125" s="179"/>
      <c r="AV125" s="179"/>
      <c r="AW125" s="179"/>
      <c r="AX125" s="179"/>
      <c r="AY125" s="179"/>
      <c r="AZ125" s="179"/>
      <c r="BA125" s="179"/>
      <c r="BB125" s="179"/>
      <c r="BC125" s="179"/>
      <c r="BD125" s="179"/>
      <c r="BE125" s="179"/>
      <c r="BF125" s="179"/>
      <c r="BG125" s="179"/>
      <c r="BH125" s="179"/>
      <c r="BI125" s="179"/>
      <c r="BJ125" s="179"/>
      <c r="BK125" s="179"/>
      <c r="BL125" s="179"/>
      <c r="BM125" s="179"/>
      <c r="BN125" s="179"/>
      <c r="BO125" s="179"/>
      <c r="BP125" s="179"/>
      <c r="BQ125" s="179"/>
      <c r="BR125" s="179"/>
      <c r="BS125" s="179" t="s">
        <v>333</v>
      </c>
      <c r="BT125" s="179"/>
      <c r="BU125" s="179"/>
    </row>
    <row r="126" spans="1:73" x14ac:dyDescent="0.5">
      <c r="D126" s="179"/>
      <c r="E126" s="179"/>
      <c r="F126" s="179"/>
      <c r="G126" s="179"/>
      <c r="H126" s="179"/>
      <c r="I126" s="179"/>
      <c r="J126" s="179"/>
      <c r="K126" s="179"/>
      <c r="L126" s="179"/>
      <c r="M126" s="179"/>
      <c r="N126" s="179"/>
      <c r="O126" s="179"/>
      <c r="P126" s="179"/>
      <c r="Q126" s="179"/>
      <c r="R126" s="179"/>
      <c r="S126" s="179"/>
      <c r="T126" s="179"/>
      <c r="U126" s="179"/>
      <c r="V126" s="179"/>
      <c r="W126" s="179"/>
      <c r="X126" s="179"/>
      <c r="Y126" s="179"/>
      <c r="Z126" s="179"/>
      <c r="AA126" s="179"/>
      <c r="AB126" s="179"/>
      <c r="AC126" s="179"/>
      <c r="AD126" s="179"/>
      <c r="AE126" s="179"/>
      <c r="AF126" s="179"/>
      <c r="AG126" s="179"/>
      <c r="AH126" s="179"/>
      <c r="AI126" s="179"/>
      <c r="AJ126" s="179"/>
      <c r="AK126" s="179"/>
      <c r="AL126" s="179"/>
      <c r="AM126" s="179"/>
      <c r="AN126" s="179"/>
      <c r="AO126" s="179"/>
      <c r="AP126" s="179"/>
      <c r="AQ126" s="179"/>
      <c r="AR126" s="179"/>
      <c r="AS126" s="179"/>
      <c r="AT126" s="179"/>
      <c r="AU126" s="179"/>
      <c r="AV126" s="179"/>
      <c r="AW126" s="179"/>
      <c r="AX126" s="179"/>
      <c r="AY126" s="179"/>
      <c r="AZ126" s="179"/>
      <c r="BA126" s="179"/>
      <c r="BB126" s="179"/>
      <c r="BC126" s="179"/>
      <c r="BD126" s="179"/>
      <c r="BE126" s="179"/>
      <c r="BF126" s="179"/>
      <c r="BG126" s="179"/>
      <c r="BH126" s="179"/>
      <c r="BI126" s="179"/>
      <c r="BJ126" s="179"/>
      <c r="BK126" s="179"/>
      <c r="BL126" s="179"/>
      <c r="BM126" s="179"/>
      <c r="BN126" s="179"/>
      <c r="BO126" s="179"/>
      <c r="BP126" s="179"/>
      <c r="BQ126" s="179"/>
      <c r="BR126" s="179"/>
      <c r="BS126" s="179"/>
      <c r="BT126" s="179"/>
      <c r="BU126" s="179"/>
    </row>
  </sheetData>
  <phoneticPr fontId="2"/>
  <pageMargins left="0.7" right="0.7" top="0.75" bottom="0.75" header="0.3" footer="0.3"/>
  <pageSetup paperSize="8" scale="58" fitToWidth="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3</vt:i4>
      </vt:variant>
    </vt:vector>
  </HeadingPairs>
  <TitlesOfParts>
    <vt:vector size="17" baseType="lpstr">
      <vt:lpstr>利用の手引</vt:lpstr>
      <vt:lpstr>入力1</vt:lpstr>
      <vt:lpstr>入力2</vt:lpstr>
      <vt:lpstr>簡易分析結果</vt:lpstr>
      <vt:lpstr>分析結果</vt:lpstr>
      <vt:lpstr>効果推計</vt:lpstr>
      <vt:lpstr>(建設)投入分析</vt:lpstr>
      <vt:lpstr>(建設)投入係数表</vt:lpstr>
      <vt:lpstr>H27建設IO</vt:lpstr>
      <vt:lpstr>取引基本表</vt:lpstr>
      <vt:lpstr>投入係数表</vt:lpstr>
      <vt:lpstr>逆行列係数表</vt:lpstr>
      <vt:lpstr>係数表</vt:lpstr>
      <vt:lpstr>雇用票</vt:lpstr>
      <vt:lpstr>逆行列係数表!Print_Titles</vt:lpstr>
      <vt:lpstr>取引基本表!Print_Titles</vt:lpstr>
      <vt:lpstr>投入係数表!Print_Titles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2023-10-05T06:03:55Z</dcterms:created>
  <dcterms:modified xsi:type="dcterms:W3CDTF">2025-12-25T01:43:08Z</dcterms:modified>
</cp:coreProperties>
</file>