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10.1.41.49\rizai\★理財Gフォルダ（R6～）\023  経営比較分析表\R7\06_公開用データ\01_水道\"/>
    </mc:Choice>
  </mc:AlternateContent>
  <xr:revisionPtr revIDLastSave="0" documentId="13_ncr:1_{379E4C09-5327-48D0-BF89-9EBE9B606F12}" xr6:coauthVersionLast="47" xr6:coauthVersionMax="47" xr10:uidLastSave="{00000000-0000-0000-0000-000000000000}"/>
  <workbookProtection workbookAlgorithmName="SHA-512" workbookHashValue="hf5Sw8+bewUJmv7A16+JRRAU1k+BUfx0+iSeAR6PFxJrq/OE6sCuiBCtIsiK8GxvURx09EX9Ogfpa0bfoXVnOA==" workbookSaltValue="oGKayfBILajrnaPdYA7oTg==" workbookSpinCount="100000" lockStructure="1"/>
  <bookViews>
    <workbookView xWindow="-110" yWindow="-110" windowWidth="22780" windowHeight="1454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AG6" i="5"/>
  <c r="AF6" i="5"/>
  <c r="AE6" i="5"/>
  <c r="AD6" i="5"/>
  <c r="AC6" i="5"/>
  <c r="AB6" i="5"/>
  <c r="AA6" i="5"/>
  <c r="Z6" i="5"/>
  <c r="Y6" i="5"/>
  <c r="X6" i="5"/>
  <c r="W6" i="5"/>
  <c r="V6" i="5"/>
  <c r="U6" i="5"/>
  <c r="T6" i="5"/>
  <c r="BB8" i="4" s="1"/>
  <c r="S6" i="5"/>
  <c r="R6" i="5"/>
  <c r="AL8" i="4" s="1"/>
  <c r="Q6" i="5"/>
  <c r="W10" i="4" s="1"/>
  <c r="P6" i="5"/>
  <c r="P10" i="4" s="1"/>
  <c r="O6" i="5"/>
  <c r="N6" i="5"/>
  <c r="M6" i="5"/>
  <c r="L6" i="5"/>
  <c r="K6" i="5"/>
  <c r="J6" i="5"/>
  <c r="I8" i="4" s="1"/>
  <c r="I6" i="5"/>
  <c r="B8" i="4" s="1"/>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L85" i="4"/>
  <c r="H85" i="4"/>
  <c r="E85" i="4"/>
  <c r="BB10" i="4"/>
  <c r="AT10" i="4"/>
  <c r="AL10" i="4"/>
  <c r="I10" i="4"/>
  <c r="B10" i="4"/>
  <c r="AT8" i="4"/>
  <c r="AD8" i="4"/>
  <c r="W8" i="4"/>
  <c r="P8" i="4"/>
  <c r="B6" i="4"/>
</calcChain>
</file>

<file path=xl/sharedStrings.xml><?xml version="1.0" encoding="utf-8"?>
<sst xmlns="http://schemas.openxmlformats.org/spreadsheetml/2006/main" count="228" uniqueCount="113">
  <si>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</si>
  <si>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</si>
  <si>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</si>
  <si>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</si>
  <si>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</si>
  <si>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</si>
  <si>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</si>
  <si>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</si>
  <si>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</si>
  <si>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</si>
  <si>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</si>
  <si>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</si>
  <si>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</si>
  <si>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</si>
  <si>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</si>
  <si>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</si>
  <si>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</si>
  <si>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</si>
  <si>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</si>
  <si>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</si>
  <si>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</si>
  <si>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</si>
  <si>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</si>
  <si>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</si>
  <si>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</si>
  <si>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</si>
  <si>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</si>
  <si>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</si>
  <si>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</si>
  <si>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</si>
  <si>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</si>
  <si>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</si>
  <si>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</si>
  <si>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</si>
  <si>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</si>
  <si>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</si>
  <si>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</si>
  <si>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</si>
  <si>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</si>
  <si>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</si>
  <si>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</si>
  <si>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</si>
  <si>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</si>
  <si>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</si>
  <si>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</si>
  <si>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</si>
  <si>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</si>
  <si>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</si>
  <si>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</si>
  <si>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</si>
  <si>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</si>
  <si>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</si>
  <si>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</si>
  <si>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</si>
  <si>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</si>
  <si>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</si>
  <si>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</si>
  <si>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</si>
  <si>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</si>
  <si>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</si>
  <si>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</si>
  <si>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</si>
  <si>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</si>
  <si>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</si>
  <si>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</si>
  <si>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</si>
  <si>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</si>
  <si>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</si>
  <si>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</si>
  <si>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</si>
  <si>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</si>
  <si>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</si>
  <si>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</si>
  <si>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</si>
  <si>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</si>
  <si>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</si>
  <si>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</si>
  <si>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</si>
  <si>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</si>
  <si>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</si>
  <si>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</si>
  <si>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</si>
  <si>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</si>
  <si>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</si>
  <si>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</si>
  <si>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</si>
  <si>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</si>
  <si>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</si>
  <si>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</si>
  <si>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</si>
  <si>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</si>
  <si>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</si>
  <si>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</si>
  <si>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愛知県　江南市</t>
  </si>
  <si>
    <t>法適用</t>
  </si>
  <si>
    <t>水道事業</t>
  </si>
  <si>
    <t>末端給水事業</t>
  </si>
  <si>
    <t>A4</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</si>
  <si>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</si>
  <si>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</si>
  <si>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</si>
  <si>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</si>
  <si>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</si>
  <si>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</si>
  <si>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</si>
  <si>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</si>
  <si>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</si>
  <si>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</si>
  <si>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</si>
  <si>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</si>
  <si>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①有形固定資産減価償却率は、施設の改修や計画的に管路の更新を行うことにより償却資産が増加しているものの、減価償却の進んだ資産の割合も多く、値が上昇している。引続き全国及び類似団体の平均を上回っている。
②管路経年化率は、資産の老朽化により値が上昇傾向となっており、引続き類似団体の平均を上回っている。
③管路更新率は、基幹管路更新工事や配水管改良工事を計画的に実施できているため、引続き全国及び類似団体の平均値を上回り、市の目標値である1％以上を達成している。
　今後も基幹管路更新工事を始めとした管路等の更新を計画的に実施することで、老朽化の改善を図る必要がある。</t>
    <rPh sb="14" eb="16">
      <t>シセツ</t>
    </rPh>
    <rPh sb="17" eb="19">
      <t>カイシュウ</t>
    </rPh>
    <rPh sb="20" eb="23">
      <t>ケイカクテキ</t>
    </rPh>
    <rPh sb="24" eb="26">
      <t>カンロ</t>
    </rPh>
    <rPh sb="27" eb="29">
      <t>コウシン</t>
    </rPh>
    <rPh sb="30" eb="31">
      <t>オコナ</t>
    </rPh>
    <rPh sb="37" eb="39">
      <t>ショウキャク</t>
    </rPh>
    <rPh sb="39" eb="41">
      <t>シサン</t>
    </rPh>
    <rPh sb="42" eb="44">
      <t>ゾウカ</t>
    </rPh>
    <rPh sb="52" eb="56">
      <t>ゲンカショウキャク</t>
    </rPh>
    <rPh sb="57" eb="58">
      <t>スス</t>
    </rPh>
    <rPh sb="60" eb="62">
      <t>シサン</t>
    </rPh>
    <rPh sb="63" eb="65">
      <t>ワリアイ</t>
    </rPh>
    <rPh sb="66" eb="67">
      <t>オオ</t>
    </rPh>
    <rPh sb="69" eb="70">
      <t>アタイ</t>
    </rPh>
    <rPh sb="71" eb="73">
      <t>ジョウショウ</t>
    </rPh>
    <rPh sb="110" eb="112">
      <t>シサン</t>
    </rPh>
    <rPh sb="113" eb="116">
      <t>ロウキュウカ</t>
    </rPh>
    <rPh sb="119" eb="120">
      <t>アタイ</t>
    </rPh>
    <rPh sb="121" eb="123">
      <t>ジョウショウ</t>
    </rPh>
    <rPh sb="123" eb="125">
      <t>ケイコウ</t>
    </rPh>
    <phoneticPr fontId="4"/>
  </si>
  <si>
    <t>●経営の健全性
①経常収支比率は、地下水の採取制限による県営水道水購入量の増加及び料金改定に伴い受水費が増加したこと等により費用が増加したため、値が低下したが、引続き全国及び類似団体の平均値を上回っている。
②累積欠損金は、引続き発生していない。
③流動比率は、現金預金が減少したため流動資産が減少したが、資本的支出に関する未払金も減少したため流動負債が減少し値は上昇、全国及び類似団体の平均値を上回っている。
④企業債残高対給水収益比率は、企業債の残高は増加しているが、令和5年度に実施した水道料金の減免を令和6年度は実施していないため給水収益が増加しており、結果として値は低下、引続き全国及び類似団体の平均値を大きく下回っている。
⑤料金回収率は、前述の理由による受水費の増加等のため経常費用が増加したものの、前述した水道料金の減免不実施に伴い給水収益が増加したため、結果として値は上昇し、引続き100％を上回っている。
⑥給水原価は、前述の理由による受水費の増加等のため経常費用が増加し、かつ有収水量が減少したため値は上昇したが、引続き全国及び類似団体の平均値を下回っている。
●経営の効率性
⑦施設利用率は、年間配水量が減少し値が低下しているが、引続き全国及び類似団体の平均を上回っている。最大稼働率は87.2%、負荷率は83.4%であり適切な施設規模と判断する。
⑧有収率は、年間有収水量が減少したが、年間配水量も減少したため値が上昇し、引続き全国及び類似団体の平均値を上回り、90％以上を維持している。
　全体的に良好であるが、有収水量の減少や費用の増加に伴い今後の経営の悪化が予想されるため、令和7年度から水道料金の改定を行い経営健全化に取り組んでいる。同時に老朽管の更新を促進し、漏水などの無効水量の減少に努める必要がある。</t>
    <rPh sb="17" eb="20">
      <t>チカスイ</t>
    </rPh>
    <rPh sb="21" eb="23">
      <t>サイシュ</t>
    </rPh>
    <rPh sb="23" eb="25">
      <t>セイゲン</t>
    </rPh>
    <rPh sb="28" eb="30">
      <t>ケンエイ</t>
    </rPh>
    <rPh sb="30" eb="32">
      <t>スイドウ</t>
    </rPh>
    <rPh sb="32" eb="33">
      <t>ミズ</t>
    </rPh>
    <rPh sb="33" eb="36">
      <t>コウニュウリョウ</t>
    </rPh>
    <rPh sb="37" eb="39">
      <t>ゾウカ</t>
    </rPh>
    <rPh sb="39" eb="40">
      <t>オヨ</t>
    </rPh>
    <rPh sb="41" eb="43">
      <t>リョウキン</t>
    </rPh>
    <rPh sb="43" eb="45">
      <t>カイテイ</t>
    </rPh>
    <rPh sb="46" eb="47">
      <t>トモナ</t>
    </rPh>
    <rPh sb="48" eb="51">
      <t>ジュスイヒ</t>
    </rPh>
    <rPh sb="52" eb="54">
      <t>ゾウカ</t>
    </rPh>
    <rPh sb="58" eb="59">
      <t>トウ</t>
    </rPh>
    <rPh sb="62" eb="64">
      <t>ヒヨウ</t>
    </rPh>
    <rPh sb="65" eb="67">
      <t>ゾウカ</t>
    </rPh>
    <rPh sb="72" eb="73">
      <t>アタイ</t>
    </rPh>
    <rPh sb="74" eb="76">
      <t>テイカ</t>
    </rPh>
    <rPh sb="153" eb="156">
      <t>シホンテキ</t>
    </rPh>
    <rPh sb="156" eb="158">
      <t>シシュツ</t>
    </rPh>
    <rPh sb="159" eb="160">
      <t>カン</t>
    </rPh>
    <rPh sb="162" eb="164">
      <t>ミバラ</t>
    </rPh>
    <rPh sb="164" eb="165">
      <t>キン</t>
    </rPh>
    <rPh sb="166" eb="168">
      <t>ゲンショウ</t>
    </rPh>
    <rPh sb="172" eb="176">
      <t>リュウドウフサイ</t>
    </rPh>
    <rPh sb="177" eb="179">
      <t>ゲンショウ</t>
    </rPh>
    <rPh sb="180" eb="181">
      <t>アタイ</t>
    </rPh>
    <rPh sb="182" eb="184">
      <t>ジョウショウ</t>
    </rPh>
    <rPh sb="187" eb="188">
      <t>オヨ</t>
    </rPh>
    <rPh sb="198" eb="199">
      <t>ウエ</t>
    </rPh>
    <rPh sb="221" eb="224">
      <t>キギョウサイ</t>
    </rPh>
    <rPh sb="225" eb="227">
      <t>ザンダカ</t>
    </rPh>
    <rPh sb="228" eb="230">
      <t>ゾウカ</t>
    </rPh>
    <rPh sb="236" eb="238">
      <t>レイワ</t>
    </rPh>
    <rPh sb="239" eb="241">
      <t>ネンド</t>
    </rPh>
    <rPh sb="242" eb="244">
      <t>ジッシ</t>
    </rPh>
    <rPh sb="246" eb="248">
      <t>スイドウ</t>
    </rPh>
    <rPh sb="248" eb="250">
      <t>リョウキン</t>
    </rPh>
    <rPh sb="251" eb="253">
      <t>ゲンメン</t>
    </rPh>
    <rPh sb="254" eb="256">
      <t>レイワ</t>
    </rPh>
    <rPh sb="257" eb="259">
      <t>ネンド</t>
    </rPh>
    <rPh sb="260" eb="262">
      <t>ジッシ</t>
    </rPh>
    <rPh sb="269" eb="271">
      <t>キュウスイ</t>
    </rPh>
    <rPh sb="271" eb="273">
      <t>シュウエキ</t>
    </rPh>
    <rPh sb="274" eb="276">
      <t>ゾウカ</t>
    </rPh>
    <rPh sb="281" eb="283">
      <t>ケッカ</t>
    </rPh>
    <rPh sb="286" eb="287">
      <t>アタイ</t>
    </rPh>
    <rPh sb="288" eb="290">
      <t>テイカ</t>
    </rPh>
    <rPh sb="326" eb="328">
      <t>ゼンジュツ</t>
    </rPh>
    <rPh sb="329" eb="331">
      <t>リユウ</t>
    </rPh>
    <rPh sb="334" eb="337">
      <t>ジュスイヒ</t>
    </rPh>
    <rPh sb="338" eb="340">
      <t>ゾウカ</t>
    </rPh>
    <rPh sb="340" eb="341">
      <t>トウ</t>
    </rPh>
    <rPh sb="344" eb="346">
      <t>ケイジョウ</t>
    </rPh>
    <rPh sb="346" eb="348">
      <t>ヒヨウ</t>
    </rPh>
    <rPh sb="349" eb="351">
      <t>ゾウカ</t>
    </rPh>
    <rPh sb="357" eb="359">
      <t>ゼンジュツ</t>
    </rPh>
    <rPh sb="361" eb="365">
      <t>スイドウリョウキン</t>
    </rPh>
    <rPh sb="366" eb="368">
      <t>ゲンメン</t>
    </rPh>
    <rPh sb="368" eb="371">
      <t>フジッシ</t>
    </rPh>
    <rPh sb="372" eb="373">
      <t>トモナ</t>
    </rPh>
    <rPh sb="374" eb="378">
      <t>キュウスイシュウエキ</t>
    </rPh>
    <rPh sb="379" eb="381">
      <t>ゾウカ</t>
    </rPh>
    <rPh sb="386" eb="388">
      <t>ケッカ</t>
    </rPh>
    <rPh sb="391" eb="392">
      <t>アタイ</t>
    </rPh>
    <rPh sb="393" eb="395">
      <t>ジョウショウ</t>
    </rPh>
    <rPh sb="420" eb="422">
      <t>ゼンジュツ</t>
    </rPh>
    <rPh sb="423" eb="425">
      <t>リユウ</t>
    </rPh>
    <rPh sb="428" eb="431">
      <t>ジュスイヒ</t>
    </rPh>
    <rPh sb="432" eb="434">
      <t>ゾウカ</t>
    </rPh>
    <rPh sb="434" eb="435">
      <t>トウ</t>
    </rPh>
    <rPh sb="438" eb="440">
      <t>ケイジョウ</t>
    </rPh>
    <rPh sb="440" eb="442">
      <t>ヒヨウ</t>
    </rPh>
    <rPh sb="443" eb="445">
      <t>ゾウカ</t>
    </rPh>
    <rPh sb="449" eb="450">
      <t>ユウ</t>
    </rPh>
    <rPh sb="450" eb="451">
      <t>シュウ</t>
    </rPh>
    <rPh sb="451" eb="453">
      <t>スイリョウ</t>
    </rPh>
    <rPh sb="454" eb="456">
      <t>ゲンショウ</t>
    </rPh>
    <rPh sb="460" eb="461">
      <t>アタイ</t>
    </rPh>
    <rPh sb="462" eb="464">
      <t>ジョウショウ</t>
    </rPh>
    <rPh sb="468" eb="470">
      <t>ヒキツヅ</t>
    </rPh>
    <rPh sb="471" eb="473">
      <t>ゼンコク</t>
    </rPh>
    <rPh sb="473" eb="474">
      <t>オヨ</t>
    </rPh>
    <rPh sb="475" eb="477">
      <t>ルイジ</t>
    </rPh>
    <rPh sb="477" eb="479">
      <t>ダンタイ</t>
    </rPh>
    <rPh sb="480" eb="483">
      <t>ヘイキンチ</t>
    </rPh>
    <rPh sb="484" eb="486">
      <t>シタマワ</t>
    </rPh>
    <rPh sb="508" eb="510">
      <t>ネンカン</t>
    </rPh>
    <rPh sb="510" eb="513">
      <t>ハイスイリョウ</t>
    </rPh>
    <rPh sb="514" eb="516">
      <t>ゲンショウ</t>
    </rPh>
    <rPh sb="517" eb="518">
      <t>アタイ</t>
    </rPh>
    <rPh sb="519" eb="521">
      <t>テイカ</t>
    </rPh>
    <rPh sb="606" eb="608">
      <t>ネンカン</t>
    </rPh>
    <rPh sb="608" eb="611">
      <t>ハイスイリョウ</t>
    </rPh>
    <rPh sb="612" eb="614">
      <t>ゲンショウ</t>
    </rPh>
    <rPh sb="618" eb="619">
      <t>アタイ</t>
    </rPh>
    <rPh sb="675" eb="677">
      <t>ゲンショウ</t>
    </rPh>
    <rPh sb="678" eb="680">
      <t>ヒヨウ</t>
    </rPh>
    <rPh sb="686" eb="688">
      <t>コンゴ</t>
    </rPh>
    <rPh sb="692" eb="694">
      <t>アッカ</t>
    </rPh>
    <rPh sb="695" eb="697">
      <t>ヨソウ</t>
    </rPh>
    <phoneticPr fontId="4"/>
  </si>
  <si>
    <t>　人口減少や節水機器の普及により有収水量が減少している一方、物価の上昇が続くなかであっても、管路の老朽化や耐震化対策などへの継続的な投資が必要であるため、経営は益々厳しくなると予想される。
　このような状況下で、水道水の安定供給を持続するためには、令和元年８月に策定した水道事業の中長期的な計画である「経営戦略」を基に、毎年度計画の進捗を管理しつつ、５年ごとに達成状況の評価を行い、適切かつ効果的な経営を推進する必要がある。このことから、令和６年度に「経営戦略」の中間見直しを行い、適切かつ効果的な経営を推進している。
　具体的には、基幹管路更新工事を計画通り実施することで、管路の耐震化及び老朽化を改善させるとともに、経営の健全性を維持するため、令和７年度から水道料金の改定も行う。</t>
    <rPh sb="27" eb="29">
      <t>イッポウ</t>
    </rPh>
    <rPh sb="36" eb="37">
      <t>ツヅ</t>
    </rPh>
    <rPh sb="62" eb="65">
      <t>ケイゾクテキ</t>
    </rPh>
    <rPh sb="219" eb="221">
      <t>レイワ</t>
    </rPh>
    <rPh sb="222" eb="224">
      <t>ネンド</t>
    </rPh>
    <rPh sb="226" eb="230">
      <t>ケイエイセンリャク</t>
    </rPh>
    <rPh sb="232" eb="234">
      <t>チュウカン</t>
    </rPh>
    <rPh sb="234" eb="236">
      <t>ミナオ</t>
    </rPh>
    <rPh sb="238" eb="239">
      <t>オコナ</t>
    </rPh>
    <rPh sb="339" eb="340">
      <t>オコナ</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</si>
</sst>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2">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13" fillId="0" borderId="9" xfId="0" applyFont="1" applyBorder="1" applyAlignment="1" applyProtection="1">
      <alignment horizontal="left" vertical="top" wrapText="1"/>
      <protection locked="0"/>
    </xf>
    <xf numFmtId="0" fontId="13" fillId="0" borderId="0" xfId="0" applyFont="1" applyAlignment="1" applyProtection="1">
      <alignment horizontal="left" vertical="top" wrapText="1"/>
      <protection locked="0"/>
    </xf>
    <xf numFmtId="0" fontId="13" fillId="0" borderId="10"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1.8</c:v>
                </c:pt>
                <c:pt idx="1">
                  <c:v>1.1499999999999999</c:v>
                </c:pt>
                <c:pt idx="2">
                  <c:v>1.33</c:v>
                </c:pt>
                <c:pt idx="3">
                  <c:v>1.08</c:v>
                </c:pt>
                <c:pt idx="4">
                  <c:v>1.08</c:v>
                </c:pt>
              </c:numCache>
            </c:numRef>
          </c:val>
          <c:extLst>
            <c:ext xmlns:c16="http://schemas.microsoft.com/office/drawing/2014/chart" uri="{C3380CC4-5D6E-409C-BE32-E72D297353CC}">
              <c16:uniqueId val="{00000000-7343-4F8D-96CB-59562CF366A0}"/>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c:v>
                </c:pt>
                <c:pt idx="1">
                  <c:v>0.56000000000000005</c:v>
                </c:pt>
                <c:pt idx="2">
                  <c:v>0.6</c:v>
                </c:pt>
                <c:pt idx="3">
                  <c:v>0.53</c:v>
                </c:pt>
                <c:pt idx="4">
                  <c:v>0.54</c:v>
                </c:pt>
              </c:numCache>
            </c:numRef>
          </c:val>
          <c:smooth val="0"/>
          <c:extLst>
            <c:ext xmlns:c16="http://schemas.microsoft.com/office/drawing/2014/chart" uri="{C3380CC4-5D6E-409C-BE32-E72D297353CC}">
              <c16:uniqueId val="{00000001-7343-4F8D-96CB-59562CF366A0}"/>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78.489999999999995</c:v>
                </c:pt>
                <c:pt idx="1">
                  <c:v>76.19</c:v>
                </c:pt>
                <c:pt idx="2">
                  <c:v>76.290000000000006</c:v>
                </c:pt>
                <c:pt idx="3">
                  <c:v>73.13</c:v>
                </c:pt>
                <c:pt idx="4">
                  <c:v>72.78</c:v>
                </c:pt>
              </c:numCache>
            </c:numRef>
          </c:val>
          <c:extLst>
            <c:ext xmlns:c16="http://schemas.microsoft.com/office/drawing/2014/chart" uri="{C3380CC4-5D6E-409C-BE32-E72D297353CC}">
              <c16:uniqueId val="{00000000-BFFF-4ED1-A636-49CE4C0F70EE}"/>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59.91</c:v>
                </c:pt>
                <c:pt idx="1">
                  <c:v>59.4</c:v>
                </c:pt>
                <c:pt idx="2">
                  <c:v>59.24</c:v>
                </c:pt>
                <c:pt idx="3">
                  <c:v>58.77</c:v>
                </c:pt>
                <c:pt idx="4">
                  <c:v>59.17</c:v>
                </c:pt>
              </c:numCache>
            </c:numRef>
          </c:val>
          <c:smooth val="0"/>
          <c:extLst>
            <c:ext xmlns:c16="http://schemas.microsoft.com/office/drawing/2014/chart" uri="{C3380CC4-5D6E-409C-BE32-E72D297353CC}">
              <c16:uniqueId val="{00000001-BFFF-4ED1-A636-49CE4C0F70EE}"/>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92.41</c:v>
                </c:pt>
                <c:pt idx="1">
                  <c:v>93.78</c:v>
                </c:pt>
                <c:pt idx="2">
                  <c:v>91.21</c:v>
                </c:pt>
                <c:pt idx="3">
                  <c:v>93.57</c:v>
                </c:pt>
                <c:pt idx="4">
                  <c:v>94.23</c:v>
                </c:pt>
              </c:numCache>
            </c:numRef>
          </c:val>
          <c:extLst>
            <c:ext xmlns:c16="http://schemas.microsoft.com/office/drawing/2014/chart" uri="{C3380CC4-5D6E-409C-BE32-E72D297353CC}">
              <c16:uniqueId val="{00000000-E7B1-4C2A-8B20-EC9C66804541}"/>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87.26</c:v>
                </c:pt>
                <c:pt idx="1">
                  <c:v>87.57</c:v>
                </c:pt>
                <c:pt idx="2">
                  <c:v>87.26</c:v>
                </c:pt>
                <c:pt idx="3">
                  <c:v>86.95</c:v>
                </c:pt>
                <c:pt idx="4">
                  <c:v>86.58</c:v>
                </c:pt>
              </c:numCache>
            </c:numRef>
          </c:val>
          <c:smooth val="0"/>
          <c:extLst>
            <c:ext xmlns:c16="http://schemas.microsoft.com/office/drawing/2014/chart" uri="{C3380CC4-5D6E-409C-BE32-E72D297353CC}">
              <c16:uniqueId val="{00000001-E7B1-4C2A-8B20-EC9C66804541}"/>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117.09</c:v>
                </c:pt>
                <c:pt idx="1">
                  <c:v>124.04</c:v>
                </c:pt>
                <c:pt idx="2">
                  <c:v>118.75</c:v>
                </c:pt>
                <c:pt idx="3">
                  <c:v>121.6</c:v>
                </c:pt>
                <c:pt idx="4">
                  <c:v>116.8</c:v>
                </c:pt>
              </c:numCache>
            </c:numRef>
          </c:val>
          <c:extLst>
            <c:ext xmlns:c16="http://schemas.microsoft.com/office/drawing/2014/chart" uri="{C3380CC4-5D6E-409C-BE32-E72D297353CC}">
              <c16:uniqueId val="{00000000-36E0-484B-B5CB-E32AFEA43C37}"/>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110.91</c:v>
                </c:pt>
                <c:pt idx="1">
                  <c:v>111.49</c:v>
                </c:pt>
                <c:pt idx="2">
                  <c:v>109.09</c:v>
                </c:pt>
                <c:pt idx="3">
                  <c:v>109.05</c:v>
                </c:pt>
                <c:pt idx="4">
                  <c:v>107.61</c:v>
                </c:pt>
              </c:numCache>
            </c:numRef>
          </c:val>
          <c:smooth val="0"/>
          <c:extLst>
            <c:ext xmlns:c16="http://schemas.microsoft.com/office/drawing/2014/chart" uri="{C3380CC4-5D6E-409C-BE32-E72D297353CC}">
              <c16:uniqueId val="{00000001-36E0-484B-B5CB-E32AFEA43C37}"/>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51.58</c:v>
                </c:pt>
                <c:pt idx="1">
                  <c:v>52.53</c:v>
                </c:pt>
                <c:pt idx="2">
                  <c:v>52.68</c:v>
                </c:pt>
                <c:pt idx="3">
                  <c:v>52.22</c:v>
                </c:pt>
                <c:pt idx="4">
                  <c:v>52.54</c:v>
                </c:pt>
              </c:numCache>
            </c:numRef>
          </c:val>
          <c:extLst>
            <c:ext xmlns:c16="http://schemas.microsoft.com/office/drawing/2014/chart" uri="{C3380CC4-5D6E-409C-BE32-E72D297353CC}">
              <c16:uniqueId val="{00000000-2AAC-44E4-8DC5-18E2EE76700A}"/>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49.2</c:v>
                </c:pt>
                <c:pt idx="1">
                  <c:v>50.01</c:v>
                </c:pt>
                <c:pt idx="2">
                  <c:v>50.99</c:v>
                </c:pt>
                <c:pt idx="3">
                  <c:v>51.79</c:v>
                </c:pt>
                <c:pt idx="4">
                  <c:v>52.02</c:v>
                </c:pt>
              </c:numCache>
            </c:numRef>
          </c:val>
          <c:smooth val="0"/>
          <c:extLst>
            <c:ext xmlns:c16="http://schemas.microsoft.com/office/drawing/2014/chart" uri="{C3380CC4-5D6E-409C-BE32-E72D297353CC}">
              <c16:uniqueId val="{00000001-2AAC-44E4-8DC5-18E2EE76700A}"/>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19.059999999999999</c:v>
                </c:pt>
                <c:pt idx="1">
                  <c:v>25.5</c:v>
                </c:pt>
                <c:pt idx="2">
                  <c:v>25.79</c:v>
                </c:pt>
                <c:pt idx="3">
                  <c:v>25.83</c:v>
                </c:pt>
                <c:pt idx="4">
                  <c:v>26.39</c:v>
                </c:pt>
              </c:numCache>
            </c:numRef>
          </c:val>
          <c:extLst>
            <c:ext xmlns:c16="http://schemas.microsoft.com/office/drawing/2014/chart" uri="{C3380CC4-5D6E-409C-BE32-E72D297353CC}">
              <c16:uniqueId val="{00000000-5866-4D80-8287-70FC3DA17D9A}"/>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18.329999999999998</c:v>
                </c:pt>
                <c:pt idx="1">
                  <c:v>20.27</c:v>
                </c:pt>
                <c:pt idx="2">
                  <c:v>21.69</c:v>
                </c:pt>
                <c:pt idx="3">
                  <c:v>23.19</c:v>
                </c:pt>
                <c:pt idx="4">
                  <c:v>24.61</c:v>
                </c:pt>
              </c:numCache>
            </c:numRef>
          </c:val>
          <c:smooth val="0"/>
          <c:extLst>
            <c:ext xmlns:c16="http://schemas.microsoft.com/office/drawing/2014/chart" uri="{C3380CC4-5D6E-409C-BE32-E72D297353CC}">
              <c16:uniqueId val="{00000001-5866-4D80-8287-70FC3DA17D9A}"/>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521-4F0B-BDFB-8822ECE2E16B}"/>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0.92</c:v>
                </c:pt>
                <c:pt idx="1">
                  <c:v>0.87</c:v>
                </c:pt>
                <c:pt idx="2">
                  <c:v>0.93</c:v>
                </c:pt>
                <c:pt idx="3">
                  <c:v>1.02</c:v>
                </c:pt>
                <c:pt idx="4">
                  <c:v>1.24</c:v>
                </c:pt>
              </c:numCache>
            </c:numRef>
          </c:val>
          <c:smooth val="0"/>
          <c:extLst>
            <c:ext xmlns:c16="http://schemas.microsoft.com/office/drawing/2014/chart" uri="{C3380CC4-5D6E-409C-BE32-E72D297353CC}">
              <c16:uniqueId val="{00000001-A521-4F0B-BDFB-8822ECE2E16B}"/>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414.27</c:v>
                </c:pt>
                <c:pt idx="1">
                  <c:v>359.72</c:v>
                </c:pt>
                <c:pt idx="2">
                  <c:v>394.5</c:v>
                </c:pt>
                <c:pt idx="3">
                  <c:v>322.11</c:v>
                </c:pt>
                <c:pt idx="4">
                  <c:v>348.76</c:v>
                </c:pt>
              </c:numCache>
            </c:numRef>
          </c:val>
          <c:extLst>
            <c:ext xmlns:c16="http://schemas.microsoft.com/office/drawing/2014/chart" uri="{C3380CC4-5D6E-409C-BE32-E72D297353CC}">
              <c16:uniqueId val="{00000000-A5CA-4B6E-B79B-CDDE270D24BE}"/>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350.79</c:v>
                </c:pt>
                <c:pt idx="1">
                  <c:v>354.57</c:v>
                </c:pt>
                <c:pt idx="2">
                  <c:v>357.74</c:v>
                </c:pt>
                <c:pt idx="3">
                  <c:v>344.88</c:v>
                </c:pt>
                <c:pt idx="4">
                  <c:v>326.02</c:v>
                </c:pt>
              </c:numCache>
            </c:numRef>
          </c:val>
          <c:smooth val="0"/>
          <c:extLst>
            <c:ext xmlns:c16="http://schemas.microsoft.com/office/drawing/2014/chart" uri="{C3380CC4-5D6E-409C-BE32-E72D297353CC}">
              <c16:uniqueId val="{00000001-A5CA-4B6E-B79B-CDDE270D24BE}"/>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120.47</c:v>
                </c:pt>
                <c:pt idx="1">
                  <c:v>115.12</c:v>
                </c:pt>
                <c:pt idx="2">
                  <c:v>135.96</c:v>
                </c:pt>
                <c:pt idx="3">
                  <c:v>142.29</c:v>
                </c:pt>
                <c:pt idx="4">
                  <c:v>129.34</c:v>
                </c:pt>
              </c:numCache>
            </c:numRef>
          </c:val>
          <c:extLst>
            <c:ext xmlns:c16="http://schemas.microsoft.com/office/drawing/2014/chart" uri="{C3380CC4-5D6E-409C-BE32-E72D297353CC}">
              <c16:uniqueId val="{00000000-4DCC-496A-A871-F1594F2C2465}"/>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322.92</c:v>
                </c:pt>
                <c:pt idx="1">
                  <c:v>303.45999999999998</c:v>
                </c:pt>
                <c:pt idx="2">
                  <c:v>307.27999999999997</c:v>
                </c:pt>
                <c:pt idx="3">
                  <c:v>304.02</c:v>
                </c:pt>
                <c:pt idx="4">
                  <c:v>300.54000000000002</c:v>
                </c:pt>
              </c:numCache>
            </c:numRef>
          </c:val>
          <c:smooth val="0"/>
          <c:extLst>
            <c:ext xmlns:c16="http://schemas.microsoft.com/office/drawing/2014/chart" uri="{C3380CC4-5D6E-409C-BE32-E72D297353CC}">
              <c16:uniqueId val="{00000001-4DCC-496A-A871-F1594F2C2465}"/>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111.75</c:v>
                </c:pt>
                <c:pt idx="1">
                  <c:v>122.13</c:v>
                </c:pt>
                <c:pt idx="2">
                  <c:v>102.86</c:v>
                </c:pt>
                <c:pt idx="3">
                  <c:v>105.48</c:v>
                </c:pt>
                <c:pt idx="4">
                  <c:v>113.65</c:v>
                </c:pt>
              </c:numCache>
            </c:numRef>
          </c:val>
          <c:extLst>
            <c:ext xmlns:c16="http://schemas.microsoft.com/office/drawing/2014/chart" uri="{C3380CC4-5D6E-409C-BE32-E72D297353CC}">
              <c16:uniqueId val="{00000000-C3FD-4E8B-8F68-407DF0331E1B}"/>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100.85</c:v>
                </c:pt>
                <c:pt idx="1">
                  <c:v>103.79</c:v>
                </c:pt>
                <c:pt idx="2">
                  <c:v>98.3</c:v>
                </c:pt>
                <c:pt idx="3">
                  <c:v>98.89</c:v>
                </c:pt>
                <c:pt idx="4">
                  <c:v>99.25</c:v>
                </c:pt>
              </c:numCache>
            </c:numRef>
          </c:val>
          <c:smooth val="0"/>
          <c:extLst>
            <c:ext xmlns:c16="http://schemas.microsoft.com/office/drawing/2014/chart" uri="{C3380CC4-5D6E-409C-BE32-E72D297353CC}">
              <c16:uniqueId val="{00000001-C3FD-4E8B-8F68-407DF0331E1B}"/>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114.81</c:v>
                </c:pt>
                <c:pt idx="1">
                  <c:v>113.85</c:v>
                </c:pt>
                <c:pt idx="2">
                  <c:v>120.56</c:v>
                </c:pt>
                <c:pt idx="3">
                  <c:v>117.33</c:v>
                </c:pt>
                <c:pt idx="4">
                  <c:v>122.98</c:v>
                </c:pt>
              </c:numCache>
            </c:numRef>
          </c:val>
          <c:extLst>
            <c:ext xmlns:c16="http://schemas.microsoft.com/office/drawing/2014/chart" uri="{C3380CC4-5D6E-409C-BE32-E72D297353CC}">
              <c16:uniqueId val="{00000000-B538-4FE8-9599-4709B6CC08A5}"/>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167.1</c:v>
                </c:pt>
                <c:pt idx="1">
                  <c:v>167.86</c:v>
                </c:pt>
                <c:pt idx="2">
                  <c:v>173.68</c:v>
                </c:pt>
                <c:pt idx="3">
                  <c:v>174.52</c:v>
                </c:pt>
                <c:pt idx="4">
                  <c:v>178.92</c:v>
                </c:pt>
              </c:numCache>
            </c:numRef>
          </c:val>
          <c:smooth val="0"/>
          <c:extLst>
            <c:ext xmlns:c16="http://schemas.microsoft.com/office/drawing/2014/chart" uri="{C3380CC4-5D6E-409C-BE32-E72D297353CC}">
              <c16:uniqueId val="{00000001-B538-4FE8-9599-4709B6CC08A5}"/>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election activeCell="CB65" sqref="CB65"/>
    </sheetView>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2">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2">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1" t="str">
        <f>データ!H6</f>
        <v>愛知県　江南市</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2">
      <c r="A8" s="2"/>
      <c r="B8" s="40" t="str">
        <f>データ!$I$6</f>
        <v>法適用</v>
      </c>
      <c r="C8" s="41"/>
      <c r="D8" s="41"/>
      <c r="E8" s="41"/>
      <c r="F8" s="41"/>
      <c r="G8" s="41"/>
      <c r="H8" s="41"/>
      <c r="I8" s="40" t="str">
        <f>データ!$J$6</f>
        <v>水道事業</v>
      </c>
      <c r="J8" s="41"/>
      <c r="K8" s="41"/>
      <c r="L8" s="41"/>
      <c r="M8" s="41"/>
      <c r="N8" s="41"/>
      <c r="O8" s="42"/>
      <c r="P8" s="43" t="str">
        <f>データ!$K$6</f>
        <v>末端給水事業</v>
      </c>
      <c r="Q8" s="43"/>
      <c r="R8" s="43"/>
      <c r="S8" s="43"/>
      <c r="T8" s="43"/>
      <c r="U8" s="43"/>
      <c r="V8" s="43"/>
      <c r="W8" s="43" t="str">
        <f>データ!$L$6</f>
        <v>A4</v>
      </c>
      <c r="X8" s="43"/>
      <c r="Y8" s="43"/>
      <c r="Z8" s="43"/>
      <c r="AA8" s="43"/>
      <c r="AB8" s="43"/>
      <c r="AC8" s="43"/>
      <c r="AD8" s="43" t="str">
        <f>データ!$M$6</f>
        <v>非設置</v>
      </c>
      <c r="AE8" s="43"/>
      <c r="AF8" s="43"/>
      <c r="AG8" s="43"/>
      <c r="AH8" s="43"/>
      <c r="AI8" s="43"/>
      <c r="AJ8" s="43"/>
      <c r="AK8" s="2"/>
      <c r="AL8" s="44">
        <f>データ!$R$6</f>
        <v>98124</v>
      </c>
      <c r="AM8" s="44"/>
      <c r="AN8" s="44"/>
      <c r="AO8" s="44"/>
      <c r="AP8" s="44"/>
      <c r="AQ8" s="44"/>
      <c r="AR8" s="44"/>
      <c r="AS8" s="44"/>
      <c r="AT8" s="45">
        <f>データ!$S$6</f>
        <v>30.2</v>
      </c>
      <c r="AU8" s="46"/>
      <c r="AV8" s="46"/>
      <c r="AW8" s="46"/>
      <c r="AX8" s="46"/>
      <c r="AY8" s="46"/>
      <c r="AZ8" s="46"/>
      <c r="BA8" s="46"/>
      <c r="BB8" s="47">
        <f>データ!$T$6</f>
        <v>3249.14</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2">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2">
      <c r="A10" s="2"/>
      <c r="B10" s="45" t="str">
        <f>データ!$N$6</f>
        <v>-</v>
      </c>
      <c r="C10" s="46"/>
      <c r="D10" s="46"/>
      <c r="E10" s="46"/>
      <c r="F10" s="46"/>
      <c r="G10" s="46"/>
      <c r="H10" s="46"/>
      <c r="I10" s="45">
        <f>データ!$O$6</f>
        <v>84.8</v>
      </c>
      <c r="J10" s="46"/>
      <c r="K10" s="46"/>
      <c r="L10" s="46"/>
      <c r="M10" s="46"/>
      <c r="N10" s="46"/>
      <c r="O10" s="80"/>
      <c r="P10" s="47">
        <f>データ!$P$6</f>
        <v>94.99</v>
      </c>
      <c r="Q10" s="47"/>
      <c r="R10" s="47"/>
      <c r="S10" s="47"/>
      <c r="T10" s="47"/>
      <c r="U10" s="47"/>
      <c r="V10" s="47"/>
      <c r="W10" s="44">
        <f>データ!$Q$6</f>
        <v>2475</v>
      </c>
      <c r="X10" s="44"/>
      <c r="Y10" s="44"/>
      <c r="Z10" s="44"/>
      <c r="AA10" s="44"/>
      <c r="AB10" s="44"/>
      <c r="AC10" s="44"/>
      <c r="AD10" s="2"/>
      <c r="AE10" s="2"/>
      <c r="AF10" s="2"/>
      <c r="AG10" s="2"/>
      <c r="AH10" s="2"/>
      <c r="AI10" s="2"/>
      <c r="AJ10" s="2"/>
      <c r="AK10" s="2"/>
      <c r="AL10" s="44">
        <f>データ!$U$6</f>
        <v>93019</v>
      </c>
      <c r="AM10" s="44"/>
      <c r="AN10" s="44"/>
      <c r="AO10" s="44"/>
      <c r="AP10" s="44"/>
      <c r="AQ10" s="44"/>
      <c r="AR10" s="44"/>
      <c r="AS10" s="44"/>
      <c r="AT10" s="45">
        <f>データ!$V$6</f>
        <v>30.2</v>
      </c>
      <c r="AU10" s="46"/>
      <c r="AV10" s="46"/>
      <c r="AW10" s="46"/>
      <c r="AX10" s="46"/>
      <c r="AY10" s="46"/>
      <c r="AZ10" s="46"/>
      <c r="BA10" s="46"/>
      <c r="BB10" s="47">
        <f>データ!$W$6</f>
        <v>3080.1</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2">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2">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81" t="s">
        <v>111</v>
      </c>
      <c r="BM16" s="82"/>
      <c r="BN16" s="82"/>
      <c r="BO16" s="82"/>
      <c r="BP16" s="82"/>
      <c r="BQ16" s="82"/>
      <c r="BR16" s="82"/>
      <c r="BS16" s="82"/>
      <c r="BT16" s="82"/>
      <c r="BU16" s="82"/>
      <c r="BV16" s="82"/>
      <c r="BW16" s="82"/>
      <c r="BX16" s="82"/>
      <c r="BY16" s="82"/>
      <c r="BZ16" s="83"/>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81"/>
      <c r="BM17" s="82"/>
      <c r="BN17" s="82"/>
      <c r="BO17" s="82"/>
      <c r="BP17" s="82"/>
      <c r="BQ17" s="82"/>
      <c r="BR17" s="82"/>
      <c r="BS17" s="82"/>
      <c r="BT17" s="82"/>
      <c r="BU17" s="82"/>
      <c r="BV17" s="82"/>
      <c r="BW17" s="82"/>
      <c r="BX17" s="82"/>
      <c r="BY17" s="82"/>
      <c r="BZ17" s="83"/>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81"/>
      <c r="BM18" s="82"/>
      <c r="BN18" s="82"/>
      <c r="BO18" s="82"/>
      <c r="BP18" s="82"/>
      <c r="BQ18" s="82"/>
      <c r="BR18" s="82"/>
      <c r="BS18" s="82"/>
      <c r="BT18" s="82"/>
      <c r="BU18" s="82"/>
      <c r="BV18" s="82"/>
      <c r="BW18" s="82"/>
      <c r="BX18" s="82"/>
      <c r="BY18" s="82"/>
      <c r="BZ18" s="83"/>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81"/>
      <c r="BM19" s="82"/>
      <c r="BN19" s="82"/>
      <c r="BO19" s="82"/>
      <c r="BP19" s="82"/>
      <c r="BQ19" s="82"/>
      <c r="BR19" s="82"/>
      <c r="BS19" s="82"/>
      <c r="BT19" s="82"/>
      <c r="BU19" s="82"/>
      <c r="BV19" s="82"/>
      <c r="BW19" s="82"/>
      <c r="BX19" s="82"/>
      <c r="BY19" s="82"/>
      <c r="BZ19" s="83"/>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81"/>
      <c r="BM20" s="82"/>
      <c r="BN20" s="82"/>
      <c r="BO20" s="82"/>
      <c r="BP20" s="82"/>
      <c r="BQ20" s="82"/>
      <c r="BR20" s="82"/>
      <c r="BS20" s="82"/>
      <c r="BT20" s="82"/>
      <c r="BU20" s="82"/>
      <c r="BV20" s="82"/>
      <c r="BW20" s="82"/>
      <c r="BX20" s="82"/>
      <c r="BY20" s="82"/>
      <c r="BZ20" s="83"/>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81"/>
      <c r="BM21" s="82"/>
      <c r="BN21" s="82"/>
      <c r="BO21" s="82"/>
      <c r="BP21" s="82"/>
      <c r="BQ21" s="82"/>
      <c r="BR21" s="82"/>
      <c r="BS21" s="82"/>
      <c r="BT21" s="82"/>
      <c r="BU21" s="82"/>
      <c r="BV21" s="82"/>
      <c r="BW21" s="82"/>
      <c r="BX21" s="82"/>
      <c r="BY21" s="82"/>
      <c r="BZ21" s="83"/>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81"/>
      <c r="BM22" s="82"/>
      <c r="BN22" s="82"/>
      <c r="BO22" s="82"/>
      <c r="BP22" s="82"/>
      <c r="BQ22" s="82"/>
      <c r="BR22" s="82"/>
      <c r="BS22" s="82"/>
      <c r="BT22" s="82"/>
      <c r="BU22" s="82"/>
      <c r="BV22" s="82"/>
      <c r="BW22" s="82"/>
      <c r="BX22" s="82"/>
      <c r="BY22" s="82"/>
      <c r="BZ22" s="83"/>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81"/>
      <c r="BM23" s="82"/>
      <c r="BN23" s="82"/>
      <c r="BO23" s="82"/>
      <c r="BP23" s="82"/>
      <c r="BQ23" s="82"/>
      <c r="BR23" s="82"/>
      <c r="BS23" s="82"/>
      <c r="BT23" s="82"/>
      <c r="BU23" s="82"/>
      <c r="BV23" s="82"/>
      <c r="BW23" s="82"/>
      <c r="BX23" s="82"/>
      <c r="BY23" s="82"/>
      <c r="BZ23" s="83"/>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81"/>
      <c r="BM24" s="82"/>
      <c r="BN24" s="82"/>
      <c r="BO24" s="82"/>
      <c r="BP24" s="82"/>
      <c r="BQ24" s="82"/>
      <c r="BR24" s="82"/>
      <c r="BS24" s="82"/>
      <c r="BT24" s="82"/>
      <c r="BU24" s="82"/>
      <c r="BV24" s="82"/>
      <c r="BW24" s="82"/>
      <c r="BX24" s="82"/>
      <c r="BY24" s="82"/>
      <c r="BZ24" s="83"/>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81"/>
      <c r="BM25" s="82"/>
      <c r="BN25" s="82"/>
      <c r="BO25" s="82"/>
      <c r="BP25" s="82"/>
      <c r="BQ25" s="82"/>
      <c r="BR25" s="82"/>
      <c r="BS25" s="82"/>
      <c r="BT25" s="82"/>
      <c r="BU25" s="82"/>
      <c r="BV25" s="82"/>
      <c r="BW25" s="82"/>
      <c r="BX25" s="82"/>
      <c r="BY25" s="82"/>
      <c r="BZ25" s="83"/>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81"/>
      <c r="BM26" s="82"/>
      <c r="BN26" s="82"/>
      <c r="BO26" s="82"/>
      <c r="BP26" s="82"/>
      <c r="BQ26" s="82"/>
      <c r="BR26" s="82"/>
      <c r="BS26" s="82"/>
      <c r="BT26" s="82"/>
      <c r="BU26" s="82"/>
      <c r="BV26" s="82"/>
      <c r="BW26" s="82"/>
      <c r="BX26" s="82"/>
      <c r="BY26" s="82"/>
      <c r="BZ26" s="83"/>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81"/>
      <c r="BM27" s="82"/>
      <c r="BN27" s="82"/>
      <c r="BO27" s="82"/>
      <c r="BP27" s="82"/>
      <c r="BQ27" s="82"/>
      <c r="BR27" s="82"/>
      <c r="BS27" s="82"/>
      <c r="BT27" s="82"/>
      <c r="BU27" s="82"/>
      <c r="BV27" s="82"/>
      <c r="BW27" s="82"/>
      <c r="BX27" s="82"/>
      <c r="BY27" s="82"/>
      <c r="BZ27" s="83"/>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81"/>
      <c r="BM28" s="82"/>
      <c r="BN28" s="82"/>
      <c r="BO28" s="82"/>
      <c r="BP28" s="82"/>
      <c r="BQ28" s="82"/>
      <c r="BR28" s="82"/>
      <c r="BS28" s="82"/>
      <c r="BT28" s="82"/>
      <c r="BU28" s="82"/>
      <c r="BV28" s="82"/>
      <c r="BW28" s="82"/>
      <c r="BX28" s="82"/>
      <c r="BY28" s="82"/>
      <c r="BZ28" s="83"/>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81"/>
      <c r="BM29" s="82"/>
      <c r="BN29" s="82"/>
      <c r="BO29" s="82"/>
      <c r="BP29" s="82"/>
      <c r="BQ29" s="82"/>
      <c r="BR29" s="82"/>
      <c r="BS29" s="82"/>
      <c r="BT29" s="82"/>
      <c r="BU29" s="82"/>
      <c r="BV29" s="82"/>
      <c r="BW29" s="82"/>
      <c r="BX29" s="82"/>
      <c r="BY29" s="82"/>
      <c r="BZ29" s="83"/>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81"/>
      <c r="BM30" s="82"/>
      <c r="BN30" s="82"/>
      <c r="BO30" s="82"/>
      <c r="BP30" s="82"/>
      <c r="BQ30" s="82"/>
      <c r="BR30" s="82"/>
      <c r="BS30" s="82"/>
      <c r="BT30" s="82"/>
      <c r="BU30" s="82"/>
      <c r="BV30" s="82"/>
      <c r="BW30" s="82"/>
      <c r="BX30" s="82"/>
      <c r="BY30" s="82"/>
      <c r="BZ30" s="83"/>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81"/>
      <c r="BM31" s="82"/>
      <c r="BN31" s="82"/>
      <c r="BO31" s="82"/>
      <c r="BP31" s="82"/>
      <c r="BQ31" s="82"/>
      <c r="BR31" s="82"/>
      <c r="BS31" s="82"/>
      <c r="BT31" s="82"/>
      <c r="BU31" s="82"/>
      <c r="BV31" s="82"/>
      <c r="BW31" s="82"/>
      <c r="BX31" s="82"/>
      <c r="BY31" s="82"/>
      <c r="BZ31" s="83"/>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81"/>
      <c r="BM32" s="82"/>
      <c r="BN32" s="82"/>
      <c r="BO32" s="82"/>
      <c r="BP32" s="82"/>
      <c r="BQ32" s="82"/>
      <c r="BR32" s="82"/>
      <c r="BS32" s="82"/>
      <c r="BT32" s="82"/>
      <c r="BU32" s="82"/>
      <c r="BV32" s="82"/>
      <c r="BW32" s="82"/>
      <c r="BX32" s="82"/>
      <c r="BY32" s="82"/>
      <c r="BZ32" s="83"/>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81"/>
      <c r="BM33" s="82"/>
      <c r="BN33" s="82"/>
      <c r="BO33" s="82"/>
      <c r="BP33" s="82"/>
      <c r="BQ33" s="82"/>
      <c r="BR33" s="82"/>
      <c r="BS33" s="82"/>
      <c r="BT33" s="82"/>
      <c r="BU33" s="82"/>
      <c r="BV33" s="82"/>
      <c r="BW33" s="82"/>
      <c r="BX33" s="82"/>
      <c r="BY33" s="82"/>
      <c r="BZ33" s="83"/>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81"/>
      <c r="BM34" s="82"/>
      <c r="BN34" s="82"/>
      <c r="BO34" s="82"/>
      <c r="BP34" s="82"/>
      <c r="BQ34" s="82"/>
      <c r="BR34" s="82"/>
      <c r="BS34" s="82"/>
      <c r="BT34" s="82"/>
      <c r="BU34" s="82"/>
      <c r="BV34" s="82"/>
      <c r="BW34" s="82"/>
      <c r="BX34" s="82"/>
      <c r="BY34" s="82"/>
      <c r="BZ34" s="83"/>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81"/>
      <c r="BM35" s="82"/>
      <c r="BN35" s="82"/>
      <c r="BO35" s="82"/>
      <c r="BP35" s="82"/>
      <c r="BQ35" s="82"/>
      <c r="BR35" s="82"/>
      <c r="BS35" s="82"/>
      <c r="BT35" s="82"/>
      <c r="BU35" s="82"/>
      <c r="BV35" s="82"/>
      <c r="BW35" s="82"/>
      <c r="BX35" s="82"/>
      <c r="BY35" s="82"/>
      <c r="BZ35" s="83"/>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81"/>
      <c r="BM36" s="82"/>
      <c r="BN36" s="82"/>
      <c r="BO36" s="82"/>
      <c r="BP36" s="82"/>
      <c r="BQ36" s="82"/>
      <c r="BR36" s="82"/>
      <c r="BS36" s="82"/>
      <c r="BT36" s="82"/>
      <c r="BU36" s="82"/>
      <c r="BV36" s="82"/>
      <c r="BW36" s="82"/>
      <c r="BX36" s="82"/>
      <c r="BY36" s="82"/>
      <c r="BZ36" s="83"/>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81"/>
      <c r="BM37" s="82"/>
      <c r="BN37" s="82"/>
      <c r="BO37" s="82"/>
      <c r="BP37" s="82"/>
      <c r="BQ37" s="82"/>
      <c r="BR37" s="82"/>
      <c r="BS37" s="82"/>
      <c r="BT37" s="82"/>
      <c r="BU37" s="82"/>
      <c r="BV37" s="82"/>
      <c r="BW37" s="82"/>
      <c r="BX37" s="82"/>
      <c r="BY37" s="82"/>
      <c r="BZ37" s="83"/>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81"/>
      <c r="BM38" s="82"/>
      <c r="BN38" s="82"/>
      <c r="BO38" s="82"/>
      <c r="BP38" s="82"/>
      <c r="BQ38" s="82"/>
      <c r="BR38" s="82"/>
      <c r="BS38" s="82"/>
      <c r="BT38" s="82"/>
      <c r="BU38" s="82"/>
      <c r="BV38" s="82"/>
      <c r="BW38" s="82"/>
      <c r="BX38" s="82"/>
      <c r="BY38" s="82"/>
      <c r="BZ38" s="83"/>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81"/>
      <c r="BM39" s="82"/>
      <c r="BN39" s="82"/>
      <c r="BO39" s="82"/>
      <c r="BP39" s="82"/>
      <c r="BQ39" s="82"/>
      <c r="BR39" s="82"/>
      <c r="BS39" s="82"/>
      <c r="BT39" s="82"/>
      <c r="BU39" s="82"/>
      <c r="BV39" s="82"/>
      <c r="BW39" s="82"/>
      <c r="BX39" s="82"/>
      <c r="BY39" s="82"/>
      <c r="BZ39" s="83"/>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81"/>
      <c r="BM40" s="82"/>
      <c r="BN40" s="82"/>
      <c r="BO40" s="82"/>
      <c r="BP40" s="82"/>
      <c r="BQ40" s="82"/>
      <c r="BR40" s="82"/>
      <c r="BS40" s="82"/>
      <c r="BT40" s="82"/>
      <c r="BU40" s="82"/>
      <c r="BV40" s="82"/>
      <c r="BW40" s="82"/>
      <c r="BX40" s="82"/>
      <c r="BY40" s="82"/>
      <c r="BZ40" s="83"/>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81"/>
      <c r="BM41" s="82"/>
      <c r="BN41" s="82"/>
      <c r="BO41" s="82"/>
      <c r="BP41" s="82"/>
      <c r="BQ41" s="82"/>
      <c r="BR41" s="82"/>
      <c r="BS41" s="82"/>
      <c r="BT41" s="82"/>
      <c r="BU41" s="82"/>
      <c r="BV41" s="82"/>
      <c r="BW41" s="82"/>
      <c r="BX41" s="82"/>
      <c r="BY41" s="82"/>
      <c r="BZ41" s="83"/>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81"/>
      <c r="BM42" s="82"/>
      <c r="BN42" s="82"/>
      <c r="BO42" s="82"/>
      <c r="BP42" s="82"/>
      <c r="BQ42" s="82"/>
      <c r="BR42" s="82"/>
      <c r="BS42" s="82"/>
      <c r="BT42" s="82"/>
      <c r="BU42" s="82"/>
      <c r="BV42" s="82"/>
      <c r="BW42" s="82"/>
      <c r="BX42" s="82"/>
      <c r="BY42" s="82"/>
      <c r="BZ42" s="83"/>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81"/>
      <c r="BM43" s="82"/>
      <c r="BN43" s="82"/>
      <c r="BO43" s="82"/>
      <c r="BP43" s="82"/>
      <c r="BQ43" s="82"/>
      <c r="BR43" s="82"/>
      <c r="BS43" s="82"/>
      <c r="BT43" s="82"/>
      <c r="BU43" s="82"/>
      <c r="BV43" s="82"/>
      <c r="BW43" s="82"/>
      <c r="BX43" s="82"/>
      <c r="BY43" s="82"/>
      <c r="BZ43" s="83"/>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1"/>
      <c r="BM44" s="82"/>
      <c r="BN44" s="82"/>
      <c r="BO44" s="82"/>
      <c r="BP44" s="82"/>
      <c r="BQ44" s="82"/>
      <c r="BR44" s="82"/>
      <c r="BS44" s="82"/>
      <c r="BT44" s="82"/>
      <c r="BU44" s="82"/>
      <c r="BV44" s="82"/>
      <c r="BW44" s="82"/>
      <c r="BX44" s="82"/>
      <c r="BY44" s="82"/>
      <c r="BZ44" s="83"/>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110</v>
      </c>
      <c r="BM47" s="57"/>
      <c r="BN47" s="57"/>
      <c r="BO47" s="57"/>
      <c r="BP47" s="57"/>
      <c r="BQ47" s="57"/>
      <c r="BR47" s="57"/>
      <c r="BS47" s="57"/>
      <c r="BT47" s="57"/>
      <c r="BU47" s="57"/>
      <c r="BV47" s="57"/>
      <c r="BW47" s="57"/>
      <c r="BX47" s="57"/>
      <c r="BY47" s="57"/>
      <c r="BZ47" s="58"/>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2">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5" customHeight="1" x14ac:dyDescent="0.2">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112</v>
      </c>
      <c r="BM66" s="57"/>
      <c r="BN66" s="57"/>
      <c r="BO66" s="57"/>
      <c r="BP66" s="57"/>
      <c r="BQ66" s="57"/>
      <c r="BR66" s="57"/>
      <c r="BS66" s="57"/>
      <c r="BT66" s="57"/>
      <c r="BU66" s="57"/>
      <c r="BV66" s="57"/>
      <c r="BW66" s="57"/>
      <c r="BX66" s="57"/>
      <c r="BY66" s="57"/>
      <c r="BZ66" s="58"/>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3oFUCqhBSYOwiEQerBhdzW/b+3fod4EHnBaRAgKMxbQojoXAGcVzODMBswRxfioZH3yBgGVdtlvHafE5SoN49A==" saltValue="5NcLhY5t+8rns0uNnBESoQ=="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 x14ac:dyDescent="0.2"/>
  <cols>
    <col min="2" max="144" width="11.9062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5" t="s">
        <v>50</v>
      </c>
      <c r="I3" s="86"/>
      <c r="J3" s="86"/>
      <c r="K3" s="86"/>
      <c r="L3" s="86"/>
      <c r="M3" s="86"/>
      <c r="N3" s="86"/>
      <c r="O3" s="86"/>
      <c r="P3" s="86"/>
      <c r="Q3" s="86"/>
      <c r="R3" s="86"/>
      <c r="S3" s="86"/>
      <c r="T3" s="86"/>
      <c r="U3" s="86"/>
      <c r="V3" s="86"/>
      <c r="W3" s="87"/>
      <c r="X3" s="91" t="s">
        <v>51</v>
      </c>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c r="CA3" s="84"/>
      <c r="CB3" s="84"/>
      <c r="CC3" s="84"/>
      <c r="CD3" s="84"/>
      <c r="CE3" s="84"/>
      <c r="CF3" s="84"/>
      <c r="CG3" s="84"/>
      <c r="CH3" s="84"/>
      <c r="CI3" s="84"/>
      <c r="CJ3" s="84"/>
      <c r="CK3" s="84"/>
      <c r="CL3" s="84"/>
      <c r="CM3" s="84"/>
      <c r="CN3" s="84"/>
      <c r="CO3" s="84"/>
      <c r="CP3" s="84"/>
      <c r="CQ3" s="84"/>
      <c r="CR3" s="84"/>
      <c r="CS3" s="84"/>
      <c r="CT3" s="84"/>
      <c r="CU3" s="84"/>
      <c r="CV3" s="84"/>
      <c r="CW3" s="84"/>
      <c r="CX3" s="84"/>
      <c r="CY3" s="84"/>
      <c r="CZ3" s="84"/>
      <c r="DA3" s="84"/>
      <c r="DB3" s="84"/>
      <c r="DC3" s="84"/>
      <c r="DD3" s="84"/>
      <c r="DE3" s="84"/>
      <c r="DF3" s="84"/>
      <c r="DG3" s="84"/>
      <c r="DH3" s="84" t="s">
        <v>52</v>
      </c>
      <c r="DI3" s="84"/>
      <c r="DJ3" s="84"/>
      <c r="DK3" s="84"/>
      <c r="DL3" s="84"/>
      <c r="DM3" s="84"/>
      <c r="DN3" s="84"/>
      <c r="DO3" s="84"/>
      <c r="DP3" s="84"/>
      <c r="DQ3" s="84"/>
      <c r="DR3" s="84"/>
      <c r="DS3" s="84"/>
      <c r="DT3" s="84"/>
      <c r="DU3" s="84"/>
      <c r="DV3" s="84"/>
      <c r="DW3" s="84"/>
      <c r="DX3" s="84"/>
      <c r="DY3" s="84"/>
      <c r="DZ3" s="84"/>
      <c r="EA3" s="84"/>
      <c r="EB3" s="84"/>
      <c r="EC3" s="84"/>
      <c r="ED3" s="84"/>
      <c r="EE3" s="84"/>
      <c r="EF3" s="84"/>
      <c r="EG3" s="84"/>
      <c r="EH3" s="84"/>
      <c r="EI3" s="84"/>
      <c r="EJ3" s="84"/>
      <c r="EK3" s="84"/>
      <c r="EL3" s="84"/>
      <c r="EM3" s="84"/>
      <c r="EN3" s="84"/>
    </row>
    <row r="4" spans="1:144" x14ac:dyDescent="0.2">
      <c r="A4" s="15" t="s">
        <v>53</v>
      </c>
      <c r="B4" s="17"/>
      <c r="C4" s="17"/>
      <c r="D4" s="17"/>
      <c r="E4" s="17"/>
      <c r="F4" s="17"/>
      <c r="G4" s="17"/>
      <c r="H4" s="88"/>
      <c r="I4" s="89"/>
      <c r="J4" s="89"/>
      <c r="K4" s="89"/>
      <c r="L4" s="89"/>
      <c r="M4" s="89"/>
      <c r="N4" s="89"/>
      <c r="O4" s="89"/>
      <c r="P4" s="89"/>
      <c r="Q4" s="89"/>
      <c r="R4" s="89"/>
      <c r="S4" s="89"/>
      <c r="T4" s="89"/>
      <c r="U4" s="89"/>
      <c r="V4" s="89"/>
      <c r="W4" s="90"/>
      <c r="X4" s="84" t="s">
        <v>54</v>
      </c>
      <c r="Y4" s="84"/>
      <c r="Z4" s="84"/>
      <c r="AA4" s="84"/>
      <c r="AB4" s="84"/>
      <c r="AC4" s="84"/>
      <c r="AD4" s="84"/>
      <c r="AE4" s="84"/>
      <c r="AF4" s="84"/>
      <c r="AG4" s="84"/>
      <c r="AH4" s="84"/>
      <c r="AI4" s="84" t="s">
        <v>55</v>
      </c>
      <c r="AJ4" s="84"/>
      <c r="AK4" s="84"/>
      <c r="AL4" s="84"/>
      <c r="AM4" s="84"/>
      <c r="AN4" s="84"/>
      <c r="AO4" s="84"/>
      <c r="AP4" s="84"/>
      <c r="AQ4" s="84"/>
      <c r="AR4" s="84"/>
      <c r="AS4" s="84"/>
      <c r="AT4" s="84" t="s">
        <v>56</v>
      </c>
      <c r="AU4" s="84"/>
      <c r="AV4" s="84"/>
      <c r="AW4" s="84"/>
      <c r="AX4" s="84"/>
      <c r="AY4" s="84"/>
      <c r="AZ4" s="84"/>
      <c r="BA4" s="84"/>
      <c r="BB4" s="84"/>
      <c r="BC4" s="84"/>
      <c r="BD4" s="84"/>
      <c r="BE4" s="84" t="s">
        <v>57</v>
      </c>
      <c r="BF4" s="84"/>
      <c r="BG4" s="84"/>
      <c r="BH4" s="84"/>
      <c r="BI4" s="84"/>
      <c r="BJ4" s="84"/>
      <c r="BK4" s="84"/>
      <c r="BL4" s="84"/>
      <c r="BM4" s="84"/>
      <c r="BN4" s="84"/>
      <c r="BO4" s="84"/>
      <c r="BP4" s="84" t="s">
        <v>58</v>
      </c>
      <c r="BQ4" s="84"/>
      <c r="BR4" s="84"/>
      <c r="BS4" s="84"/>
      <c r="BT4" s="84"/>
      <c r="BU4" s="84"/>
      <c r="BV4" s="84"/>
      <c r="BW4" s="84"/>
      <c r="BX4" s="84"/>
      <c r="BY4" s="84"/>
      <c r="BZ4" s="84"/>
      <c r="CA4" s="84" t="s">
        <v>59</v>
      </c>
      <c r="CB4" s="84"/>
      <c r="CC4" s="84"/>
      <c r="CD4" s="84"/>
      <c r="CE4" s="84"/>
      <c r="CF4" s="84"/>
      <c r="CG4" s="84"/>
      <c r="CH4" s="84"/>
      <c r="CI4" s="84"/>
      <c r="CJ4" s="84"/>
      <c r="CK4" s="84"/>
      <c r="CL4" s="84" t="s">
        <v>60</v>
      </c>
      <c r="CM4" s="84"/>
      <c r="CN4" s="84"/>
      <c r="CO4" s="84"/>
      <c r="CP4" s="84"/>
      <c r="CQ4" s="84"/>
      <c r="CR4" s="84"/>
      <c r="CS4" s="84"/>
      <c r="CT4" s="84"/>
      <c r="CU4" s="84"/>
      <c r="CV4" s="84"/>
      <c r="CW4" s="84" t="s">
        <v>61</v>
      </c>
      <c r="CX4" s="84"/>
      <c r="CY4" s="84"/>
      <c r="CZ4" s="84"/>
      <c r="DA4" s="84"/>
      <c r="DB4" s="84"/>
      <c r="DC4" s="84"/>
      <c r="DD4" s="84"/>
      <c r="DE4" s="84"/>
      <c r="DF4" s="84"/>
      <c r="DG4" s="84"/>
      <c r="DH4" s="84" t="s">
        <v>62</v>
      </c>
      <c r="DI4" s="84"/>
      <c r="DJ4" s="84"/>
      <c r="DK4" s="84"/>
      <c r="DL4" s="84"/>
      <c r="DM4" s="84"/>
      <c r="DN4" s="84"/>
      <c r="DO4" s="84"/>
      <c r="DP4" s="84"/>
      <c r="DQ4" s="84"/>
      <c r="DR4" s="84"/>
      <c r="DS4" s="84" t="s">
        <v>63</v>
      </c>
      <c r="DT4" s="84"/>
      <c r="DU4" s="84"/>
      <c r="DV4" s="84"/>
      <c r="DW4" s="84"/>
      <c r="DX4" s="84"/>
      <c r="DY4" s="84"/>
      <c r="DZ4" s="84"/>
      <c r="EA4" s="84"/>
      <c r="EB4" s="84"/>
      <c r="EC4" s="84"/>
      <c r="ED4" s="84" t="s">
        <v>64</v>
      </c>
      <c r="EE4" s="84"/>
      <c r="EF4" s="84"/>
      <c r="EG4" s="84"/>
      <c r="EH4" s="84"/>
      <c r="EI4" s="84"/>
      <c r="EJ4" s="84"/>
      <c r="EK4" s="84"/>
      <c r="EL4" s="84"/>
      <c r="EM4" s="84"/>
      <c r="EN4" s="84"/>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2024</v>
      </c>
      <c r="C6" s="20">
        <f t="shared" ref="C6:W6" si="3">C7</f>
        <v>232173</v>
      </c>
      <c r="D6" s="20">
        <f t="shared" si="3"/>
        <v>46</v>
      </c>
      <c r="E6" s="20">
        <f t="shared" si="3"/>
        <v>1</v>
      </c>
      <c r="F6" s="20">
        <f t="shared" si="3"/>
        <v>0</v>
      </c>
      <c r="G6" s="20">
        <f t="shared" si="3"/>
        <v>1</v>
      </c>
      <c r="H6" s="20" t="str">
        <f t="shared" si="3"/>
        <v>愛知県　江南市</v>
      </c>
      <c r="I6" s="20" t="str">
        <f t="shared" si="3"/>
        <v>法適用</v>
      </c>
      <c r="J6" s="20" t="str">
        <f t="shared" si="3"/>
        <v>水道事業</v>
      </c>
      <c r="K6" s="20" t="str">
        <f t="shared" si="3"/>
        <v>末端給水事業</v>
      </c>
      <c r="L6" s="20" t="str">
        <f t="shared" si="3"/>
        <v>A4</v>
      </c>
      <c r="M6" s="20" t="str">
        <f t="shared" si="3"/>
        <v>非設置</v>
      </c>
      <c r="N6" s="21" t="str">
        <f t="shared" si="3"/>
        <v>-</v>
      </c>
      <c r="O6" s="21">
        <f t="shared" si="3"/>
        <v>84.8</v>
      </c>
      <c r="P6" s="21">
        <f t="shared" si="3"/>
        <v>94.99</v>
      </c>
      <c r="Q6" s="21">
        <f t="shared" si="3"/>
        <v>2475</v>
      </c>
      <c r="R6" s="21">
        <f t="shared" si="3"/>
        <v>98124</v>
      </c>
      <c r="S6" s="21">
        <f t="shared" si="3"/>
        <v>30.2</v>
      </c>
      <c r="T6" s="21">
        <f t="shared" si="3"/>
        <v>3249.14</v>
      </c>
      <c r="U6" s="21">
        <f t="shared" si="3"/>
        <v>93019</v>
      </c>
      <c r="V6" s="21">
        <f t="shared" si="3"/>
        <v>30.2</v>
      </c>
      <c r="W6" s="21">
        <f t="shared" si="3"/>
        <v>3080.1</v>
      </c>
      <c r="X6" s="22">
        <f>IF(X7="",NA(),X7)</f>
        <v>117.09</v>
      </c>
      <c r="Y6" s="22">
        <f t="shared" ref="Y6:AG6" si="4">IF(Y7="",NA(),Y7)</f>
        <v>124.04</v>
      </c>
      <c r="Z6" s="22">
        <f t="shared" si="4"/>
        <v>118.75</v>
      </c>
      <c r="AA6" s="22">
        <f t="shared" si="4"/>
        <v>121.6</v>
      </c>
      <c r="AB6" s="22">
        <f t="shared" si="4"/>
        <v>116.8</v>
      </c>
      <c r="AC6" s="22">
        <f t="shared" si="4"/>
        <v>110.91</v>
      </c>
      <c r="AD6" s="22">
        <f t="shared" si="4"/>
        <v>111.49</v>
      </c>
      <c r="AE6" s="22">
        <f t="shared" si="4"/>
        <v>109.09</v>
      </c>
      <c r="AF6" s="22">
        <f t="shared" si="4"/>
        <v>109.05</v>
      </c>
      <c r="AG6" s="22">
        <f t="shared" si="4"/>
        <v>107.61</v>
      </c>
      <c r="AH6" s="21" t="str">
        <f>IF(AH7="","",IF(AH7="-","【-】","【"&amp;SUBSTITUTE(TEXT(AH7,"#,##0.00"),"-","△")&amp;"】"))</f>
        <v>【107.26】</v>
      </c>
      <c r="AI6" s="21">
        <f>IF(AI7="",NA(),AI7)</f>
        <v>0</v>
      </c>
      <c r="AJ6" s="21">
        <f t="shared" ref="AJ6:AR6" si="5">IF(AJ7="",NA(),AJ7)</f>
        <v>0</v>
      </c>
      <c r="AK6" s="21">
        <f t="shared" si="5"/>
        <v>0</v>
      </c>
      <c r="AL6" s="21">
        <f t="shared" si="5"/>
        <v>0</v>
      </c>
      <c r="AM6" s="21">
        <f t="shared" si="5"/>
        <v>0</v>
      </c>
      <c r="AN6" s="22">
        <f t="shared" si="5"/>
        <v>0.92</v>
      </c>
      <c r="AO6" s="22">
        <f t="shared" si="5"/>
        <v>0.87</v>
      </c>
      <c r="AP6" s="22">
        <f t="shared" si="5"/>
        <v>0.93</v>
      </c>
      <c r="AQ6" s="22">
        <f t="shared" si="5"/>
        <v>1.02</v>
      </c>
      <c r="AR6" s="22">
        <f t="shared" si="5"/>
        <v>1.24</v>
      </c>
      <c r="AS6" s="21" t="str">
        <f>IF(AS7="","",IF(AS7="-","【-】","【"&amp;SUBSTITUTE(TEXT(AS7,"#,##0.00"),"-","△")&amp;"】"))</f>
        <v>【1.61】</v>
      </c>
      <c r="AT6" s="22">
        <f>IF(AT7="",NA(),AT7)</f>
        <v>414.27</v>
      </c>
      <c r="AU6" s="22">
        <f t="shared" ref="AU6:BC6" si="6">IF(AU7="",NA(),AU7)</f>
        <v>359.72</v>
      </c>
      <c r="AV6" s="22">
        <f t="shared" si="6"/>
        <v>394.5</v>
      </c>
      <c r="AW6" s="22">
        <f t="shared" si="6"/>
        <v>322.11</v>
      </c>
      <c r="AX6" s="22">
        <f t="shared" si="6"/>
        <v>348.76</v>
      </c>
      <c r="AY6" s="22">
        <f t="shared" si="6"/>
        <v>350.79</v>
      </c>
      <c r="AZ6" s="22">
        <f t="shared" si="6"/>
        <v>354.57</v>
      </c>
      <c r="BA6" s="22">
        <f t="shared" si="6"/>
        <v>357.74</v>
      </c>
      <c r="BB6" s="22">
        <f t="shared" si="6"/>
        <v>344.88</v>
      </c>
      <c r="BC6" s="22">
        <f t="shared" si="6"/>
        <v>326.02</v>
      </c>
      <c r="BD6" s="21" t="str">
        <f>IF(BD7="","",IF(BD7="-","【-】","【"&amp;SUBSTITUTE(TEXT(BD7,"#,##0.00"),"-","△")&amp;"】"))</f>
        <v>【239.69】</v>
      </c>
      <c r="BE6" s="22">
        <f>IF(BE7="",NA(),BE7)</f>
        <v>120.47</v>
      </c>
      <c r="BF6" s="22">
        <f t="shared" ref="BF6:BN6" si="7">IF(BF7="",NA(),BF7)</f>
        <v>115.12</v>
      </c>
      <c r="BG6" s="22">
        <f t="shared" si="7"/>
        <v>135.96</v>
      </c>
      <c r="BH6" s="22">
        <f t="shared" si="7"/>
        <v>142.29</v>
      </c>
      <c r="BI6" s="22">
        <f t="shared" si="7"/>
        <v>129.34</v>
      </c>
      <c r="BJ6" s="22">
        <f t="shared" si="7"/>
        <v>322.92</v>
      </c>
      <c r="BK6" s="22">
        <f t="shared" si="7"/>
        <v>303.45999999999998</v>
      </c>
      <c r="BL6" s="22">
        <f t="shared" si="7"/>
        <v>307.27999999999997</v>
      </c>
      <c r="BM6" s="22">
        <f t="shared" si="7"/>
        <v>304.02</v>
      </c>
      <c r="BN6" s="22">
        <f t="shared" si="7"/>
        <v>300.54000000000002</v>
      </c>
      <c r="BO6" s="21" t="str">
        <f>IF(BO7="","",IF(BO7="-","【-】","【"&amp;SUBSTITUTE(TEXT(BO7,"#,##0.00"),"-","△")&amp;"】"))</f>
        <v>【264.86】</v>
      </c>
      <c r="BP6" s="22">
        <f>IF(BP7="",NA(),BP7)</f>
        <v>111.75</v>
      </c>
      <c r="BQ6" s="22">
        <f t="shared" ref="BQ6:BY6" si="8">IF(BQ7="",NA(),BQ7)</f>
        <v>122.13</v>
      </c>
      <c r="BR6" s="22">
        <f t="shared" si="8"/>
        <v>102.86</v>
      </c>
      <c r="BS6" s="22">
        <f t="shared" si="8"/>
        <v>105.48</v>
      </c>
      <c r="BT6" s="22">
        <f t="shared" si="8"/>
        <v>113.65</v>
      </c>
      <c r="BU6" s="22">
        <f t="shared" si="8"/>
        <v>100.85</v>
      </c>
      <c r="BV6" s="22">
        <f t="shared" si="8"/>
        <v>103.79</v>
      </c>
      <c r="BW6" s="22">
        <f t="shared" si="8"/>
        <v>98.3</v>
      </c>
      <c r="BX6" s="22">
        <f t="shared" si="8"/>
        <v>98.89</v>
      </c>
      <c r="BY6" s="22">
        <f t="shared" si="8"/>
        <v>99.25</v>
      </c>
      <c r="BZ6" s="21" t="str">
        <f>IF(BZ7="","",IF(BZ7="-","【-】","【"&amp;SUBSTITUTE(TEXT(BZ7,"#,##0.00"),"-","△")&amp;"】"))</f>
        <v>【97.59】</v>
      </c>
      <c r="CA6" s="22">
        <f>IF(CA7="",NA(),CA7)</f>
        <v>114.81</v>
      </c>
      <c r="CB6" s="22">
        <f t="shared" ref="CB6:CJ6" si="9">IF(CB7="",NA(),CB7)</f>
        <v>113.85</v>
      </c>
      <c r="CC6" s="22">
        <f t="shared" si="9"/>
        <v>120.56</v>
      </c>
      <c r="CD6" s="22">
        <f t="shared" si="9"/>
        <v>117.33</v>
      </c>
      <c r="CE6" s="22">
        <f t="shared" si="9"/>
        <v>122.98</v>
      </c>
      <c r="CF6" s="22">
        <f t="shared" si="9"/>
        <v>167.1</v>
      </c>
      <c r="CG6" s="22">
        <f t="shared" si="9"/>
        <v>167.86</v>
      </c>
      <c r="CH6" s="22">
        <f t="shared" si="9"/>
        <v>173.68</v>
      </c>
      <c r="CI6" s="22">
        <f t="shared" si="9"/>
        <v>174.52</v>
      </c>
      <c r="CJ6" s="22">
        <f t="shared" si="9"/>
        <v>178.92</v>
      </c>
      <c r="CK6" s="21" t="str">
        <f>IF(CK7="","",IF(CK7="-","【-】","【"&amp;SUBSTITUTE(TEXT(CK7,"#,##0.00"),"-","△")&amp;"】"))</f>
        <v>【181.66】</v>
      </c>
      <c r="CL6" s="22">
        <f>IF(CL7="",NA(),CL7)</f>
        <v>78.489999999999995</v>
      </c>
      <c r="CM6" s="22">
        <f t="shared" ref="CM6:CU6" si="10">IF(CM7="",NA(),CM7)</f>
        <v>76.19</v>
      </c>
      <c r="CN6" s="22">
        <f t="shared" si="10"/>
        <v>76.290000000000006</v>
      </c>
      <c r="CO6" s="22">
        <f t="shared" si="10"/>
        <v>73.13</v>
      </c>
      <c r="CP6" s="22">
        <f t="shared" si="10"/>
        <v>72.78</v>
      </c>
      <c r="CQ6" s="22">
        <f t="shared" si="10"/>
        <v>59.91</v>
      </c>
      <c r="CR6" s="22">
        <f t="shared" si="10"/>
        <v>59.4</v>
      </c>
      <c r="CS6" s="22">
        <f t="shared" si="10"/>
        <v>59.24</v>
      </c>
      <c r="CT6" s="22">
        <f t="shared" si="10"/>
        <v>58.77</v>
      </c>
      <c r="CU6" s="22">
        <f t="shared" si="10"/>
        <v>59.17</v>
      </c>
      <c r="CV6" s="21" t="str">
        <f>IF(CV7="","",IF(CV7="-","【-】","【"&amp;SUBSTITUTE(TEXT(CV7,"#,##0.00"),"-","△")&amp;"】"))</f>
        <v>【60.21】</v>
      </c>
      <c r="CW6" s="22">
        <f>IF(CW7="",NA(),CW7)</f>
        <v>92.41</v>
      </c>
      <c r="CX6" s="22">
        <f t="shared" ref="CX6:DF6" si="11">IF(CX7="",NA(),CX7)</f>
        <v>93.78</v>
      </c>
      <c r="CY6" s="22">
        <f t="shared" si="11"/>
        <v>91.21</v>
      </c>
      <c r="CZ6" s="22">
        <f t="shared" si="11"/>
        <v>93.57</v>
      </c>
      <c r="DA6" s="22">
        <f t="shared" si="11"/>
        <v>94.23</v>
      </c>
      <c r="DB6" s="22">
        <f t="shared" si="11"/>
        <v>87.26</v>
      </c>
      <c r="DC6" s="22">
        <f t="shared" si="11"/>
        <v>87.57</v>
      </c>
      <c r="DD6" s="22">
        <f t="shared" si="11"/>
        <v>87.26</v>
      </c>
      <c r="DE6" s="22">
        <f t="shared" si="11"/>
        <v>86.95</v>
      </c>
      <c r="DF6" s="22">
        <f t="shared" si="11"/>
        <v>86.58</v>
      </c>
      <c r="DG6" s="21" t="str">
        <f>IF(DG7="","",IF(DG7="-","【-】","【"&amp;SUBSTITUTE(TEXT(DG7,"#,##0.00"),"-","△")&amp;"】"))</f>
        <v>【89.21】</v>
      </c>
      <c r="DH6" s="22">
        <f>IF(DH7="",NA(),DH7)</f>
        <v>51.58</v>
      </c>
      <c r="DI6" s="22">
        <f t="shared" ref="DI6:DQ6" si="12">IF(DI7="",NA(),DI7)</f>
        <v>52.53</v>
      </c>
      <c r="DJ6" s="22">
        <f t="shared" si="12"/>
        <v>52.68</v>
      </c>
      <c r="DK6" s="22">
        <f t="shared" si="12"/>
        <v>52.22</v>
      </c>
      <c r="DL6" s="22">
        <f t="shared" si="12"/>
        <v>52.54</v>
      </c>
      <c r="DM6" s="22">
        <f t="shared" si="12"/>
        <v>49.2</v>
      </c>
      <c r="DN6" s="22">
        <f t="shared" si="12"/>
        <v>50.01</v>
      </c>
      <c r="DO6" s="22">
        <f t="shared" si="12"/>
        <v>50.99</v>
      </c>
      <c r="DP6" s="22">
        <f t="shared" si="12"/>
        <v>51.79</v>
      </c>
      <c r="DQ6" s="22">
        <f t="shared" si="12"/>
        <v>52.02</v>
      </c>
      <c r="DR6" s="21" t="str">
        <f>IF(DR7="","",IF(DR7="-","【-】","【"&amp;SUBSTITUTE(TEXT(DR7,"#,##0.00"),"-","△")&amp;"】"))</f>
        <v>【52.41】</v>
      </c>
      <c r="DS6" s="22">
        <f>IF(DS7="",NA(),DS7)</f>
        <v>19.059999999999999</v>
      </c>
      <c r="DT6" s="22">
        <f t="shared" ref="DT6:EB6" si="13">IF(DT7="",NA(),DT7)</f>
        <v>25.5</v>
      </c>
      <c r="DU6" s="22">
        <f t="shared" si="13"/>
        <v>25.79</v>
      </c>
      <c r="DV6" s="22">
        <f t="shared" si="13"/>
        <v>25.83</v>
      </c>
      <c r="DW6" s="22">
        <f t="shared" si="13"/>
        <v>26.39</v>
      </c>
      <c r="DX6" s="22">
        <f t="shared" si="13"/>
        <v>18.329999999999998</v>
      </c>
      <c r="DY6" s="22">
        <f t="shared" si="13"/>
        <v>20.27</v>
      </c>
      <c r="DZ6" s="22">
        <f t="shared" si="13"/>
        <v>21.69</v>
      </c>
      <c r="EA6" s="22">
        <f t="shared" si="13"/>
        <v>23.19</v>
      </c>
      <c r="EB6" s="22">
        <f t="shared" si="13"/>
        <v>24.61</v>
      </c>
      <c r="EC6" s="21" t="str">
        <f>IF(EC7="","",IF(EC7="-","【-】","【"&amp;SUBSTITUTE(TEXT(EC7,"#,##0.00"),"-","△")&amp;"】"))</f>
        <v>【26.78】</v>
      </c>
      <c r="ED6" s="22">
        <f>IF(ED7="",NA(),ED7)</f>
        <v>1.8</v>
      </c>
      <c r="EE6" s="22">
        <f t="shared" ref="EE6:EM6" si="14">IF(EE7="",NA(),EE7)</f>
        <v>1.1499999999999999</v>
      </c>
      <c r="EF6" s="22">
        <f t="shared" si="14"/>
        <v>1.33</v>
      </c>
      <c r="EG6" s="22">
        <f t="shared" si="14"/>
        <v>1.08</v>
      </c>
      <c r="EH6" s="22">
        <f t="shared" si="14"/>
        <v>1.08</v>
      </c>
      <c r="EI6" s="22">
        <f t="shared" si="14"/>
        <v>0.6</v>
      </c>
      <c r="EJ6" s="22">
        <f t="shared" si="14"/>
        <v>0.56000000000000005</v>
      </c>
      <c r="EK6" s="22">
        <f t="shared" si="14"/>
        <v>0.6</v>
      </c>
      <c r="EL6" s="22">
        <f t="shared" si="14"/>
        <v>0.53</v>
      </c>
      <c r="EM6" s="22">
        <f t="shared" si="14"/>
        <v>0.54</v>
      </c>
      <c r="EN6" s="21" t="str">
        <f>IF(EN7="","",IF(EN7="-","【-】","【"&amp;SUBSTITUTE(TEXT(EN7,"#,##0.00"),"-","△")&amp;"】"))</f>
        <v>【0.59】</v>
      </c>
    </row>
    <row r="7" spans="1:144" s="23" customFormat="1" x14ac:dyDescent="0.2">
      <c r="A7" s="15"/>
      <c r="B7" s="24">
        <v>2024</v>
      </c>
      <c r="C7" s="24">
        <v>232173</v>
      </c>
      <c r="D7" s="24">
        <v>46</v>
      </c>
      <c r="E7" s="24">
        <v>1</v>
      </c>
      <c r="F7" s="24">
        <v>0</v>
      </c>
      <c r="G7" s="24">
        <v>1</v>
      </c>
      <c r="H7" s="24" t="s">
        <v>93</v>
      </c>
      <c r="I7" s="24" t="s">
        <v>94</v>
      </c>
      <c r="J7" s="24" t="s">
        <v>95</v>
      </c>
      <c r="K7" s="24" t="s">
        <v>96</v>
      </c>
      <c r="L7" s="24" t="s">
        <v>97</v>
      </c>
      <c r="M7" s="24" t="s">
        <v>98</v>
      </c>
      <c r="N7" s="25" t="s">
        <v>99</v>
      </c>
      <c r="O7" s="25">
        <v>84.8</v>
      </c>
      <c r="P7" s="25">
        <v>94.99</v>
      </c>
      <c r="Q7" s="25">
        <v>2475</v>
      </c>
      <c r="R7" s="25">
        <v>98124</v>
      </c>
      <c r="S7" s="25">
        <v>30.2</v>
      </c>
      <c r="T7" s="25">
        <v>3249.14</v>
      </c>
      <c r="U7" s="25">
        <v>93019</v>
      </c>
      <c r="V7" s="25">
        <v>30.2</v>
      </c>
      <c r="W7" s="25">
        <v>3080.1</v>
      </c>
      <c r="X7" s="25">
        <v>117.09</v>
      </c>
      <c r="Y7" s="25">
        <v>124.04</v>
      </c>
      <c r="Z7" s="25">
        <v>118.75</v>
      </c>
      <c r="AA7" s="25">
        <v>121.6</v>
      </c>
      <c r="AB7" s="25">
        <v>116.8</v>
      </c>
      <c r="AC7" s="25">
        <v>110.91</v>
      </c>
      <c r="AD7" s="25">
        <v>111.49</v>
      </c>
      <c r="AE7" s="25">
        <v>109.09</v>
      </c>
      <c r="AF7" s="25">
        <v>109.05</v>
      </c>
      <c r="AG7" s="25">
        <v>107.61</v>
      </c>
      <c r="AH7" s="25">
        <v>107.26</v>
      </c>
      <c r="AI7" s="25">
        <v>0</v>
      </c>
      <c r="AJ7" s="25">
        <v>0</v>
      </c>
      <c r="AK7" s="25">
        <v>0</v>
      </c>
      <c r="AL7" s="25">
        <v>0</v>
      </c>
      <c r="AM7" s="25">
        <v>0</v>
      </c>
      <c r="AN7" s="25">
        <v>0.92</v>
      </c>
      <c r="AO7" s="25">
        <v>0.87</v>
      </c>
      <c r="AP7" s="25">
        <v>0.93</v>
      </c>
      <c r="AQ7" s="25">
        <v>1.02</v>
      </c>
      <c r="AR7" s="25">
        <v>1.24</v>
      </c>
      <c r="AS7" s="25">
        <v>1.61</v>
      </c>
      <c r="AT7" s="25">
        <v>414.27</v>
      </c>
      <c r="AU7" s="25">
        <v>359.72</v>
      </c>
      <c r="AV7" s="25">
        <v>394.5</v>
      </c>
      <c r="AW7" s="25">
        <v>322.11</v>
      </c>
      <c r="AX7" s="25">
        <v>348.76</v>
      </c>
      <c r="AY7" s="25">
        <v>350.79</v>
      </c>
      <c r="AZ7" s="25">
        <v>354.57</v>
      </c>
      <c r="BA7" s="25">
        <v>357.74</v>
      </c>
      <c r="BB7" s="25">
        <v>344.88</v>
      </c>
      <c r="BC7" s="25">
        <v>326.02</v>
      </c>
      <c r="BD7" s="25">
        <v>239.69</v>
      </c>
      <c r="BE7" s="25">
        <v>120.47</v>
      </c>
      <c r="BF7" s="25">
        <v>115.12</v>
      </c>
      <c r="BG7" s="25">
        <v>135.96</v>
      </c>
      <c r="BH7" s="25">
        <v>142.29</v>
      </c>
      <c r="BI7" s="25">
        <v>129.34</v>
      </c>
      <c r="BJ7" s="25">
        <v>322.92</v>
      </c>
      <c r="BK7" s="25">
        <v>303.45999999999998</v>
      </c>
      <c r="BL7" s="25">
        <v>307.27999999999997</v>
      </c>
      <c r="BM7" s="25">
        <v>304.02</v>
      </c>
      <c r="BN7" s="25">
        <v>300.54000000000002</v>
      </c>
      <c r="BO7" s="25">
        <v>264.86</v>
      </c>
      <c r="BP7" s="25">
        <v>111.75</v>
      </c>
      <c r="BQ7" s="25">
        <v>122.13</v>
      </c>
      <c r="BR7" s="25">
        <v>102.86</v>
      </c>
      <c r="BS7" s="25">
        <v>105.48</v>
      </c>
      <c r="BT7" s="25">
        <v>113.65</v>
      </c>
      <c r="BU7" s="25">
        <v>100.85</v>
      </c>
      <c r="BV7" s="25">
        <v>103.79</v>
      </c>
      <c r="BW7" s="25">
        <v>98.3</v>
      </c>
      <c r="BX7" s="25">
        <v>98.89</v>
      </c>
      <c r="BY7" s="25">
        <v>99.25</v>
      </c>
      <c r="BZ7" s="25">
        <v>97.59</v>
      </c>
      <c r="CA7" s="25">
        <v>114.81</v>
      </c>
      <c r="CB7" s="25">
        <v>113.85</v>
      </c>
      <c r="CC7" s="25">
        <v>120.56</v>
      </c>
      <c r="CD7" s="25">
        <v>117.33</v>
      </c>
      <c r="CE7" s="25">
        <v>122.98</v>
      </c>
      <c r="CF7" s="25">
        <v>167.1</v>
      </c>
      <c r="CG7" s="25">
        <v>167.86</v>
      </c>
      <c r="CH7" s="25">
        <v>173.68</v>
      </c>
      <c r="CI7" s="25">
        <v>174.52</v>
      </c>
      <c r="CJ7" s="25">
        <v>178.92</v>
      </c>
      <c r="CK7" s="25">
        <v>181.66</v>
      </c>
      <c r="CL7" s="25">
        <v>78.489999999999995</v>
      </c>
      <c r="CM7" s="25">
        <v>76.19</v>
      </c>
      <c r="CN7" s="25">
        <v>76.290000000000006</v>
      </c>
      <c r="CO7" s="25">
        <v>73.13</v>
      </c>
      <c r="CP7" s="25">
        <v>72.78</v>
      </c>
      <c r="CQ7" s="25">
        <v>59.91</v>
      </c>
      <c r="CR7" s="25">
        <v>59.4</v>
      </c>
      <c r="CS7" s="25">
        <v>59.24</v>
      </c>
      <c r="CT7" s="25">
        <v>58.77</v>
      </c>
      <c r="CU7" s="25">
        <v>59.17</v>
      </c>
      <c r="CV7" s="25">
        <v>60.21</v>
      </c>
      <c r="CW7" s="25">
        <v>92.41</v>
      </c>
      <c r="CX7" s="25">
        <v>93.78</v>
      </c>
      <c r="CY7" s="25">
        <v>91.21</v>
      </c>
      <c r="CZ7" s="25">
        <v>93.57</v>
      </c>
      <c r="DA7" s="25">
        <v>94.23</v>
      </c>
      <c r="DB7" s="25">
        <v>87.26</v>
      </c>
      <c r="DC7" s="25">
        <v>87.57</v>
      </c>
      <c r="DD7" s="25">
        <v>87.26</v>
      </c>
      <c r="DE7" s="25">
        <v>86.95</v>
      </c>
      <c r="DF7" s="25">
        <v>86.58</v>
      </c>
      <c r="DG7" s="25">
        <v>89.21</v>
      </c>
      <c r="DH7" s="25">
        <v>51.58</v>
      </c>
      <c r="DI7" s="25">
        <v>52.53</v>
      </c>
      <c r="DJ7" s="25">
        <v>52.68</v>
      </c>
      <c r="DK7" s="25">
        <v>52.22</v>
      </c>
      <c r="DL7" s="25">
        <v>52.54</v>
      </c>
      <c r="DM7" s="25">
        <v>49.2</v>
      </c>
      <c r="DN7" s="25">
        <v>50.01</v>
      </c>
      <c r="DO7" s="25">
        <v>50.99</v>
      </c>
      <c r="DP7" s="25">
        <v>51.79</v>
      </c>
      <c r="DQ7" s="25">
        <v>52.02</v>
      </c>
      <c r="DR7" s="25">
        <v>52.41</v>
      </c>
      <c r="DS7" s="25">
        <v>19.059999999999999</v>
      </c>
      <c r="DT7" s="25">
        <v>25.5</v>
      </c>
      <c r="DU7" s="25">
        <v>25.79</v>
      </c>
      <c r="DV7" s="25">
        <v>25.83</v>
      </c>
      <c r="DW7" s="25">
        <v>26.39</v>
      </c>
      <c r="DX7" s="25">
        <v>18.329999999999998</v>
      </c>
      <c r="DY7" s="25">
        <v>20.27</v>
      </c>
      <c r="DZ7" s="25">
        <v>21.69</v>
      </c>
      <c r="EA7" s="25">
        <v>23.19</v>
      </c>
      <c r="EB7" s="25">
        <v>24.61</v>
      </c>
      <c r="EC7" s="25">
        <v>26.78</v>
      </c>
      <c r="ED7" s="25">
        <v>1.8</v>
      </c>
      <c r="EE7" s="25">
        <v>1.1499999999999999</v>
      </c>
      <c r="EF7" s="25">
        <v>1.33</v>
      </c>
      <c r="EG7" s="25">
        <v>1.08</v>
      </c>
      <c r="EH7" s="25">
        <v>1.08</v>
      </c>
      <c r="EI7" s="25">
        <v>0.6</v>
      </c>
      <c r="EJ7" s="25">
        <v>0.56000000000000005</v>
      </c>
      <c r="EK7" s="25">
        <v>0.6</v>
      </c>
      <c r="EL7" s="25">
        <v>0.53</v>
      </c>
      <c r="EM7" s="25">
        <v>0.54</v>
      </c>
      <c r="EN7" s="25">
        <v>0.59</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2">
      <c r="B11">
        <v>22</v>
      </c>
      <c r="C11">
        <v>21</v>
      </c>
      <c r="D11">
        <v>20</v>
      </c>
      <c r="E11">
        <v>19</v>
      </c>
      <c r="F11">
        <v>18</v>
      </c>
      <c r="G11" t="s">
        <v>105</v>
      </c>
    </row>
    <row r="12" spans="1:144" x14ac:dyDescent="0.2">
      <c r="B12">
        <v>1</v>
      </c>
      <c r="C12">
        <v>1</v>
      </c>
      <c r="D12">
        <v>1</v>
      </c>
      <c r="E12">
        <v>1</v>
      </c>
      <c r="F12">
        <v>1</v>
      </c>
      <c r="G12" t="s">
        <v>106</v>
      </c>
    </row>
    <row r="13" spans="1:144" x14ac:dyDescent="0.2">
      <c r="B13" t="s">
        <v>107</v>
      </c>
      <c r="C13" t="s">
        <v>108</v>
      </c>
      <c r="D13" t="s">
        <v>107</v>
      </c>
      <c r="E13" t="s">
        <v>107</v>
      </c>
      <c r="F13" t="s">
        <v>107</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Printed>2026-01-16T05:00:38Z</cp:lastPrinted>
  <dcterms:created xsi:type="dcterms:W3CDTF">2025-12-12T09:18:25Z</dcterms:created>
  <dcterms:modified xsi:type="dcterms:W3CDTF">2026-01-22T06:00:27Z</dcterms:modified>
  <cp:category/>
</cp:coreProperties>
</file>