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7E6FE3B4-7359-49F1-9E19-17CDA569C207}" xr6:coauthVersionLast="47" xr6:coauthVersionMax="47" xr10:uidLastSave="{00000000-0000-0000-0000-000000000000}"/>
  <workbookProtection workbookAlgorithmName="SHA-512" workbookHashValue="8xkVPWef+JM2Ll+ik6ECREnYA0rLtb5R+/zwKqGSWy1TdUFeAHddOCajMYaFWjun5KcAXeaD/Li8+ITda2QL1A==" workbookSaltValue="7GH6vrW5SSlBUKtizUQxZg==" workbookSpinCount="100000" lockStructure="1"/>
  <bookViews>
    <workbookView xWindow="-80" yWindow="33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F85" i="4"/>
  <c r="BB10" i="4"/>
  <c r="AT10" i="4"/>
  <c r="AL10" i="4"/>
  <c r="P10" i="4"/>
  <c r="I10" i="4"/>
  <c r="B10" i="4"/>
  <c r="BB8" i="4"/>
  <c r="AT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<sst xmlns="http://schemas.openxmlformats.org/spreadsheetml/2006/main" count="228" uniqueCount="113">
  <si>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</si>
  <si>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</si>
  <si>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</si>
  <si>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</si>
  <si>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</si>
  <si>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</si>
  <si>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</si>
  <si>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</si>
  <si>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</si>
  <si>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</si>
  <si>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</si>
  <si>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</si>
  <si>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</si>
  <si>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</si>
  <si>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</si>
  <si>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</si>
  <si>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</si>
  <si>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</si>
  <si>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</si>
  <si>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</si>
  <si>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</si>
  <si>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</si>
  <si>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</si>
  <si>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</si>
  <si>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</si>
  <si>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</si>
  <si>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</si>
  <si>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</si>
  <si>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</si>
  <si>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</si>
  <si>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</si>
  <si>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</si>
  <si>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</si>
  <si>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</si>
  <si>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</si>
  <si>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</si>
  <si>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</si>
  <si>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</si>
  <si>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</si>
  <si>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</si>
  <si>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</si>
  <si>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</si>
  <si>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</si>
  <si>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</si>
  <si>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</si>
  <si>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</si>
  <si>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</si>
  <si>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</si>
  <si>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</si>
  <si>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</si>
  <si>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</si>
  <si>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</si>
  <si>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</si>
  <si>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</si>
  <si>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</si>
  <si>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</si>
  <si>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</si>
  <si>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</si>
  <si>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</si>
  <si>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</si>
  <si>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</si>
  <si>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</si>
  <si>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</si>
  <si>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</si>
  <si>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</si>
  <si>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</si>
  <si>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</si>
  <si>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</si>
  <si>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</si>
  <si>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</si>
  <si>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</si>
  <si>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</si>
  <si>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</si>
  <si>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</si>
  <si>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</si>
  <si>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</si>
  <si>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</si>
  <si>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</si>
  <si>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</si>
  <si>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</si>
  <si>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</si>
  <si>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</si>
  <si>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</si>
  <si>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</si>
  <si>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</si>
  <si>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</si>
  <si>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</si>
  <si>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</si>
  <si>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</si>
  <si>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</si>
  <si>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</si>
  <si>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</si>
  <si>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</si>
  <si>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小牧市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</si>
  <si>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</si>
  <si>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</si>
  <si>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</si>
  <si>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</si>
  <si>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</si>
  <si>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</si>
  <si>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</si>
  <si>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</si>
  <si>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</si>
  <si>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</si>
  <si>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</si>
  <si>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</si>
  <si>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</si>
  <si>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</si>
  <si>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</si>
  <si>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</si>
  <si>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令和6年度は、県営水道の受水費や浄水場修繕費の増などにより経常費用が増加したことで</t>
    </r>
    <r>
      <rPr>
        <sz val="11"/>
        <color rgb="FF0070C0"/>
        <rFont val="ＭＳ ゴシック"/>
        <family val="3"/>
        <charset val="128"/>
      </rPr>
      <t>①経常収支比率</t>
    </r>
    <r>
      <rPr>
        <sz val="11"/>
        <color theme="1"/>
        <rFont val="ＭＳ ゴシック"/>
        <family val="3"/>
        <charset val="128"/>
      </rPr>
      <t>は下降しました。単年度の黒字収支を示す100%以上を維持していますが、</t>
    </r>
    <r>
      <rPr>
        <sz val="11"/>
        <color rgb="FF0070C0"/>
        <rFont val="ＭＳ ゴシック"/>
        <family val="3"/>
        <charset val="128"/>
      </rPr>
      <t>⑤料金回収率</t>
    </r>
    <r>
      <rPr>
        <sz val="11"/>
        <color theme="1"/>
        <rFont val="ＭＳ ゴシック"/>
        <family val="3"/>
        <charset val="128"/>
      </rPr>
      <t>は100%を下回り、</t>
    </r>
    <r>
      <rPr>
        <sz val="11"/>
        <color rgb="FF0070C0"/>
        <rFont val="ＭＳ ゴシック"/>
        <family val="3"/>
        <charset val="128"/>
      </rPr>
      <t>⑥給水原価</t>
    </r>
    <r>
      <rPr>
        <sz val="11"/>
        <color theme="1"/>
        <rFont val="ＭＳ ゴシック"/>
        <family val="3"/>
        <charset val="128"/>
      </rPr>
      <t xml:space="preserve">も増加傾向にあります。当市は年間配水量のうち県営水道の水を65%程度利用していることからも、今後、適正料金を探って行く必要があると考えられます。
</t>
    </r>
    <r>
      <rPr>
        <sz val="11"/>
        <color rgb="FF0070C0"/>
        <rFont val="ＭＳ ゴシック"/>
        <family val="3"/>
        <charset val="128"/>
      </rPr>
      <t>⑦施設利用率</t>
    </r>
    <r>
      <rPr>
        <sz val="11"/>
        <color theme="1"/>
        <rFont val="ＭＳ ゴシック"/>
        <family val="3"/>
        <charset val="128"/>
      </rPr>
      <t>・</t>
    </r>
    <r>
      <rPr>
        <sz val="11"/>
        <color rgb="FF0070C0"/>
        <rFont val="ＭＳ ゴシック"/>
        <family val="3"/>
        <charset val="128"/>
      </rPr>
      <t>⑧有収率</t>
    </r>
    <r>
      <rPr>
        <sz val="11"/>
        <color theme="1"/>
        <rFont val="ＭＳ ゴシック"/>
        <family val="3"/>
        <charset val="128"/>
      </rPr>
      <t xml:space="preserve">については類似団体平均値を上回っており、施設の収益性が高いと判断できますが、配水能力に変動がない状態で年間総配水量が下がっていく傾向であれば、施設利用率の数値も下降していくこととなります。今後は、長期的な視点で状況を見極め、適正な配水能力を探っていく必要あると考えられます。
</t>
    </r>
    <r>
      <rPr>
        <sz val="11"/>
        <color rgb="FF0070C0"/>
        <rFont val="ＭＳ ゴシック"/>
        <family val="3"/>
        <charset val="128"/>
      </rPr>
      <t>③流動比率</t>
    </r>
    <r>
      <rPr>
        <sz val="11"/>
        <color theme="1"/>
        <rFont val="ＭＳ ゴシック"/>
        <family val="3"/>
        <charset val="128"/>
      </rPr>
      <t xml:space="preserve">については、100%を超えていることから短期的な債務に対する支払能力を有しており健全性は保たれています。ただ、流動資産における現金預金は減少傾向にあることから、今後も注視が必要と考えられます。
</t>
    </r>
    <r>
      <rPr>
        <sz val="11"/>
        <color rgb="FF0070C0"/>
        <rFont val="ＭＳ ゴシック"/>
        <family val="3"/>
        <charset val="128"/>
      </rPr>
      <t>④企業債残高対給水収益比率</t>
    </r>
    <r>
      <rPr>
        <sz val="11"/>
        <color theme="1"/>
        <rFont val="ＭＳ ゴシック"/>
        <family val="3"/>
        <charset val="128"/>
      </rPr>
      <t>については、企業債の新規借入を行っておらず、企業債の残高は年々減少しているため、類似団体平均値と比べて低くなっています。</t>
    </r>
    <phoneticPr fontId="4"/>
  </si>
  <si>
    <t>経営の健全性・効率性について、経常収支比率は100%以上で推移していますが、料金回収率が100％を下回る結果となったことからも、今後は水需要の減少に加えて、県営水道からの受水費の増額や物価上昇による維持管理費の増加など厳しい経営状況が続くことが想定されます。また、老朽化した施設や管路の改良・更新にも順次対応していく必要があります。
将来にわたって、市民生活を支える水道水を安全かつ安定して供給するため、経営戦略（令和2年度～11年度）に基づき、施設の計画的な維持更新、財政基盤の強化、技術継承による組織力・お客さまサービスの向上に取り組みます。なお、経営戦略については、令和7年度中での見直しを予定しています。</t>
    <phoneticPr fontId="4"/>
  </si>
  <si>
    <r>
      <rPr>
        <sz val="11"/>
        <color rgb="FF0070C0"/>
        <rFont val="ＭＳ ゴシック"/>
        <family val="3"/>
        <charset val="128"/>
      </rPr>
      <t>①有形固定資産減価償却率</t>
    </r>
    <r>
      <rPr>
        <sz val="11"/>
        <color theme="1"/>
        <rFont val="ＭＳ ゴシック"/>
        <family val="3"/>
        <charset val="128"/>
      </rPr>
      <t>は、類似団体平均値を下回っていますが、</t>
    </r>
    <r>
      <rPr>
        <sz val="11"/>
        <color rgb="FF0070C0"/>
        <rFont val="ＭＳ ゴシック"/>
        <family val="3"/>
        <charset val="128"/>
      </rPr>
      <t>②管路経年化率</t>
    </r>
    <r>
      <rPr>
        <sz val="11"/>
        <color theme="1"/>
        <rFont val="ＭＳ ゴシック"/>
        <family val="3"/>
        <charset val="128"/>
      </rPr>
      <t xml:space="preserve">は類似団体平均値を上回る値となっており、全体的には老朽化が進んでいると判断されます。
</t>
    </r>
    <r>
      <rPr>
        <sz val="11"/>
        <color rgb="FF0070C0"/>
        <rFont val="ＭＳ ゴシック"/>
        <family val="3"/>
        <charset val="128"/>
      </rPr>
      <t>③管路更新率</t>
    </r>
    <r>
      <rPr>
        <sz val="11"/>
        <color theme="1"/>
        <rFont val="ＭＳ ゴシック"/>
        <family val="3"/>
        <charset val="128"/>
      </rPr>
      <t>については、類似団体平均値を下回りました。これは、大規模地震災害への備えとして、主要幹線管路のループ化や送水管などの大口径管路の整備を優先的に実施し、管路更新がなかなか進まないことによります。このため③管路更新率のような管路延長を基とする指標は、平均値を下回っているものの、将来へ向けた施設投資は着実に進めてい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</si>
</sst>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70C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0.55000000000000004</c:v>
                </c:pt>
                <c:pt idx="2">
                  <c:v>0.39</c:v>
                </c:pt>
                <c:pt idx="3">
                  <c:v>0.5</c:v>
                </c:pt>
                <c:pt idx="4">
                  <c:v>0.47</c:v>
                </c:pt>
              </c:numCache>
            </c:numRef>
          </c:val>
          <c:extLst>
            <c:ext xmlns:c16="http://schemas.microsoft.com/office/drawing/2014/chart" uri="{C3380CC4-5D6E-409C-BE32-E72D297353CC}">
              <c16:uniqueId val="{00000000-7DB9-4FD2-8566-9CA85F6E776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0.57999999999999996</c:v>
                </c:pt>
                <c:pt idx="4">
                  <c:v>0.56999999999999995</c:v>
                </c:pt>
              </c:numCache>
            </c:numRef>
          </c:val>
          <c:smooth val="0"/>
          <c:extLst>
            <c:ext xmlns:c16="http://schemas.microsoft.com/office/drawing/2014/chart" uri="{C3380CC4-5D6E-409C-BE32-E72D297353CC}">
              <c16:uniqueId val="{00000001-7DB9-4FD2-8566-9CA85F6E776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74.06</c:v>
                </c:pt>
                <c:pt idx="1">
                  <c:v>72.91</c:v>
                </c:pt>
                <c:pt idx="2">
                  <c:v>72.03</c:v>
                </c:pt>
                <c:pt idx="3">
                  <c:v>71.23</c:v>
                </c:pt>
                <c:pt idx="4">
                  <c:v>71.8</c:v>
                </c:pt>
              </c:numCache>
            </c:numRef>
          </c:val>
          <c:extLst>
            <c:ext xmlns:c16="http://schemas.microsoft.com/office/drawing/2014/chart" uri="{C3380CC4-5D6E-409C-BE32-E72D297353CC}">
              <c16:uniqueId val="{00000000-EFEA-444E-B8A7-6DE2963B96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62.35</c:v>
                </c:pt>
                <c:pt idx="4">
                  <c:v>62.69</c:v>
                </c:pt>
              </c:numCache>
            </c:numRef>
          </c:val>
          <c:smooth val="0"/>
          <c:extLst>
            <c:ext xmlns:c16="http://schemas.microsoft.com/office/drawing/2014/chart" uri="{C3380CC4-5D6E-409C-BE32-E72D297353CC}">
              <c16:uniqueId val="{00000001-EFEA-444E-B8A7-6DE2963B96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92.91</c:v>
                </c:pt>
                <c:pt idx="1">
                  <c:v>93.01</c:v>
                </c:pt>
                <c:pt idx="2">
                  <c:v>92.62</c:v>
                </c:pt>
                <c:pt idx="3">
                  <c:v>91.95</c:v>
                </c:pt>
                <c:pt idx="4">
                  <c:v>91.53</c:v>
                </c:pt>
              </c:numCache>
            </c:numRef>
          </c:val>
          <c:extLst>
            <c:ext xmlns:c16="http://schemas.microsoft.com/office/drawing/2014/chart" uri="{C3380CC4-5D6E-409C-BE32-E72D297353CC}">
              <c16:uniqueId val="{00000000-6B26-47D5-BAC0-E172143E6D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88.71</c:v>
                </c:pt>
                <c:pt idx="4">
                  <c:v>88.32</c:v>
                </c:pt>
              </c:numCache>
            </c:numRef>
          </c:val>
          <c:smooth val="0"/>
          <c:extLst>
            <c:ext xmlns:c16="http://schemas.microsoft.com/office/drawing/2014/chart" uri="{C3380CC4-5D6E-409C-BE32-E72D297353CC}">
              <c16:uniqueId val="{00000001-6B26-47D5-BAC0-E172143E6D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115.35</c:v>
                </c:pt>
                <c:pt idx="1">
                  <c:v>116.43</c:v>
                </c:pt>
                <c:pt idx="2">
                  <c:v>111.92</c:v>
                </c:pt>
                <c:pt idx="3">
                  <c:v>111.03</c:v>
                </c:pt>
                <c:pt idx="4">
                  <c:v>105.71</c:v>
                </c:pt>
              </c:numCache>
            </c:numRef>
          </c:val>
          <c:extLst>
            <c:ext xmlns:c16="http://schemas.microsoft.com/office/drawing/2014/chart" uri="{C3380CC4-5D6E-409C-BE32-E72D297353CC}">
              <c16:uniqueId val="{00000000-83EB-461B-8DBE-282B4D90FD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110.2</c:v>
                </c:pt>
                <c:pt idx="4">
                  <c:v>108.49</c:v>
                </c:pt>
              </c:numCache>
            </c:numRef>
          </c:val>
          <c:smooth val="0"/>
          <c:extLst>
            <c:ext xmlns:c16="http://schemas.microsoft.com/office/drawing/2014/chart" uri="{C3380CC4-5D6E-409C-BE32-E72D297353CC}">
              <c16:uniqueId val="{00000001-83EB-461B-8DBE-282B4D90FD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53.25</c:v>
                </c:pt>
                <c:pt idx="1">
                  <c:v>54.08</c:v>
                </c:pt>
                <c:pt idx="2">
                  <c:v>53.52</c:v>
                </c:pt>
                <c:pt idx="3">
                  <c:v>52.2</c:v>
                </c:pt>
                <c:pt idx="4">
                  <c:v>52.27</c:v>
                </c:pt>
              </c:numCache>
            </c:numRef>
          </c:val>
          <c:extLst>
            <c:ext xmlns:c16="http://schemas.microsoft.com/office/drawing/2014/chart" uri="{C3380CC4-5D6E-409C-BE32-E72D297353CC}">
              <c16:uniqueId val="{00000000-63E9-4399-8870-324D08C55C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51.95</c:v>
                </c:pt>
                <c:pt idx="4">
                  <c:v>52.55</c:v>
                </c:pt>
              </c:numCache>
            </c:numRef>
          </c:val>
          <c:smooth val="0"/>
          <c:extLst>
            <c:ext xmlns:c16="http://schemas.microsoft.com/office/drawing/2014/chart" uri="{C3380CC4-5D6E-409C-BE32-E72D297353CC}">
              <c16:uniqueId val="{00000001-63E9-4399-8870-324D08C55C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27.94</c:v>
                </c:pt>
                <c:pt idx="1">
                  <c:v>30.61</c:v>
                </c:pt>
                <c:pt idx="2">
                  <c:v>31.36</c:v>
                </c:pt>
                <c:pt idx="3">
                  <c:v>32.729999999999997</c:v>
                </c:pt>
                <c:pt idx="4">
                  <c:v>34</c:v>
                </c:pt>
              </c:numCache>
            </c:numRef>
          </c:val>
          <c:extLst>
            <c:ext xmlns:c16="http://schemas.microsoft.com/office/drawing/2014/chart" uri="{C3380CC4-5D6E-409C-BE32-E72D297353CC}">
              <c16:uniqueId val="{00000000-5C2F-4C91-B78E-4E6A8A850F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24.49</c:v>
                </c:pt>
                <c:pt idx="4">
                  <c:v>25.85</c:v>
                </c:pt>
              </c:numCache>
            </c:numRef>
          </c:val>
          <c:smooth val="0"/>
          <c:extLst>
            <c:ext xmlns:c16="http://schemas.microsoft.com/office/drawing/2014/chart" uri="{C3380CC4-5D6E-409C-BE32-E72D297353CC}">
              <c16:uniqueId val="{00000001-5C2F-4C91-B78E-4E6A8A850F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9E-4B41-AFEE-E7462CA3A3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c:v>0.05</c:v>
                </c:pt>
                <c:pt idx="4" formatCode="#,##0.00;&quot;△&quot;#,##0.00">
                  <c:v>0</c:v>
                </c:pt>
              </c:numCache>
            </c:numRef>
          </c:val>
          <c:smooth val="0"/>
          <c:extLst>
            <c:ext xmlns:c16="http://schemas.microsoft.com/office/drawing/2014/chart" uri="{C3380CC4-5D6E-409C-BE32-E72D297353CC}">
              <c16:uniqueId val="{00000001-4E9E-4B41-AFEE-E7462CA3A3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965.75</c:v>
                </c:pt>
                <c:pt idx="1">
                  <c:v>941.7</c:v>
                </c:pt>
                <c:pt idx="2">
                  <c:v>278.54000000000002</c:v>
                </c:pt>
                <c:pt idx="3">
                  <c:v>377.18</c:v>
                </c:pt>
                <c:pt idx="4">
                  <c:v>384.34</c:v>
                </c:pt>
              </c:numCache>
            </c:numRef>
          </c:val>
          <c:extLst>
            <c:ext xmlns:c16="http://schemas.microsoft.com/office/drawing/2014/chart" uri="{C3380CC4-5D6E-409C-BE32-E72D297353CC}">
              <c16:uniqueId val="{00000000-FF83-4486-917B-E20671DD800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369.82</c:v>
                </c:pt>
                <c:pt idx="4">
                  <c:v>355.75</c:v>
                </c:pt>
              </c:numCache>
            </c:numRef>
          </c:val>
          <c:smooth val="0"/>
          <c:extLst>
            <c:ext xmlns:c16="http://schemas.microsoft.com/office/drawing/2014/chart" uri="{C3380CC4-5D6E-409C-BE32-E72D297353CC}">
              <c16:uniqueId val="{00000001-FF83-4486-917B-E20671DD800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65.319999999999993</c:v>
                </c:pt>
                <c:pt idx="1">
                  <c:v>48.29</c:v>
                </c:pt>
                <c:pt idx="2">
                  <c:v>49.69</c:v>
                </c:pt>
                <c:pt idx="3">
                  <c:v>33.340000000000003</c:v>
                </c:pt>
                <c:pt idx="4">
                  <c:v>26.24</c:v>
                </c:pt>
              </c:numCache>
            </c:numRef>
          </c:val>
          <c:extLst>
            <c:ext xmlns:c16="http://schemas.microsoft.com/office/drawing/2014/chart" uri="{C3380CC4-5D6E-409C-BE32-E72D297353CC}">
              <c16:uniqueId val="{00000000-96EC-42B7-8CA7-0101CAF7219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218.57</c:v>
                </c:pt>
                <c:pt idx="4">
                  <c:v>222.45</c:v>
                </c:pt>
              </c:numCache>
            </c:numRef>
          </c:val>
          <c:smooth val="0"/>
          <c:extLst>
            <c:ext xmlns:c16="http://schemas.microsoft.com/office/drawing/2014/chart" uri="{C3380CC4-5D6E-409C-BE32-E72D297353CC}">
              <c16:uniqueId val="{00000001-96EC-42B7-8CA7-0101CAF7219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94.73</c:v>
                </c:pt>
                <c:pt idx="1">
                  <c:v>110.51</c:v>
                </c:pt>
                <c:pt idx="2">
                  <c:v>85.74</c:v>
                </c:pt>
                <c:pt idx="3">
                  <c:v>103.67</c:v>
                </c:pt>
                <c:pt idx="4">
                  <c:v>98.58</c:v>
                </c:pt>
              </c:numCache>
            </c:numRef>
          </c:val>
          <c:extLst>
            <c:ext xmlns:c16="http://schemas.microsoft.com/office/drawing/2014/chart" uri="{C3380CC4-5D6E-409C-BE32-E72D297353CC}">
              <c16:uniqueId val="{00000000-8239-4457-BF86-52936949CF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101.78</c:v>
                </c:pt>
                <c:pt idx="4">
                  <c:v>100.33</c:v>
                </c:pt>
              </c:numCache>
            </c:numRef>
          </c:val>
          <c:smooth val="0"/>
          <c:extLst>
            <c:ext xmlns:c16="http://schemas.microsoft.com/office/drawing/2014/chart" uri="{C3380CC4-5D6E-409C-BE32-E72D297353CC}">
              <c16:uniqueId val="{00000001-8239-4457-BF86-52936949CF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114.15</c:v>
                </c:pt>
                <c:pt idx="1">
                  <c:v>113.24</c:v>
                </c:pt>
                <c:pt idx="2">
                  <c:v>119.37</c:v>
                </c:pt>
                <c:pt idx="3">
                  <c:v>121.45</c:v>
                </c:pt>
                <c:pt idx="4">
                  <c:v>128.27000000000001</c:v>
                </c:pt>
              </c:numCache>
            </c:numRef>
          </c:val>
          <c:extLst>
            <c:ext xmlns:c16="http://schemas.microsoft.com/office/drawing/2014/chart" uri="{C3380CC4-5D6E-409C-BE32-E72D297353CC}">
              <c16:uniqueId val="{00000000-41E2-447D-9EFB-C7D866EA99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163.94</c:v>
                </c:pt>
                <c:pt idx="4">
                  <c:v>169.31</c:v>
                </c:pt>
              </c:numCache>
            </c:numRef>
          </c:val>
          <c:smooth val="0"/>
          <c:extLst>
            <c:ext xmlns:c16="http://schemas.microsoft.com/office/drawing/2014/chart" uri="{C3380CC4-5D6E-409C-BE32-E72D297353CC}">
              <c16:uniqueId val="{00000001-41E2-447D-9EFB-C7D866EA99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小牧市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149025</v>
      </c>
      <c r="AM8" s="44"/>
      <c r="AN8" s="44"/>
      <c r="AO8" s="44"/>
      <c r="AP8" s="44"/>
      <c r="AQ8" s="44"/>
      <c r="AR8" s="44"/>
      <c r="AS8" s="44"/>
      <c r="AT8" s="45">
        <f>データ!$S$6</f>
        <v>62.81</v>
      </c>
      <c r="AU8" s="46"/>
      <c r="AV8" s="46"/>
      <c r="AW8" s="46"/>
      <c r="AX8" s="46"/>
      <c r="AY8" s="46"/>
      <c r="AZ8" s="46"/>
      <c r="BA8" s="46"/>
      <c r="BB8" s="47">
        <f>データ!$T$6</f>
        <v>2372.63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95.23</v>
      </c>
      <c r="J10" s="46"/>
      <c r="K10" s="46"/>
      <c r="L10" s="46"/>
      <c r="M10" s="46"/>
      <c r="N10" s="46"/>
      <c r="O10" s="80"/>
      <c r="P10" s="47">
        <f>データ!$P$6</f>
        <v>99.95</v>
      </c>
      <c r="Q10" s="47"/>
      <c r="R10" s="47"/>
      <c r="S10" s="47"/>
      <c r="T10" s="47"/>
      <c r="U10" s="47"/>
      <c r="V10" s="47"/>
      <c r="W10" s="44">
        <f>データ!$Q$6</f>
        <v>1897</v>
      </c>
      <c r="X10" s="44"/>
      <c r="Y10" s="44"/>
      <c r="Z10" s="44"/>
      <c r="AA10" s="44"/>
      <c r="AB10" s="44"/>
      <c r="AC10" s="44"/>
      <c r="AD10" s="2"/>
      <c r="AE10" s="2"/>
      <c r="AF10" s="2"/>
      <c r="AG10" s="2"/>
      <c r="AH10" s="2"/>
      <c r="AI10" s="2"/>
      <c r="AJ10" s="2"/>
      <c r="AK10" s="2"/>
      <c r="AL10" s="44">
        <f>データ!$U$6</f>
        <v>148597</v>
      </c>
      <c r="AM10" s="44"/>
      <c r="AN10" s="44"/>
      <c r="AO10" s="44"/>
      <c r="AP10" s="44"/>
      <c r="AQ10" s="44"/>
      <c r="AR10" s="44"/>
      <c r="AS10" s="44"/>
      <c r="AT10" s="45">
        <f>データ!$V$6</f>
        <v>62.81</v>
      </c>
      <c r="AU10" s="46"/>
      <c r="AV10" s="46"/>
      <c r="AW10" s="46"/>
      <c r="AX10" s="46"/>
      <c r="AY10" s="46"/>
      <c r="AZ10" s="46"/>
      <c r="BA10" s="46"/>
      <c r="BB10" s="47">
        <f>データ!$W$6</f>
        <v>2365.8200000000002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rKPUyruhVKZ+tymr1FpevLwpzHL8BxuNYH2PpnqZoEUQwh9hzTXKzFZXD0PR7iMUnM61S6vILJPTvaTnIPpQg==" saltValue="I3pwje9FhDDWAszRouopd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232190</v>
      </c>
      <c r="D6" s="20">
        <f t="shared" si="3"/>
        <v>46</v>
      </c>
      <c r="E6" s="20">
        <f t="shared" si="3"/>
        <v>1</v>
      </c>
      <c r="F6" s="20">
        <f t="shared" si="3"/>
        <v>0</v>
      </c>
      <c r="G6" s="20">
        <f t="shared" si="3"/>
        <v>1</v>
      </c>
      <c r="H6" s="20" t="str">
        <f t="shared" si="3"/>
        <v>愛知県　小牧市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95.23</v>
      </c>
      <c r="P6" s="21">
        <f t="shared" si="3"/>
        <v>99.95</v>
      </c>
      <c r="Q6" s="21">
        <f t="shared" si="3"/>
        <v>1897</v>
      </c>
      <c r="R6" s="21">
        <f t="shared" si="3"/>
        <v>149025</v>
      </c>
      <c r="S6" s="21">
        <f t="shared" si="3"/>
        <v>62.81</v>
      </c>
      <c r="T6" s="21">
        <f t="shared" si="3"/>
        <v>2372.63</v>
      </c>
      <c r="U6" s="21">
        <f t="shared" si="3"/>
        <v>148597</v>
      </c>
      <c r="V6" s="21">
        <f t="shared" si="3"/>
        <v>62.81</v>
      </c>
      <c r="W6" s="21">
        <f t="shared" si="3"/>
        <v>2365.8200000000002</v>
      </c>
      <c r="X6" s="22">
        <f>IF(X7="",NA(),X7)</f>
        <v>115.35</v>
      </c>
      <c r="Y6" s="22">
        <f t="shared" ref="Y6:AG6" si="4">IF(Y7="",NA(),Y7)</f>
        <v>116.43</v>
      </c>
      <c r="Z6" s="22">
        <f t="shared" si="4"/>
        <v>111.92</v>
      </c>
      <c r="AA6" s="22">
        <f t="shared" si="4"/>
        <v>111.03</v>
      </c>
      <c r="AB6" s="22">
        <f t="shared" si="4"/>
        <v>105.71</v>
      </c>
      <c r="AC6" s="22">
        <f t="shared" si="4"/>
        <v>112.36</v>
      </c>
      <c r="AD6" s="22">
        <f t="shared" si="4"/>
        <v>112.26</v>
      </c>
      <c r="AE6" s="22">
        <f t="shared" si="4"/>
        <v>110.04</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2">
        <f t="shared" si="5"/>
        <v>0.05</v>
      </c>
      <c r="AR6" s="21">
        <f t="shared" si="5"/>
        <v>0</v>
      </c>
      <c r="AS6" s="21" t="str">
        <f>IF(AS7="","",IF(AS7="-","【-】","【"&amp;SUBSTITUTE(TEXT(AS7,"#,##0.00"),"-","△")&amp;"】"))</f>
        <v>【1.61】</v>
      </c>
      <c r="AT6" s="22">
        <f>IF(AT7="",NA(),AT7)</f>
        <v>965.75</v>
      </c>
      <c r="AU6" s="22">
        <f t="shared" ref="AU6:BC6" si="6">IF(AU7="",NA(),AU7)</f>
        <v>941.7</v>
      </c>
      <c r="AV6" s="22">
        <f t="shared" si="6"/>
        <v>278.54000000000002</v>
      </c>
      <c r="AW6" s="22">
        <f t="shared" si="6"/>
        <v>377.18</v>
      </c>
      <c r="AX6" s="22">
        <f t="shared" si="6"/>
        <v>384.34</v>
      </c>
      <c r="AY6" s="22">
        <f t="shared" si="6"/>
        <v>306.08</v>
      </c>
      <c r="AZ6" s="22">
        <f t="shared" si="6"/>
        <v>306.14999999999998</v>
      </c>
      <c r="BA6" s="22">
        <f t="shared" si="6"/>
        <v>297.54000000000002</v>
      </c>
      <c r="BB6" s="22">
        <f t="shared" si="6"/>
        <v>369.82</v>
      </c>
      <c r="BC6" s="22">
        <f t="shared" si="6"/>
        <v>355.75</v>
      </c>
      <c r="BD6" s="21" t="str">
        <f>IF(BD7="","",IF(BD7="-","【-】","【"&amp;SUBSTITUTE(TEXT(BD7,"#,##0.00"),"-","△")&amp;"】"))</f>
        <v>【239.69】</v>
      </c>
      <c r="BE6" s="22">
        <f>IF(BE7="",NA(),BE7)</f>
        <v>65.319999999999993</v>
      </c>
      <c r="BF6" s="22">
        <f t="shared" ref="BF6:BN6" si="7">IF(BF7="",NA(),BF7)</f>
        <v>48.29</v>
      </c>
      <c r="BG6" s="22">
        <f t="shared" si="7"/>
        <v>49.69</v>
      </c>
      <c r="BH6" s="22">
        <f t="shared" si="7"/>
        <v>33.340000000000003</v>
      </c>
      <c r="BI6" s="22">
        <f t="shared" si="7"/>
        <v>26.24</v>
      </c>
      <c r="BJ6" s="22">
        <f t="shared" si="7"/>
        <v>294.66000000000003</v>
      </c>
      <c r="BK6" s="22">
        <f t="shared" si="7"/>
        <v>285.27</v>
      </c>
      <c r="BL6" s="22">
        <f t="shared" si="7"/>
        <v>294.73</v>
      </c>
      <c r="BM6" s="22">
        <f t="shared" si="7"/>
        <v>218.57</v>
      </c>
      <c r="BN6" s="22">
        <f t="shared" si="7"/>
        <v>222.45</v>
      </c>
      <c r="BO6" s="21" t="str">
        <f>IF(BO7="","",IF(BO7="-","【-】","【"&amp;SUBSTITUTE(TEXT(BO7,"#,##0.00"),"-","△")&amp;"】"))</f>
        <v>【264.86】</v>
      </c>
      <c r="BP6" s="22">
        <f>IF(BP7="",NA(),BP7)</f>
        <v>94.73</v>
      </c>
      <c r="BQ6" s="22">
        <f t="shared" ref="BQ6:BY6" si="8">IF(BQ7="",NA(),BQ7)</f>
        <v>110.51</v>
      </c>
      <c r="BR6" s="22">
        <f t="shared" si="8"/>
        <v>85.74</v>
      </c>
      <c r="BS6" s="22">
        <f t="shared" si="8"/>
        <v>103.67</v>
      </c>
      <c r="BT6" s="22">
        <f t="shared" si="8"/>
        <v>98.58</v>
      </c>
      <c r="BU6" s="22">
        <f t="shared" si="8"/>
        <v>103.75</v>
      </c>
      <c r="BV6" s="22">
        <f t="shared" si="8"/>
        <v>105.3</v>
      </c>
      <c r="BW6" s="22">
        <f t="shared" si="8"/>
        <v>99.41</v>
      </c>
      <c r="BX6" s="22">
        <f t="shared" si="8"/>
        <v>101.78</v>
      </c>
      <c r="BY6" s="22">
        <f t="shared" si="8"/>
        <v>100.33</v>
      </c>
      <c r="BZ6" s="21" t="str">
        <f>IF(BZ7="","",IF(BZ7="-","【-】","【"&amp;SUBSTITUTE(TEXT(BZ7,"#,##0.00"),"-","△")&amp;"】"))</f>
        <v>【97.59】</v>
      </c>
      <c r="CA6" s="22">
        <f>IF(CA7="",NA(),CA7)</f>
        <v>114.15</v>
      </c>
      <c r="CB6" s="22">
        <f t="shared" ref="CB6:CJ6" si="9">IF(CB7="",NA(),CB7)</f>
        <v>113.24</v>
      </c>
      <c r="CC6" s="22">
        <f t="shared" si="9"/>
        <v>119.37</v>
      </c>
      <c r="CD6" s="22">
        <f t="shared" si="9"/>
        <v>121.45</v>
      </c>
      <c r="CE6" s="22">
        <f t="shared" si="9"/>
        <v>128.27000000000001</v>
      </c>
      <c r="CF6" s="22">
        <f t="shared" si="9"/>
        <v>159.93</v>
      </c>
      <c r="CG6" s="22">
        <f t="shared" si="9"/>
        <v>162.77000000000001</v>
      </c>
      <c r="CH6" s="22">
        <f t="shared" si="9"/>
        <v>170.87</v>
      </c>
      <c r="CI6" s="22">
        <f t="shared" si="9"/>
        <v>163.94</v>
      </c>
      <c r="CJ6" s="22">
        <f t="shared" si="9"/>
        <v>169.31</v>
      </c>
      <c r="CK6" s="21" t="str">
        <f>IF(CK7="","",IF(CK7="-","【-】","【"&amp;SUBSTITUTE(TEXT(CK7,"#,##0.00"),"-","△")&amp;"】"))</f>
        <v>【181.66】</v>
      </c>
      <c r="CL6" s="22">
        <f>IF(CL7="",NA(),CL7)</f>
        <v>74.06</v>
      </c>
      <c r="CM6" s="22">
        <f t="shared" ref="CM6:CU6" si="10">IF(CM7="",NA(),CM7)</f>
        <v>72.91</v>
      </c>
      <c r="CN6" s="22">
        <f t="shared" si="10"/>
        <v>72.03</v>
      </c>
      <c r="CO6" s="22">
        <f t="shared" si="10"/>
        <v>71.23</v>
      </c>
      <c r="CP6" s="22">
        <f t="shared" si="10"/>
        <v>71.8</v>
      </c>
      <c r="CQ6" s="22">
        <f t="shared" si="10"/>
        <v>63.12</v>
      </c>
      <c r="CR6" s="22">
        <f t="shared" si="10"/>
        <v>62.57</v>
      </c>
      <c r="CS6" s="22">
        <f t="shared" si="10"/>
        <v>61.56</v>
      </c>
      <c r="CT6" s="22">
        <f t="shared" si="10"/>
        <v>62.35</v>
      </c>
      <c r="CU6" s="22">
        <f t="shared" si="10"/>
        <v>62.69</v>
      </c>
      <c r="CV6" s="21" t="str">
        <f>IF(CV7="","",IF(CV7="-","【-】","【"&amp;SUBSTITUTE(TEXT(CV7,"#,##0.00"),"-","△")&amp;"】"))</f>
        <v>【60.21】</v>
      </c>
      <c r="CW6" s="22">
        <f>IF(CW7="",NA(),CW7)</f>
        <v>92.91</v>
      </c>
      <c r="CX6" s="22">
        <f t="shared" ref="CX6:DF6" si="11">IF(CX7="",NA(),CX7)</f>
        <v>93.01</v>
      </c>
      <c r="CY6" s="22">
        <f t="shared" si="11"/>
        <v>92.62</v>
      </c>
      <c r="CZ6" s="22">
        <f t="shared" si="11"/>
        <v>91.95</v>
      </c>
      <c r="DA6" s="22">
        <f t="shared" si="11"/>
        <v>91.53</v>
      </c>
      <c r="DB6" s="22">
        <f t="shared" si="11"/>
        <v>90.09</v>
      </c>
      <c r="DC6" s="22">
        <f t="shared" si="11"/>
        <v>90.21</v>
      </c>
      <c r="DD6" s="22">
        <f t="shared" si="11"/>
        <v>90.11</v>
      </c>
      <c r="DE6" s="22">
        <f t="shared" si="11"/>
        <v>88.71</v>
      </c>
      <c r="DF6" s="22">
        <f t="shared" si="11"/>
        <v>88.32</v>
      </c>
      <c r="DG6" s="21" t="str">
        <f>IF(DG7="","",IF(DG7="-","【-】","【"&amp;SUBSTITUTE(TEXT(DG7,"#,##0.00"),"-","△")&amp;"】"))</f>
        <v>【89.21】</v>
      </c>
      <c r="DH6" s="22">
        <f>IF(DH7="",NA(),DH7)</f>
        <v>53.25</v>
      </c>
      <c r="DI6" s="22">
        <f t="shared" ref="DI6:DQ6" si="12">IF(DI7="",NA(),DI7)</f>
        <v>54.08</v>
      </c>
      <c r="DJ6" s="22">
        <f t="shared" si="12"/>
        <v>53.52</v>
      </c>
      <c r="DK6" s="22">
        <f t="shared" si="12"/>
        <v>52.2</v>
      </c>
      <c r="DL6" s="22">
        <f t="shared" si="12"/>
        <v>52.27</v>
      </c>
      <c r="DM6" s="22">
        <f t="shared" si="12"/>
        <v>50.31</v>
      </c>
      <c r="DN6" s="22">
        <f t="shared" si="12"/>
        <v>50.74</v>
      </c>
      <c r="DO6" s="22">
        <f t="shared" si="12"/>
        <v>51.49</v>
      </c>
      <c r="DP6" s="22">
        <f t="shared" si="12"/>
        <v>51.95</v>
      </c>
      <c r="DQ6" s="22">
        <f t="shared" si="12"/>
        <v>52.55</v>
      </c>
      <c r="DR6" s="21" t="str">
        <f>IF(DR7="","",IF(DR7="-","【-】","【"&amp;SUBSTITUTE(TEXT(DR7,"#,##0.00"),"-","△")&amp;"】"))</f>
        <v>【52.41】</v>
      </c>
      <c r="DS6" s="22">
        <f>IF(DS7="",NA(),DS7)</f>
        <v>27.94</v>
      </c>
      <c r="DT6" s="22">
        <f t="shared" ref="DT6:EB6" si="13">IF(DT7="",NA(),DT7)</f>
        <v>30.61</v>
      </c>
      <c r="DU6" s="22">
        <f t="shared" si="13"/>
        <v>31.36</v>
      </c>
      <c r="DV6" s="22">
        <f t="shared" si="13"/>
        <v>32.729999999999997</v>
      </c>
      <c r="DW6" s="22">
        <f t="shared" si="13"/>
        <v>34</v>
      </c>
      <c r="DX6" s="22">
        <f t="shared" si="13"/>
        <v>21.34</v>
      </c>
      <c r="DY6" s="22">
        <f t="shared" si="13"/>
        <v>23.27</v>
      </c>
      <c r="DZ6" s="22">
        <f t="shared" si="13"/>
        <v>25.18</v>
      </c>
      <c r="EA6" s="22">
        <f t="shared" si="13"/>
        <v>24.49</v>
      </c>
      <c r="EB6" s="22">
        <f t="shared" si="13"/>
        <v>25.85</v>
      </c>
      <c r="EC6" s="21" t="str">
        <f>IF(EC7="","",IF(EC7="-","【-】","【"&amp;SUBSTITUTE(TEXT(EC7,"#,##0.00"),"-","△")&amp;"】"))</f>
        <v>【26.78】</v>
      </c>
      <c r="ED6" s="22">
        <f>IF(ED7="",NA(),ED7)</f>
        <v>0.59</v>
      </c>
      <c r="EE6" s="22">
        <f t="shared" ref="EE6:EM6" si="14">IF(EE7="",NA(),EE7)</f>
        <v>0.55000000000000004</v>
      </c>
      <c r="EF6" s="22">
        <f t="shared" si="14"/>
        <v>0.39</v>
      </c>
      <c r="EG6" s="22">
        <f t="shared" si="14"/>
        <v>0.5</v>
      </c>
      <c r="EH6" s="22">
        <f t="shared" si="14"/>
        <v>0.47</v>
      </c>
      <c r="EI6" s="22">
        <f t="shared" si="14"/>
        <v>0.69</v>
      </c>
      <c r="EJ6" s="22">
        <f t="shared" si="14"/>
        <v>0.69</v>
      </c>
      <c r="EK6" s="22">
        <f t="shared" si="14"/>
        <v>0.67</v>
      </c>
      <c r="EL6" s="22">
        <f t="shared" si="14"/>
        <v>0.57999999999999996</v>
      </c>
      <c r="EM6" s="22">
        <f t="shared" si="14"/>
        <v>0.56999999999999995</v>
      </c>
      <c r="EN6" s="21" t="str">
        <f>IF(EN7="","",IF(EN7="-","【-】","【"&amp;SUBSTITUTE(TEXT(EN7,"#,##0.00"),"-","△")&amp;"】"))</f>
        <v>【0.59】</v>
      </c>
    </row>
    <row r="7" spans="1:144" s="23" customFormat="1" x14ac:dyDescent="0.2">
      <c r="A7" s="15"/>
      <c r="B7" s="24">
        <v>2024</v>
      </c>
      <c r="C7" s="24">
        <v>232190</v>
      </c>
      <c r="D7" s="24">
        <v>46</v>
      </c>
      <c r="E7" s="24">
        <v>1</v>
      </c>
      <c r="F7" s="24">
        <v>0</v>
      </c>
      <c r="G7" s="24">
        <v>1</v>
      </c>
      <c r="H7" s="24" t="s">
        <v>93</v>
      </c>
      <c r="I7" s="24" t="s">
        <v>94</v>
      </c>
      <c r="J7" s="24" t="s">
        <v>95</v>
      </c>
      <c r="K7" s="24" t="s">
        <v>96</v>
      </c>
      <c r="L7" s="24" t="s">
        <v>97</v>
      </c>
      <c r="M7" s="24" t="s">
        <v>98</v>
      </c>
      <c r="N7" s="25" t="s">
        <v>99</v>
      </c>
      <c r="O7" s="25">
        <v>95.23</v>
      </c>
      <c r="P7" s="25">
        <v>99.95</v>
      </c>
      <c r="Q7" s="25">
        <v>1897</v>
      </c>
      <c r="R7" s="25">
        <v>149025</v>
      </c>
      <c r="S7" s="25">
        <v>62.81</v>
      </c>
      <c r="T7" s="25">
        <v>2372.63</v>
      </c>
      <c r="U7" s="25">
        <v>148597</v>
      </c>
      <c r="V7" s="25">
        <v>62.81</v>
      </c>
      <c r="W7" s="25">
        <v>2365.8200000000002</v>
      </c>
      <c r="X7" s="25">
        <v>115.35</v>
      </c>
      <c r="Y7" s="25">
        <v>116.43</v>
      </c>
      <c r="Z7" s="25">
        <v>111.92</v>
      </c>
      <c r="AA7" s="25">
        <v>111.03</v>
      </c>
      <c r="AB7" s="25">
        <v>105.71</v>
      </c>
      <c r="AC7" s="25">
        <v>112.36</v>
      </c>
      <c r="AD7" s="25">
        <v>112.26</v>
      </c>
      <c r="AE7" s="25">
        <v>110.04</v>
      </c>
      <c r="AF7" s="25">
        <v>110.2</v>
      </c>
      <c r="AG7" s="25">
        <v>108.49</v>
      </c>
      <c r="AH7" s="25">
        <v>107.26</v>
      </c>
      <c r="AI7" s="25">
        <v>0</v>
      </c>
      <c r="AJ7" s="25">
        <v>0</v>
      </c>
      <c r="AK7" s="25">
        <v>0</v>
      </c>
      <c r="AL7" s="25">
        <v>0</v>
      </c>
      <c r="AM7" s="25">
        <v>0</v>
      </c>
      <c r="AN7" s="25">
        <v>0.28999999999999998</v>
      </c>
      <c r="AO7" s="25">
        <v>0.25</v>
      </c>
      <c r="AP7" s="25">
        <v>0.13</v>
      </c>
      <c r="AQ7" s="25">
        <v>0.05</v>
      </c>
      <c r="AR7" s="25">
        <v>0</v>
      </c>
      <c r="AS7" s="25">
        <v>1.61</v>
      </c>
      <c r="AT7" s="25">
        <v>965.75</v>
      </c>
      <c r="AU7" s="25">
        <v>941.7</v>
      </c>
      <c r="AV7" s="25">
        <v>278.54000000000002</v>
      </c>
      <c r="AW7" s="25">
        <v>377.18</v>
      </c>
      <c r="AX7" s="25">
        <v>384.34</v>
      </c>
      <c r="AY7" s="25">
        <v>306.08</v>
      </c>
      <c r="AZ7" s="25">
        <v>306.14999999999998</v>
      </c>
      <c r="BA7" s="25">
        <v>297.54000000000002</v>
      </c>
      <c r="BB7" s="25">
        <v>369.82</v>
      </c>
      <c r="BC7" s="25">
        <v>355.75</v>
      </c>
      <c r="BD7" s="25">
        <v>239.69</v>
      </c>
      <c r="BE7" s="25">
        <v>65.319999999999993</v>
      </c>
      <c r="BF7" s="25">
        <v>48.29</v>
      </c>
      <c r="BG7" s="25">
        <v>49.69</v>
      </c>
      <c r="BH7" s="25">
        <v>33.340000000000003</v>
      </c>
      <c r="BI7" s="25">
        <v>26.24</v>
      </c>
      <c r="BJ7" s="25">
        <v>294.66000000000003</v>
      </c>
      <c r="BK7" s="25">
        <v>285.27</v>
      </c>
      <c r="BL7" s="25">
        <v>294.73</v>
      </c>
      <c r="BM7" s="25">
        <v>218.57</v>
      </c>
      <c r="BN7" s="25">
        <v>222.45</v>
      </c>
      <c r="BO7" s="25">
        <v>264.86</v>
      </c>
      <c r="BP7" s="25">
        <v>94.73</v>
      </c>
      <c r="BQ7" s="25">
        <v>110.51</v>
      </c>
      <c r="BR7" s="25">
        <v>85.74</v>
      </c>
      <c r="BS7" s="25">
        <v>103.67</v>
      </c>
      <c r="BT7" s="25">
        <v>98.58</v>
      </c>
      <c r="BU7" s="25">
        <v>103.75</v>
      </c>
      <c r="BV7" s="25">
        <v>105.3</v>
      </c>
      <c r="BW7" s="25">
        <v>99.41</v>
      </c>
      <c r="BX7" s="25">
        <v>101.78</v>
      </c>
      <c r="BY7" s="25">
        <v>100.33</v>
      </c>
      <c r="BZ7" s="25">
        <v>97.59</v>
      </c>
      <c r="CA7" s="25">
        <v>114.15</v>
      </c>
      <c r="CB7" s="25">
        <v>113.24</v>
      </c>
      <c r="CC7" s="25">
        <v>119.37</v>
      </c>
      <c r="CD7" s="25">
        <v>121.45</v>
      </c>
      <c r="CE7" s="25">
        <v>128.27000000000001</v>
      </c>
      <c r="CF7" s="25">
        <v>159.93</v>
      </c>
      <c r="CG7" s="25">
        <v>162.77000000000001</v>
      </c>
      <c r="CH7" s="25">
        <v>170.87</v>
      </c>
      <c r="CI7" s="25">
        <v>163.94</v>
      </c>
      <c r="CJ7" s="25">
        <v>169.31</v>
      </c>
      <c r="CK7" s="25">
        <v>181.66</v>
      </c>
      <c r="CL7" s="25">
        <v>74.06</v>
      </c>
      <c r="CM7" s="25">
        <v>72.91</v>
      </c>
      <c r="CN7" s="25">
        <v>72.03</v>
      </c>
      <c r="CO7" s="25">
        <v>71.23</v>
      </c>
      <c r="CP7" s="25">
        <v>71.8</v>
      </c>
      <c r="CQ7" s="25">
        <v>63.12</v>
      </c>
      <c r="CR7" s="25">
        <v>62.57</v>
      </c>
      <c r="CS7" s="25">
        <v>61.56</v>
      </c>
      <c r="CT7" s="25">
        <v>62.35</v>
      </c>
      <c r="CU7" s="25">
        <v>62.69</v>
      </c>
      <c r="CV7" s="25">
        <v>60.21</v>
      </c>
      <c r="CW7" s="25">
        <v>92.91</v>
      </c>
      <c r="CX7" s="25">
        <v>93.01</v>
      </c>
      <c r="CY7" s="25">
        <v>92.62</v>
      </c>
      <c r="CZ7" s="25">
        <v>91.95</v>
      </c>
      <c r="DA7" s="25">
        <v>91.53</v>
      </c>
      <c r="DB7" s="25">
        <v>90.09</v>
      </c>
      <c r="DC7" s="25">
        <v>90.21</v>
      </c>
      <c r="DD7" s="25">
        <v>90.11</v>
      </c>
      <c r="DE7" s="25">
        <v>88.71</v>
      </c>
      <c r="DF7" s="25">
        <v>88.32</v>
      </c>
      <c r="DG7" s="25">
        <v>89.21</v>
      </c>
      <c r="DH7" s="25">
        <v>53.25</v>
      </c>
      <c r="DI7" s="25">
        <v>54.08</v>
      </c>
      <c r="DJ7" s="25">
        <v>53.52</v>
      </c>
      <c r="DK7" s="25">
        <v>52.2</v>
      </c>
      <c r="DL7" s="25">
        <v>52.27</v>
      </c>
      <c r="DM7" s="25">
        <v>50.31</v>
      </c>
      <c r="DN7" s="25">
        <v>50.74</v>
      </c>
      <c r="DO7" s="25">
        <v>51.49</v>
      </c>
      <c r="DP7" s="25">
        <v>51.95</v>
      </c>
      <c r="DQ7" s="25">
        <v>52.55</v>
      </c>
      <c r="DR7" s="25">
        <v>52.41</v>
      </c>
      <c r="DS7" s="25">
        <v>27.94</v>
      </c>
      <c r="DT7" s="25">
        <v>30.61</v>
      </c>
      <c r="DU7" s="25">
        <v>31.36</v>
      </c>
      <c r="DV7" s="25">
        <v>32.729999999999997</v>
      </c>
      <c r="DW7" s="25">
        <v>34</v>
      </c>
      <c r="DX7" s="25">
        <v>21.34</v>
      </c>
      <c r="DY7" s="25">
        <v>23.27</v>
      </c>
      <c r="DZ7" s="25">
        <v>25.18</v>
      </c>
      <c r="EA7" s="25">
        <v>24.49</v>
      </c>
      <c r="EB7" s="25">
        <v>25.85</v>
      </c>
      <c r="EC7" s="25">
        <v>26.78</v>
      </c>
      <c r="ED7" s="25">
        <v>0.59</v>
      </c>
      <c r="EE7" s="25">
        <v>0.55000000000000004</v>
      </c>
      <c r="EF7" s="25">
        <v>0.39</v>
      </c>
      <c r="EG7" s="25">
        <v>0.5</v>
      </c>
      <c r="EH7" s="25">
        <v>0.47</v>
      </c>
      <c r="EI7" s="25">
        <v>0.69</v>
      </c>
      <c r="EJ7" s="25">
        <v>0.69</v>
      </c>
      <c r="EK7" s="25">
        <v>0.67</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2025-12-12T09:18:25Z</dcterms:created>
  <dcterms:modified xsi:type="dcterms:W3CDTF">2026-02-13T08:22:36Z</dcterms:modified>
  <cp:category/>
</cp:coreProperties>
</file>