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1_水道\"/>
    </mc:Choice>
  </mc:AlternateContent>
  <xr:revisionPtr revIDLastSave="0" documentId="13_ncr:1_{C00467F1-FD12-43D9-8C71-4520637D7E94}" xr6:coauthVersionLast="47" xr6:coauthVersionMax="47" xr10:uidLastSave="{00000000-0000-0000-0000-000000000000}"/>
  <workbookProtection workbookAlgorithmName="SHA-512" workbookHashValue="TOOrcYfIxSZnTACYmu6xvtn2wudAjVuDUsxOTkhj47md2GVELFR1qOB7mfyXBsw9eDrhei9+6ZxulYe0RwSnMg==" workbookSaltValue="YKBR5kOPnaKANtx8NycVDg==" workbookSpinCount="100000" lockStructure="1"/>
  <bookViews>
    <workbookView xWindow="-110" yWindow="-110" windowWidth="22780" windowHeight="145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BB8" i="4" s="1"/>
  <c r="S6" i="5"/>
  <c r="AT8" i="4" s="1"/>
  <c r="R6" i="5"/>
  <c r="AL8" i="4" s="1"/>
  <c r="Q6" i="5"/>
  <c r="P6" i="5"/>
  <c r="P10" i="4" s="1"/>
  <c r="O6" i="5"/>
  <c r="I10" i="4" s="1"/>
  <c r="N6" i="5"/>
  <c r="B10" i="4" s="1"/>
  <c r="M6" i="5"/>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AL10" i="4"/>
  <c r="W10" i="4"/>
  <c r="AD8" i="4"/>
  <c r="W8" i="4"/>
  <c r="P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<sst xmlns="http://schemas.openxmlformats.org/spreadsheetml/2006/main" count="228" uniqueCount="113">
  <si>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</si>
  <si>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</si>
  <si>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</si>
  <si>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</si>
  <si>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</si>
  <si>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</si>
  <si>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</si>
  <si>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</si>
  <si>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</si>
  <si>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</si>
  <si>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</si>
  <si>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</si>
  <si>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</si>
  <si>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</si>
  <si>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</si>
  <si>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</si>
  <si>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</si>
  <si>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</si>
  <si>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</si>
  <si>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</si>
  <si>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</si>
  <si>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</si>
  <si>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</si>
  <si>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</si>
  <si>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</si>
  <si>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</si>
  <si>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</si>
  <si>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</si>
  <si>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</si>
  <si>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</si>
  <si>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</si>
  <si>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</si>
  <si>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</si>
  <si>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</si>
  <si>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</si>
  <si>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</si>
  <si>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</si>
  <si>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</si>
  <si>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</si>
  <si>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</si>
  <si>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</si>
  <si>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</si>
  <si>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</si>
  <si>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</si>
  <si>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</si>
  <si>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</si>
  <si>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</si>
  <si>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</si>
  <si>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</si>
  <si>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</si>
  <si>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</si>
  <si>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</si>
  <si>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</si>
  <si>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</si>
  <si>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</si>
  <si>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</si>
  <si>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</si>
  <si>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</si>
  <si>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</si>
  <si>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</si>
  <si>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</si>
  <si>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</si>
  <si>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</si>
  <si>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</si>
  <si>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</si>
  <si>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</si>
  <si>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</si>
  <si>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</si>
  <si>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</si>
  <si>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</si>
  <si>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</si>
  <si>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</si>
  <si>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</si>
  <si>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</si>
  <si>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</si>
  <si>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</si>
  <si>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</si>
  <si>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</si>
  <si>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</si>
  <si>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</si>
  <si>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</si>
  <si>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</si>
  <si>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</si>
  <si>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</si>
  <si>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</si>
  <si>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</si>
  <si>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</si>
  <si>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</si>
  <si>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</si>
  <si>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</si>
  <si>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</si>
  <si>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</si>
  <si>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</si>
  <si>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蟹江町</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</si>
  <si>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</si>
  <si>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</si>
  <si>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</si>
  <si>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</si>
  <si>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</si>
  <si>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</si>
  <si>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</si>
  <si>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</si>
  <si>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</si>
  <si>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</si>
  <si>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</si>
  <si>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</si>
  <si>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</si>
  <si>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</si>
  <si>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</si>
  <si>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</si>
  <si>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②管路経年化率ともに、類似団体・全国平均より高い水準にあり、施設の老朽化が進んでいるといえます。③管路更新率は、類似団体・全国平均より高い水準で推移しており、計画的に管路の更新が進められているといえますが、依然として老朽化している管路が多く存在している状況です。限られた財源・人員の中、計画的に管路の更新を行っていくため、老朽化施設の更新とあわせて資産規模の適正化に努め、現状に即した投資を合理的に進めていく必要があります。</t>
    <rPh sb="55" eb="57">
      <t>ヒツヨウ</t>
    </rPh>
    <phoneticPr fontId="4"/>
  </si>
  <si>
    <t>①令和３年度から、人口及び給水収益の減少に伴い、経常収支比率は減少傾向となっています。さらに、電算機器等の更新があったため、給水工事収益の増加分では、総費用を抑えることができませんでした。しかしながら、経常収支比率は100％を超えており、類似団体・全国平均とほぼ同等であるため、健全な経営状態にあるといえます。②累積欠損金はありませんが、基本料金の減免を行っていない年度と比較すると、給水収益が減少傾向にあり、今後、水道施設の更新等による費用の増加が見込まれるため、注視が必要です。③流動比率は、令和元年度に企業債の償還が終わっていることもあり、類似団体・全国平均を大きく上回っています。④企業債残高対給水収益比率は、類似団体・全国平均より低い数値ではありますが、令和５年度から、老朽化資産の更新、管路の耐震化等のため、新たに企業債を起こしました。今後も将来負担を考慮し適切な起債を行っていきます。⑤料金回収率は、100％を下回っているため、適切な料金確保に努めることが必要です。また、⑥給水原価は、全国平均、類似団体平均より低い値ではありますが、投資の効率化や維持管理費の削減といった経営改善に努めていきます。⑦施設利用率は、全国平均、類似団体平均より高い値ではありますが、令和２年度から総配水量が減少傾向のため、施設利用率も下がっています。また、漏水減額、配水管路の布設替えに伴う洗管作業を行ったため、⑧有収率は減少しました。
　当町においても、人口が減少傾向になり、今後も水道施設利用率は低下し、料金収入の減少が予想されるため、施設のダウンサイジングや広域化などの検討を進め、健全で安定した事業運営が持続できるように経営基盤の安定化を図っていく必要があります。</t>
    <rPh sb="169" eb="173">
      <t>キホンリョウキン</t>
    </rPh>
    <rPh sb="174" eb="176">
      <t>ゲンメン</t>
    </rPh>
    <rPh sb="177" eb="178">
      <t>オコナ</t>
    </rPh>
    <rPh sb="183" eb="185">
      <t>ネンド</t>
    </rPh>
    <rPh sb="186" eb="188">
      <t>ヒカク</t>
    </rPh>
    <rPh sb="197" eb="201">
      <t>ゲンショウケイコウ</t>
    </rPh>
    <rPh sb="411" eb="413">
      <t>シタマワ</t>
    </rPh>
    <rPh sb="420" eb="422">
      <t>テキセツ</t>
    </rPh>
    <rPh sb="423" eb="427">
      <t>リョウキンカクホ</t>
    </rPh>
    <rPh sb="428" eb="429">
      <t>ツト</t>
    </rPh>
    <rPh sb="434" eb="436">
      <t>ヒツヨウ</t>
    </rPh>
    <rPh sb="579" eb="583">
      <t>ハイスイカンロ</t>
    </rPh>
    <rPh sb="584" eb="587">
      <t>フセツガ</t>
    </rPh>
    <phoneticPr fontId="4"/>
  </si>
  <si>
    <t>　現時点では、経営の健全性、効率性はおおむね確保されていますが、人口減少に伴い給水収益が減少傾向にあり、料金回収率も100％を下回っていることから、経営改善の必要があります。
　また、今後は老朽化施設・設備の更新及び管路の整備計画に多額の投資が必要となる一方、給水人口の減少、節水機器の普及、節水意識の向上などにより給水収益の減少が見込まれるため、厳しい経営状態になっていくことが予想されます。
　その中で、令和元年度に策定した水道ビジョン、令和６年度に見直した経営戦略を町の総合計画や社会情勢を踏まえて、適宜、評価・改善・検証等を行い、安全な水道の維持、強靭な水道の構築、持続可能な水道を目指してまいります。また、近隣自治体と広域連携の検討を進めて、現状の把握や課題を共有し、水道事業の基盤強化に努めていきます。</t>
    <rPh sb="37" eb="38">
      <t>トモナ</t>
    </rPh>
    <rPh sb="44" eb="48">
      <t>ゲンショウケイコウ</t>
    </rPh>
    <rPh sb="52" eb="57">
      <t>リョウキンカイシュウリツ</t>
    </rPh>
    <rPh sb="63" eb="65">
      <t>シタマワ</t>
    </rPh>
    <rPh sb="74" eb="78">
      <t>ケイエイカイゼン</t>
    </rPh>
    <rPh sb="79" eb="81">
      <t>ヒツヨウ</t>
    </rPh>
    <rPh sb="221" eb="223">
      <t>レイワ</t>
    </rPh>
    <rPh sb="224" eb="226">
      <t>ネンド</t>
    </rPh>
    <rPh sb="227" eb="229">
      <t>ミナオ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</si>
</sst>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6" fillId="0" borderId="0" xfId="0" applyFont="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0.72</c:v>
                </c:pt>
                <c:pt idx="1">
                  <c:v>1.73</c:v>
                </c:pt>
                <c:pt idx="2">
                  <c:v>1.66</c:v>
                </c:pt>
                <c:pt idx="3">
                  <c:v>1.98</c:v>
                </c:pt>
                <c:pt idx="4">
                  <c:v>1.81</c:v>
                </c:pt>
              </c:numCache>
            </c:numRef>
          </c:val>
          <c:extLst>
            <c:ext xmlns:c16="http://schemas.microsoft.com/office/drawing/2014/chart" uri="{C3380CC4-5D6E-409C-BE32-E72D297353CC}">
              <c16:uniqueId val="{00000000-3847-443A-953D-67D1DE3D190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3847-443A-953D-67D1DE3D190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69.66</c:v>
                </c:pt>
                <c:pt idx="1">
                  <c:v>67.680000000000007</c:v>
                </c:pt>
                <c:pt idx="2">
                  <c:v>66.19</c:v>
                </c:pt>
                <c:pt idx="3">
                  <c:v>65.8</c:v>
                </c:pt>
                <c:pt idx="4">
                  <c:v>65.8</c:v>
                </c:pt>
              </c:numCache>
            </c:numRef>
          </c:val>
          <c:extLst>
            <c:ext xmlns:c16="http://schemas.microsoft.com/office/drawing/2014/chart" uri="{C3380CC4-5D6E-409C-BE32-E72D297353CC}">
              <c16:uniqueId val="{00000000-60C1-4B7D-87C6-7EFDA8E7905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60C1-4B7D-87C6-7EFDA8E7905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85.6</c:v>
                </c:pt>
                <c:pt idx="1">
                  <c:v>86.16</c:v>
                </c:pt>
                <c:pt idx="2">
                  <c:v>86.47</c:v>
                </c:pt>
                <c:pt idx="3">
                  <c:v>86.03</c:v>
                </c:pt>
                <c:pt idx="4">
                  <c:v>85.59</c:v>
                </c:pt>
              </c:numCache>
            </c:numRef>
          </c:val>
          <c:extLst>
            <c:ext xmlns:c16="http://schemas.microsoft.com/office/drawing/2014/chart" uri="{C3380CC4-5D6E-409C-BE32-E72D297353CC}">
              <c16:uniqueId val="{00000000-54DC-4E88-AA90-CA4B4C62E12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54DC-4E88-AA90-CA4B4C62E12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96.99</c:v>
                </c:pt>
                <c:pt idx="1">
                  <c:v>113.08</c:v>
                </c:pt>
                <c:pt idx="2">
                  <c:v>110.33</c:v>
                </c:pt>
                <c:pt idx="3">
                  <c:v>107.38</c:v>
                </c:pt>
                <c:pt idx="4">
                  <c:v>102.24</c:v>
                </c:pt>
              </c:numCache>
            </c:numRef>
          </c:val>
          <c:extLst>
            <c:ext xmlns:c16="http://schemas.microsoft.com/office/drawing/2014/chart" uri="{C3380CC4-5D6E-409C-BE32-E72D297353CC}">
              <c16:uniqueId val="{00000000-820F-4F05-A905-31FA4C0F7B9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820F-4F05-A905-31FA4C0F7B9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53.32</c:v>
                </c:pt>
                <c:pt idx="1">
                  <c:v>52.3</c:v>
                </c:pt>
                <c:pt idx="2">
                  <c:v>51.37</c:v>
                </c:pt>
                <c:pt idx="3">
                  <c:v>50.3</c:v>
                </c:pt>
                <c:pt idx="4">
                  <c:v>49.19</c:v>
                </c:pt>
              </c:numCache>
            </c:numRef>
          </c:val>
          <c:extLst>
            <c:ext xmlns:c16="http://schemas.microsoft.com/office/drawing/2014/chart" uri="{C3380CC4-5D6E-409C-BE32-E72D297353CC}">
              <c16:uniqueId val="{00000000-7786-4C15-9E43-C5538E844CD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7786-4C15-9E43-C5538E844CD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44.29</c:v>
                </c:pt>
                <c:pt idx="1">
                  <c:v>42.17</c:v>
                </c:pt>
                <c:pt idx="2">
                  <c:v>42.03</c:v>
                </c:pt>
                <c:pt idx="3">
                  <c:v>40.46</c:v>
                </c:pt>
                <c:pt idx="4">
                  <c:v>48.29</c:v>
                </c:pt>
              </c:numCache>
            </c:numRef>
          </c:val>
          <c:extLst>
            <c:ext xmlns:c16="http://schemas.microsoft.com/office/drawing/2014/chart" uri="{C3380CC4-5D6E-409C-BE32-E72D297353CC}">
              <c16:uniqueId val="{00000000-1B8A-41C4-AA38-3422AABA382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1B8A-41C4-AA38-3422AABA382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499-4779-8DB3-6AD164235C7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A499-4779-8DB3-6AD164235C7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2583.79</c:v>
                </c:pt>
                <c:pt idx="1">
                  <c:v>2265.17</c:v>
                </c:pt>
                <c:pt idx="2">
                  <c:v>1905.02</c:v>
                </c:pt>
                <c:pt idx="3">
                  <c:v>1954.15</c:v>
                </c:pt>
                <c:pt idx="4">
                  <c:v>1604.66</c:v>
                </c:pt>
              </c:numCache>
            </c:numRef>
          </c:val>
          <c:extLst>
            <c:ext xmlns:c16="http://schemas.microsoft.com/office/drawing/2014/chart" uri="{C3380CC4-5D6E-409C-BE32-E72D297353CC}">
              <c16:uniqueId val="{00000000-4457-4908-8B53-265F2E75597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4457-4908-8B53-265F2E75597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formatCode="#,##0.00;&quot;△&quot;#,##0.00;&quot;-&quot;">
                  <c:v>22.47</c:v>
                </c:pt>
                <c:pt idx="4" formatCode="#,##0.00;&quot;△&quot;#,##0.00;&quot;-&quot;">
                  <c:v>61.97</c:v>
                </c:pt>
              </c:numCache>
            </c:numRef>
          </c:val>
          <c:extLst>
            <c:ext xmlns:c16="http://schemas.microsoft.com/office/drawing/2014/chart" uri="{C3380CC4-5D6E-409C-BE32-E72D297353CC}">
              <c16:uniqueId val="{00000000-CB64-44BC-8490-3D4EFA547CC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CB64-44BC-8490-3D4EFA547CC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92.94</c:v>
                </c:pt>
                <c:pt idx="1">
                  <c:v>110.9</c:v>
                </c:pt>
                <c:pt idx="2">
                  <c:v>108.69</c:v>
                </c:pt>
                <c:pt idx="3">
                  <c:v>96.49</c:v>
                </c:pt>
                <c:pt idx="4">
                  <c:v>99.3</c:v>
                </c:pt>
              </c:numCache>
            </c:numRef>
          </c:val>
          <c:extLst>
            <c:ext xmlns:c16="http://schemas.microsoft.com/office/drawing/2014/chart" uri="{C3380CC4-5D6E-409C-BE32-E72D297353CC}">
              <c16:uniqueId val="{00000000-CAFE-49C4-9480-712E6EA39FC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CAFE-49C4-9480-712E6EA39FC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141.16</c:v>
                </c:pt>
                <c:pt idx="1">
                  <c:v>145.28</c:v>
                </c:pt>
                <c:pt idx="2">
                  <c:v>148.49</c:v>
                </c:pt>
                <c:pt idx="3">
                  <c:v>156.4</c:v>
                </c:pt>
                <c:pt idx="4">
                  <c:v>162.4</c:v>
                </c:pt>
              </c:numCache>
            </c:numRef>
          </c:val>
          <c:extLst>
            <c:ext xmlns:c16="http://schemas.microsoft.com/office/drawing/2014/chart" uri="{C3380CC4-5D6E-409C-BE32-E72D297353CC}">
              <c16:uniqueId val="{00000000-8B75-4383-8D53-F69AF66A6A8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8B75-4383-8D53-F69AF66A6A8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2">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2">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80" t="str">
        <f>データ!H6</f>
        <v>愛知県　蟹江町</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8" t="s">
        <v>1</v>
      </c>
      <c r="C7" s="49"/>
      <c r="D7" s="49"/>
      <c r="E7" s="49"/>
      <c r="F7" s="49"/>
      <c r="G7" s="49"/>
      <c r="H7" s="49"/>
      <c r="I7" s="48" t="s">
        <v>2</v>
      </c>
      <c r="J7" s="49"/>
      <c r="K7" s="49"/>
      <c r="L7" s="49"/>
      <c r="M7" s="49"/>
      <c r="N7" s="49"/>
      <c r="O7" s="70"/>
      <c r="P7" s="50" t="s">
        <v>3</v>
      </c>
      <c r="Q7" s="50"/>
      <c r="R7" s="50"/>
      <c r="S7" s="50"/>
      <c r="T7" s="50"/>
      <c r="U7" s="50"/>
      <c r="V7" s="50"/>
      <c r="W7" s="50" t="s">
        <v>4</v>
      </c>
      <c r="X7" s="50"/>
      <c r="Y7" s="50"/>
      <c r="Z7" s="50"/>
      <c r="AA7" s="50"/>
      <c r="AB7" s="50"/>
      <c r="AC7" s="50"/>
      <c r="AD7" s="50" t="s">
        <v>5</v>
      </c>
      <c r="AE7" s="50"/>
      <c r="AF7" s="50"/>
      <c r="AG7" s="50"/>
      <c r="AH7" s="50"/>
      <c r="AI7" s="50"/>
      <c r="AJ7" s="50"/>
      <c r="AK7" s="2"/>
      <c r="AL7" s="50" t="s">
        <v>6</v>
      </c>
      <c r="AM7" s="50"/>
      <c r="AN7" s="50"/>
      <c r="AO7" s="50"/>
      <c r="AP7" s="50"/>
      <c r="AQ7" s="50"/>
      <c r="AR7" s="50"/>
      <c r="AS7" s="50"/>
      <c r="AT7" s="48" t="s">
        <v>7</v>
      </c>
      <c r="AU7" s="49"/>
      <c r="AV7" s="49"/>
      <c r="AW7" s="49"/>
      <c r="AX7" s="49"/>
      <c r="AY7" s="49"/>
      <c r="AZ7" s="49"/>
      <c r="BA7" s="49"/>
      <c r="BB7" s="50" t="s">
        <v>8</v>
      </c>
      <c r="BC7" s="50"/>
      <c r="BD7" s="50"/>
      <c r="BE7" s="50"/>
      <c r="BF7" s="50"/>
      <c r="BG7" s="50"/>
      <c r="BH7" s="50"/>
      <c r="BI7" s="50"/>
      <c r="BJ7" s="3"/>
      <c r="BK7" s="3"/>
      <c r="BL7" s="82" t="s">
        <v>9</v>
      </c>
      <c r="BM7" s="83"/>
      <c r="BN7" s="83"/>
      <c r="BO7" s="83"/>
      <c r="BP7" s="83"/>
      <c r="BQ7" s="83"/>
      <c r="BR7" s="83"/>
      <c r="BS7" s="83"/>
      <c r="BT7" s="83"/>
      <c r="BU7" s="83"/>
      <c r="BV7" s="83"/>
      <c r="BW7" s="83"/>
      <c r="BX7" s="83"/>
      <c r="BY7" s="84"/>
    </row>
    <row r="8" spans="1:78" ht="18.75" customHeight="1" x14ac:dyDescent="0.2">
      <c r="A8" s="2"/>
      <c r="B8" s="75" t="str">
        <f>データ!$I$6</f>
        <v>法適用</v>
      </c>
      <c r="C8" s="76"/>
      <c r="D8" s="76"/>
      <c r="E8" s="76"/>
      <c r="F8" s="76"/>
      <c r="G8" s="76"/>
      <c r="H8" s="76"/>
      <c r="I8" s="75" t="str">
        <f>データ!$J$6</f>
        <v>水道事業</v>
      </c>
      <c r="J8" s="76"/>
      <c r="K8" s="76"/>
      <c r="L8" s="76"/>
      <c r="M8" s="76"/>
      <c r="N8" s="76"/>
      <c r="O8" s="77"/>
      <c r="P8" s="78" t="str">
        <f>データ!$K$6</f>
        <v>末端給水事業</v>
      </c>
      <c r="Q8" s="78"/>
      <c r="R8" s="78"/>
      <c r="S8" s="78"/>
      <c r="T8" s="78"/>
      <c r="U8" s="78"/>
      <c r="V8" s="78"/>
      <c r="W8" s="78" t="str">
        <f>データ!$L$6</f>
        <v>A5</v>
      </c>
      <c r="X8" s="78"/>
      <c r="Y8" s="78"/>
      <c r="Z8" s="78"/>
      <c r="AA8" s="78"/>
      <c r="AB8" s="78"/>
      <c r="AC8" s="78"/>
      <c r="AD8" s="78" t="str">
        <f>データ!$M$6</f>
        <v>非設置</v>
      </c>
      <c r="AE8" s="78"/>
      <c r="AF8" s="78"/>
      <c r="AG8" s="78"/>
      <c r="AH8" s="78"/>
      <c r="AI8" s="78"/>
      <c r="AJ8" s="78"/>
      <c r="AK8" s="2"/>
      <c r="AL8" s="69">
        <f>データ!$R$6</f>
        <v>36824</v>
      </c>
      <c r="AM8" s="69"/>
      <c r="AN8" s="69"/>
      <c r="AO8" s="69"/>
      <c r="AP8" s="69"/>
      <c r="AQ8" s="69"/>
      <c r="AR8" s="69"/>
      <c r="AS8" s="69"/>
      <c r="AT8" s="37">
        <f>データ!$S$6</f>
        <v>11.09</v>
      </c>
      <c r="AU8" s="38"/>
      <c r="AV8" s="38"/>
      <c r="AW8" s="38"/>
      <c r="AX8" s="38"/>
      <c r="AY8" s="38"/>
      <c r="AZ8" s="38"/>
      <c r="BA8" s="38"/>
      <c r="BB8" s="58">
        <f>データ!$T$6</f>
        <v>3320.47</v>
      </c>
      <c r="BC8" s="58"/>
      <c r="BD8" s="58"/>
      <c r="BE8" s="58"/>
      <c r="BF8" s="58"/>
      <c r="BG8" s="58"/>
      <c r="BH8" s="58"/>
      <c r="BI8" s="58"/>
      <c r="BJ8" s="3"/>
      <c r="BK8" s="3"/>
      <c r="BL8" s="71" t="s">
        <v>10</v>
      </c>
      <c r="BM8" s="72"/>
      <c r="BN8" s="73" t="s">
        <v>11</v>
      </c>
      <c r="BO8" s="73"/>
      <c r="BP8" s="73"/>
      <c r="BQ8" s="73"/>
      <c r="BR8" s="73"/>
      <c r="BS8" s="73"/>
      <c r="BT8" s="73"/>
      <c r="BU8" s="73"/>
      <c r="BV8" s="73"/>
      <c r="BW8" s="73"/>
      <c r="BX8" s="73"/>
      <c r="BY8" s="74"/>
    </row>
    <row r="9" spans="1:78" ht="18.75" customHeight="1" x14ac:dyDescent="0.2">
      <c r="A9" s="2"/>
      <c r="B9" s="48" t="s">
        <v>12</v>
      </c>
      <c r="C9" s="49"/>
      <c r="D9" s="49"/>
      <c r="E9" s="49"/>
      <c r="F9" s="49"/>
      <c r="G9" s="49"/>
      <c r="H9" s="49"/>
      <c r="I9" s="48" t="s">
        <v>13</v>
      </c>
      <c r="J9" s="49"/>
      <c r="K9" s="49"/>
      <c r="L9" s="49"/>
      <c r="M9" s="49"/>
      <c r="N9" s="49"/>
      <c r="O9" s="70"/>
      <c r="P9" s="50" t="s">
        <v>14</v>
      </c>
      <c r="Q9" s="50"/>
      <c r="R9" s="50"/>
      <c r="S9" s="50"/>
      <c r="T9" s="50"/>
      <c r="U9" s="50"/>
      <c r="V9" s="50"/>
      <c r="W9" s="50" t="s">
        <v>15</v>
      </c>
      <c r="X9" s="50"/>
      <c r="Y9" s="50"/>
      <c r="Z9" s="50"/>
      <c r="AA9" s="50"/>
      <c r="AB9" s="50"/>
      <c r="AC9" s="50"/>
      <c r="AD9" s="2"/>
      <c r="AE9" s="2"/>
      <c r="AF9" s="2"/>
      <c r="AG9" s="2"/>
      <c r="AH9" s="2"/>
      <c r="AI9" s="2"/>
      <c r="AJ9" s="2"/>
      <c r="AK9" s="2"/>
      <c r="AL9" s="50" t="s">
        <v>16</v>
      </c>
      <c r="AM9" s="50"/>
      <c r="AN9" s="50"/>
      <c r="AO9" s="50"/>
      <c r="AP9" s="50"/>
      <c r="AQ9" s="50"/>
      <c r="AR9" s="50"/>
      <c r="AS9" s="50"/>
      <c r="AT9" s="48" t="s">
        <v>17</v>
      </c>
      <c r="AU9" s="49"/>
      <c r="AV9" s="49"/>
      <c r="AW9" s="49"/>
      <c r="AX9" s="49"/>
      <c r="AY9" s="49"/>
      <c r="AZ9" s="49"/>
      <c r="BA9" s="49"/>
      <c r="BB9" s="50" t="s">
        <v>18</v>
      </c>
      <c r="BC9" s="50"/>
      <c r="BD9" s="50"/>
      <c r="BE9" s="50"/>
      <c r="BF9" s="50"/>
      <c r="BG9" s="50"/>
      <c r="BH9" s="50"/>
      <c r="BI9" s="50"/>
      <c r="BJ9" s="3"/>
      <c r="BK9" s="3"/>
      <c r="BL9" s="51" t="s">
        <v>19</v>
      </c>
      <c r="BM9" s="52"/>
      <c r="BN9" s="53" t="s">
        <v>20</v>
      </c>
      <c r="BO9" s="53"/>
      <c r="BP9" s="53"/>
      <c r="BQ9" s="53"/>
      <c r="BR9" s="53"/>
      <c r="BS9" s="53"/>
      <c r="BT9" s="53"/>
      <c r="BU9" s="53"/>
      <c r="BV9" s="53"/>
      <c r="BW9" s="53"/>
      <c r="BX9" s="53"/>
      <c r="BY9" s="54"/>
    </row>
    <row r="10" spans="1:78" ht="18.75" customHeight="1" x14ac:dyDescent="0.2">
      <c r="A10" s="2"/>
      <c r="B10" s="37" t="str">
        <f>データ!$N$6</f>
        <v>-</v>
      </c>
      <c r="C10" s="38"/>
      <c r="D10" s="38"/>
      <c r="E10" s="38"/>
      <c r="F10" s="38"/>
      <c r="G10" s="38"/>
      <c r="H10" s="38"/>
      <c r="I10" s="37">
        <f>データ!$O$6</f>
        <v>92.1</v>
      </c>
      <c r="J10" s="38"/>
      <c r="K10" s="38"/>
      <c r="L10" s="38"/>
      <c r="M10" s="38"/>
      <c r="N10" s="38"/>
      <c r="O10" s="68"/>
      <c r="P10" s="58">
        <f>データ!$P$6</f>
        <v>96.55</v>
      </c>
      <c r="Q10" s="58"/>
      <c r="R10" s="58"/>
      <c r="S10" s="58"/>
      <c r="T10" s="58"/>
      <c r="U10" s="58"/>
      <c r="V10" s="58"/>
      <c r="W10" s="69">
        <f>データ!$Q$6</f>
        <v>3025</v>
      </c>
      <c r="X10" s="69"/>
      <c r="Y10" s="69"/>
      <c r="Z10" s="69"/>
      <c r="AA10" s="69"/>
      <c r="AB10" s="69"/>
      <c r="AC10" s="69"/>
      <c r="AD10" s="2"/>
      <c r="AE10" s="2"/>
      <c r="AF10" s="2"/>
      <c r="AG10" s="2"/>
      <c r="AH10" s="2"/>
      <c r="AI10" s="2"/>
      <c r="AJ10" s="2"/>
      <c r="AK10" s="2"/>
      <c r="AL10" s="69">
        <f>データ!$U$6</f>
        <v>35471</v>
      </c>
      <c r="AM10" s="69"/>
      <c r="AN10" s="69"/>
      <c r="AO10" s="69"/>
      <c r="AP10" s="69"/>
      <c r="AQ10" s="69"/>
      <c r="AR10" s="69"/>
      <c r="AS10" s="69"/>
      <c r="AT10" s="37">
        <f>データ!$V$6</f>
        <v>10.6</v>
      </c>
      <c r="AU10" s="38"/>
      <c r="AV10" s="38"/>
      <c r="AW10" s="38"/>
      <c r="AX10" s="38"/>
      <c r="AY10" s="38"/>
      <c r="AZ10" s="38"/>
      <c r="BA10" s="38"/>
      <c r="BB10" s="58">
        <f>データ!$W$6</f>
        <v>3346.32</v>
      </c>
      <c r="BC10" s="58"/>
      <c r="BD10" s="58"/>
      <c r="BE10" s="58"/>
      <c r="BF10" s="58"/>
      <c r="BG10" s="58"/>
      <c r="BH10" s="58"/>
      <c r="BI10" s="58"/>
      <c r="BJ10" s="2"/>
      <c r="BK10" s="2"/>
      <c r="BL10" s="59" t="s">
        <v>21</v>
      </c>
      <c r="BM10" s="60"/>
      <c r="BN10" s="61" t="s">
        <v>22</v>
      </c>
      <c r="BO10" s="61"/>
      <c r="BP10" s="61"/>
      <c r="BQ10" s="61"/>
      <c r="BR10" s="61"/>
      <c r="BS10" s="61"/>
      <c r="BT10" s="61"/>
      <c r="BU10" s="61"/>
      <c r="BV10" s="61"/>
      <c r="BW10" s="61"/>
      <c r="BX10" s="61"/>
      <c r="BY10" s="62"/>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23</v>
      </c>
      <c r="BM11" s="63"/>
      <c r="BN11" s="63"/>
      <c r="BO11" s="63"/>
      <c r="BP11" s="63"/>
      <c r="BQ11" s="63"/>
      <c r="BR11" s="63"/>
      <c r="BS11" s="63"/>
      <c r="BT11" s="63"/>
      <c r="BU11" s="63"/>
      <c r="BV11" s="63"/>
      <c r="BW11" s="63"/>
      <c r="BX11" s="63"/>
      <c r="BY11" s="63"/>
      <c r="BZ11" s="63"/>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x14ac:dyDescent="0.2">
      <c r="A14" s="2"/>
      <c r="B14" s="65" t="s">
        <v>24</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31" t="s">
        <v>25</v>
      </c>
      <c r="BM14" s="32"/>
      <c r="BN14" s="32"/>
      <c r="BO14" s="32"/>
      <c r="BP14" s="32"/>
      <c r="BQ14" s="32"/>
      <c r="BR14" s="32"/>
      <c r="BS14" s="32"/>
      <c r="BT14" s="32"/>
      <c r="BU14" s="32"/>
      <c r="BV14" s="32"/>
      <c r="BW14" s="32"/>
      <c r="BX14" s="32"/>
      <c r="BY14" s="32"/>
      <c r="BZ14" s="33"/>
    </row>
    <row r="15" spans="1:78" ht="13.5" customHeight="1" x14ac:dyDescent="0.2">
      <c r="A15" s="2"/>
      <c r="B15" s="45"/>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7"/>
      <c r="BK15" s="2"/>
      <c r="BL15" s="34"/>
      <c r="BM15" s="35"/>
      <c r="BN15" s="35"/>
      <c r="BO15" s="35"/>
      <c r="BP15" s="35"/>
      <c r="BQ15" s="35"/>
      <c r="BR15" s="35"/>
      <c r="BS15" s="35"/>
      <c r="BT15" s="35"/>
      <c r="BU15" s="35"/>
      <c r="BV15" s="35"/>
      <c r="BW15" s="35"/>
      <c r="BX15" s="35"/>
      <c r="BY15" s="35"/>
      <c r="BZ15" s="36"/>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111</v>
      </c>
      <c r="BM16" s="40"/>
      <c r="BN16" s="40"/>
      <c r="BO16" s="40"/>
      <c r="BP16" s="40"/>
      <c r="BQ16" s="40"/>
      <c r="BR16" s="40"/>
      <c r="BS16" s="40"/>
      <c r="BT16" s="40"/>
      <c r="BU16" s="40"/>
      <c r="BV16" s="40"/>
      <c r="BW16" s="40"/>
      <c r="BX16" s="40"/>
      <c r="BY16" s="40"/>
      <c r="BZ16" s="4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30"/>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2" t="s">
        <v>110</v>
      </c>
      <c r="BM47" s="43"/>
      <c r="BN47" s="43"/>
      <c r="BO47" s="43"/>
      <c r="BP47" s="43"/>
      <c r="BQ47" s="43"/>
      <c r="BR47" s="43"/>
      <c r="BS47" s="43"/>
      <c r="BT47" s="43"/>
      <c r="BU47" s="43"/>
      <c r="BV47" s="43"/>
      <c r="BW47" s="43"/>
      <c r="BX47" s="43"/>
      <c r="BY47" s="43"/>
      <c r="BZ47" s="44"/>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2"/>
      <c r="BM48" s="43"/>
      <c r="BN48" s="43"/>
      <c r="BO48" s="43"/>
      <c r="BP48" s="43"/>
      <c r="BQ48" s="43"/>
      <c r="BR48" s="43"/>
      <c r="BS48" s="43"/>
      <c r="BT48" s="43"/>
      <c r="BU48" s="43"/>
      <c r="BV48" s="43"/>
      <c r="BW48" s="43"/>
      <c r="BX48" s="43"/>
      <c r="BY48" s="43"/>
      <c r="BZ48" s="44"/>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2"/>
      <c r="BM49" s="43"/>
      <c r="BN49" s="43"/>
      <c r="BO49" s="43"/>
      <c r="BP49" s="43"/>
      <c r="BQ49" s="43"/>
      <c r="BR49" s="43"/>
      <c r="BS49" s="43"/>
      <c r="BT49" s="43"/>
      <c r="BU49" s="43"/>
      <c r="BV49" s="43"/>
      <c r="BW49" s="43"/>
      <c r="BX49" s="43"/>
      <c r="BY49" s="43"/>
      <c r="BZ49" s="44"/>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2"/>
      <c r="BM50" s="43"/>
      <c r="BN50" s="43"/>
      <c r="BO50" s="43"/>
      <c r="BP50" s="43"/>
      <c r="BQ50" s="43"/>
      <c r="BR50" s="43"/>
      <c r="BS50" s="43"/>
      <c r="BT50" s="43"/>
      <c r="BU50" s="43"/>
      <c r="BV50" s="43"/>
      <c r="BW50" s="43"/>
      <c r="BX50" s="43"/>
      <c r="BY50" s="43"/>
      <c r="BZ50" s="44"/>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2"/>
      <c r="BM51" s="43"/>
      <c r="BN51" s="43"/>
      <c r="BO51" s="43"/>
      <c r="BP51" s="43"/>
      <c r="BQ51" s="43"/>
      <c r="BR51" s="43"/>
      <c r="BS51" s="43"/>
      <c r="BT51" s="43"/>
      <c r="BU51" s="43"/>
      <c r="BV51" s="43"/>
      <c r="BW51" s="43"/>
      <c r="BX51" s="43"/>
      <c r="BY51" s="43"/>
      <c r="BZ51" s="44"/>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2"/>
      <c r="BM52" s="43"/>
      <c r="BN52" s="43"/>
      <c r="BO52" s="43"/>
      <c r="BP52" s="43"/>
      <c r="BQ52" s="43"/>
      <c r="BR52" s="43"/>
      <c r="BS52" s="43"/>
      <c r="BT52" s="43"/>
      <c r="BU52" s="43"/>
      <c r="BV52" s="43"/>
      <c r="BW52" s="43"/>
      <c r="BX52" s="43"/>
      <c r="BY52" s="43"/>
      <c r="BZ52" s="44"/>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2"/>
      <c r="BM53" s="43"/>
      <c r="BN53" s="43"/>
      <c r="BO53" s="43"/>
      <c r="BP53" s="43"/>
      <c r="BQ53" s="43"/>
      <c r="BR53" s="43"/>
      <c r="BS53" s="43"/>
      <c r="BT53" s="43"/>
      <c r="BU53" s="43"/>
      <c r="BV53" s="43"/>
      <c r="BW53" s="43"/>
      <c r="BX53" s="43"/>
      <c r="BY53" s="43"/>
      <c r="BZ53" s="44"/>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2"/>
      <c r="BM54" s="43"/>
      <c r="BN54" s="43"/>
      <c r="BO54" s="43"/>
      <c r="BP54" s="43"/>
      <c r="BQ54" s="43"/>
      <c r="BR54" s="43"/>
      <c r="BS54" s="43"/>
      <c r="BT54" s="43"/>
      <c r="BU54" s="43"/>
      <c r="BV54" s="43"/>
      <c r="BW54" s="43"/>
      <c r="BX54" s="43"/>
      <c r="BY54" s="43"/>
      <c r="BZ54" s="44"/>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2"/>
      <c r="BM55" s="43"/>
      <c r="BN55" s="43"/>
      <c r="BO55" s="43"/>
      <c r="BP55" s="43"/>
      <c r="BQ55" s="43"/>
      <c r="BR55" s="43"/>
      <c r="BS55" s="43"/>
      <c r="BT55" s="43"/>
      <c r="BU55" s="43"/>
      <c r="BV55" s="43"/>
      <c r="BW55" s="43"/>
      <c r="BX55" s="43"/>
      <c r="BY55" s="43"/>
      <c r="BZ55" s="44"/>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2"/>
      <c r="BM56" s="43"/>
      <c r="BN56" s="43"/>
      <c r="BO56" s="43"/>
      <c r="BP56" s="43"/>
      <c r="BQ56" s="43"/>
      <c r="BR56" s="43"/>
      <c r="BS56" s="43"/>
      <c r="BT56" s="43"/>
      <c r="BU56" s="43"/>
      <c r="BV56" s="43"/>
      <c r="BW56" s="43"/>
      <c r="BX56" s="43"/>
      <c r="BY56" s="43"/>
      <c r="BZ56" s="44"/>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2"/>
      <c r="BM57" s="43"/>
      <c r="BN57" s="43"/>
      <c r="BO57" s="43"/>
      <c r="BP57" s="43"/>
      <c r="BQ57" s="43"/>
      <c r="BR57" s="43"/>
      <c r="BS57" s="43"/>
      <c r="BT57" s="43"/>
      <c r="BU57" s="43"/>
      <c r="BV57" s="43"/>
      <c r="BW57" s="43"/>
      <c r="BX57" s="43"/>
      <c r="BY57" s="43"/>
      <c r="BZ57" s="44"/>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2"/>
      <c r="BM58" s="43"/>
      <c r="BN58" s="43"/>
      <c r="BO58" s="43"/>
      <c r="BP58" s="43"/>
      <c r="BQ58" s="43"/>
      <c r="BR58" s="43"/>
      <c r="BS58" s="43"/>
      <c r="BT58" s="43"/>
      <c r="BU58" s="43"/>
      <c r="BV58" s="43"/>
      <c r="BW58" s="43"/>
      <c r="BX58" s="43"/>
      <c r="BY58" s="43"/>
      <c r="BZ58" s="44"/>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2"/>
      <c r="BM59" s="43"/>
      <c r="BN59" s="43"/>
      <c r="BO59" s="43"/>
      <c r="BP59" s="43"/>
      <c r="BQ59" s="43"/>
      <c r="BR59" s="43"/>
      <c r="BS59" s="43"/>
      <c r="BT59" s="43"/>
      <c r="BU59" s="43"/>
      <c r="BV59" s="43"/>
      <c r="BW59" s="43"/>
      <c r="BX59" s="43"/>
      <c r="BY59" s="43"/>
      <c r="BZ59" s="44"/>
    </row>
    <row r="60" spans="1:78" ht="13.5" customHeight="1" x14ac:dyDescent="0.2">
      <c r="A60" s="2"/>
      <c r="B60" s="45" t="s">
        <v>27</v>
      </c>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46"/>
      <c r="AY60" s="46"/>
      <c r="AZ60" s="46"/>
      <c r="BA60" s="46"/>
      <c r="BB60" s="46"/>
      <c r="BC60" s="46"/>
      <c r="BD60" s="46"/>
      <c r="BE60" s="46"/>
      <c r="BF60" s="46"/>
      <c r="BG60" s="46"/>
      <c r="BH60" s="46"/>
      <c r="BI60" s="46"/>
      <c r="BJ60" s="47"/>
      <c r="BK60" s="2"/>
      <c r="BL60" s="42"/>
      <c r="BM60" s="43"/>
      <c r="BN60" s="43"/>
      <c r="BO60" s="43"/>
      <c r="BP60" s="43"/>
      <c r="BQ60" s="43"/>
      <c r="BR60" s="43"/>
      <c r="BS60" s="43"/>
      <c r="BT60" s="43"/>
      <c r="BU60" s="43"/>
      <c r="BV60" s="43"/>
      <c r="BW60" s="43"/>
      <c r="BX60" s="43"/>
      <c r="BY60" s="43"/>
      <c r="BZ60" s="44"/>
    </row>
    <row r="61" spans="1:78" ht="13.5" customHeight="1" x14ac:dyDescent="0.2">
      <c r="A61" s="2"/>
      <c r="B61" s="45"/>
      <c r="C61" s="46"/>
      <c r="D61" s="46"/>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s="46"/>
      <c r="AI61" s="46"/>
      <c r="AJ61" s="46"/>
      <c r="AK61" s="46"/>
      <c r="AL61" s="46"/>
      <c r="AM61" s="46"/>
      <c r="AN61" s="46"/>
      <c r="AO61" s="46"/>
      <c r="AP61" s="46"/>
      <c r="AQ61" s="46"/>
      <c r="AR61" s="46"/>
      <c r="AS61" s="46"/>
      <c r="AT61" s="46"/>
      <c r="AU61" s="46"/>
      <c r="AV61" s="46"/>
      <c r="AW61" s="46"/>
      <c r="AX61" s="46"/>
      <c r="AY61" s="46"/>
      <c r="AZ61" s="46"/>
      <c r="BA61" s="46"/>
      <c r="BB61" s="46"/>
      <c r="BC61" s="46"/>
      <c r="BD61" s="46"/>
      <c r="BE61" s="46"/>
      <c r="BF61" s="46"/>
      <c r="BG61" s="46"/>
      <c r="BH61" s="46"/>
      <c r="BI61" s="46"/>
      <c r="BJ61" s="47"/>
      <c r="BK61" s="2"/>
      <c r="BL61" s="42"/>
      <c r="BM61" s="43"/>
      <c r="BN61" s="43"/>
      <c r="BO61" s="43"/>
      <c r="BP61" s="43"/>
      <c r="BQ61" s="43"/>
      <c r="BR61" s="43"/>
      <c r="BS61" s="43"/>
      <c r="BT61" s="43"/>
      <c r="BU61" s="43"/>
      <c r="BV61" s="43"/>
      <c r="BW61" s="43"/>
      <c r="BX61" s="43"/>
      <c r="BY61" s="43"/>
      <c r="BZ61" s="44"/>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2"/>
      <c r="BM62" s="43"/>
      <c r="BN62" s="43"/>
      <c r="BO62" s="43"/>
      <c r="BP62" s="43"/>
      <c r="BQ62" s="43"/>
      <c r="BR62" s="43"/>
      <c r="BS62" s="43"/>
      <c r="BT62" s="43"/>
      <c r="BU62" s="43"/>
      <c r="BV62" s="43"/>
      <c r="BW62" s="43"/>
      <c r="BX62" s="43"/>
      <c r="BY62" s="43"/>
      <c r="BZ62" s="44"/>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2"/>
      <c r="BM63" s="43"/>
      <c r="BN63" s="43"/>
      <c r="BO63" s="43"/>
      <c r="BP63" s="43"/>
      <c r="BQ63" s="43"/>
      <c r="BR63" s="43"/>
      <c r="BS63" s="43"/>
      <c r="BT63" s="43"/>
      <c r="BU63" s="43"/>
      <c r="BV63" s="43"/>
      <c r="BW63" s="43"/>
      <c r="BX63" s="43"/>
      <c r="BY63" s="43"/>
      <c r="BZ63" s="4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2" t="s">
        <v>112</v>
      </c>
      <c r="BM66" s="43"/>
      <c r="BN66" s="43"/>
      <c r="BO66" s="43"/>
      <c r="BP66" s="43"/>
      <c r="BQ66" s="43"/>
      <c r="BR66" s="43"/>
      <c r="BS66" s="43"/>
      <c r="BT66" s="43"/>
      <c r="BU66" s="43"/>
      <c r="BV66" s="43"/>
      <c r="BW66" s="43"/>
      <c r="BX66" s="43"/>
      <c r="BY66" s="43"/>
      <c r="BZ66" s="44"/>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2"/>
      <c r="BM67" s="43"/>
      <c r="BN67" s="43"/>
      <c r="BO67" s="43"/>
      <c r="BP67" s="43"/>
      <c r="BQ67" s="43"/>
      <c r="BR67" s="43"/>
      <c r="BS67" s="43"/>
      <c r="BT67" s="43"/>
      <c r="BU67" s="43"/>
      <c r="BV67" s="43"/>
      <c r="BW67" s="43"/>
      <c r="BX67" s="43"/>
      <c r="BY67" s="43"/>
      <c r="BZ67" s="44"/>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2"/>
      <c r="BM68" s="43"/>
      <c r="BN68" s="43"/>
      <c r="BO68" s="43"/>
      <c r="BP68" s="43"/>
      <c r="BQ68" s="43"/>
      <c r="BR68" s="43"/>
      <c r="BS68" s="43"/>
      <c r="BT68" s="43"/>
      <c r="BU68" s="43"/>
      <c r="BV68" s="43"/>
      <c r="BW68" s="43"/>
      <c r="BX68" s="43"/>
      <c r="BY68" s="43"/>
      <c r="BZ68" s="44"/>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2"/>
      <c r="BM69" s="43"/>
      <c r="BN69" s="43"/>
      <c r="BO69" s="43"/>
      <c r="BP69" s="43"/>
      <c r="BQ69" s="43"/>
      <c r="BR69" s="43"/>
      <c r="BS69" s="43"/>
      <c r="BT69" s="43"/>
      <c r="BU69" s="43"/>
      <c r="BV69" s="43"/>
      <c r="BW69" s="43"/>
      <c r="BX69" s="43"/>
      <c r="BY69" s="43"/>
      <c r="BZ69" s="44"/>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2"/>
      <c r="BM70" s="43"/>
      <c r="BN70" s="43"/>
      <c r="BO70" s="43"/>
      <c r="BP70" s="43"/>
      <c r="BQ70" s="43"/>
      <c r="BR70" s="43"/>
      <c r="BS70" s="43"/>
      <c r="BT70" s="43"/>
      <c r="BU70" s="43"/>
      <c r="BV70" s="43"/>
      <c r="BW70" s="43"/>
      <c r="BX70" s="43"/>
      <c r="BY70" s="43"/>
      <c r="BZ70" s="44"/>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2"/>
      <c r="BM71" s="43"/>
      <c r="BN71" s="43"/>
      <c r="BO71" s="43"/>
      <c r="BP71" s="43"/>
      <c r="BQ71" s="43"/>
      <c r="BR71" s="43"/>
      <c r="BS71" s="43"/>
      <c r="BT71" s="43"/>
      <c r="BU71" s="43"/>
      <c r="BV71" s="43"/>
      <c r="BW71" s="43"/>
      <c r="BX71" s="43"/>
      <c r="BY71" s="43"/>
      <c r="BZ71" s="44"/>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2"/>
      <c r="BM72" s="43"/>
      <c r="BN72" s="43"/>
      <c r="BO72" s="43"/>
      <c r="BP72" s="43"/>
      <c r="BQ72" s="43"/>
      <c r="BR72" s="43"/>
      <c r="BS72" s="43"/>
      <c r="BT72" s="43"/>
      <c r="BU72" s="43"/>
      <c r="BV72" s="43"/>
      <c r="BW72" s="43"/>
      <c r="BX72" s="43"/>
      <c r="BY72" s="43"/>
      <c r="BZ72" s="44"/>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2"/>
      <c r="BM73" s="43"/>
      <c r="BN73" s="43"/>
      <c r="BO73" s="43"/>
      <c r="BP73" s="43"/>
      <c r="BQ73" s="43"/>
      <c r="BR73" s="43"/>
      <c r="BS73" s="43"/>
      <c r="BT73" s="43"/>
      <c r="BU73" s="43"/>
      <c r="BV73" s="43"/>
      <c r="BW73" s="43"/>
      <c r="BX73" s="43"/>
      <c r="BY73" s="43"/>
      <c r="BZ73" s="44"/>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2"/>
      <c r="BM74" s="43"/>
      <c r="BN74" s="43"/>
      <c r="BO74" s="43"/>
      <c r="BP74" s="43"/>
      <c r="BQ74" s="43"/>
      <c r="BR74" s="43"/>
      <c r="BS74" s="43"/>
      <c r="BT74" s="43"/>
      <c r="BU74" s="43"/>
      <c r="BV74" s="43"/>
      <c r="BW74" s="43"/>
      <c r="BX74" s="43"/>
      <c r="BY74" s="43"/>
      <c r="BZ74" s="44"/>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2"/>
      <c r="BM75" s="43"/>
      <c r="BN75" s="43"/>
      <c r="BO75" s="43"/>
      <c r="BP75" s="43"/>
      <c r="BQ75" s="43"/>
      <c r="BR75" s="43"/>
      <c r="BS75" s="43"/>
      <c r="BT75" s="43"/>
      <c r="BU75" s="43"/>
      <c r="BV75" s="43"/>
      <c r="BW75" s="43"/>
      <c r="BX75" s="43"/>
      <c r="BY75" s="43"/>
      <c r="BZ75" s="44"/>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2"/>
      <c r="BM76" s="43"/>
      <c r="BN76" s="43"/>
      <c r="BO76" s="43"/>
      <c r="BP76" s="43"/>
      <c r="BQ76" s="43"/>
      <c r="BR76" s="43"/>
      <c r="BS76" s="43"/>
      <c r="BT76" s="43"/>
      <c r="BU76" s="43"/>
      <c r="BV76" s="43"/>
      <c r="BW76" s="43"/>
      <c r="BX76" s="43"/>
      <c r="BY76" s="43"/>
      <c r="BZ76" s="44"/>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2"/>
      <c r="BM77" s="43"/>
      <c r="BN77" s="43"/>
      <c r="BO77" s="43"/>
      <c r="BP77" s="43"/>
      <c r="BQ77" s="43"/>
      <c r="BR77" s="43"/>
      <c r="BS77" s="43"/>
      <c r="BT77" s="43"/>
      <c r="BU77" s="43"/>
      <c r="BV77" s="43"/>
      <c r="BW77" s="43"/>
      <c r="BX77" s="43"/>
      <c r="BY77" s="43"/>
      <c r="BZ77" s="44"/>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2"/>
      <c r="BM78" s="43"/>
      <c r="BN78" s="43"/>
      <c r="BO78" s="43"/>
      <c r="BP78" s="43"/>
      <c r="BQ78" s="43"/>
      <c r="BR78" s="43"/>
      <c r="BS78" s="43"/>
      <c r="BT78" s="43"/>
      <c r="BU78" s="43"/>
      <c r="BV78" s="43"/>
      <c r="BW78" s="43"/>
      <c r="BX78" s="43"/>
      <c r="BY78" s="43"/>
      <c r="BZ78" s="44"/>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2"/>
      <c r="BM79" s="43"/>
      <c r="BN79" s="43"/>
      <c r="BO79" s="43"/>
      <c r="BP79" s="43"/>
      <c r="BQ79" s="43"/>
      <c r="BR79" s="43"/>
      <c r="BS79" s="43"/>
      <c r="BT79" s="43"/>
      <c r="BU79" s="43"/>
      <c r="BV79" s="43"/>
      <c r="BW79" s="43"/>
      <c r="BX79" s="43"/>
      <c r="BY79" s="43"/>
      <c r="BZ79" s="44"/>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2"/>
      <c r="BM80" s="43"/>
      <c r="BN80" s="43"/>
      <c r="BO80" s="43"/>
      <c r="BP80" s="43"/>
      <c r="BQ80" s="43"/>
      <c r="BR80" s="43"/>
      <c r="BS80" s="43"/>
      <c r="BT80" s="43"/>
      <c r="BU80" s="43"/>
      <c r="BV80" s="43"/>
      <c r="BW80" s="43"/>
      <c r="BX80" s="43"/>
      <c r="BY80" s="43"/>
      <c r="BZ80" s="44"/>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2"/>
      <c r="BM81" s="43"/>
      <c r="BN81" s="43"/>
      <c r="BO81" s="43"/>
      <c r="BP81" s="43"/>
      <c r="BQ81" s="43"/>
      <c r="BR81" s="43"/>
      <c r="BS81" s="43"/>
      <c r="BT81" s="43"/>
      <c r="BU81" s="43"/>
      <c r="BV81" s="43"/>
      <c r="BW81" s="43"/>
      <c r="BX81" s="43"/>
      <c r="BY81" s="43"/>
      <c r="BZ81" s="44"/>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5"/>
      <c r="BM82" s="56"/>
      <c r="BN82" s="56"/>
      <c r="BO82" s="56"/>
      <c r="BP82" s="56"/>
      <c r="BQ82" s="56"/>
      <c r="BR82" s="56"/>
      <c r="BS82" s="56"/>
      <c r="BT82" s="56"/>
      <c r="BU82" s="56"/>
      <c r="BV82" s="56"/>
      <c r="BW82" s="56"/>
      <c r="BX82" s="56"/>
      <c r="BY82" s="56"/>
      <c r="BZ82" s="57"/>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3BxtYj71gtiE4Y5Kz8yfXin/joGPpzSIkpyZlWhdREJwjnDdmLroedo1eLoABWCRShjjHCHoNpdlpdiLBDCURA==" saltValue="zI7hmoTDsYZbmMEYvC02G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6" t="s">
        <v>50</v>
      </c>
      <c r="I3" s="87"/>
      <c r="J3" s="87"/>
      <c r="K3" s="87"/>
      <c r="L3" s="87"/>
      <c r="M3" s="87"/>
      <c r="N3" s="87"/>
      <c r="O3" s="87"/>
      <c r="P3" s="87"/>
      <c r="Q3" s="87"/>
      <c r="R3" s="87"/>
      <c r="S3" s="87"/>
      <c r="T3" s="87"/>
      <c r="U3" s="87"/>
      <c r="V3" s="87"/>
      <c r="W3" s="88"/>
      <c r="X3" s="92" t="s">
        <v>51</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52</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x14ac:dyDescent="0.2">
      <c r="A4" s="15" t="s">
        <v>53</v>
      </c>
      <c r="B4" s="17"/>
      <c r="C4" s="17"/>
      <c r="D4" s="17"/>
      <c r="E4" s="17"/>
      <c r="F4" s="17"/>
      <c r="G4" s="17"/>
      <c r="H4" s="89"/>
      <c r="I4" s="90"/>
      <c r="J4" s="90"/>
      <c r="K4" s="90"/>
      <c r="L4" s="90"/>
      <c r="M4" s="90"/>
      <c r="N4" s="90"/>
      <c r="O4" s="90"/>
      <c r="P4" s="90"/>
      <c r="Q4" s="90"/>
      <c r="R4" s="90"/>
      <c r="S4" s="90"/>
      <c r="T4" s="90"/>
      <c r="U4" s="90"/>
      <c r="V4" s="90"/>
      <c r="W4" s="91"/>
      <c r="X4" s="85" t="s">
        <v>54</v>
      </c>
      <c r="Y4" s="85"/>
      <c r="Z4" s="85"/>
      <c r="AA4" s="85"/>
      <c r="AB4" s="85"/>
      <c r="AC4" s="85"/>
      <c r="AD4" s="85"/>
      <c r="AE4" s="85"/>
      <c r="AF4" s="85"/>
      <c r="AG4" s="85"/>
      <c r="AH4" s="85"/>
      <c r="AI4" s="85" t="s">
        <v>55</v>
      </c>
      <c r="AJ4" s="85"/>
      <c r="AK4" s="85"/>
      <c r="AL4" s="85"/>
      <c r="AM4" s="85"/>
      <c r="AN4" s="85"/>
      <c r="AO4" s="85"/>
      <c r="AP4" s="85"/>
      <c r="AQ4" s="85"/>
      <c r="AR4" s="85"/>
      <c r="AS4" s="85"/>
      <c r="AT4" s="85" t="s">
        <v>56</v>
      </c>
      <c r="AU4" s="85"/>
      <c r="AV4" s="85"/>
      <c r="AW4" s="85"/>
      <c r="AX4" s="85"/>
      <c r="AY4" s="85"/>
      <c r="AZ4" s="85"/>
      <c r="BA4" s="85"/>
      <c r="BB4" s="85"/>
      <c r="BC4" s="85"/>
      <c r="BD4" s="85"/>
      <c r="BE4" s="85" t="s">
        <v>57</v>
      </c>
      <c r="BF4" s="85"/>
      <c r="BG4" s="85"/>
      <c r="BH4" s="85"/>
      <c r="BI4" s="85"/>
      <c r="BJ4" s="85"/>
      <c r="BK4" s="85"/>
      <c r="BL4" s="85"/>
      <c r="BM4" s="85"/>
      <c r="BN4" s="85"/>
      <c r="BO4" s="85"/>
      <c r="BP4" s="85" t="s">
        <v>58</v>
      </c>
      <c r="BQ4" s="85"/>
      <c r="BR4" s="85"/>
      <c r="BS4" s="85"/>
      <c r="BT4" s="85"/>
      <c r="BU4" s="85"/>
      <c r="BV4" s="85"/>
      <c r="BW4" s="85"/>
      <c r="BX4" s="85"/>
      <c r="BY4" s="85"/>
      <c r="BZ4" s="85"/>
      <c r="CA4" s="85" t="s">
        <v>59</v>
      </c>
      <c r="CB4" s="85"/>
      <c r="CC4" s="85"/>
      <c r="CD4" s="85"/>
      <c r="CE4" s="85"/>
      <c r="CF4" s="85"/>
      <c r="CG4" s="85"/>
      <c r="CH4" s="85"/>
      <c r="CI4" s="85"/>
      <c r="CJ4" s="85"/>
      <c r="CK4" s="85"/>
      <c r="CL4" s="85" t="s">
        <v>60</v>
      </c>
      <c r="CM4" s="85"/>
      <c r="CN4" s="85"/>
      <c r="CO4" s="85"/>
      <c r="CP4" s="85"/>
      <c r="CQ4" s="85"/>
      <c r="CR4" s="85"/>
      <c r="CS4" s="85"/>
      <c r="CT4" s="85"/>
      <c r="CU4" s="85"/>
      <c r="CV4" s="85"/>
      <c r="CW4" s="85" t="s">
        <v>61</v>
      </c>
      <c r="CX4" s="85"/>
      <c r="CY4" s="85"/>
      <c r="CZ4" s="85"/>
      <c r="DA4" s="85"/>
      <c r="DB4" s="85"/>
      <c r="DC4" s="85"/>
      <c r="DD4" s="85"/>
      <c r="DE4" s="85"/>
      <c r="DF4" s="85"/>
      <c r="DG4" s="85"/>
      <c r="DH4" s="85" t="s">
        <v>62</v>
      </c>
      <c r="DI4" s="85"/>
      <c r="DJ4" s="85"/>
      <c r="DK4" s="85"/>
      <c r="DL4" s="85"/>
      <c r="DM4" s="85"/>
      <c r="DN4" s="85"/>
      <c r="DO4" s="85"/>
      <c r="DP4" s="85"/>
      <c r="DQ4" s="85"/>
      <c r="DR4" s="85"/>
      <c r="DS4" s="85" t="s">
        <v>63</v>
      </c>
      <c r="DT4" s="85"/>
      <c r="DU4" s="85"/>
      <c r="DV4" s="85"/>
      <c r="DW4" s="85"/>
      <c r="DX4" s="85"/>
      <c r="DY4" s="85"/>
      <c r="DZ4" s="85"/>
      <c r="EA4" s="85"/>
      <c r="EB4" s="85"/>
      <c r="EC4" s="85"/>
      <c r="ED4" s="85" t="s">
        <v>64</v>
      </c>
      <c r="EE4" s="85"/>
      <c r="EF4" s="85"/>
      <c r="EG4" s="85"/>
      <c r="EH4" s="85"/>
      <c r="EI4" s="85"/>
      <c r="EJ4" s="85"/>
      <c r="EK4" s="85"/>
      <c r="EL4" s="85"/>
      <c r="EM4" s="85"/>
      <c r="EN4" s="85"/>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234257</v>
      </c>
      <c r="D6" s="20">
        <f t="shared" si="3"/>
        <v>46</v>
      </c>
      <c r="E6" s="20">
        <f t="shared" si="3"/>
        <v>1</v>
      </c>
      <c r="F6" s="20">
        <f t="shared" si="3"/>
        <v>0</v>
      </c>
      <c r="G6" s="20">
        <f t="shared" si="3"/>
        <v>1</v>
      </c>
      <c r="H6" s="20" t="str">
        <f t="shared" si="3"/>
        <v>愛知県　蟹江町</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92.1</v>
      </c>
      <c r="P6" s="21">
        <f t="shared" si="3"/>
        <v>96.55</v>
      </c>
      <c r="Q6" s="21">
        <f t="shared" si="3"/>
        <v>3025</v>
      </c>
      <c r="R6" s="21">
        <f t="shared" si="3"/>
        <v>36824</v>
      </c>
      <c r="S6" s="21">
        <f t="shared" si="3"/>
        <v>11.09</v>
      </c>
      <c r="T6" s="21">
        <f t="shared" si="3"/>
        <v>3320.47</v>
      </c>
      <c r="U6" s="21">
        <f t="shared" si="3"/>
        <v>35471</v>
      </c>
      <c r="V6" s="21">
        <f t="shared" si="3"/>
        <v>10.6</v>
      </c>
      <c r="W6" s="21">
        <f t="shared" si="3"/>
        <v>3346.32</v>
      </c>
      <c r="X6" s="22">
        <f>IF(X7="",NA(),X7)</f>
        <v>96.99</v>
      </c>
      <c r="Y6" s="22">
        <f t="shared" ref="Y6:AG6" si="4">IF(Y7="",NA(),Y7)</f>
        <v>113.08</v>
      </c>
      <c r="Z6" s="22">
        <f t="shared" si="4"/>
        <v>110.33</v>
      </c>
      <c r="AA6" s="22">
        <f t="shared" si="4"/>
        <v>107.38</v>
      </c>
      <c r="AB6" s="22">
        <f t="shared" si="4"/>
        <v>102.24</v>
      </c>
      <c r="AC6" s="22">
        <f t="shared" si="4"/>
        <v>108.83</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4.72</v>
      </c>
      <c r="AQ6" s="22">
        <f t="shared" si="5"/>
        <v>5.76</v>
      </c>
      <c r="AR6" s="22">
        <f t="shared" si="5"/>
        <v>4.74</v>
      </c>
      <c r="AS6" s="21" t="str">
        <f>IF(AS7="","",IF(AS7="-","【-】","【"&amp;SUBSTITUTE(TEXT(AS7,"#,##0.00"),"-","△")&amp;"】"))</f>
        <v>【1.61】</v>
      </c>
      <c r="AT6" s="22">
        <f>IF(AT7="",NA(),AT7)</f>
        <v>2583.79</v>
      </c>
      <c r="AU6" s="22">
        <f t="shared" ref="AU6:BC6" si="6">IF(AU7="",NA(),AU7)</f>
        <v>2265.17</v>
      </c>
      <c r="AV6" s="22">
        <f t="shared" si="6"/>
        <v>1905.02</v>
      </c>
      <c r="AW6" s="22">
        <f t="shared" si="6"/>
        <v>1954.15</v>
      </c>
      <c r="AX6" s="22">
        <f t="shared" si="6"/>
        <v>1604.66</v>
      </c>
      <c r="AY6" s="22">
        <f t="shared" si="6"/>
        <v>327.77</v>
      </c>
      <c r="AZ6" s="22">
        <f t="shared" si="6"/>
        <v>338.02</v>
      </c>
      <c r="BA6" s="22">
        <f t="shared" si="6"/>
        <v>345.94</v>
      </c>
      <c r="BB6" s="22">
        <f t="shared" si="6"/>
        <v>329.7</v>
      </c>
      <c r="BC6" s="22">
        <f t="shared" si="6"/>
        <v>319.99</v>
      </c>
      <c r="BD6" s="21" t="str">
        <f>IF(BD7="","",IF(BD7="-","【-】","【"&amp;SUBSTITUTE(TEXT(BD7,"#,##0.00"),"-","△")&amp;"】"))</f>
        <v>【239.69】</v>
      </c>
      <c r="BE6" s="21">
        <f>IF(BE7="",NA(),BE7)</f>
        <v>0</v>
      </c>
      <c r="BF6" s="21">
        <f t="shared" ref="BF6:BN6" si="7">IF(BF7="",NA(),BF7)</f>
        <v>0</v>
      </c>
      <c r="BG6" s="21">
        <f t="shared" si="7"/>
        <v>0</v>
      </c>
      <c r="BH6" s="22">
        <f t="shared" si="7"/>
        <v>22.47</v>
      </c>
      <c r="BI6" s="22">
        <f t="shared" si="7"/>
        <v>61.97</v>
      </c>
      <c r="BJ6" s="22">
        <f t="shared" si="7"/>
        <v>397.1</v>
      </c>
      <c r="BK6" s="22">
        <f t="shared" si="7"/>
        <v>379.91</v>
      </c>
      <c r="BL6" s="22">
        <f t="shared" si="7"/>
        <v>386.61</v>
      </c>
      <c r="BM6" s="22">
        <f t="shared" si="7"/>
        <v>381.56</v>
      </c>
      <c r="BN6" s="22">
        <f t="shared" si="7"/>
        <v>365.55</v>
      </c>
      <c r="BO6" s="21" t="str">
        <f>IF(BO7="","",IF(BO7="-","【-】","【"&amp;SUBSTITUTE(TEXT(BO7,"#,##0.00"),"-","△")&amp;"】"))</f>
        <v>【264.86】</v>
      </c>
      <c r="BP6" s="22">
        <f>IF(BP7="",NA(),BP7)</f>
        <v>92.94</v>
      </c>
      <c r="BQ6" s="22">
        <f t="shared" ref="BQ6:BY6" si="8">IF(BQ7="",NA(),BQ7)</f>
        <v>110.9</v>
      </c>
      <c r="BR6" s="22">
        <f t="shared" si="8"/>
        <v>108.69</v>
      </c>
      <c r="BS6" s="22">
        <f t="shared" si="8"/>
        <v>96.49</v>
      </c>
      <c r="BT6" s="22">
        <f t="shared" si="8"/>
        <v>99.3</v>
      </c>
      <c r="BU6" s="22">
        <f t="shared" si="8"/>
        <v>95.79</v>
      </c>
      <c r="BV6" s="22">
        <f t="shared" si="8"/>
        <v>98.3</v>
      </c>
      <c r="BW6" s="22">
        <f t="shared" si="8"/>
        <v>93.82</v>
      </c>
      <c r="BX6" s="22">
        <f t="shared" si="8"/>
        <v>95.04</v>
      </c>
      <c r="BY6" s="22">
        <f t="shared" si="8"/>
        <v>95.42</v>
      </c>
      <c r="BZ6" s="21" t="str">
        <f>IF(BZ7="","",IF(BZ7="-","【-】","【"&amp;SUBSTITUTE(TEXT(BZ7,"#,##0.00"),"-","△")&amp;"】"))</f>
        <v>【97.59】</v>
      </c>
      <c r="CA6" s="22">
        <f>IF(CA7="",NA(),CA7)</f>
        <v>141.16</v>
      </c>
      <c r="CB6" s="22">
        <f t="shared" ref="CB6:CJ6" si="9">IF(CB7="",NA(),CB7)</f>
        <v>145.28</v>
      </c>
      <c r="CC6" s="22">
        <f t="shared" si="9"/>
        <v>148.49</v>
      </c>
      <c r="CD6" s="22">
        <f t="shared" si="9"/>
        <v>156.4</v>
      </c>
      <c r="CE6" s="22">
        <f t="shared" si="9"/>
        <v>162.4</v>
      </c>
      <c r="CF6" s="22">
        <f t="shared" si="9"/>
        <v>171.13</v>
      </c>
      <c r="CG6" s="22">
        <f t="shared" si="9"/>
        <v>173.7</v>
      </c>
      <c r="CH6" s="22">
        <f t="shared" si="9"/>
        <v>178.94</v>
      </c>
      <c r="CI6" s="22">
        <f t="shared" si="9"/>
        <v>180.19</v>
      </c>
      <c r="CJ6" s="22">
        <f t="shared" si="9"/>
        <v>184.25</v>
      </c>
      <c r="CK6" s="21" t="str">
        <f>IF(CK7="","",IF(CK7="-","【-】","【"&amp;SUBSTITUTE(TEXT(CK7,"#,##0.00"),"-","△")&amp;"】"))</f>
        <v>【181.66】</v>
      </c>
      <c r="CL6" s="22">
        <f>IF(CL7="",NA(),CL7)</f>
        <v>69.66</v>
      </c>
      <c r="CM6" s="22">
        <f t="shared" ref="CM6:CU6" si="10">IF(CM7="",NA(),CM7)</f>
        <v>67.680000000000007</v>
      </c>
      <c r="CN6" s="22">
        <f t="shared" si="10"/>
        <v>66.19</v>
      </c>
      <c r="CO6" s="22">
        <f t="shared" si="10"/>
        <v>65.8</v>
      </c>
      <c r="CP6" s="22">
        <f t="shared" si="10"/>
        <v>65.8</v>
      </c>
      <c r="CQ6" s="22">
        <f t="shared" si="10"/>
        <v>60.12</v>
      </c>
      <c r="CR6" s="22">
        <f t="shared" si="10"/>
        <v>60.34</v>
      </c>
      <c r="CS6" s="22">
        <f t="shared" si="10"/>
        <v>59.54</v>
      </c>
      <c r="CT6" s="22">
        <f t="shared" si="10"/>
        <v>59.26</v>
      </c>
      <c r="CU6" s="22">
        <f t="shared" si="10"/>
        <v>60.44</v>
      </c>
      <c r="CV6" s="21" t="str">
        <f>IF(CV7="","",IF(CV7="-","【-】","【"&amp;SUBSTITUTE(TEXT(CV7,"#,##0.00"),"-","△")&amp;"】"))</f>
        <v>【60.21】</v>
      </c>
      <c r="CW6" s="22">
        <f>IF(CW7="",NA(),CW7)</f>
        <v>85.6</v>
      </c>
      <c r="CX6" s="22">
        <f t="shared" ref="CX6:DF6" si="11">IF(CX7="",NA(),CX7)</f>
        <v>86.16</v>
      </c>
      <c r="CY6" s="22">
        <f t="shared" si="11"/>
        <v>86.47</v>
      </c>
      <c r="CZ6" s="22">
        <f t="shared" si="11"/>
        <v>86.03</v>
      </c>
      <c r="DA6" s="22">
        <f t="shared" si="11"/>
        <v>85.59</v>
      </c>
      <c r="DB6" s="22">
        <f t="shared" si="11"/>
        <v>84.24</v>
      </c>
      <c r="DC6" s="22">
        <f t="shared" si="11"/>
        <v>84.19</v>
      </c>
      <c r="DD6" s="22">
        <f t="shared" si="11"/>
        <v>83.93</v>
      </c>
      <c r="DE6" s="22">
        <f t="shared" si="11"/>
        <v>83.84</v>
      </c>
      <c r="DF6" s="22">
        <f t="shared" si="11"/>
        <v>83.39</v>
      </c>
      <c r="DG6" s="21" t="str">
        <f>IF(DG7="","",IF(DG7="-","【-】","【"&amp;SUBSTITUTE(TEXT(DG7,"#,##0.00"),"-","△")&amp;"】"))</f>
        <v>【89.21】</v>
      </c>
      <c r="DH6" s="22">
        <f>IF(DH7="",NA(),DH7)</f>
        <v>53.32</v>
      </c>
      <c r="DI6" s="22">
        <f t="shared" ref="DI6:DQ6" si="12">IF(DI7="",NA(),DI7)</f>
        <v>52.3</v>
      </c>
      <c r="DJ6" s="22">
        <f t="shared" si="12"/>
        <v>51.37</v>
      </c>
      <c r="DK6" s="22">
        <f t="shared" si="12"/>
        <v>50.3</v>
      </c>
      <c r="DL6" s="22">
        <f t="shared" si="12"/>
        <v>49.19</v>
      </c>
      <c r="DM6" s="22">
        <f t="shared" si="12"/>
        <v>48.83</v>
      </c>
      <c r="DN6" s="22">
        <f t="shared" si="12"/>
        <v>49.96</v>
      </c>
      <c r="DO6" s="22">
        <f t="shared" si="12"/>
        <v>50.82</v>
      </c>
      <c r="DP6" s="22">
        <f t="shared" si="12"/>
        <v>51.82</v>
      </c>
      <c r="DQ6" s="22">
        <f t="shared" si="12"/>
        <v>52.53</v>
      </c>
      <c r="DR6" s="21" t="str">
        <f>IF(DR7="","",IF(DR7="-","【-】","【"&amp;SUBSTITUTE(TEXT(DR7,"#,##0.00"),"-","△")&amp;"】"))</f>
        <v>【52.41】</v>
      </c>
      <c r="DS6" s="22">
        <f>IF(DS7="",NA(),DS7)</f>
        <v>44.29</v>
      </c>
      <c r="DT6" s="22">
        <f t="shared" ref="DT6:EB6" si="13">IF(DT7="",NA(),DT7)</f>
        <v>42.17</v>
      </c>
      <c r="DU6" s="22">
        <f t="shared" si="13"/>
        <v>42.03</v>
      </c>
      <c r="DV6" s="22">
        <f t="shared" si="13"/>
        <v>40.46</v>
      </c>
      <c r="DW6" s="22">
        <f t="shared" si="13"/>
        <v>48.29</v>
      </c>
      <c r="DX6" s="22">
        <f t="shared" si="13"/>
        <v>18.18</v>
      </c>
      <c r="DY6" s="22">
        <f t="shared" si="13"/>
        <v>19.32</v>
      </c>
      <c r="DZ6" s="22">
        <f t="shared" si="13"/>
        <v>21.16</v>
      </c>
      <c r="EA6" s="22">
        <f t="shared" si="13"/>
        <v>22.72</v>
      </c>
      <c r="EB6" s="22">
        <f t="shared" si="13"/>
        <v>24.16</v>
      </c>
      <c r="EC6" s="21" t="str">
        <f>IF(EC7="","",IF(EC7="-","【-】","【"&amp;SUBSTITUTE(TEXT(EC7,"#,##0.00"),"-","△")&amp;"】"))</f>
        <v>【26.78】</v>
      </c>
      <c r="ED6" s="22">
        <f>IF(ED7="",NA(),ED7)</f>
        <v>0.72</v>
      </c>
      <c r="EE6" s="22">
        <f t="shared" ref="EE6:EM6" si="14">IF(EE7="",NA(),EE7)</f>
        <v>1.73</v>
      </c>
      <c r="EF6" s="22">
        <f t="shared" si="14"/>
        <v>1.66</v>
      </c>
      <c r="EG6" s="22">
        <f t="shared" si="14"/>
        <v>1.98</v>
      </c>
      <c r="EH6" s="22">
        <f t="shared" si="14"/>
        <v>1.81</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2">
      <c r="A7" s="15"/>
      <c r="B7" s="24">
        <v>2024</v>
      </c>
      <c r="C7" s="24">
        <v>234257</v>
      </c>
      <c r="D7" s="24">
        <v>46</v>
      </c>
      <c r="E7" s="24">
        <v>1</v>
      </c>
      <c r="F7" s="24">
        <v>0</v>
      </c>
      <c r="G7" s="24">
        <v>1</v>
      </c>
      <c r="H7" s="24" t="s">
        <v>93</v>
      </c>
      <c r="I7" s="24" t="s">
        <v>94</v>
      </c>
      <c r="J7" s="24" t="s">
        <v>95</v>
      </c>
      <c r="K7" s="24" t="s">
        <v>96</v>
      </c>
      <c r="L7" s="24" t="s">
        <v>97</v>
      </c>
      <c r="M7" s="24" t="s">
        <v>98</v>
      </c>
      <c r="N7" s="25" t="s">
        <v>99</v>
      </c>
      <c r="O7" s="25">
        <v>92.1</v>
      </c>
      <c r="P7" s="25">
        <v>96.55</v>
      </c>
      <c r="Q7" s="25">
        <v>3025</v>
      </c>
      <c r="R7" s="25">
        <v>36824</v>
      </c>
      <c r="S7" s="25">
        <v>11.09</v>
      </c>
      <c r="T7" s="25">
        <v>3320.47</v>
      </c>
      <c r="U7" s="25">
        <v>35471</v>
      </c>
      <c r="V7" s="25">
        <v>10.6</v>
      </c>
      <c r="W7" s="25">
        <v>3346.32</v>
      </c>
      <c r="X7" s="25">
        <v>96.99</v>
      </c>
      <c r="Y7" s="25">
        <v>113.08</v>
      </c>
      <c r="Z7" s="25">
        <v>110.33</v>
      </c>
      <c r="AA7" s="25">
        <v>107.38</v>
      </c>
      <c r="AB7" s="25">
        <v>102.24</v>
      </c>
      <c r="AC7" s="25">
        <v>108.83</v>
      </c>
      <c r="AD7" s="25">
        <v>109.23</v>
      </c>
      <c r="AE7" s="25">
        <v>108.04</v>
      </c>
      <c r="AF7" s="25">
        <v>107.49</v>
      </c>
      <c r="AG7" s="25">
        <v>107.15</v>
      </c>
      <c r="AH7" s="25">
        <v>107.26</v>
      </c>
      <c r="AI7" s="25">
        <v>0</v>
      </c>
      <c r="AJ7" s="25">
        <v>0</v>
      </c>
      <c r="AK7" s="25">
        <v>0</v>
      </c>
      <c r="AL7" s="25">
        <v>0</v>
      </c>
      <c r="AM7" s="25">
        <v>0</v>
      </c>
      <c r="AN7" s="25">
        <v>4.34</v>
      </c>
      <c r="AO7" s="25">
        <v>4.6900000000000004</v>
      </c>
      <c r="AP7" s="25">
        <v>4.72</v>
      </c>
      <c r="AQ7" s="25">
        <v>5.76</v>
      </c>
      <c r="AR7" s="25">
        <v>4.74</v>
      </c>
      <c r="AS7" s="25">
        <v>1.61</v>
      </c>
      <c r="AT7" s="25">
        <v>2583.79</v>
      </c>
      <c r="AU7" s="25">
        <v>2265.17</v>
      </c>
      <c r="AV7" s="25">
        <v>1905.02</v>
      </c>
      <c r="AW7" s="25">
        <v>1954.15</v>
      </c>
      <c r="AX7" s="25">
        <v>1604.66</v>
      </c>
      <c r="AY7" s="25">
        <v>327.77</v>
      </c>
      <c r="AZ7" s="25">
        <v>338.02</v>
      </c>
      <c r="BA7" s="25">
        <v>345.94</v>
      </c>
      <c r="BB7" s="25">
        <v>329.7</v>
      </c>
      <c r="BC7" s="25">
        <v>319.99</v>
      </c>
      <c r="BD7" s="25">
        <v>239.69</v>
      </c>
      <c r="BE7" s="25">
        <v>0</v>
      </c>
      <c r="BF7" s="25">
        <v>0</v>
      </c>
      <c r="BG7" s="25">
        <v>0</v>
      </c>
      <c r="BH7" s="25">
        <v>22.47</v>
      </c>
      <c r="BI7" s="25">
        <v>61.97</v>
      </c>
      <c r="BJ7" s="25">
        <v>397.1</v>
      </c>
      <c r="BK7" s="25">
        <v>379.91</v>
      </c>
      <c r="BL7" s="25">
        <v>386.61</v>
      </c>
      <c r="BM7" s="25">
        <v>381.56</v>
      </c>
      <c r="BN7" s="25">
        <v>365.55</v>
      </c>
      <c r="BO7" s="25">
        <v>264.86</v>
      </c>
      <c r="BP7" s="25">
        <v>92.94</v>
      </c>
      <c r="BQ7" s="25">
        <v>110.9</v>
      </c>
      <c r="BR7" s="25">
        <v>108.69</v>
      </c>
      <c r="BS7" s="25">
        <v>96.49</v>
      </c>
      <c r="BT7" s="25">
        <v>99.3</v>
      </c>
      <c r="BU7" s="25">
        <v>95.79</v>
      </c>
      <c r="BV7" s="25">
        <v>98.3</v>
      </c>
      <c r="BW7" s="25">
        <v>93.82</v>
      </c>
      <c r="BX7" s="25">
        <v>95.04</v>
      </c>
      <c r="BY7" s="25">
        <v>95.42</v>
      </c>
      <c r="BZ7" s="25">
        <v>97.59</v>
      </c>
      <c r="CA7" s="25">
        <v>141.16</v>
      </c>
      <c r="CB7" s="25">
        <v>145.28</v>
      </c>
      <c r="CC7" s="25">
        <v>148.49</v>
      </c>
      <c r="CD7" s="25">
        <v>156.4</v>
      </c>
      <c r="CE7" s="25">
        <v>162.4</v>
      </c>
      <c r="CF7" s="25">
        <v>171.13</v>
      </c>
      <c r="CG7" s="25">
        <v>173.7</v>
      </c>
      <c r="CH7" s="25">
        <v>178.94</v>
      </c>
      <c r="CI7" s="25">
        <v>180.19</v>
      </c>
      <c r="CJ7" s="25">
        <v>184.25</v>
      </c>
      <c r="CK7" s="25">
        <v>181.66</v>
      </c>
      <c r="CL7" s="25">
        <v>69.66</v>
      </c>
      <c r="CM7" s="25">
        <v>67.680000000000007</v>
      </c>
      <c r="CN7" s="25">
        <v>66.19</v>
      </c>
      <c r="CO7" s="25">
        <v>65.8</v>
      </c>
      <c r="CP7" s="25">
        <v>65.8</v>
      </c>
      <c r="CQ7" s="25">
        <v>60.12</v>
      </c>
      <c r="CR7" s="25">
        <v>60.34</v>
      </c>
      <c r="CS7" s="25">
        <v>59.54</v>
      </c>
      <c r="CT7" s="25">
        <v>59.26</v>
      </c>
      <c r="CU7" s="25">
        <v>60.44</v>
      </c>
      <c r="CV7" s="25">
        <v>60.21</v>
      </c>
      <c r="CW7" s="25">
        <v>85.6</v>
      </c>
      <c r="CX7" s="25">
        <v>86.16</v>
      </c>
      <c r="CY7" s="25">
        <v>86.47</v>
      </c>
      <c r="CZ7" s="25">
        <v>86.03</v>
      </c>
      <c r="DA7" s="25">
        <v>85.59</v>
      </c>
      <c r="DB7" s="25">
        <v>84.24</v>
      </c>
      <c r="DC7" s="25">
        <v>84.19</v>
      </c>
      <c r="DD7" s="25">
        <v>83.93</v>
      </c>
      <c r="DE7" s="25">
        <v>83.84</v>
      </c>
      <c r="DF7" s="25">
        <v>83.39</v>
      </c>
      <c r="DG7" s="25">
        <v>89.21</v>
      </c>
      <c r="DH7" s="25">
        <v>53.32</v>
      </c>
      <c r="DI7" s="25">
        <v>52.3</v>
      </c>
      <c r="DJ7" s="25">
        <v>51.37</v>
      </c>
      <c r="DK7" s="25">
        <v>50.3</v>
      </c>
      <c r="DL7" s="25">
        <v>49.19</v>
      </c>
      <c r="DM7" s="25">
        <v>48.83</v>
      </c>
      <c r="DN7" s="25">
        <v>49.96</v>
      </c>
      <c r="DO7" s="25">
        <v>50.82</v>
      </c>
      <c r="DP7" s="25">
        <v>51.82</v>
      </c>
      <c r="DQ7" s="25">
        <v>52.53</v>
      </c>
      <c r="DR7" s="25">
        <v>52.41</v>
      </c>
      <c r="DS7" s="25">
        <v>44.29</v>
      </c>
      <c r="DT7" s="25">
        <v>42.17</v>
      </c>
      <c r="DU7" s="25">
        <v>42.03</v>
      </c>
      <c r="DV7" s="25">
        <v>40.46</v>
      </c>
      <c r="DW7" s="25">
        <v>48.29</v>
      </c>
      <c r="DX7" s="25">
        <v>18.18</v>
      </c>
      <c r="DY7" s="25">
        <v>19.32</v>
      </c>
      <c r="DZ7" s="25">
        <v>21.16</v>
      </c>
      <c r="EA7" s="25">
        <v>22.72</v>
      </c>
      <c r="EB7" s="25">
        <v>24.16</v>
      </c>
      <c r="EC7" s="25">
        <v>26.78</v>
      </c>
      <c r="ED7" s="25">
        <v>0.72</v>
      </c>
      <c r="EE7" s="25">
        <v>1.73</v>
      </c>
      <c r="EF7" s="25">
        <v>1.66</v>
      </c>
      <c r="EG7" s="25">
        <v>1.98</v>
      </c>
      <c r="EH7" s="25">
        <v>1.81</v>
      </c>
      <c r="EI7" s="25">
        <v>0.56999999999999995</v>
      </c>
      <c r="EJ7" s="25">
        <v>0.52</v>
      </c>
      <c r="EK7" s="25">
        <v>0.48</v>
      </c>
      <c r="EL7" s="25">
        <v>0.48</v>
      </c>
      <c r="EM7" s="25">
        <v>0.46</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Printed>2026-02-17T01:36:36Z</cp:lastPrinted>
  <dcterms:created xsi:type="dcterms:W3CDTF">2025-12-12T09:18:35Z</dcterms:created>
  <dcterms:modified xsi:type="dcterms:W3CDTF">2026-02-17T01:36:38Z</dcterms:modified>
  <cp:category/>
</cp:coreProperties>
</file>