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1_水道\"/>
    </mc:Choice>
  </mc:AlternateContent>
  <xr:revisionPtr revIDLastSave="0" documentId="13_ncr:1_{8E50E490-C108-4FDA-A7DA-363B0D9450D9}" xr6:coauthVersionLast="47" xr6:coauthVersionMax="47" xr10:uidLastSave="{00000000-0000-0000-0000-000000000000}"/>
  <workbookProtection workbookAlgorithmName="SHA-512" workbookHashValue="lrM/H/9rrITfepHpdMewOSh9KigMNSYoVXG1Jqp8B71mLRPJEQd+Upe0WoDe6BAULhGplKNloeKm0xhj7LFimw==" workbookSaltValue="h1qnx3NxCukoF69/BJPAIQ==" workbookSpinCount="100000" lockStructure="1"/>
  <bookViews>
    <workbookView xWindow="-110" yWindow="-110" windowWidth="22780" windowHeight="145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P6" i="5"/>
  <c r="O6" i="5"/>
  <c r="I10" i="4" s="1"/>
  <c r="N6" i="5"/>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BB10" i="4"/>
  <c r="AT10" i="4"/>
  <c r="AL10" i="4"/>
  <c r="W10" i="4"/>
  <c r="P10" i="4"/>
  <c r="B10" i="4"/>
  <c r="BB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<sst xmlns="http://schemas.openxmlformats.org/spreadsheetml/2006/main" count="228" uniqueCount="113">
  <si>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</si>
  <si>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</si>
  <si>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</si>
  <si>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</si>
  <si>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</si>
  <si>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</si>
  <si>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</si>
  <si>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</si>
  <si>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</si>
  <si>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</si>
  <si>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</si>
  <si>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</si>
  <si>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</si>
  <si>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</si>
  <si>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</si>
  <si>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</si>
  <si>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</si>
  <si>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</si>
  <si>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</si>
  <si>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</si>
  <si>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</si>
  <si>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</si>
  <si>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</si>
  <si>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</si>
  <si>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</si>
  <si>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</si>
  <si>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</si>
  <si>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</si>
  <si>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</si>
  <si>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</si>
  <si>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</si>
  <si>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</si>
  <si>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</si>
  <si>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</si>
  <si>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</si>
  <si>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</si>
  <si>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</si>
  <si>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</si>
  <si>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</si>
  <si>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</si>
  <si>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</si>
  <si>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</si>
  <si>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</si>
  <si>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</si>
  <si>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</si>
  <si>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</si>
  <si>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</si>
  <si>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</si>
  <si>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</si>
  <si>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</si>
  <si>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</si>
  <si>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</si>
  <si>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</si>
  <si>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</si>
  <si>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</si>
  <si>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</si>
  <si>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</si>
  <si>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</si>
  <si>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</si>
  <si>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</si>
  <si>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</si>
  <si>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</si>
  <si>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</si>
  <si>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</si>
  <si>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</si>
  <si>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</si>
  <si>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</si>
  <si>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</si>
  <si>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</si>
  <si>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</si>
  <si>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</si>
  <si>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</si>
  <si>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</si>
  <si>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</si>
  <si>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</si>
  <si>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</si>
  <si>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</si>
  <si>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</si>
  <si>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</si>
  <si>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</si>
  <si>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</si>
  <si>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</si>
  <si>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</si>
  <si>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</si>
  <si>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</si>
  <si>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</si>
  <si>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</si>
  <si>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</si>
  <si>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</si>
  <si>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</si>
  <si>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</si>
  <si>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</si>
  <si>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</si>
  <si>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幸田町</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</si>
  <si>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</si>
  <si>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</si>
  <si>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</si>
  <si>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</si>
  <si>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</si>
  <si>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</si>
  <si>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</si>
  <si>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</si>
  <si>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</si>
  <si>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</si>
  <si>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</si>
  <si>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</si>
  <si>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</si>
  <si>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</si>
  <si>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</si>
  <si>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</si>
  <si>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t xml:space="preserve">　経営状況は、企業債を完済し健全な財政運営を維持しています。また、老朽化の状況に係る指標からは、水道事業創設時の管路が耐用年数を迎えたことにより、管路の老朽化の進行に対し更新が充分に進んでいない状況が見受けられますが、管路更新率は、類似団体平均値を上回る値を維持しています。
　「安全」「強じん」「持続」の観点から、平成30年度「水道施設更新計画」、令和元年度「新水道ビジョン」、令和2年度「経営戦略」を策定しており、今後適宜見直しを図りながら、これらに基づいた老朽管路等の計画的かつ適正な更新を推進し、経費削減や有収率の向上に取り組むなど、健全な事業経営の維持に努めてまいります。
</t>
    </r>
    <r>
      <rPr>
        <b/>
        <sz val="10"/>
        <rFont val="ＭＳ ゴシック"/>
        <family val="3"/>
        <charset val="128"/>
      </rPr>
      <t>　</t>
    </r>
    <rPh sb="1" eb="3">
      <t>ケイエイ</t>
    </rPh>
    <rPh sb="3" eb="5">
      <t>ジョウキョウ</t>
    </rPh>
    <rPh sb="7" eb="9">
      <t>キギョウ</t>
    </rPh>
    <rPh sb="9" eb="10">
      <t>サイ</t>
    </rPh>
    <rPh sb="11" eb="13">
      <t>カンサイ</t>
    </rPh>
    <rPh sb="14" eb="16">
      <t>ケンゼン</t>
    </rPh>
    <rPh sb="17" eb="19">
      <t>ザイセイ</t>
    </rPh>
    <rPh sb="19" eb="21">
      <t>ウンエイ</t>
    </rPh>
    <rPh sb="22" eb="24">
      <t>イジ</t>
    </rPh>
    <rPh sb="33" eb="36">
      <t>ロウキュウカ</t>
    </rPh>
    <rPh sb="37" eb="39">
      <t>ジョウキョウ</t>
    </rPh>
    <rPh sb="40" eb="41">
      <t>カカ</t>
    </rPh>
    <rPh sb="42" eb="44">
      <t>シヒョウ</t>
    </rPh>
    <rPh sb="48" eb="50">
      <t>スイドウ</t>
    </rPh>
    <rPh sb="50" eb="52">
      <t>ジギョウ</t>
    </rPh>
    <rPh sb="52" eb="54">
      <t>ソウセツ</t>
    </rPh>
    <rPh sb="54" eb="55">
      <t>ジ</t>
    </rPh>
    <rPh sb="56" eb="58">
      <t>カンロ</t>
    </rPh>
    <rPh sb="59" eb="61">
      <t>タイヨウ</t>
    </rPh>
    <rPh sb="61" eb="63">
      <t>ネンスウ</t>
    </rPh>
    <rPh sb="64" eb="65">
      <t>ムカ</t>
    </rPh>
    <rPh sb="73" eb="75">
      <t>カンロ</t>
    </rPh>
    <rPh sb="76" eb="79">
      <t>ロウキュウカ</t>
    </rPh>
    <rPh sb="80" eb="82">
      <t>シンコウ</t>
    </rPh>
    <rPh sb="83" eb="84">
      <t>タイ</t>
    </rPh>
    <rPh sb="85" eb="87">
      <t>コウシン</t>
    </rPh>
    <rPh sb="88" eb="90">
      <t>ジュウブン</t>
    </rPh>
    <rPh sb="91" eb="92">
      <t>スス</t>
    </rPh>
    <rPh sb="97" eb="99">
      <t>ジョウキョウ</t>
    </rPh>
    <rPh sb="100" eb="102">
      <t>ミウ</t>
    </rPh>
    <rPh sb="109" eb="111">
      <t>カンロ</t>
    </rPh>
    <rPh sb="111" eb="113">
      <t>コウシン</t>
    </rPh>
    <rPh sb="113" eb="114">
      <t>リツ</t>
    </rPh>
    <rPh sb="116" eb="118">
      <t>ルイジ</t>
    </rPh>
    <rPh sb="118" eb="120">
      <t>ダンタイ</t>
    </rPh>
    <rPh sb="120" eb="122">
      <t>ヘイキン</t>
    </rPh>
    <rPh sb="122" eb="123">
      <t>チ</t>
    </rPh>
    <rPh sb="124" eb="126">
      <t>ウワマワ</t>
    </rPh>
    <rPh sb="127" eb="128">
      <t>アタイ</t>
    </rPh>
    <rPh sb="129" eb="131">
      <t>イジ</t>
    </rPh>
    <rPh sb="140" eb="142">
      <t>アンゼン</t>
    </rPh>
    <rPh sb="144" eb="145">
      <t>キョウ</t>
    </rPh>
    <rPh sb="149" eb="151">
      <t>ジゾク</t>
    </rPh>
    <rPh sb="153" eb="155">
      <t>カンテン</t>
    </rPh>
    <rPh sb="175" eb="177">
      <t>レイワ</t>
    </rPh>
    <rPh sb="177" eb="178">
      <t>ゲン</t>
    </rPh>
    <rPh sb="179" eb="180">
      <t>ド</t>
    </rPh>
    <rPh sb="181" eb="182">
      <t>シン</t>
    </rPh>
    <rPh sb="182" eb="184">
      <t>スイドウ</t>
    </rPh>
    <rPh sb="190" eb="191">
      <t>レイ</t>
    </rPh>
    <rPh sb="191" eb="192">
      <t>ワ</t>
    </rPh>
    <rPh sb="202" eb="204">
      <t>サクテイ</t>
    </rPh>
    <rPh sb="209" eb="211">
      <t>コンゴ</t>
    </rPh>
    <rPh sb="211" eb="213">
      <t>テキギ</t>
    </rPh>
    <rPh sb="213" eb="215">
      <t>ミナオ</t>
    </rPh>
    <rPh sb="217" eb="218">
      <t>ハカ</t>
    </rPh>
    <rPh sb="227" eb="228">
      <t>モト</t>
    </rPh>
    <rPh sb="254" eb="256">
      <t>サクゲン</t>
    </rPh>
    <rPh sb="257" eb="259">
      <t>ユウシュウ</t>
    </rPh>
    <rPh sb="259" eb="260">
      <t>リツ</t>
    </rPh>
    <rPh sb="261" eb="263">
      <t>コウジョウ</t>
    </rPh>
    <rPh sb="264" eb="265">
      <t>ト</t>
    </rPh>
    <rPh sb="266" eb="267">
      <t>ク</t>
    </rPh>
    <rPh sb="271" eb="273">
      <t>ケンゼン</t>
    </rPh>
    <rPh sb="274" eb="276">
      <t>ジギョウ</t>
    </rPh>
    <rPh sb="276" eb="278">
      <t>ケイエイ</t>
    </rPh>
    <rPh sb="279" eb="281">
      <t>イジ</t>
    </rPh>
    <rPh sb="282" eb="283">
      <t>ツト</t>
    </rPh>
    <phoneticPr fontId="4"/>
  </si>
  <si>
    <t>　①有形固定資産減価償却率につきましては、水道事業創設時に整備したポンプ施設や基幹管路の更新を行ったため減少となりました。なお、全国・類似団体平均値は下回っています。
　②管路経年化率につきましては、全国・類似団体平均値よりも高い状況にあります。これは、中小口径管路の更新が進んでいないことによるものです。
  ③管路更新率につきましては、令和6年度も配水管布設替工事等を実施し、類似団体平均値を上回る結果となりました。今後、水道施設更新計画に沿って、中長期的な視点に立った計画的かつ効率的な更新に努めてまいります。</t>
    <rPh sb="21" eb="23">
      <t>スイドウ</t>
    </rPh>
    <rPh sb="23" eb="25">
      <t>ジギョウ</t>
    </rPh>
    <rPh sb="25" eb="28">
      <t>ソウセツジ</t>
    </rPh>
    <rPh sb="29" eb="31">
      <t>セイビ</t>
    </rPh>
    <rPh sb="36" eb="38">
      <t>シセツ</t>
    </rPh>
    <rPh sb="39" eb="43">
      <t>キカンカンロ</t>
    </rPh>
    <rPh sb="44" eb="46">
      <t>コウシン</t>
    </rPh>
    <rPh sb="47" eb="48">
      <t>オコナ</t>
    </rPh>
    <rPh sb="52" eb="54">
      <t>ゲンショウ</t>
    </rPh>
    <rPh sb="64" eb="66">
      <t>ゼンコク</t>
    </rPh>
    <rPh sb="67" eb="69">
      <t>ルイジ</t>
    </rPh>
    <rPh sb="69" eb="71">
      <t>ダンタイ</t>
    </rPh>
    <rPh sb="71" eb="73">
      <t>ヘイキン</t>
    </rPh>
    <rPh sb="73" eb="74">
      <t>チ</t>
    </rPh>
    <rPh sb="75" eb="77">
      <t>シタマワ</t>
    </rPh>
    <rPh sb="86" eb="88">
      <t>カンロ</t>
    </rPh>
    <rPh sb="88" eb="90">
      <t>ケイネン</t>
    </rPh>
    <rPh sb="90" eb="91">
      <t>カ</t>
    </rPh>
    <rPh sb="91" eb="92">
      <t>リツ</t>
    </rPh>
    <rPh sb="100" eb="102">
      <t>ゼンコク</t>
    </rPh>
    <rPh sb="103" eb="105">
      <t>ルイジ</t>
    </rPh>
    <rPh sb="105" eb="107">
      <t>ダンタイ</t>
    </rPh>
    <rPh sb="107" eb="109">
      <t>ヘイキン</t>
    </rPh>
    <rPh sb="109" eb="110">
      <t>チ</t>
    </rPh>
    <rPh sb="113" eb="114">
      <t>タカ</t>
    </rPh>
    <rPh sb="115" eb="117">
      <t>ジョウキョウ</t>
    </rPh>
    <rPh sb="127" eb="128">
      <t>チュウ</t>
    </rPh>
    <rPh sb="128" eb="129">
      <t>ショウ</t>
    </rPh>
    <rPh sb="129" eb="131">
      <t>コウケイ</t>
    </rPh>
    <rPh sb="131" eb="133">
      <t>カンロ</t>
    </rPh>
    <rPh sb="134" eb="136">
      <t>コウシン</t>
    </rPh>
    <rPh sb="137" eb="138">
      <t>スス</t>
    </rPh>
    <rPh sb="170" eb="172">
      <t>レイワ</t>
    </rPh>
    <rPh sb="174" eb="175">
      <t>ド</t>
    </rPh>
    <rPh sb="176" eb="179">
      <t>ハイスイカン</t>
    </rPh>
    <rPh sb="179" eb="181">
      <t>フセツ</t>
    </rPh>
    <rPh sb="181" eb="182">
      <t>カ</t>
    </rPh>
    <rPh sb="182" eb="184">
      <t>コウジ</t>
    </rPh>
    <rPh sb="184" eb="185">
      <t>トウ</t>
    </rPh>
    <rPh sb="186" eb="188">
      <t>ジッシ</t>
    </rPh>
    <rPh sb="190" eb="192">
      <t>ルイジ</t>
    </rPh>
    <rPh sb="192" eb="194">
      <t>ダンタイ</t>
    </rPh>
    <rPh sb="194" eb="197">
      <t>ヘイキンチ</t>
    </rPh>
    <rPh sb="198" eb="200">
      <t>ウワマワ</t>
    </rPh>
    <rPh sb="201" eb="203">
      <t>ケッカ</t>
    </rPh>
    <rPh sb="210" eb="212">
      <t>コンゴ</t>
    </rPh>
    <rPh sb="213" eb="215">
      <t>スイドウ</t>
    </rPh>
    <rPh sb="215" eb="217">
      <t>シセツ</t>
    </rPh>
    <rPh sb="217" eb="219">
      <t>コウシン</t>
    </rPh>
    <rPh sb="219" eb="221">
      <t>ケイカク</t>
    </rPh>
    <rPh sb="222" eb="223">
      <t>ソ</t>
    </rPh>
    <rPh sb="226" eb="230">
      <t>チュウチョウキテキ</t>
    </rPh>
    <rPh sb="231" eb="233">
      <t>シテン</t>
    </rPh>
    <rPh sb="234" eb="235">
      <t>タ</t>
    </rPh>
    <rPh sb="246" eb="248">
      <t>コウシン</t>
    </rPh>
    <rPh sb="249" eb="250">
      <t>ツト</t>
    </rPh>
    <phoneticPr fontId="4"/>
  </si>
  <si>
    <t>　①経常収支比率及び⑤料金回収率につきましては、いずれも100％以上を維持しており、全国・類似団体平均値よりも高い水準で推移しています。経常収支比率の100％を超えた分につきましては、今後の更新投資に充てるために必要な財源として確保したものであります。また、②累積欠損金もなく、健全な経営が保たれています。
　③流動比率は昨年度より減少しましたが全国・類似団体平均値よりも高い水準を維持しています。また④企業債残高対給水収益比率につきましては、企業債を完済し新規起債がなく、企業債残高が0のため、指標が0となっています。
　⑥給水原価につきましては、昨年度よりも1.20円増加しましたが全国・類似団体平均値よりも低く、料金収入を得るための費用が安価となっている状況です。今後も効率的な経営に努めます。
　⑦施設利用率につきましては、昨年度より増加しており、全国・類似団体平均値を大きく上回っています。今後も既存施設の能力を効率的に利用して健全な経営状態の維持に努めます。
　⑧有収率につきましては、漏水の早期発見・修繕により昨年度よりも0.63％増加し、全国・類似団体と比較して高い水準を維持しています。今後も漏水の早期発見・修繕により有収率の維持向上に努めてまいります。</t>
    <rPh sb="2" eb="4">
      <t>ケイジョウ</t>
    </rPh>
    <rPh sb="4" eb="6">
      <t>シュウシ</t>
    </rPh>
    <rPh sb="6" eb="8">
      <t>ヒリツ</t>
    </rPh>
    <rPh sb="8" eb="9">
      <t>オヨ</t>
    </rPh>
    <rPh sb="11" eb="13">
      <t>リョウキン</t>
    </rPh>
    <rPh sb="13" eb="15">
      <t>カイシュウ</t>
    </rPh>
    <rPh sb="15" eb="16">
      <t>リツ</t>
    </rPh>
    <rPh sb="32" eb="34">
      <t>イジョウ</t>
    </rPh>
    <rPh sb="35" eb="37">
      <t>イジ</t>
    </rPh>
    <rPh sb="42" eb="44">
      <t>ゼンコク</t>
    </rPh>
    <rPh sb="45" eb="47">
      <t>ルイジ</t>
    </rPh>
    <rPh sb="47" eb="49">
      <t>ダンタイ</t>
    </rPh>
    <rPh sb="49" eb="52">
      <t>ヘイキンチ</t>
    </rPh>
    <rPh sb="55" eb="56">
      <t>タカ</t>
    </rPh>
    <rPh sb="57" eb="59">
      <t>スイジュン</t>
    </rPh>
    <rPh sb="60" eb="62">
      <t>スイイ</t>
    </rPh>
    <rPh sb="68" eb="70">
      <t>ケイジョウ</t>
    </rPh>
    <rPh sb="70" eb="72">
      <t>シュウシ</t>
    </rPh>
    <rPh sb="72" eb="74">
      <t>ヒリツ</t>
    </rPh>
    <rPh sb="80" eb="81">
      <t>コ</t>
    </rPh>
    <rPh sb="83" eb="84">
      <t>ブン</t>
    </rPh>
    <rPh sb="92" eb="94">
      <t>コンゴ</t>
    </rPh>
    <rPh sb="95" eb="97">
      <t>コウシン</t>
    </rPh>
    <rPh sb="97" eb="99">
      <t>トウシ</t>
    </rPh>
    <rPh sb="100" eb="101">
      <t>ア</t>
    </rPh>
    <rPh sb="106" eb="108">
      <t>ヒツヨウ</t>
    </rPh>
    <rPh sb="109" eb="111">
      <t>ザイゲン</t>
    </rPh>
    <rPh sb="114" eb="116">
      <t>カクホ</t>
    </rPh>
    <rPh sb="130" eb="132">
      <t>ルイセキ</t>
    </rPh>
    <rPh sb="132" eb="134">
      <t>ケッソン</t>
    </rPh>
    <rPh sb="134" eb="135">
      <t>キン</t>
    </rPh>
    <rPh sb="139" eb="141">
      <t>ケンゼン</t>
    </rPh>
    <rPh sb="142" eb="144">
      <t>ケイエイ</t>
    </rPh>
    <rPh sb="145" eb="146">
      <t>タモ</t>
    </rPh>
    <rPh sb="156" eb="158">
      <t>リュウドウ</t>
    </rPh>
    <rPh sb="158" eb="160">
      <t>ヒリツ</t>
    </rPh>
    <rPh sb="161" eb="164">
      <t>サクネンド</t>
    </rPh>
    <rPh sb="166" eb="168">
      <t>ゲンショウ</t>
    </rPh>
    <rPh sb="173" eb="175">
      <t>ゼンコク</t>
    </rPh>
    <rPh sb="176" eb="178">
      <t>ルイジ</t>
    </rPh>
    <rPh sb="178" eb="180">
      <t>ダンタイ</t>
    </rPh>
    <rPh sb="180" eb="183">
      <t>ヘイキンチ</t>
    </rPh>
    <rPh sb="186" eb="187">
      <t>タカ</t>
    </rPh>
    <rPh sb="188" eb="190">
      <t>スイジュン</t>
    </rPh>
    <rPh sb="191" eb="193">
      <t>イジ</t>
    </rPh>
    <rPh sb="202" eb="204">
      <t>キギョウ</t>
    </rPh>
    <rPh sb="204" eb="205">
      <t>サイ</t>
    </rPh>
    <rPh sb="205" eb="206">
      <t>ノコ</t>
    </rPh>
    <rPh sb="206" eb="207">
      <t>ダカ</t>
    </rPh>
    <rPh sb="207" eb="208">
      <t>タイ</t>
    </rPh>
    <rPh sb="208" eb="210">
      <t>キュウスイ</t>
    </rPh>
    <rPh sb="210" eb="212">
      <t>シュウエキ</t>
    </rPh>
    <rPh sb="212" eb="214">
      <t>ヒリツ</t>
    </rPh>
    <rPh sb="222" eb="224">
      <t>キギョウ</t>
    </rPh>
    <rPh sb="224" eb="225">
      <t>サイ</t>
    </rPh>
    <rPh sb="226" eb="228">
      <t>カンサイ</t>
    </rPh>
    <rPh sb="229" eb="231">
      <t>シンキ</t>
    </rPh>
    <rPh sb="231" eb="233">
      <t>キサイ</t>
    </rPh>
    <rPh sb="237" eb="239">
      <t>キギョウ</t>
    </rPh>
    <rPh sb="239" eb="240">
      <t>サイ</t>
    </rPh>
    <rPh sb="240" eb="242">
      <t>ザンダカ</t>
    </rPh>
    <rPh sb="248" eb="250">
      <t>シヒョウ</t>
    </rPh>
    <rPh sb="263" eb="265">
      <t>キュウスイ</t>
    </rPh>
    <rPh sb="265" eb="267">
      <t>ゲンカ</t>
    </rPh>
    <rPh sb="275" eb="278">
      <t>サクネンド</t>
    </rPh>
    <rPh sb="285" eb="286">
      <t>エン</t>
    </rPh>
    <rPh sb="286" eb="288">
      <t>ゾウカ</t>
    </rPh>
    <rPh sb="293" eb="295">
      <t>ゼンコク</t>
    </rPh>
    <rPh sb="296" eb="298">
      <t>ルイジ</t>
    </rPh>
    <rPh sb="298" eb="300">
      <t>ダンタイ</t>
    </rPh>
    <rPh sb="300" eb="303">
      <t>ヘイキンチ</t>
    </rPh>
    <rPh sb="306" eb="307">
      <t>ヒク</t>
    </rPh>
    <rPh sb="309" eb="311">
      <t>リョウキン</t>
    </rPh>
    <rPh sb="311" eb="313">
      <t>シュウニュウ</t>
    </rPh>
    <rPh sb="314" eb="315">
      <t>エ</t>
    </rPh>
    <rPh sb="319" eb="321">
      <t>ヒヨウ</t>
    </rPh>
    <rPh sb="322" eb="324">
      <t>アンカ</t>
    </rPh>
    <rPh sb="330" eb="332">
      <t>ジョウキョウ</t>
    </rPh>
    <rPh sb="335" eb="337">
      <t>コンゴ</t>
    </rPh>
    <rPh sb="338" eb="341">
      <t>コウリツテキ</t>
    </rPh>
    <rPh sb="342" eb="344">
      <t>ケイエイ</t>
    </rPh>
    <rPh sb="345" eb="346">
      <t>ツト</t>
    </rPh>
    <rPh sb="353" eb="355">
      <t>シセツ</t>
    </rPh>
    <rPh sb="355" eb="357">
      <t>リヨウ</t>
    </rPh>
    <rPh sb="357" eb="358">
      <t>リツ</t>
    </rPh>
    <rPh sb="366" eb="369">
      <t>サクネンド</t>
    </rPh>
    <rPh sb="371" eb="373">
      <t>ゾウカ</t>
    </rPh>
    <rPh sb="378" eb="380">
      <t>ゼンコク</t>
    </rPh>
    <rPh sb="381" eb="383">
      <t>ルイジ</t>
    </rPh>
    <rPh sb="383" eb="385">
      <t>ダンタイ</t>
    </rPh>
    <rPh sb="385" eb="388">
      <t>ヘイキンチ</t>
    </rPh>
    <rPh sb="389" eb="390">
      <t>オオ</t>
    </rPh>
    <rPh sb="392" eb="394">
      <t>ウワマワ</t>
    </rPh>
    <rPh sb="400" eb="402">
      <t>コンゴ</t>
    </rPh>
    <rPh sb="403" eb="405">
      <t>キソン</t>
    </rPh>
    <rPh sb="405" eb="407">
      <t>シセツ</t>
    </rPh>
    <rPh sb="408" eb="410">
      <t>ノウリョク</t>
    </rPh>
    <rPh sb="411" eb="414">
      <t>コウリツテキ</t>
    </rPh>
    <rPh sb="415" eb="417">
      <t>リヨウ</t>
    </rPh>
    <rPh sb="419" eb="421">
      <t>ケンゼン</t>
    </rPh>
    <rPh sb="422" eb="424">
      <t>ケイエイ</t>
    </rPh>
    <rPh sb="424" eb="426">
      <t>ジョウタイ</t>
    </rPh>
    <rPh sb="427" eb="429">
      <t>イジ</t>
    </rPh>
    <rPh sb="430" eb="431">
      <t>ツト</t>
    </rPh>
    <rPh sb="438" eb="441">
      <t>ユウシュウリツ</t>
    </rPh>
    <rPh sb="462" eb="465">
      <t>サクネンド</t>
    </rPh>
    <rPh sb="473" eb="475">
      <t>ゾウカ</t>
    </rPh>
    <rPh sb="477" eb="479">
      <t>ゼンコク</t>
    </rPh>
    <rPh sb="480" eb="482">
      <t>ルイジ</t>
    </rPh>
    <rPh sb="482" eb="484">
      <t>ダンタイ</t>
    </rPh>
    <rPh sb="485" eb="487">
      <t>ヒカク</t>
    </rPh>
    <rPh sb="489" eb="490">
      <t>タカ</t>
    </rPh>
    <rPh sb="491" eb="493">
      <t>スイジュン</t>
    </rPh>
    <rPh sb="494" eb="496">
      <t>イジ</t>
    </rPh>
    <rPh sb="502" eb="504">
      <t>コンゴ</t>
    </rPh>
    <rPh sb="505" eb="507">
      <t>ロウスイ</t>
    </rPh>
    <rPh sb="508" eb="510">
      <t>ソウキ</t>
    </rPh>
    <rPh sb="510" eb="512">
      <t>ハッケン</t>
    </rPh>
    <rPh sb="513" eb="515">
      <t>シュウゼン</t>
    </rPh>
    <rPh sb="518" eb="521">
      <t>ユウシュウリツ</t>
    </rPh>
    <rPh sb="522" eb="524">
      <t>イジ</t>
    </rPh>
    <rPh sb="524" eb="526">
      <t>コウジョウ</t>
    </rPh>
    <rPh sb="527" eb="528">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</si>
</sst>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name val="ＭＳ ゴシック"/>
      <family val="3"/>
      <charset val="128"/>
    </font>
    <font>
      <sz val="10"/>
      <color theme="1"/>
      <name val="ＭＳ ゴシック"/>
      <family val="3"/>
      <charset val="128"/>
    </font>
    <font>
      <b/>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7" fillId="0" borderId="9"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0.92</c:v>
                </c:pt>
                <c:pt idx="1">
                  <c:v>0.95</c:v>
                </c:pt>
                <c:pt idx="2">
                  <c:v>0.88</c:v>
                </c:pt>
                <c:pt idx="3">
                  <c:v>0.76</c:v>
                </c:pt>
                <c:pt idx="4">
                  <c:v>1</c:v>
                </c:pt>
              </c:numCache>
            </c:numRef>
          </c:val>
          <c:extLst>
            <c:ext xmlns:c16="http://schemas.microsoft.com/office/drawing/2014/chart" uri="{C3380CC4-5D6E-409C-BE32-E72D297353CC}">
              <c16:uniqueId val="{00000000-08E3-40D1-B39D-91A40FCCA27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08E3-40D1-B39D-91A40FCCA27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76.87</c:v>
                </c:pt>
                <c:pt idx="1">
                  <c:v>76.709999999999994</c:v>
                </c:pt>
                <c:pt idx="2">
                  <c:v>75.650000000000006</c:v>
                </c:pt>
                <c:pt idx="3">
                  <c:v>74.98</c:v>
                </c:pt>
                <c:pt idx="4">
                  <c:v>76.959999999999994</c:v>
                </c:pt>
              </c:numCache>
            </c:numRef>
          </c:val>
          <c:extLst>
            <c:ext xmlns:c16="http://schemas.microsoft.com/office/drawing/2014/chart" uri="{C3380CC4-5D6E-409C-BE32-E72D297353CC}">
              <c16:uniqueId val="{00000000-B139-4DAE-8619-79B98CD7C80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B139-4DAE-8619-79B98CD7C80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92.68</c:v>
                </c:pt>
                <c:pt idx="1">
                  <c:v>92.15</c:v>
                </c:pt>
                <c:pt idx="2">
                  <c:v>91.73</c:v>
                </c:pt>
                <c:pt idx="3">
                  <c:v>91.71</c:v>
                </c:pt>
                <c:pt idx="4">
                  <c:v>92.34</c:v>
                </c:pt>
              </c:numCache>
            </c:numRef>
          </c:val>
          <c:extLst>
            <c:ext xmlns:c16="http://schemas.microsoft.com/office/drawing/2014/chart" uri="{C3380CC4-5D6E-409C-BE32-E72D297353CC}">
              <c16:uniqueId val="{00000000-6218-4DE4-AA03-B4E05040437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6218-4DE4-AA03-B4E05040437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123.94</c:v>
                </c:pt>
                <c:pt idx="1">
                  <c:v>124.75</c:v>
                </c:pt>
                <c:pt idx="2">
                  <c:v>118.77</c:v>
                </c:pt>
                <c:pt idx="3">
                  <c:v>119.05</c:v>
                </c:pt>
                <c:pt idx="4">
                  <c:v>120.15</c:v>
                </c:pt>
              </c:numCache>
            </c:numRef>
          </c:val>
          <c:extLst>
            <c:ext xmlns:c16="http://schemas.microsoft.com/office/drawing/2014/chart" uri="{C3380CC4-5D6E-409C-BE32-E72D297353CC}">
              <c16:uniqueId val="{00000000-8DB2-4FA9-8DFE-A01A78930E4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8DB2-4FA9-8DFE-A01A78930E4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45.9</c:v>
                </c:pt>
                <c:pt idx="1">
                  <c:v>46.43</c:v>
                </c:pt>
                <c:pt idx="2">
                  <c:v>47.01</c:v>
                </c:pt>
                <c:pt idx="3">
                  <c:v>47.53</c:v>
                </c:pt>
                <c:pt idx="4">
                  <c:v>46.63</c:v>
                </c:pt>
              </c:numCache>
            </c:numRef>
          </c:val>
          <c:extLst>
            <c:ext xmlns:c16="http://schemas.microsoft.com/office/drawing/2014/chart" uri="{C3380CC4-5D6E-409C-BE32-E72D297353CC}">
              <c16:uniqueId val="{00000000-21A6-48CA-A000-7F79CABE4B7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21A6-48CA-A000-7F79CABE4B7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34.51</c:v>
                </c:pt>
                <c:pt idx="1">
                  <c:v>33.950000000000003</c:v>
                </c:pt>
                <c:pt idx="2">
                  <c:v>33.659999999999997</c:v>
                </c:pt>
                <c:pt idx="3">
                  <c:v>35.6</c:v>
                </c:pt>
                <c:pt idx="4">
                  <c:v>35.64</c:v>
                </c:pt>
              </c:numCache>
            </c:numRef>
          </c:val>
          <c:extLst>
            <c:ext xmlns:c16="http://schemas.microsoft.com/office/drawing/2014/chart" uri="{C3380CC4-5D6E-409C-BE32-E72D297353CC}">
              <c16:uniqueId val="{00000000-D96B-4568-ADFD-458576B139B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D96B-4568-ADFD-458576B139B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D34-4A2E-9F60-D0487140EDF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1D34-4A2E-9F60-D0487140EDF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844.85</c:v>
                </c:pt>
                <c:pt idx="1">
                  <c:v>662.56</c:v>
                </c:pt>
                <c:pt idx="2">
                  <c:v>633.75</c:v>
                </c:pt>
                <c:pt idx="3">
                  <c:v>547.22</c:v>
                </c:pt>
                <c:pt idx="4">
                  <c:v>501.48</c:v>
                </c:pt>
              </c:numCache>
            </c:numRef>
          </c:val>
          <c:extLst>
            <c:ext xmlns:c16="http://schemas.microsoft.com/office/drawing/2014/chart" uri="{C3380CC4-5D6E-409C-BE32-E72D297353CC}">
              <c16:uniqueId val="{00000000-764A-4C0A-8DC3-C1D6E2BB091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764A-4C0A-8DC3-C1D6E2BB091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5B1-499D-B2CA-06765637BE7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C5B1-499D-B2CA-06765637BE7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118.15</c:v>
                </c:pt>
                <c:pt idx="1">
                  <c:v>124.73</c:v>
                </c:pt>
                <c:pt idx="2">
                  <c:v>118.9</c:v>
                </c:pt>
                <c:pt idx="3">
                  <c:v>119.11</c:v>
                </c:pt>
                <c:pt idx="4">
                  <c:v>119.62</c:v>
                </c:pt>
              </c:numCache>
            </c:numRef>
          </c:val>
          <c:extLst>
            <c:ext xmlns:c16="http://schemas.microsoft.com/office/drawing/2014/chart" uri="{C3380CC4-5D6E-409C-BE32-E72D297353CC}">
              <c16:uniqueId val="{00000000-7B8D-4767-BB22-F29D3100AD4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7B8D-4767-BB22-F29D3100AD4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117.15</c:v>
                </c:pt>
                <c:pt idx="1">
                  <c:v>117.33</c:v>
                </c:pt>
                <c:pt idx="2">
                  <c:v>123.28</c:v>
                </c:pt>
                <c:pt idx="3">
                  <c:v>123.44</c:v>
                </c:pt>
                <c:pt idx="4">
                  <c:v>124.64</c:v>
                </c:pt>
              </c:numCache>
            </c:numRef>
          </c:val>
          <c:extLst>
            <c:ext xmlns:c16="http://schemas.microsoft.com/office/drawing/2014/chart" uri="{C3380CC4-5D6E-409C-BE32-E72D297353CC}">
              <c16:uniqueId val="{00000000-C16B-4612-93AE-A448A972ECF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C16B-4612-93AE-A448A972ECF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愛知県　幸田町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A5</v>
      </c>
      <c r="X8" s="43"/>
      <c r="Y8" s="43"/>
      <c r="Z8" s="43"/>
      <c r="AA8" s="43"/>
      <c r="AB8" s="43"/>
      <c r="AC8" s="43"/>
      <c r="AD8" s="43" t="str">
        <f>データ!$M$6</f>
        <v>非設置</v>
      </c>
      <c r="AE8" s="43"/>
      <c r="AF8" s="43"/>
      <c r="AG8" s="43"/>
      <c r="AH8" s="43"/>
      <c r="AI8" s="43"/>
      <c r="AJ8" s="43"/>
      <c r="AK8" s="2"/>
      <c r="AL8" s="44">
        <f>データ!$R$6</f>
        <v>42023</v>
      </c>
      <c r="AM8" s="44"/>
      <c r="AN8" s="44"/>
      <c r="AO8" s="44"/>
      <c r="AP8" s="44"/>
      <c r="AQ8" s="44"/>
      <c r="AR8" s="44"/>
      <c r="AS8" s="44"/>
      <c r="AT8" s="45">
        <f>データ!$S$6</f>
        <v>56.72</v>
      </c>
      <c r="AU8" s="46"/>
      <c r="AV8" s="46"/>
      <c r="AW8" s="46"/>
      <c r="AX8" s="46"/>
      <c r="AY8" s="46"/>
      <c r="AZ8" s="46"/>
      <c r="BA8" s="46"/>
      <c r="BB8" s="47">
        <f>データ!$T$6</f>
        <v>740.89</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95.86</v>
      </c>
      <c r="J10" s="46"/>
      <c r="K10" s="46"/>
      <c r="L10" s="46"/>
      <c r="M10" s="46"/>
      <c r="N10" s="46"/>
      <c r="O10" s="80"/>
      <c r="P10" s="47">
        <f>データ!$P$6</f>
        <v>99.88</v>
      </c>
      <c r="Q10" s="47"/>
      <c r="R10" s="47"/>
      <c r="S10" s="47"/>
      <c r="T10" s="47"/>
      <c r="U10" s="47"/>
      <c r="V10" s="47"/>
      <c r="W10" s="44">
        <f>データ!$Q$6</f>
        <v>2442</v>
      </c>
      <c r="X10" s="44"/>
      <c r="Y10" s="44"/>
      <c r="Z10" s="44"/>
      <c r="AA10" s="44"/>
      <c r="AB10" s="44"/>
      <c r="AC10" s="44"/>
      <c r="AD10" s="2"/>
      <c r="AE10" s="2"/>
      <c r="AF10" s="2"/>
      <c r="AG10" s="2"/>
      <c r="AH10" s="2"/>
      <c r="AI10" s="2"/>
      <c r="AJ10" s="2"/>
      <c r="AK10" s="2"/>
      <c r="AL10" s="44">
        <f>データ!$U$6</f>
        <v>41915</v>
      </c>
      <c r="AM10" s="44"/>
      <c r="AN10" s="44"/>
      <c r="AO10" s="44"/>
      <c r="AP10" s="44"/>
      <c r="AQ10" s="44"/>
      <c r="AR10" s="44"/>
      <c r="AS10" s="44"/>
      <c r="AT10" s="45">
        <f>データ!$V$6</f>
        <v>54.38</v>
      </c>
      <c r="AU10" s="46"/>
      <c r="AV10" s="46"/>
      <c r="AW10" s="46"/>
      <c r="AX10" s="46"/>
      <c r="AY10" s="46"/>
      <c r="AZ10" s="46"/>
      <c r="BA10" s="46"/>
      <c r="BB10" s="47">
        <f>データ!$W$6</f>
        <v>770.78</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112</v>
      </c>
      <c r="BM16" s="82"/>
      <c r="BN16" s="82"/>
      <c r="BO16" s="82"/>
      <c r="BP16" s="82"/>
      <c r="BQ16" s="82"/>
      <c r="BR16" s="82"/>
      <c r="BS16" s="82"/>
      <c r="BT16" s="82"/>
      <c r="BU16" s="82"/>
      <c r="BV16" s="82"/>
      <c r="BW16" s="82"/>
      <c r="BX16" s="82"/>
      <c r="BY16" s="82"/>
      <c r="BZ16" s="8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1"/>
      <c r="BM17" s="82"/>
      <c r="BN17" s="82"/>
      <c r="BO17" s="82"/>
      <c r="BP17" s="82"/>
      <c r="BQ17" s="82"/>
      <c r="BR17" s="82"/>
      <c r="BS17" s="82"/>
      <c r="BT17" s="82"/>
      <c r="BU17" s="82"/>
      <c r="BV17" s="82"/>
      <c r="BW17" s="82"/>
      <c r="BX17" s="82"/>
      <c r="BY17" s="82"/>
      <c r="BZ17" s="8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1"/>
      <c r="BM18" s="82"/>
      <c r="BN18" s="82"/>
      <c r="BO18" s="82"/>
      <c r="BP18" s="82"/>
      <c r="BQ18" s="82"/>
      <c r="BR18" s="82"/>
      <c r="BS18" s="82"/>
      <c r="BT18" s="82"/>
      <c r="BU18" s="82"/>
      <c r="BV18" s="82"/>
      <c r="BW18" s="82"/>
      <c r="BX18" s="82"/>
      <c r="BY18" s="82"/>
      <c r="BZ18" s="8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1"/>
      <c r="BM19" s="82"/>
      <c r="BN19" s="82"/>
      <c r="BO19" s="82"/>
      <c r="BP19" s="82"/>
      <c r="BQ19" s="82"/>
      <c r="BR19" s="82"/>
      <c r="BS19" s="82"/>
      <c r="BT19" s="82"/>
      <c r="BU19" s="82"/>
      <c r="BV19" s="82"/>
      <c r="BW19" s="82"/>
      <c r="BX19" s="82"/>
      <c r="BY19" s="82"/>
      <c r="BZ19" s="8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1"/>
      <c r="BM20" s="82"/>
      <c r="BN20" s="82"/>
      <c r="BO20" s="82"/>
      <c r="BP20" s="82"/>
      <c r="BQ20" s="82"/>
      <c r="BR20" s="82"/>
      <c r="BS20" s="82"/>
      <c r="BT20" s="82"/>
      <c r="BU20" s="82"/>
      <c r="BV20" s="82"/>
      <c r="BW20" s="82"/>
      <c r="BX20" s="82"/>
      <c r="BY20" s="82"/>
      <c r="BZ20" s="8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1"/>
      <c r="BM21" s="82"/>
      <c r="BN21" s="82"/>
      <c r="BO21" s="82"/>
      <c r="BP21" s="82"/>
      <c r="BQ21" s="82"/>
      <c r="BR21" s="82"/>
      <c r="BS21" s="82"/>
      <c r="BT21" s="82"/>
      <c r="BU21" s="82"/>
      <c r="BV21" s="82"/>
      <c r="BW21" s="82"/>
      <c r="BX21" s="82"/>
      <c r="BY21" s="82"/>
      <c r="BZ21" s="8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1"/>
      <c r="BM22" s="82"/>
      <c r="BN22" s="82"/>
      <c r="BO22" s="82"/>
      <c r="BP22" s="82"/>
      <c r="BQ22" s="82"/>
      <c r="BR22" s="82"/>
      <c r="BS22" s="82"/>
      <c r="BT22" s="82"/>
      <c r="BU22" s="82"/>
      <c r="BV22" s="82"/>
      <c r="BW22" s="82"/>
      <c r="BX22" s="82"/>
      <c r="BY22" s="82"/>
      <c r="BZ22" s="8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1"/>
      <c r="BM23" s="82"/>
      <c r="BN23" s="82"/>
      <c r="BO23" s="82"/>
      <c r="BP23" s="82"/>
      <c r="BQ23" s="82"/>
      <c r="BR23" s="82"/>
      <c r="BS23" s="82"/>
      <c r="BT23" s="82"/>
      <c r="BU23" s="82"/>
      <c r="BV23" s="82"/>
      <c r="BW23" s="82"/>
      <c r="BX23" s="82"/>
      <c r="BY23" s="82"/>
      <c r="BZ23" s="8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1"/>
      <c r="BM24" s="82"/>
      <c r="BN24" s="82"/>
      <c r="BO24" s="82"/>
      <c r="BP24" s="82"/>
      <c r="BQ24" s="82"/>
      <c r="BR24" s="82"/>
      <c r="BS24" s="82"/>
      <c r="BT24" s="82"/>
      <c r="BU24" s="82"/>
      <c r="BV24" s="82"/>
      <c r="BW24" s="82"/>
      <c r="BX24" s="82"/>
      <c r="BY24" s="82"/>
      <c r="BZ24" s="8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1"/>
      <c r="BM25" s="82"/>
      <c r="BN25" s="82"/>
      <c r="BO25" s="82"/>
      <c r="BP25" s="82"/>
      <c r="BQ25" s="82"/>
      <c r="BR25" s="82"/>
      <c r="BS25" s="82"/>
      <c r="BT25" s="82"/>
      <c r="BU25" s="82"/>
      <c r="BV25" s="82"/>
      <c r="BW25" s="82"/>
      <c r="BX25" s="82"/>
      <c r="BY25" s="82"/>
      <c r="BZ25" s="8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1"/>
      <c r="BM26" s="82"/>
      <c r="BN26" s="82"/>
      <c r="BO26" s="82"/>
      <c r="BP26" s="82"/>
      <c r="BQ26" s="82"/>
      <c r="BR26" s="82"/>
      <c r="BS26" s="82"/>
      <c r="BT26" s="82"/>
      <c r="BU26" s="82"/>
      <c r="BV26" s="82"/>
      <c r="BW26" s="82"/>
      <c r="BX26" s="82"/>
      <c r="BY26" s="82"/>
      <c r="BZ26" s="8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1"/>
      <c r="BM27" s="82"/>
      <c r="BN27" s="82"/>
      <c r="BO27" s="82"/>
      <c r="BP27" s="82"/>
      <c r="BQ27" s="82"/>
      <c r="BR27" s="82"/>
      <c r="BS27" s="82"/>
      <c r="BT27" s="82"/>
      <c r="BU27" s="82"/>
      <c r="BV27" s="82"/>
      <c r="BW27" s="82"/>
      <c r="BX27" s="82"/>
      <c r="BY27" s="82"/>
      <c r="BZ27" s="8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1"/>
      <c r="BM28" s="82"/>
      <c r="BN28" s="82"/>
      <c r="BO28" s="82"/>
      <c r="BP28" s="82"/>
      <c r="BQ28" s="82"/>
      <c r="BR28" s="82"/>
      <c r="BS28" s="82"/>
      <c r="BT28" s="82"/>
      <c r="BU28" s="82"/>
      <c r="BV28" s="82"/>
      <c r="BW28" s="82"/>
      <c r="BX28" s="82"/>
      <c r="BY28" s="82"/>
      <c r="BZ28" s="8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1"/>
      <c r="BM29" s="82"/>
      <c r="BN29" s="82"/>
      <c r="BO29" s="82"/>
      <c r="BP29" s="82"/>
      <c r="BQ29" s="82"/>
      <c r="BR29" s="82"/>
      <c r="BS29" s="82"/>
      <c r="BT29" s="82"/>
      <c r="BU29" s="82"/>
      <c r="BV29" s="82"/>
      <c r="BW29" s="82"/>
      <c r="BX29" s="82"/>
      <c r="BY29" s="82"/>
      <c r="BZ29" s="8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1"/>
      <c r="BM30" s="82"/>
      <c r="BN30" s="82"/>
      <c r="BO30" s="82"/>
      <c r="BP30" s="82"/>
      <c r="BQ30" s="82"/>
      <c r="BR30" s="82"/>
      <c r="BS30" s="82"/>
      <c r="BT30" s="82"/>
      <c r="BU30" s="82"/>
      <c r="BV30" s="82"/>
      <c r="BW30" s="82"/>
      <c r="BX30" s="82"/>
      <c r="BY30" s="82"/>
      <c r="BZ30" s="8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1"/>
      <c r="BM31" s="82"/>
      <c r="BN31" s="82"/>
      <c r="BO31" s="82"/>
      <c r="BP31" s="82"/>
      <c r="BQ31" s="82"/>
      <c r="BR31" s="82"/>
      <c r="BS31" s="82"/>
      <c r="BT31" s="82"/>
      <c r="BU31" s="82"/>
      <c r="BV31" s="82"/>
      <c r="BW31" s="82"/>
      <c r="BX31" s="82"/>
      <c r="BY31" s="82"/>
      <c r="BZ31" s="8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1"/>
      <c r="BM32" s="82"/>
      <c r="BN32" s="82"/>
      <c r="BO32" s="82"/>
      <c r="BP32" s="82"/>
      <c r="BQ32" s="82"/>
      <c r="BR32" s="82"/>
      <c r="BS32" s="82"/>
      <c r="BT32" s="82"/>
      <c r="BU32" s="82"/>
      <c r="BV32" s="82"/>
      <c r="BW32" s="82"/>
      <c r="BX32" s="82"/>
      <c r="BY32" s="82"/>
      <c r="BZ32" s="8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1"/>
      <c r="BM33" s="82"/>
      <c r="BN33" s="82"/>
      <c r="BO33" s="82"/>
      <c r="BP33" s="82"/>
      <c r="BQ33" s="82"/>
      <c r="BR33" s="82"/>
      <c r="BS33" s="82"/>
      <c r="BT33" s="82"/>
      <c r="BU33" s="82"/>
      <c r="BV33" s="82"/>
      <c r="BW33" s="82"/>
      <c r="BX33" s="82"/>
      <c r="BY33" s="82"/>
      <c r="BZ33" s="83"/>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1"/>
      <c r="BM34" s="82"/>
      <c r="BN34" s="82"/>
      <c r="BO34" s="82"/>
      <c r="BP34" s="82"/>
      <c r="BQ34" s="82"/>
      <c r="BR34" s="82"/>
      <c r="BS34" s="82"/>
      <c r="BT34" s="82"/>
      <c r="BU34" s="82"/>
      <c r="BV34" s="82"/>
      <c r="BW34" s="82"/>
      <c r="BX34" s="82"/>
      <c r="BY34" s="82"/>
      <c r="BZ34" s="83"/>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1"/>
      <c r="BM35" s="82"/>
      <c r="BN35" s="82"/>
      <c r="BO35" s="82"/>
      <c r="BP35" s="82"/>
      <c r="BQ35" s="82"/>
      <c r="BR35" s="82"/>
      <c r="BS35" s="82"/>
      <c r="BT35" s="82"/>
      <c r="BU35" s="82"/>
      <c r="BV35" s="82"/>
      <c r="BW35" s="82"/>
      <c r="BX35" s="82"/>
      <c r="BY35" s="82"/>
      <c r="BZ35" s="8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1"/>
      <c r="BM36" s="82"/>
      <c r="BN36" s="82"/>
      <c r="BO36" s="82"/>
      <c r="BP36" s="82"/>
      <c r="BQ36" s="82"/>
      <c r="BR36" s="82"/>
      <c r="BS36" s="82"/>
      <c r="BT36" s="82"/>
      <c r="BU36" s="82"/>
      <c r="BV36" s="82"/>
      <c r="BW36" s="82"/>
      <c r="BX36" s="82"/>
      <c r="BY36" s="82"/>
      <c r="BZ36" s="8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1"/>
      <c r="BM37" s="82"/>
      <c r="BN37" s="82"/>
      <c r="BO37" s="82"/>
      <c r="BP37" s="82"/>
      <c r="BQ37" s="82"/>
      <c r="BR37" s="82"/>
      <c r="BS37" s="82"/>
      <c r="BT37" s="82"/>
      <c r="BU37" s="82"/>
      <c r="BV37" s="82"/>
      <c r="BW37" s="82"/>
      <c r="BX37" s="82"/>
      <c r="BY37" s="82"/>
      <c r="BZ37" s="8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1"/>
      <c r="BM38" s="82"/>
      <c r="BN38" s="82"/>
      <c r="BO38" s="82"/>
      <c r="BP38" s="82"/>
      <c r="BQ38" s="82"/>
      <c r="BR38" s="82"/>
      <c r="BS38" s="82"/>
      <c r="BT38" s="82"/>
      <c r="BU38" s="82"/>
      <c r="BV38" s="82"/>
      <c r="BW38" s="82"/>
      <c r="BX38" s="82"/>
      <c r="BY38" s="82"/>
      <c r="BZ38" s="8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1"/>
      <c r="BM39" s="82"/>
      <c r="BN39" s="82"/>
      <c r="BO39" s="82"/>
      <c r="BP39" s="82"/>
      <c r="BQ39" s="82"/>
      <c r="BR39" s="82"/>
      <c r="BS39" s="82"/>
      <c r="BT39" s="82"/>
      <c r="BU39" s="82"/>
      <c r="BV39" s="82"/>
      <c r="BW39" s="82"/>
      <c r="BX39" s="82"/>
      <c r="BY39" s="82"/>
      <c r="BZ39" s="8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1"/>
      <c r="BM40" s="82"/>
      <c r="BN40" s="82"/>
      <c r="BO40" s="82"/>
      <c r="BP40" s="82"/>
      <c r="BQ40" s="82"/>
      <c r="BR40" s="82"/>
      <c r="BS40" s="82"/>
      <c r="BT40" s="82"/>
      <c r="BU40" s="82"/>
      <c r="BV40" s="82"/>
      <c r="BW40" s="82"/>
      <c r="BX40" s="82"/>
      <c r="BY40" s="82"/>
      <c r="BZ40" s="8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1"/>
      <c r="BM41" s="82"/>
      <c r="BN41" s="82"/>
      <c r="BO41" s="82"/>
      <c r="BP41" s="82"/>
      <c r="BQ41" s="82"/>
      <c r="BR41" s="82"/>
      <c r="BS41" s="82"/>
      <c r="BT41" s="82"/>
      <c r="BU41" s="82"/>
      <c r="BV41" s="82"/>
      <c r="BW41" s="82"/>
      <c r="BX41" s="82"/>
      <c r="BY41" s="82"/>
      <c r="BZ41" s="8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1"/>
      <c r="BM42" s="82"/>
      <c r="BN42" s="82"/>
      <c r="BO42" s="82"/>
      <c r="BP42" s="82"/>
      <c r="BQ42" s="82"/>
      <c r="BR42" s="82"/>
      <c r="BS42" s="82"/>
      <c r="BT42" s="82"/>
      <c r="BU42" s="82"/>
      <c r="BV42" s="82"/>
      <c r="BW42" s="82"/>
      <c r="BX42" s="82"/>
      <c r="BY42" s="82"/>
      <c r="BZ42" s="8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1"/>
      <c r="BM43" s="82"/>
      <c r="BN43" s="82"/>
      <c r="BO43" s="82"/>
      <c r="BP43" s="82"/>
      <c r="BQ43" s="82"/>
      <c r="BR43" s="82"/>
      <c r="BS43" s="82"/>
      <c r="BT43" s="82"/>
      <c r="BU43" s="82"/>
      <c r="BV43" s="82"/>
      <c r="BW43" s="82"/>
      <c r="BX43" s="82"/>
      <c r="BY43" s="82"/>
      <c r="BZ43" s="8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1"/>
      <c r="BM44" s="82"/>
      <c r="BN44" s="82"/>
      <c r="BO44" s="82"/>
      <c r="BP44" s="82"/>
      <c r="BQ44" s="82"/>
      <c r="BR44" s="82"/>
      <c r="BS44" s="82"/>
      <c r="BT44" s="82"/>
      <c r="BU44" s="82"/>
      <c r="BV44" s="82"/>
      <c r="BW44" s="82"/>
      <c r="BX44" s="82"/>
      <c r="BY44" s="82"/>
      <c r="BZ44" s="8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1" t="s">
        <v>111</v>
      </c>
      <c r="BM47" s="82"/>
      <c r="BN47" s="82"/>
      <c r="BO47" s="82"/>
      <c r="BP47" s="82"/>
      <c r="BQ47" s="82"/>
      <c r="BR47" s="82"/>
      <c r="BS47" s="82"/>
      <c r="BT47" s="82"/>
      <c r="BU47" s="82"/>
      <c r="BV47" s="82"/>
      <c r="BW47" s="82"/>
      <c r="BX47" s="82"/>
      <c r="BY47" s="82"/>
      <c r="BZ47" s="8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1"/>
      <c r="BM48" s="82"/>
      <c r="BN48" s="82"/>
      <c r="BO48" s="82"/>
      <c r="BP48" s="82"/>
      <c r="BQ48" s="82"/>
      <c r="BR48" s="82"/>
      <c r="BS48" s="82"/>
      <c r="BT48" s="82"/>
      <c r="BU48" s="82"/>
      <c r="BV48" s="82"/>
      <c r="BW48" s="82"/>
      <c r="BX48" s="82"/>
      <c r="BY48" s="82"/>
      <c r="BZ48" s="8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1"/>
      <c r="BM49" s="82"/>
      <c r="BN49" s="82"/>
      <c r="BO49" s="82"/>
      <c r="BP49" s="82"/>
      <c r="BQ49" s="82"/>
      <c r="BR49" s="82"/>
      <c r="BS49" s="82"/>
      <c r="BT49" s="82"/>
      <c r="BU49" s="82"/>
      <c r="BV49" s="82"/>
      <c r="BW49" s="82"/>
      <c r="BX49" s="82"/>
      <c r="BY49" s="82"/>
      <c r="BZ49" s="8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1"/>
      <c r="BM50" s="82"/>
      <c r="BN50" s="82"/>
      <c r="BO50" s="82"/>
      <c r="BP50" s="82"/>
      <c r="BQ50" s="82"/>
      <c r="BR50" s="82"/>
      <c r="BS50" s="82"/>
      <c r="BT50" s="82"/>
      <c r="BU50" s="82"/>
      <c r="BV50" s="82"/>
      <c r="BW50" s="82"/>
      <c r="BX50" s="82"/>
      <c r="BY50" s="82"/>
      <c r="BZ50" s="8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1"/>
      <c r="BM51" s="82"/>
      <c r="BN51" s="82"/>
      <c r="BO51" s="82"/>
      <c r="BP51" s="82"/>
      <c r="BQ51" s="82"/>
      <c r="BR51" s="82"/>
      <c r="BS51" s="82"/>
      <c r="BT51" s="82"/>
      <c r="BU51" s="82"/>
      <c r="BV51" s="82"/>
      <c r="BW51" s="82"/>
      <c r="BX51" s="82"/>
      <c r="BY51" s="82"/>
      <c r="BZ51" s="8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1"/>
      <c r="BM52" s="82"/>
      <c r="BN52" s="82"/>
      <c r="BO52" s="82"/>
      <c r="BP52" s="82"/>
      <c r="BQ52" s="82"/>
      <c r="BR52" s="82"/>
      <c r="BS52" s="82"/>
      <c r="BT52" s="82"/>
      <c r="BU52" s="82"/>
      <c r="BV52" s="82"/>
      <c r="BW52" s="82"/>
      <c r="BX52" s="82"/>
      <c r="BY52" s="82"/>
      <c r="BZ52" s="8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1"/>
      <c r="BM53" s="82"/>
      <c r="BN53" s="82"/>
      <c r="BO53" s="82"/>
      <c r="BP53" s="82"/>
      <c r="BQ53" s="82"/>
      <c r="BR53" s="82"/>
      <c r="BS53" s="82"/>
      <c r="BT53" s="82"/>
      <c r="BU53" s="82"/>
      <c r="BV53" s="82"/>
      <c r="BW53" s="82"/>
      <c r="BX53" s="82"/>
      <c r="BY53" s="82"/>
      <c r="BZ53" s="8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1"/>
      <c r="BM54" s="82"/>
      <c r="BN54" s="82"/>
      <c r="BO54" s="82"/>
      <c r="BP54" s="82"/>
      <c r="BQ54" s="82"/>
      <c r="BR54" s="82"/>
      <c r="BS54" s="82"/>
      <c r="BT54" s="82"/>
      <c r="BU54" s="82"/>
      <c r="BV54" s="82"/>
      <c r="BW54" s="82"/>
      <c r="BX54" s="82"/>
      <c r="BY54" s="82"/>
      <c r="BZ54" s="8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1"/>
      <c r="BM55" s="82"/>
      <c r="BN55" s="82"/>
      <c r="BO55" s="82"/>
      <c r="BP55" s="82"/>
      <c r="BQ55" s="82"/>
      <c r="BR55" s="82"/>
      <c r="BS55" s="82"/>
      <c r="BT55" s="82"/>
      <c r="BU55" s="82"/>
      <c r="BV55" s="82"/>
      <c r="BW55" s="82"/>
      <c r="BX55" s="82"/>
      <c r="BY55" s="82"/>
      <c r="BZ55" s="8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1"/>
      <c r="BM56" s="82"/>
      <c r="BN56" s="82"/>
      <c r="BO56" s="82"/>
      <c r="BP56" s="82"/>
      <c r="BQ56" s="82"/>
      <c r="BR56" s="82"/>
      <c r="BS56" s="82"/>
      <c r="BT56" s="82"/>
      <c r="BU56" s="82"/>
      <c r="BV56" s="82"/>
      <c r="BW56" s="82"/>
      <c r="BX56" s="82"/>
      <c r="BY56" s="82"/>
      <c r="BZ56" s="8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1"/>
      <c r="BM57" s="82"/>
      <c r="BN57" s="82"/>
      <c r="BO57" s="82"/>
      <c r="BP57" s="82"/>
      <c r="BQ57" s="82"/>
      <c r="BR57" s="82"/>
      <c r="BS57" s="82"/>
      <c r="BT57" s="82"/>
      <c r="BU57" s="82"/>
      <c r="BV57" s="82"/>
      <c r="BW57" s="82"/>
      <c r="BX57" s="82"/>
      <c r="BY57" s="82"/>
      <c r="BZ57" s="8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1"/>
      <c r="BM58" s="82"/>
      <c r="BN58" s="82"/>
      <c r="BO58" s="82"/>
      <c r="BP58" s="82"/>
      <c r="BQ58" s="82"/>
      <c r="BR58" s="82"/>
      <c r="BS58" s="82"/>
      <c r="BT58" s="82"/>
      <c r="BU58" s="82"/>
      <c r="BV58" s="82"/>
      <c r="BW58" s="82"/>
      <c r="BX58" s="82"/>
      <c r="BY58" s="82"/>
      <c r="BZ58" s="8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1"/>
      <c r="BM59" s="82"/>
      <c r="BN59" s="82"/>
      <c r="BO59" s="82"/>
      <c r="BP59" s="82"/>
      <c r="BQ59" s="82"/>
      <c r="BR59" s="82"/>
      <c r="BS59" s="82"/>
      <c r="BT59" s="82"/>
      <c r="BU59" s="82"/>
      <c r="BV59" s="82"/>
      <c r="BW59" s="82"/>
      <c r="BX59" s="82"/>
      <c r="BY59" s="82"/>
      <c r="BZ59" s="83"/>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81"/>
      <c r="BM60" s="82"/>
      <c r="BN60" s="82"/>
      <c r="BO60" s="82"/>
      <c r="BP60" s="82"/>
      <c r="BQ60" s="82"/>
      <c r="BR60" s="82"/>
      <c r="BS60" s="82"/>
      <c r="BT60" s="82"/>
      <c r="BU60" s="82"/>
      <c r="BV60" s="82"/>
      <c r="BW60" s="82"/>
      <c r="BX60" s="82"/>
      <c r="BY60" s="82"/>
      <c r="BZ60" s="83"/>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81"/>
      <c r="BM61" s="82"/>
      <c r="BN61" s="82"/>
      <c r="BO61" s="82"/>
      <c r="BP61" s="82"/>
      <c r="BQ61" s="82"/>
      <c r="BR61" s="82"/>
      <c r="BS61" s="82"/>
      <c r="BT61" s="82"/>
      <c r="BU61" s="82"/>
      <c r="BV61" s="82"/>
      <c r="BW61" s="82"/>
      <c r="BX61" s="82"/>
      <c r="BY61" s="82"/>
      <c r="BZ61" s="8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1"/>
      <c r="BM62" s="82"/>
      <c r="BN62" s="82"/>
      <c r="BO62" s="82"/>
      <c r="BP62" s="82"/>
      <c r="BQ62" s="82"/>
      <c r="BR62" s="82"/>
      <c r="BS62" s="82"/>
      <c r="BT62" s="82"/>
      <c r="BU62" s="82"/>
      <c r="BV62" s="82"/>
      <c r="BW62" s="82"/>
      <c r="BX62" s="82"/>
      <c r="BY62" s="82"/>
      <c r="BZ62" s="8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1"/>
      <c r="BM63" s="82"/>
      <c r="BN63" s="82"/>
      <c r="BO63" s="82"/>
      <c r="BP63" s="82"/>
      <c r="BQ63" s="82"/>
      <c r="BR63" s="82"/>
      <c r="BS63" s="82"/>
      <c r="BT63" s="82"/>
      <c r="BU63" s="82"/>
      <c r="BV63" s="82"/>
      <c r="BW63" s="82"/>
      <c r="BX63" s="82"/>
      <c r="BY63" s="82"/>
      <c r="BZ63" s="8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9Lgtv7v+uZI+eInDp9f3sPwu0lWH0wDmVqdjKVahC1iheZyKbcbyku74naKoRTydpDsCqaQBYfRvv4oA3RNoog==" saltValue="aHvMt8ohX39lH7va0y+gk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235016</v>
      </c>
      <c r="D6" s="20">
        <f t="shared" si="3"/>
        <v>46</v>
      </c>
      <c r="E6" s="20">
        <f t="shared" si="3"/>
        <v>1</v>
      </c>
      <c r="F6" s="20">
        <f t="shared" si="3"/>
        <v>0</v>
      </c>
      <c r="G6" s="20">
        <f t="shared" si="3"/>
        <v>1</v>
      </c>
      <c r="H6" s="20" t="str">
        <f t="shared" si="3"/>
        <v>愛知県　幸田町</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95.86</v>
      </c>
      <c r="P6" s="21">
        <f t="shared" si="3"/>
        <v>99.88</v>
      </c>
      <c r="Q6" s="21">
        <f t="shared" si="3"/>
        <v>2442</v>
      </c>
      <c r="R6" s="21">
        <f t="shared" si="3"/>
        <v>42023</v>
      </c>
      <c r="S6" s="21">
        <f t="shared" si="3"/>
        <v>56.72</v>
      </c>
      <c r="T6" s="21">
        <f t="shared" si="3"/>
        <v>740.89</v>
      </c>
      <c r="U6" s="21">
        <f t="shared" si="3"/>
        <v>41915</v>
      </c>
      <c r="V6" s="21">
        <f t="shared" si="3"/>
        <v>54.38</v>
      </c>
      <c r="W6" s="21">
        <f t="shared" si="3"/>
        <v>770.78</v>
      </c>
      <c r="X6" s="22">
        <f>IF(X7="",NA(),X7)</f>
        <v>123.94</v>
      </c>
      <c r="Y6" s="22">
        <f t="shared" ref="Y6:AG6" si="4">IF(Y7="",NA(),Y7)</f>
        <v>124.75</v>
      </c>
      <c r="Z6" s="22">
        <f t="shared" si="4"/>
        <v>118.77</v>
      </c>
      <c r="AA6" s="22">
        <f t="shared" si="4"/>
        <v>119.05</v>
      </c>
      <c r="AB6" s="22">
        <f t="shared" si="4"/>
        <v>120.15</v>
      </c>
      <c r="AC6" s="22">
        <f t="shared" si="4"/>
        <v>108.83</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4.72</v>
      </c>
      <c r="AQ6" s="22">
        <f t="shared" si="5"/>
        <v>5.76</v>
      </c>
      <c r="AR6" s="22">
        <f t="shared" si="5"/>
        <v>4.74</v>
      </c>
      <c r="AS6" s="21" t="str">
        <f>IF(AS7="","",IF(AS7="-","【-】","【"&amp;SUBSTITUTE(TEXT(AS7,"#,##0.00"),"-","△")&amp;"】"))</f>
        <v>【1.61】</v>
      </c>
      <c r="AT6" s="22">
        <f>IF(AT7="",NA(),AT7)</f>
        <v>844.85</v>
      </c>
      <c r="AU6" s="22">
        <f t="shared" ref="AU6:BC6" si="6">IF(AU7="",NA(),AU7)</f>
        <v>662.56</v>
      </c>
      <c r="AV6" s="22">
        <f t="shared" si="6"/>
        <v>633.75</v>
      </c>
      <c r="AW6" s="22">
        <f t="shared" si="6"/>
        <v>547.22</v>
      </c>
      <c r="AX6" s="22">
        <f t="shared" si="6"/>
        <v>501.48</v>
      </c>
      <c r="AY6" s="22">
        <f t="shared" si="6"/>
        <v>327.77</v>
      </c>
      <c r="AZ6" s="22">
        <f t="shared" si="6"/>
        <v>338.02</v>
      </c>
      <c r="BA6" s="22">
        <f t="shared" si="6"/>
        <v>345.94</v>
      </c>
      <c r="BB6" s="22">
        <f t="shared" si="6"/>
        <v>329.7</v>
      </c>
      <c r="BC6" s="22">
        <f t="shared" si="6"/>
        <v>319.99</v>
      </c>
      <c r="BD6" s="21" t="str">
        <f>IF(BD7="","",IF(BD7="-","【-】","【"&amp;SUBSTITUTE(TEXT(BD7,"#,##0.00"),"-","△")&amp;"】"))</f>
        <v>【239.69】</v>
      </c>
      <c r="BE6" s="21">
        <f>IF(BE7="",NA(),BE7)</f>
        <v>0</v>
      </c>
      <c r="BF6" s="21">
        <f t="shared" ref="BF6:BN6" si="7">IF(BF7="",NA(),BF7)</f>
        <v>0</v>
      </c>
      <c r="BG6" s="21">
        <f t="shared" si="7"/>
        <v>0</v>
      </c>
      <c r="BH6" s="21">
        <f t="shared" si="7"/>
        <v>0</v>
      </c>
      <c r="BI6" s="21">
        <f t="shared" si="7"/>
        <v>0</v>
      </c>
      <c r="BJ6" s="22">
        <f t="shared" si="7"/>
        <v>397.1</v>
      </c>
      <c r="BK6" s="22">
        <f t="shared" si="7"/>
        <v>379.91</v>
      </c>
      <c r="BL6" s="22">
        <f t="shared" si="7"/>
        <v>386.61</v>
      </c>
      <c r="BM6" s="22">
        <f t="shared" si="7"/>
        <v>381.56</v>
      </c>
      <c r="BN6" s="22">
        <f t="shared" si="7"/>
        <v>365.55</v>
      </c>
      <c r="BO6" s="21" t="str">
        <f>IF(BO7="","",IF(BO7="-","【-】","【"&amp;SUBSTITUTE(TEXT(BO7,"#,##0.00"),"-","△")&amp;"】"))</f>
        <v>【264.86】</v>
      </c>
      <c r="BP6" s="22">
        <f>IF(BP7="",NA(),BP7)</f>
        <v>118.15</v>
      </c>
      <c r="BQ6" s="22">
        <f t="shared" ref="BQ6:BY6" si="8">IF(BQ7="",NA(),BQ7)</f>
        <v>124.73</v>
      </c>
      <c r="BR6" s="22">
        <f t="shared" si="8"/>
        <v>118.9</v>
      </c>
      <c r="BS6" s="22">
        <f t="shared" si="8"/>
        <v>119.11</v>
      </c>
      <c r="BT6" s="22">
        <f t="shared" si="8"/>
        <v>119.62</v>
      </c>
      <c r="BU6" s="22">
        <f t="shared" si="8"/>
        <v>95.79</v>
      </c>
      <c r="BV6" s="22">
        <f t="shared" si="8"/>
        <v>98.3</v>
      </c>
      <c r="BW6" s="22">
        <f t="shared" si="8"/>
        <v>93.82</v>
      </c>
      <c r="BX6" s="22">
        <f t="shared" si="8"/>
        <v>95.04</v>
      </c>
      <c r="BY6" s="22">
        <f t="shared" si="8"/>
        <v>95.42</v>
      </c>
      <c r="BZ6" s="21" t="str">
        <f>IF(BZ7="","",IF(BZ7="-","【-】","【"&amp;SUBSTITUTE(TEXT(BZ7,"#,##0.00"),"-","△")&amp;"】"))</f>
        <v>【97.59】</v>
      </c>
      <c r="CA6" s="22">
        <f>IF(CA7="",NA(),CA7)</f>
        <v>117.15</v>
      </c>
      <c r="CB6" s="22">
        <f t="shared" ref="CB6:CJ6" si="9">IF(CB7="",NA(),CB7)</f>
        <v>117.33</v>
      </c>
      <c r="CC6" s="22">
        <f t="shared" si="9"/>
        <v>123.28</v>
      </c>
      <c r="CD6" s="22">
        <f t="shared" si="9"/>
        <v>123.44</v>
      </c>
      <c r="CE6" s="22">
        <f t="shared" si="9"/>
        <v>124.64</v>
      </c>
      <c r="CF6" s="22">
        <f t="shared" si="9"/>
        <v>171.13</v>
      </c>
      <c r="CG6" s="22">
        <f t="shared" si="9"/>
        <v>173.7</v>
      </c>
      <c r="CH6" s="22">
        <f t="shared" si="9"/>
        <v>178.94</v>
      </c>
      <c r="CI6" s="22">
        <f t="shared" si="9"/>
        <v>180.19</v>
      </c>
      <c r="CJ6" s="22">
        <f t="shared" si="9"/>
        <v>184.25</v>
      </c>
      <c r="CK6" s="21" t="str">
        <f>IF(CK7="","",IF(CK7="-","【-】","【"&amp;SUBSTITUTE(TEXT(CK7,"#,##0.00"),"-","△")&amp;"】"))</f>
        <v>【181.66】</v>
      </c>
      <c r="CL6" s="22">
        <f>IF(CL7="",NA(),CL7)</f>
        <v>76.87</v>
      </c>
      <c r="CM6" s="22">
        <f t="shared" ref="CM6:CU6" si="10">IF(CM7="",NA(),CM7)</f>
        <v>76.709999999999994</v>
      </c>
      <c r="CN6" s="22">
        <f t="shared" si="10"/>
        <v>75.650000000000006</v>
      </c>
      <c r="CO6" s="22">
        <f t="shared" si="10"/>
        <v>74.98</v>
      </c>
      <c r="CP6" s="22">
        <f t="shared" si="10"/>
        <v>76.959999999999994</v>
      </c>
      <c r="CQ6" s="22">
        <f t="shared" si="10"/>
        <v>60.12</v>
      </c>
      <c r="CR6" s="22">
        <f t="shared" si="10"/>
        <v>60.34</v>
      </c>
      <c r="CS6" s="22">
        <f t="shared" si="10"/>
        <v>59.54</v>
      </c>
      <c r="CT6" s="22">
        <f t="shared" si="10"/>
        <v>59.26</v>
      </c>
      <c r="CU6" s="22">
        <f t="shared" si="10"/>
        <v>60.44</v>
      </c>
      <c r="CV6" s="21" t="str">
        <f>IF(CV7="","",IF(CV7="-","【-】","【"&amp;SUBSTITUTE(TEXT(CV7,"#,##0.00"),"-","△")&amp;"】"))</f>
        <v>【60.21】</v>
      </c>
      <c r="CW6" s="22">
        <f>IF(CW7="",NA(),CW7)</f>
        <v>92.68</v>
      </c>
      <c r="CX6" s="22">
        <f t="shared" ref="CX6:DF6" si="11">IF(CX7="",NA(),CX7)</f>
        <v>92.15</v>
      </c>
      <c r="CY6" s="22">
        <f t="shared" si="11"/>
        <v>91.73</v>
      </c>
      <c r="CZ6" s="22">
        <f t="shared" si="11"/>
        <v>91.71</v>
      </c>
      <c r="DA6" s="22">
        <f t="shared" si="11"/>
        <v>92.34</v>
      </c>
      <c r="DB6" s="22">
        <f t="shared" si="11"/>
        <v>84.24</v>
      </c>
      <c r="DC6" s="22">
        <f t="shared" si="11"/>
        <v>84.19</v>
      </c>
      <c r="DD6" s="22">
        <f t="shared" si="11"/>
        <v>83.93</v>
      </c>
      <c r="DE6" s="22">
        <f t="shared" si="11"/>
        <v>83.84</v>
      </c>
      <c r="DF6" s="22">
        <f t="shared" si="11"/>
        <v>83.39</v>
      </c>
      <c r="DG6" s="21" t="str">
        <f>IF(DG7="","",IF(DG7="-","【-】","【"&amp;SUBSTITUTE(TEXT(DG7,"#,##0.00"),"-","△")&amp;"】"))</f>
        <v>【89.21】</v>
      </c>
      <c r="DH6" s="22">
        <f>IF(DH7="",NA(),DH7)</f>
        <v>45.9</v>
      </c>
      <c r="DI6" s="22">
        <f t="shared" ref="DI6:DQ6" si="12">IF(DI7="",NA(),DI7)</f>
        <v>46.43</v>
      </c>
      <c r="DJ6" s="22">
        <f t="shared" si="12"/>
        <v>47.01</v>
      </c>
      <c r="DK6" s="22">
        <f t="shared" si="12"/>
        <v>47.53</v>
      </c>
      <c r="DL6" s="22">
        <f t="shared" si="12"/>
        <v>46.63</v>
      </c>
      <c r="DM6" s="22">
        <f t="shared" si="12"/>
        <v>48.83</v>
      </c>
      <c r="DN6" s="22">
        <f t="shared" si="12"/>
        <v>49.96</v>
      </c>
      <c r="DO6" s="22">
        <f t="shared" si="12"/>
        <v>50.82</v>
      </c>
      <c r="DP6" s="22">
        <f t="shared" si="12"/>
        <v>51.82</v>
      </c>
      <c r="DQ6" s="22">
        <f t="shared" si="12"/>
        <v>52.53</v>
      </c>
      <c r="DR6" s="21" t="str">
        <f>IF(DR7="","",IF(DR7="-","【-】","【"&amp;SUBSTITUTE(TEXT(DR7,"#,##0.00"),"-","△")&amp;"】"))</f>
        <v>【52.41】</v>
      </c>
      <c r="DS6" s="22">
        <f>IF(DS7="",NA(),DS7)</f>
        <v>34.51</v>
      </c>
      <c r="DT6" s="22">
        <f t="shared" ref="DT6:EB6" si="13">IF(DT7="",NA(),DT7)</f>
        <v>33.950000000000003</v>
      </c>
      <c r="DU6" s="22">
        <f t="shared" si="13"/>
        <v>33.659999999999997</v>
      </c>
      <c r="DV6" s="22">
        <f t="shared" si="13"/>
        <v>35.6</v>
      </c>
      <c r="DW6" s="22">
        <f t="shared" si="13"/>
        <v>35.64</v>
      </c>
      <c r="DX6" s="22">
        <f t="shared" si="13"/>
        <v>18.18</v>
      </c>
      <c r="DY6" s="22">
        <f t="shared" si="13"/>
        <v>19.32</v>
      </c>
      <c r="DZ6" s="22">
        <f t="shared" si="13"/>
        <v>21.16</v>
      </c>
      <c r="EA6" s="22">
        <f t="shared" si="13"/>
        <v>22.72</v>
      </c>
      <c r="EB6" s="22">
        <f t="shared" si="13"/>
        <v>24.16</v>
      </c>
      <c r="EC6" s="21" t="str">
        <f>IF(EC7="","",IF(EC7="-","【-】","【"&amp;SUBSTITUTE(TEXT(EC7,"#,##0.00"),"-","△")&amp;"】"))</f>
        <v>【26.78】</v>
      </c>
      <c r="ED6" s="22">
        <f>IF(ED7="",NA(),ED7)</f>
        <v>0.92</v>
      </c>
      <c r="EE6" s="22">
        <f t="shared" ref="EE6:EM6" si="14">IF(EE7="",NA(),EE7)</f>
        <v>0.95</v>
      </c>
      <c r="EF6" s="22">
        <f t="shared" si="14"/>
        <v>0.88</v>
      </c>
      <c r="EG6" s="22">
        <f t="shared" si="14"/>
        <v>0.76</v>
      </c>
      <c r="EH6" s="22">
        <f t="shared" si="14"/>
        <v>1</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2">
      <c r="A7" s="15"/>
      <c r="B7" s="24">
        <v>2024</v>
      </c>
      <c r="C7" s="24">
        <v>235016</v>
      </c>
      <c r="D7" s="24">
        <v>46</v>
      </c>
      <c r="E7" s="24">
        <v>1</v>
      </c>
      <c r="F7" s="24">
        <v>0</v>
      </c>
      <c r="G7" s="24">
        <v>1</v>
      </c>
      <c r="H7" s="24" t="s">
        <v>93</v>
      </c>
      <c r="I7" s="24" t="s">
        <v>94</v>
      </c>
      <c r="J7" s="24" t="s">
        <v>95</v>
      </c>
      <c r="K7" s="24" t="s">
        <v>96</v>
      </c>
      <c r="L7" s="24" t="s">
        <v>97</v>
      </c>
      <c r="M7" s="24" t="s">
        <v>98</v>
      </c>
      <c r="N7" s="25" t="s">
        <v>99</v>
      </c>
      <c r="O7" s="25">
        <v>95.86</v>
      </c>
      <c r="P7" s="25">
        <v>99.88</v>
      </c>
      <c r="Q7" s="25">
        <v>2442</v>
      </c>
      <c r="R7" s="25">
        <v>42023</v>
      </c>
      <c r="S7" s="25">
        <v>56.72</v>
      </c>
      <c r="T7" s="25">
        <v>740.89</v>
      </c>
      <c r="U7" s="25">
        <v>41915</v>
      </c>
      <c r="V7" s="25">
        <v>54.38</v>
      </c>
      <c r="W7" s="25">
        <v>770.78</v>
      </c>
      <c r="X7" s="25">
        <v>123.94</v>
      </c>
      <c r="Y7" s="25">
        <v>124.75</v>
      </c>
      <c r="Z7" s="25">
        <v>118.77</v>
      </c>
      <c r="AA7" s="25">
        <v>119.05</v>
      </c>
      <c r="AB7" s="25">
        <v>120.15</v>
      </c>
      <c r="AC7" s="25">
        <v>108.83</v>
      </c>
      <c r="AD7" s="25">
        <v>109.23</v>
      </c>
      <c r="AE7" s="25">
        <v>108.04</v>
      </c>
      <c r="AF7" s="25">
        <v>107.49</v>
      </c>
      <c r="AG7" s="25">
        <v>107.15</v>
      </c>
      <c r="AH7" s="25">
        <v>107.26</v>
      </c>
      <c r="AI7" s="25">
        <v>0</v>
      </c>
      <c r="AJ7" s="25">
        <v>0</v>
      </c>
      <c r="AK7" s="25">
        <v>0</v>
      </c>
      <c r="AL7" s="25">
        <v>0</v>
      </c>
      <c r="AM7" s="25">
        <v>0</v>
      </c>
      <c r="AN7" s="25">
        <v>4.34</v>
      </c>
      <c r="AO7" s="25">
        <v>4.6900000000000004</v>
      </c>
      <c r="AP7" s="25">
        <v>4.72</v>
      </c>
      <c r="AQ7" s="25">
        <v>5.76</v>
      </c>
      <c r="AR7" s="25">
        <v>4.74</v>
      </c>
      <c r="AS7" s="25">
        <v>1.61</v>
      </c>
      <c r="AT7" s="25">
        <v>844.85</v>
      </c>
      <c r="AU7" s="25">
        <v>662.56</v>
      </c>
      <c r="AV7" s="25">
        <v>633.75</v>
      </c>
      <c r="AW7" s="25">
        <v>547.22</v>
      </c>
      <c r="AX7" s="25">
        <v>501.48</v>
      </c>
      <c r="AY7" s="25">
        <v>327.77</v>
      </c>
      <c r="AZ7" s="25">
        <v>338.02</v>
      </c>
      <c r="BA7" s="25">
        <v>345.94</v>
      </c>
      <c r="BB7" s="25">
        <v>329.7</v>
      </c>
      <c r="BC7" s="25">
        <v>319.99</v>
      </c>
      <c r="BD7" s="25">
        <v>239.69</v>
      </c>
      <c r="BE7" s="25">
        <v>0</v>
      </c>
      <c r="BF7" s="25">
        <v>0</v>
      </c>
      <c r="BG7" s="25">
        <v>0</v>
      </c>
      <c r="BH7" s="25">
        <v>0</v>
      </c>
      <c r="BI7" s="25">
        <v>0</v>
      </c>
      <c r="BJ7" s="25">
        <v>397.1</v>
      </c>
      <c r="BK7" s="25">
        <v>379.91</v>
      </c>
      <c r="BL7" s="25">
        <v>386.61</v>
      </c>
      <c r="BM7" s="25">
        <v>381.56</v>
      </c>
      <c r="BN7" s="25">
        <v>365.55</v>
      </c>
      <c r="BO7" s="25">
        <v>264.86</v>
      </c>
      <c r="BP7" s="25">
        <v>118.15</v>
      </c>
      <c r="BQ7" s="25">
        <v>124.73</v>
      </c>
      <c r="BR7" s="25">
        <v>118.9</v>
      </c>
      <c r="BS7" s="25">
        <v>119.11</v>
      </c>
      <c r="BT7" s="25">
        <v>119.62</v>
      </c>
      <c r="BU7" s="25">
        <v>95.79</v>
      </c>
      <c r="BV7" s="25">
        <v>98.3</v>
      </c>
      <c r="BW7" s="25">
        <v>93.82</v>
      </c>
      <c r="BX7" s="25">
        <v>95.04</v>
      </c>
      <c r="BY7" s="25">
        <v>95.42</v>
      </c>
      <c r="BZ7" s="25">
        <v>97.59</v>
      </c>
      <c r="CA7" s="25">
        <v>117.15</v>
      </c>
      <c r="CB7" s="25">
        <v>117.33</v>
      </c>
      <c r="CC7" s="25">
        <v>123.28</v>
      </c>
      <c r="CD7" s="25">
        <v>123.44</v>
      </c>
      <c r="CE7" s="25">
        <v>124.64</v>
      </c>
      <c r="CF7" s="25">
        <v>171.13</v>
      </c>
      <c r="CG7" s="25">
        <v>173.7</v>
      </c>
      <c r="CH7" s="25">
        <v>178.94</v>
      </c>
      <c r="CI7" s="25">
        <v>180.19</v>
      </c>
      <c r="CJ7" s="25">
        <v>184.25</v>
      </c>
      <c r="CK7" s="25">
        <v>181.66</v>
      </c>
      <c r="CL7" s="25">
        <v>76.87</v>
      </c>
      <c r="CM7" s="25">
        <v>76.709999999999994</v>
      </c>
      <c r="CN7" s="25">
        <v>75.650000000000006</v>
      </c>
      <c r="CO7" s="25">
        <v>74.98</v>
      </c>
      <c r="CP7" s="25">
        <v>76.959999999999994</v>
      </c>
      <c r="CQ7" s="25">
        <v>60.12</v>
      </c>
      <c r="CR7" s="25">
        <v>60.34</v>
      </c>
      <c r="CS7" s="25">
        <v>59.54</v>
      </c>
      <c r="CT7" s="25">
        <v>59.26</v>
      </c>
      <c r="CU7" s="25">
        <v>60.44</v>
      </c>
      <c r="CV7" s="25">
        <v>60.21</v>
      </c>
      <c r="CW7" s="25">
        <v>92.68</v>
      </c>
      <c r="CX7" s="25">
        <v>92.15</v>
      </c>
      <c r="CY7" s="25">
        <v>91.73</v>
      </c>
      <c r="CZ7" s="25">
        <v>91.71</v>
      </c>
      <c r="DA7" s="25">
        <v>92.34</v>
      </c>
      <c r="DB7" s="25">
        <v>84.24</v>
      </c>
      <c r="DC7" s="25">
        <v>84.19</v>
      </c>
      <c r="DD7" s="25">
        <v>83.93</v>
      </c>
      <c r="DE7" s="25">
        <v>83.84</v>
      </c>
      <c r="DF7" s="25">
        <v>83.39</v>
      </c>
      <c r="DG7" s="25">
        <v>89.21</v>
      </c>
      <c r="DH7" s="25">
        <v>45.9</v>
      </c>
      <c r="DI7" s="25">
        <v>46.43</v>
      </c>
      <c r="DJ7" s="25">
        <v>47.01</v>
      </c>
      <c r="DK7" s="25">
        <v>47.53</v>
      </c>
      <c r="DL7" s="25">
        <v>46.63</v>
      </c>
      <c r="DM7" s="25">
        <v>48.83</v>
      </c>
      <c r="DN7" s="25">
        <v>49.96</v>
      </c>
      <c r="DO7" s="25">
        <v>50.82</v>
      </c>
      <c r="DP7" s="25">
        <v>51.82</v>
      </c>
      <c r="DQ7" s="25">
        <v>52.53</v>
      </c>
      <c r="DR7" s="25">
        <v>52.41</v>
      </c>
      <c r="DS7" s="25">
        <v>34.51</v>
      </c>
      <c r="DT7" s="25">
        <v>33.950000000000003</v>
      </c>
      <c r="DU7" s="25">
        <v>33.659999999999997</v>
      </c>
      <c r="DV7" s="25">
        <v>35.6</v>
      </c>
      <c r="DW7" s="25">
        <v>35.64</v>
      </c>
      <c r="DX7" s="25">
        <v>18.18</v>
      </c>
      <c r="DY7" s="25">
        <v>19.32</v>
      </c>
      <c r="DZ7" s="25">
        <v>21.16</v>
      </c>
      <c r="EA7" s="25">
        <v>22.72</v>
      </c>
      <c r="EB7" s="25">
        <v>24.16</v>
      </c>
      <c r="EC7" s="25">
        <v>26.78</v>
      </c>
      <c r="ED7" s="25">
        <v>0.92</v>
      </c>
      <c r="EE7" s="25">
        <v>0.95</v>
      </c>
      <c r="EF7" s="25">
        <v>0.88</v>
      </c>
      <c r="EG7" s="25">
        <v>0.76</v>
      </c>
      <c r="EH7" s="25">
        <v>1</v>
      </c>
      <c r="EI7" s="25">
        <v>0.56999999999999995</v>
      </c>
      <c r="EJ7" s="25">
        <v>0.52</v>
      </c>
      <c r="EK7" s="25">
        <v>0.48</v>
      </c>
      <c r="EL7" s="25">
        <v>0.48</v>
      </c>
      <c r="EM7" s="25">
        <v>0.46</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Printed>2026-02-02T23:58:30Z</cp:lastPrinted>
  <dcterms:created xsi:type="dcterms:W3CDTF">2025-12-12T09:18:38Z</dcterms:created>
  <dcterms:modified xsi:type="dcterms:W3CDTF">2026-02-17T00:50:15Z</dcterms:modified>
  <cp:category/>
</cp:coreProperties>
</file>