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2_簡易水道\"/>
    </mc:Choice>
  </mc:AlternateContent>
  <xr:revisionPtr revIDLastSave="0" documentId="13_ncr:1_{A6E6924A-E4CB-4AB2-877C-424B311BA96B}" xr6:coauthVersionLast="47" xr6:coauthVersionMax="47" xr10:uidLastSave="{00000000-0000-0000-0000-000000000000}"/>
  <workbookProtection workbookAlgorithmName="SHA-512" workbookHashValue="8LqdgxEGsV+T82vuuuziJ9G1MWTYhg5A1YxCsKV79qqMgE+MM2PJUREGEuqO0RDV8gfalfCUJaGBug1XYaBQeg==" workbookSaltValue="bBtruSQkX6b78yW/O4q5gw==" workbookSpinCount="100000" lockStructure="1"/>
  <bookViews>
    <workbookView xWindow="-108" yWindow="-108" windowWidth="27288" windowHeight="17544"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AT8" i="4" s="1"/>
  <c r="R6" i="5"/>
  <c r="AL8" i="4" s="1"/>
  <c r="Q6" i="5"/>
  <c r="P6" i="5"/>
  <c r="P10" i="4" s="1"/>
  <c r="O6" i="5"/>
  <c r="N6" i="5"/>
  <c r="M6" i="5"/>
  <c r="L6" i="5"/>
  <c r="W8" i="4" s="1"/>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I85" i="4"/>
  <c r="BB10" i="4"/>
  <c r="AT10" i="4"/>
  <c r="W10" i="4"/>
  <c r="I10" i="4"/>
  <c r="B10" i="4"/>
  <c r="BB8" i="4"/>
  <c r="AD8" i="4"/>
  <c r="B8" i="4"/>
  <c r="B6" i="4"/>
</calcChain>
</file>

<file path=xl/sharedStrings.xml><?xml version="1.0" encoding="utf-8"?>
<sst xmlns="http://schemas.openxmlformats.org/spreadsheetml/2006/main" count="294" uniqueCount="112">
  <si>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</si>
  <si>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</si>
  <si>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</si>
  <si>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</si>
  <si>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</si>
  <si>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</si>
  <si>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</si>
  <si>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</si>
  <si>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</si>
  <si>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</si>
  <si>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</si>
  <si>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</si>
  <si>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</si>
  <si>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</si>
  <si>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</si>
  <si>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</si>
  <si>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</si>
  <si>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</si>
  <si>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</si>
  <si>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</si>
  <si>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</si>
  <si>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</si>
  <si>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</si>
  <si>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</si>
  <si>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</si>
  <si>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</si>
  <si>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</si>
  <si>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</si>
  <si>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</si>
  <si>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</si>
  <si>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</si>
  <si>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</si>
  <si>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</si>
  <si>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</si>
  <si>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</si>
  <si>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</si>
  <si>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</si>
  <si>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</si>
  <si>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</si>
  <si>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</si>
  <si>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</si>
  <si>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</si>
  <si>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</si>
  <si>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</si>
  <si>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</si>
  <si>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</si>
  <si>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</si>
  <si>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</si>
  <si>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</si>
  <si>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</si>
  <si>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</si>
  <si>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</si>
  <si>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</si>
  <si>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</si>
  <si>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</si>
  <si>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</si>
  <si>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</si>
  <si>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</si>
  <si>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</si>
  <si>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</si>
  <si>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</si>
  <si>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</si>
  <si>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</si>
  <si>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</si>
  <si>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</si>
  <si>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</si>
  <si>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</si>
  <si>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</si>
  <si>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</si>
  <si>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</si>
  <si>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</si>
  <si>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</si>
  <si>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</si>
  <si>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</si>
  <si>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</si>
  <si>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</si>
  <si>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</si>
  <si>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</si>
  <si>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</si>
  <si>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</si>
  <si>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</si>
  <si>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</si>
  <si>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</si>
  <si>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</si>
  <si>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</si>
  <si>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</si>
  <si>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</si>
  <si>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</si>
  <si>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</si>
  <si>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</si>
  <si>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</si>
  <si>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</si>
  <si>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</si>
  <si>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東栄町</t>
  </si>
  <si>
    <t>法適用</t>
  </si>
  <si>
    <t>水道事業</t>
  </si>
  <si>
    <t>簡易水道事業</t>
  </si>
  <si>
    <t>C3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</si>
  <si>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</si>
  <si>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</si>
  <si>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</si>
  <si>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</si>
  <si>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</si>
  <si>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</si>
  <si>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</si>
  <si>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</si>
  <si>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</si>
  <si>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</si>
  <si>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</si>
  <si>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公営企業化され２年、平均値との対比、分析から将来的に安心安全な供給を継続して行けるよう令和７年度に経営戦略策定を実施し、料金改定も含め見直しを行い、老朽化の進む管路等の施設整備を更新計画をたて進めて行く予定である。</t>
    <rPh sb="1" eb="5">
      <t>コウエイキギョウ</t>
    </rPh>
    <rPh sb="5" eb="6">
      <t>カ</t>
    </rPh>
    <rPh sb="9" eb="10">
      <t>ネン</t>
    </rPh>
    <rPh sb="11" eb="13">
      <t>ヘイキン</t>
    </rPh>
    <rPh sb="13" eb="14">
      <t>チ</t>
    </rPh>
    <rPh sb="16" eb="18">
      <t>タイヒ</t>
    </rPh>
    <rPh sb="19" eb="21">
      <t>ブンセキ</t>
    </rPh>
    <rPh sb="23" eb="26">
      <t>ショウライテキ</t>
    </rPh>
    <rPh sb="27" eb="31">
      <t>アンシンアンゼン</t>
    </rPh>
    <rPh sb="32" eb="34">
      <t>キョウキュウ</t>
    </rPh>
    <rPh sb="35" eb="37">
      <t>ケイゾク</t>
    </rPh>
    <rPh sb="39" eb="40">
      <t>イ</t>
    </rPh>
    <rPh sb="44" eb="46">
      <t>レイワ</t>
    </rPh>
    <rPh sb="47" eb="49">
      <t>ネンド</t>
    </rPh>
    <rPh sb="50" eb="56">
      <t>ケイエイセンリャクサクテイ</t>
    </rPh>
    <rPh sb="57" eb="59">
      <t>ジッシ</t>
    </rPh>
    <rPh sb="61" eb="65">
      <t>リョウキンカイテイ</t>
    </rPh>
    <rPh sb="66" eb="67">
      <t>フク</t>
    </rPh>
    <rPh sb="68" eb="70">
      <t>ミナオ</t>
    </rPh>
    <rPh sb="72" eb="73">
      <t>オコナ</t>
    </rPh>
    <rPh sb="75" eb="78">
      <t>ロウキュウカ</t>
    </rPh>
    <rPh sb="79" eb="80">
      <t>スス</t>
    </rPh>
    <rPh sb="81" eb="83">
      <t>カンロ</t>
    </rPh>
    <rPh sb="83" eb="84">
      <t>トウ</t>
    </rPh>
    <rPh sb="85" eb="87">
      <t>シセツ</t>
    </rPh>
    <rPh sb="87" eb="89">
      <t>セイビ</t>
    </rPh>
    <rPh sb="90" eb="94">
      <t>コウシンケイカク</t>
    </rPh>
    <rPh sb="97" eb="98">
      <t>スス</t>
    </rPh>
    <rPh sb="100" eb="101">
      <t>イ</t>
    </rPh>
    <rPh sb="102" eb="104">
      <t>ヨテイ</t>
    </rPh>
    <phoneticPr fontId="4"/>
  </si>
  <si>
    <t>　町内の導送配水管の施設は耐用年数を超えたものも多く、令和２年度策定の管路更新計画を今年度見直し、現況に基づき整備を進めていく計画である。山間地域である当町では配水区域での利用箇所は点在しているため、管路は長く、その更新には多くの時間と費用が必要になると考える。</t>
    <rPh sb="1" eb="3">
      <t>チョウナイ</t>
    </rPh>
    <rPh sb="4" eb="5">
      <t>ドウ</t>
    </rPh>
    <rPh sb="5" eb="6">
      <t>ソウ</t>
    </rPh>
    <rPh sb="6" eb="9">
      <t>ハイスイカン</t>
    </rPh>
    <rPh sb="10" eb="12">
      <t>シセツ</t>
    </rPh>
    <rPh sb="13" eb="17">
      <t>タイヨウネンスウ</t>
    </rPh>
    <rPh sb="18" eb="19">
      <t>コ</t>
    </rPh>
    <rPh sb="24" eb="25">
      <t>オオ</t>
    </rPh>
    <rPh sb="27" eb="29">
      <t>レイワ</t>
    </rPh>
    <rPh sb="30" eb="32">
      <t>ネンド</t>
    </rPh>
    <rPh sb="32" eb="34">
      <t>サクテイ</t>
    </rPh>
    <rPh sb="35" eb="41">
      <t>カンロコウシンケイカク</t>
    </rPh>
    <rPh sb="42" eb="45">
      <t>コンネンド</t>
    </rPh>
    <rPh sb="45" eb="47">
      <t>ミナオ</t>
    </rPh>
    <rPh sb="49" eb="51">
      <t>ゲンキョウ</t>
    </rPh>
    <rPh sb="52" eb="53">
      <t>モト</t>
    </rPh>
    <rPh sb="55" eb="57">
      <t>セイビ</t>
    </rPh>
    <rPh sb="58" eb="59">
      <t>スス</t>
    </rPh>
    <rPh sb="63" eb="65">
      <t>ケイカク</t>
    </rPh>
    <rPh sb="69" eb="73">
      <t>サンカンチイキ</t>
    </rPh>
    <rPh sb="76" eb="78">
      <t>トウチョウ</t>
    </rPh>
    <rPh sb="80" eb="82">
      <t>ハイスイ</t>
    </rPh>
    <rPh sb="82" eb="84">
      <t>クイキ</t>
    </rPh>
    <rPh sb="86" eb="88">
      <t>リヨウ</t>
    </rPh>
    <rPh sb="88" eb="90">
      <t>カショ</t>
    </rPh>
    <rPh sb="91" eb="93">
      <t>テンザイ</t>
    </rPh>
    <rPh sb="100" eb="102">
      <t>カンロ</t>
    </rPh>
    <rPh sb="103" eb="104">
      <t>ナガ</t>
    </rPh>
    <rPh sb="108" eb="110">
      <t>コウシン</t>
    </rPh>
    <rPh sb="112" eb="113">
      <t>オオ</t>
    </rPh>
    <rPh sb="115" eb="117">
      <t>ジカン</t>
    </rPh>
    <rPh sb="118" eb="120">
      <t>ヒヨウ</t>
    </rPh>
    <rPh sb="121" eb="123">
      <t>ヒツヨウ</t>
    </rPh>
    <rPh sb="127" eb="128">
      <t>カンガ</t>
    </rPh>
    <phoneticPr fontId="4"/>
  </si>
  <si>
    <t>①経常収支比率…指標比率は平均値同様に前年と比較し下降している。要因としては物価高騰による経費の増加に加え、老朽化を起因とする修繕費の増加に対し、それらを賄う経常収益は上がらないため比率は下降となった。人口は減少の一途を辿り、将来的にも給水収益（使用料収入）の増加は見込めないため料金改定等経営改善に努める。　　　　　　　　　③流動比率…指標比率はR5年度分の消費税の還付、施工事業における移転補償、企業債借入により流動資産が増加したことに対し、企業債は固定負債であるため比率的には向上しているが、将来的な支払能力を高める必要があると考える。　　　　　　　　　　　　　　　　　　④企業債残高対給水収益比率…給水収益が伸び悩むなか年々迫る老朽化による施設の更新工事は必須であるため比率は平均値を大幅に上回るものとなっている。　⑤経費回収率…維持費は年々増加し、給水収益は減少していくため一般会計からの繰入金で補っていることが読み取れ、独立会計のため経営改善に努める　⑥給水原価…有収水量に対し維持費は年々増加し平均値よりもかなり高値である。                　　　　 
⑦施設利用率⑧有収率…配水管路からの漏水は調査を委託し対策を講じているが老朽管からの漏水は止まず、配水流量の多さから利用率は高いが反対に有収率は低い。</t>
    <rPh sb="1" eb="3">
      <t>ケイジョウ</t>
    </rPh>
    <rPh sb="3" eb="7">
      <t>シュウシヒリツ</t>
    </rPh>
    <rPh sb="8" eb="10">
      <t>シヒョウ</t>
    </rPh>
    <rPh sb="10" eb="12">
      <t>ヒリツ</t>
    </rPh>
    <rPh sb="13" eb="16">
      <t>ヘイキンチ</t>
    </rPh>
    <rPh sb="16" eb="18">
      <t>ドウヨウ</t>
    </rPh>
    <rPh sb="19" eb="21">
      <t>ゼンネン</t>
    </rPh>
    <rPh sb="22" eb="24">
      <t>ヒカク</t>
    </rPh>
    <rPh sb="25" eb="27">
      <t>カコウ</t>
    </rPh>
    <rPh sb="32" eb="34">
      <t>ヨウイン</t>
    </rPh>
    <rPh sb="38" eb="42">
      <t>ブッカコウトウ</t>
    </rPh>
    <rPh sb="45" eb="47">
      <t>ケイヒ</t>
    </rPh>
    <rPh sb="48" eb="50">
      <t>ゾウカ</t>
    </rPh>
    <rPh sb="51" eb="52">
      <t>クワ</t>
    </rPh>
    <rPh sb="54" eb="57">
      <t>ロウキュウカ</t>
    </rPh>
    <rPh sb="58" eb="60">
      <t>キイン</t>
    </rPh>
    <rPh sb="63" eb="65">
      <t>シュウゼン</t>
    </rPh>
    <rPh sb="65" eb="66">
      <t>ヒ</t>
    </rPh>
    <rPh sb="67" eb="69">
      <t>ゾウカ</t>
    </rPh>
    <rPh sb="70" eb="71">
      <t>タイ</t>
    </rPh>
    <rPh sb="77" eb="78">
      <t>マカナ</t>
    </rPh>
    <rPh sb="79" eb="81">
      <t>ケイジョウ</t>
    </rPh>
    <rPh sb="81" eb="83">
      <t>シュウエキ</t>
    </rPh>
    <rPh sb="84" eb="85">
      <t>ア</t>
    </rPh>
    <rPh sb="91" eb="93">
      <t>ヒリツ</t>
    </rPh>
    <rPh sb="94" eb="96">
      <t>カコウ</t>
    </rPh>
    <rPh sb="101" eb="103">
      <t>ジンコウ</t>
    </rPh>
    <rPh sb="104" eb="106">
      <t>ゲンショウ</t>
    </rPh>
    <rPh sb="107" eb="109">
      <t>イット</t>
    </rPh>
    <rPh sb="110" eb="111">
      <t>タド</t>
    </rPh>
    <rPh sb="113" eb="116">
      <t>ショウライテキ</t>
    </rPh>
    <rPh sb="118" eb="120">
      <t>キュウスイ</t>
    </rPh>
    <rPh sb="120" eb="122">
      <t>シュウエキ</t>
    </rPh>
    <rPh sb="123" eb="126">
      <t>シヨウリョウ</t>
    </rPh>
    <rPh sb="126" eb="128">
      <t>シュウニュウ</t>
    </rPh>
    <rPh sb="130" eb="132">
      <t>ゾウカ</t>
    </rPh>
    <rPh sb="133" eb="135">
      <t>ミコ</t>
    </rPh>
    <rPh sb="140" eb="142">
      <t>リョウキン</t>
    </rPh>
    <rPh sb="142" eb="144">
      <t>カイテイ</t>
    </rPh>
    <rPh sb="144" eb="145">
      <t>トウ</t>
    </rPh>
    <rPh sb="145" eb="149">
      <t>ケイエイカイゼン</t>
    </rPh>
    <rPh sb="150" eb="151">
      <t>ツト</t>
    </rPh>
    <rPh sb="164" eb="168">
      <t>リュウドウヒリツ</t>
    </rPh>
    <rPh sb="169" eb="173">
      <t>シヒョウヒリツ</t>
    </rPh>
    <rPh sb="176" eb="178">
      <t>ネンド</t>
    </rPh>
    <rPh sb="178" eb="179">
      <t>フン</t>
    </rPh>
    <rPh sb="180" eb="183">
      <t>ショウヒゼイ</t>
    </rPh>
    <rPh sb="184" eb="186">
      <t>カンプ</t>
    </rPh>
    <rPh sb="187" eb="189">
      <t>セコウ</t>
    </rPh>
    <rPh sb="189" eb="191">
      <t>ジギョウ</t>
    </rPh>
    <rPh sb="195" eb="197">
      <t>イテン</t>
    </rPh>
    <rPh sb="197" eb="199">
      <t>ホショウ</t>
    </rPh>
    <rPh sb="200" eb="202">
      <t>キギョウ</t>
    </rPh>
    <rPh sb="202" eb="203">
      <t>サイ</t>
    </rPh>
    <rPh sb="203" eb="205">
      <t>カリイレ</t>
    </rPh>
    <rPh sb="208" eb="210">
      <t>リュウドウ</t>
    </rPh>
    <rPh sb="210" eb="212">
      <t>シサン</t>
    </rPh>
    <rPh sb="213" eb="215">
      <t>ゾウカ</t>
    </rPh>
    <rPh sb="220" eb="221">
      <t>タイ</t>
    </rPh>
    <rPh sb="223" eb="225">
      <t>キギョウ</t>
    </rPh>
    <rPh sb="225" eb="226">
      <t>サイ</t>
    </rPh>
    <rPh sb="227" eb="229">
      <t>コテイ</t>
    </rPh>
    <rPh sb="229" eb="231">
      <t>フサイ</t>
    </rPh>
    <rPh sb="236" eb="238">
      <t>ヒリツ</t>
    </rPh>
    <rPh sb="238" eb="239">
      <t>テキ</t>
    </rPh>
    <rPh sb="241" eb="243">
      <t>コウジョウ</t>
    </rPh>
    <rPh sb="249" eb="252">
      <t>ショウライテキ</t>
    </rPh>
    <rPh sb="253" eb="255">
      <t>シハラ</t>
    </rPh>
    <rPh sb="255" eb="257">
      <t>ノウリョク</t>
    </rPh>
    <rPh sb="258" eb="259">
      <t>タカ</t>
    </rPh>
    <rPh sb="261" eb="263">
      <t>ヒツヨウ</t>
    </rPh>
    <rPh sb="267" eb="268">
      <t>カンガ</t>
    </rPh>
    <rPh sb="290" eb="293">
      <t>キギョウサイ</t>
    </rPh>
    <rPh sb="293" eb="295">
      <t>ザンダカ</t>
    </rPh>
    <rPh sb="295" eb="296">
      <t>タイ</t>
    </rPh>
    <rPh sb="296" eb="300">
      <t>キュウスイシュウエキ</t>
    </rPh>
    <rPh sb="300" eb="302">
      <t>ヒリツ</t>
    </rPh>
    <rPh sb="303" eb="307">
      <t>キュウスイシュウエキ</t>
    </rPh>
    <rPh sb="308" eb="309">
      <t>ノ</t>
    </rPh>
    <rPh sb="310" eb="311">
      <t>ナヤ</t>
    </rPh>
    <rPh sb="314" eb="316">
      <t>ネンネン</t>
    </rPh>
    <rPh sb="316" eb="317">
      <t>セマ</t>
    </rPh>
    <rPh sb="318" eb="321">
      <t>ロウキュウカ</t>
    </rPh>
    <rPh sb="324" eb="326">
      <t>シセツ</t>
    </rPh>
    <rPh sb="327" eb="331">
      <t>コウシンコウジ</t>
    </rPh>
    <rPh sb="332" eb="334">
      <t>ヒッス</t>
    </rPh>
    <rPh sb="339" eb="341">
      <t>ヒリツ</t>
    </rPh>
    <rPh sb="342" eb="345">
      <t>ヘイキンチ</t>
    </rPh>
    <rPh sb="346" eb="348">
      <t>オオハバ</t>
    </rPh>
    <rPh sb="349" eb="351">
      <t>ウワマワ</t>
    </rPh>
    <rPh sb="363" eb="368">
      <t>ケイヒカイシュウリツ</t>
    </rPh>
    <rPh sb="369" eb="372">
      <t>イジヒ</t>
    </rPh>
    <rPh sb="373" eb="375">
      <t>ネンネン</t>
    </rPh>
    <rPh sb="375" eb="377">
      <t>ゾウカ</t>
    </rPh>
    <rPh sb="379" eb="383">
      <t>キュウスイシュウエキ</t>
    </rPh>
    <rPh sb="384" eb="386">
      <t>ゲンショウ</t>
    </rPh>
    <rPh sb="392" eb="396">
      <t>イッパンカイケイ</t>
    </rPh>
    <rPh sb="399" eb="402">
      <t>クリイレキン</t>
    </rPh>
    <rPh sb="403" eb="404">
      <t>オギナ</t>
    </rPh>
    <rPh sb="411" eb="412">
      <t>ヨ</t>
    </rPh>
    <rPh sb="413" eb="414">
      <t>ト</t>
    </rPh>
    <rPh sb="416" eb="418">
      <t>ドクリツ</t>
    </rPh>
    <rPh sb="418" eb="420">
      <t>カイケイ</t>
    </rPh>
    <rPh sb="423" eb="425">
      <t>ケイエイ</t>
    </rPh>
    <rPh sb="425" eb="427">
      <t>カイゼン</t>
    </rPh>
    <rPh sb="428" eb="429">
      <t>ツト</t>
    </rPh>
    <rPh sb="433" eb="437">
      <t>キュウスイゲンカ</t>
    </rPh>
    <rPh sb="438" eb="442">
      <t>ユウシュウスイリョウ</t>
    </rPh>
    <rPh sb="443" eb="444">
      <t>タイ</t>
    </rPh>
    <rPh sb="445" eb="448">
      <t>イジヒ</t>
    </rPh>
    <rPh sb="449" eb="451">
      <t>ネンネン</t>
    </rPh>
    <rPh sb="451" eb="453">
      <t>ゾウカ</t>
    </rPh>
    <rPh sb="454" eb="457">
      <t>ヘイキンチ</t>
    </rPh>
    <rPh sb="463" eb="465">
      <t>コウチ</t>
    </rPh>
    <rPh sb="492" eb="496">
      <t>シセツリヨウ</t>
    </rPh>
    <rPh sb="496" eb="497">
      <t>リツ</t>
    </rPh>
    <rPh sb="498" eb="501">
      <t>ユウシュウリツ</t>
    </rPh>
    <rPh sb="502" eb="506">
      <t>ハイスイカンロ</t>
    </rPh>
    <rPh sb="509" eb="511">
      <t>ロウスイ</t>
    </rPh>
    <rPh sb="512" eb="514">
      <t>チョウサ</t>
    </rPh>
    <rPh sb="515" eb="517">
      <t>イタク</t>
    </rPh>
    <rPh sb="518" eb="520">
      <t>タイサク</t>
    </rPh>
    <rPh sb="521" eb="522">
      <t>コウ</t>
    </rPh>
    <rPh sb="540" eb="544">
      <t>ハイスイリュウリョウ</t>
    </rPh>
    <rPh sb="545" eb="546">
      <t>オオ</t>
    </rPh>
    <rPh sb="549" eb="552">
      <t>リヨウリツ</t>
    </rPh>
    <rPh sb="553" eb="554">
      <t>タカ</t>
    </rPh>
    <rPh sb="556" eb="558">
      <t>ハンタイ</t>
    </rPh>
    <rPh sb="559" eb="562">
      <t>ユウシュウリツ</t>
    </rPh>
    <rPh sb="563" eb="564">
      <t>ヒク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</si>
</sst>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0.04</c:v>
                </c:pt>
                <c:pt idx="4">
                  <c:v>0.38</c:v>
                </c:pt>
              </c:numCache>
            </c:numRef>
          </c:val>
          <c:extLst>
            <c:ext xmlns:c16="http://schemas.microsoft.com/office/drawing/2014/chart" uri="{C3380CC4-5D6E-409C-BE32-E72D297353CC}">
              <c16:uniqueId val="{00000000-DB6E-4E85-B714-767ABB46C7D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0.49</c:v>
                </c:pt>
                <c:pt idx="4">
                  <c:v>0.32</c:v>
                </c:pt>
              </c:numCache>
            </c:numRef>
          </c:val>
          <c:smooth val="0"/>
          <c:extLst>
            <c:ext xmlns:c16="http://schemas.microsoft.com/office/drawing/2014/chart" uri="{C3380CC4-5D6E-409C-BE32-E72D297353CC}">
              <c16:uniqueId val="{00000001-DB6E-4E85-B714-767ABB46C7D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81.02</c:v>
                </c:pt>
                <c:pt idx="4">
                  <c:v>82.3</c:v>
                </c:pt>
              </c:numCache>
            </c:numRef>
          </c:val>
          <c:extLst>
            <c:ext xmlns:c16="http://schemas.microsoft.com/office/drawing/2014/chart" uri="{C3380CC4-5D6E-409C-BE32-E72D297353CC}">
              <c16:uniqueId val="{00000000-5225-46C0-9935-4BD98A56BD8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53.4</c:v>
                </c:pt>
                <c:pt idx="4">
                  <c:v>54.69</c:v>
                </c:pt>
              </c:numCache>
            </c:numRef>
          </c:val>
          <c:smooth val="0"/>
          <c:extLst>
            <c:ext xmlns:c16="http://schemas.microsoft.com/office/drawing/2014/chart" uri="{C3380CC4-5D6E-409C-BE32-E72D297353CC}">
              <c16:uniqueId val="{00000001-5225-46C0-9935-4BD98A56BD8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39.880000000000003</c:v>
                </c:pt>
                <c:pt idx="4">
                  <c:v>40.33</c:v>
                </c:pt>
              </c:numCache>
            </c:numRef>
          </c:val>
          <c:extLst>
            <c:ext xmlns:c16="http://schemas.microsoft.com/office/drawing/2014/chart" uri="{C3380CC4-5D6E-409C-BE32-E72D297353CC}">
              <c16:uniqueId val="{00000000-EF19-42EA-9299-D1DEAF097AD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72.53</c:v>
                </c:pt>
                <c:pt idx="4">
                  <c:v>71.44</c:v>
                </c:pt>
              </c:numCache>
            </c:numRef>
          </c:val>
          <c:smooth val="0"/>
          <c:extLst>
            <c:ext xmlns:c16="http://schemas.microsoft.com/office/drawing/2014/chart" uri="{C3380CC4-5D6E-409C-BE32-E72D297353CC}">
              <c16:uniqueId val="{00000001-EF19-42EA-9299-D1DEAF097AD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104.07</c:v>
                </c:pt>
                <c:pt idx="4">
                  <c:v>100.59</c:v>
                </c:pt>
              </c:numCache>
            </c:numRef>
          </c:val>
          <c:extLst>
            <c:ext xmlns:c16="http://schemas.microsoft.com/office/drawing/2014/chart" uri="{C3380CC4-5D6E-409C-BE32-E72D297353CC}">
              <c16:uniqueId val="{00000000-E19A-4438-A59E-12AEB0C7193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103.1</c:v>
                </c:pt>
                <c:pt idx="4">
                  <c:v>101.77</c:v>
                </c:pt>
              </c:numCache>
            </c:numRef>
          </c:val>
          <c:smooth val="0"/>
          <c:extLst>
            <c:ext xmlns:c16="http://schemas.microsoft.com/office/drawing/2014/chart" uri="{C3380CC4-5D6E-409C-BE32-E72D297353CC}">
              <c16:uniqueId val="{00000001-E19A-4438-A59E-12AEB0C7193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4.8499999999999996</c:v>
                </c:pt>
                <c:pt idx="4">
                  <c:v>9.58</c:v>
                </c:pt>
              </c:numCache>
            </c:numRef>
          </c:val>
          <c:extLst>
            <c:ext xmlns:c16="http://schemas.microsoft.com/office/drawing/2014/chart" uri="{C3380CC4-5D6E-409C-BE32-E72D297353CC}">
              <c16:uniqueId val="{00000000-6F61-4A0F-9959-8358BFE645A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40.46</c:v>
                </c:pt>
                <c:pt idx="4">
                  <c:v>37.1</c:v>
                </c:pt>
              </c:numCache>
            </c:numRef>
          </c:val>
          <c:smooth val="0"/>
          <c:extLst>
            <c:ext xmlns:c16="http://schemas.microsoft.com/office/drawing/2014/chart" uri="{C3380CC4-5D6E-409C-BE32-E72D297353CC}">
              <c16:uniqueId val="{00000001-6F61-4A0F-9959-8358BFE645A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51.52</c:v>
                </c:pt>
                <c:pt idx="4">
                  <c:v>51.29</c:v>
                </c:pt>
              </c:numCache>
            </c:numRef>
          </c:val>
          <c:extLst>
            <c:ext xmlns:c16="http://schemas.microsoft.com/office/drawing/2014/chart" uri="{C3380CC4-5D6E-409C-BE32-E72D297353CC}">
              <c16:uniqueId val="{00000000-8279-4DF4-B046-97B06CC038E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22.77</c:v>
                </c:pt>
                <c:pt idx="4">
                  <c:v>18.22</c:v>
                </c:pt>
              </c:numCache>
            </c:numRef>
          </c:val>
          <c:smooth val="0"/>
          <c:extLst>
            <c:ext xmlns:c16="http://schemas.microsoft.com/office/drawing/2014/chart" uri="{C3380CC4-5D6E-409C-BE32-E72D297353CC}">
              <c16:uniqueId val="{00000001-8279-4DF4-B046-97B06CC038E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FB7-4A3A-B7E5-5A1C9BBA168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27.32</c:v>
                </c:pt>
                <c:pt idx="4">
                  <c:v>16.12</c:v>
                </c:pt>
              </c:numCache>
            </c:numRef>
          </c:val>
          <c:smooth val="0"/>
          <c:extLst>
            <c:ext xmlns:c16="http://schemas.microsoft.com/office/drawing/2014/chart" uri="{C3380CC4-5D6E-409C-BE32-E72D297353CC}">
              <c16:uniqueId val="{00000001-BFB7-4A3A-B7E5-5A1C9BBA168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89.71</c:v>
                </c:pt>
                <c:pt idx="4">
                  <c:v>130.9</c:v>
                </c:pt>
              </c:numCache>
            </c:numRef>
          </c:val>
          <c:extLst>
            <c:ext xmlns:c16="http://schemas.microsoft.com/office/drawing/2014/chart" uri="{C3380CC4-5D6E-409C-BE32-E72D297353CC}">
              <c16:uniqueId val="{00000000-B215-4630-A022-851D1F6951B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217.55</c:v>
                </c:pt>
                <c:pt idx="4">
                  <c:v>157.71</c:v>
                </c:pt>
              </c:numCache>
            </c:numRef>
          </c:val>
          <c:smooth val="0"/>
          <c:extLst>
            <c:ext xmlns:c16="http://schemas.microsoft.com/office/drawing/2014/chart" uri="{C3380CC4-5D6E-409C-BE32-E72D297353CC}">
              <c16:uniqueId val="{00000001-B215-4630-A022-851D1F6951B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1514.1</c:v>
                </c:pt>
                <c:pt idx="4">
                  <c:v>1403.11</c:v>
                </c:pt>
              </c:numCache>
            </c:numRef>
          </c:val>
          <c:extLst>
            <c:ext xmlns:c16="http://schemas.microsoft.com/office/drawing/2014/chart" uri="{C3380CC4-5D6E-409C-BE32-E72D297353CC}">
              <c16:uniqueId val="{00000000-D43D-45EB-8A23-7067D146D09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916.17</c:v>
                </c:pt>
                <c:pt idx="4">
                  <c:v>958.97</c:v>
                </c:pt>
              </c:numCache>
            </c:numRef>
          </c:val>
          <c:smooth val="0"/>
          <c:extLst>
            <c:ext xmlns:c16="http://schemas.microsoft.com/office/drawing/2014/chart" uri="{C3380CC4-5D6E-409C-BE32-E72D297353CC}">
              <c16:uniqueId val="{00000001-D43D-45EB-8A23-7067D146D09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34.79</c:v>
                </c:pt>
                <c:pt idx="4">
                  <c:v>32.58</c:v>
                </c:pt>
              </c:numCache>
            </c:numRef>
          </c:val>
          <c:extLst>
            <c:ext xmlns:c16="http://schemas.microsoft.com/office/drawing/2014/chart" uri="{C3380CC4-5D6E-409C-BE32-E72D297353CC}">
              <c16:uniqueId val="{00000000-ABD1-457B-B9C7-B1E526FA379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63.95</c:v>
                </c:pt>
                <c:pt idx="4">
                  <c:v>61.25</c:v>
                </c:pt>
              </c:numCache>
            </c:numRef>
          </c:val>
          <c:smooth val="0"/>
          <c:extLst>
            <c:ext xmlns:c16="http://schemas.microsoft.com/office/drawing/2014/chart" uri="{C3380CC4-5D6E-409C-BE32-E72D297353CC}">
              <c16:uniqueId val="{00000001-ABD1-457B-B9C7-B1E526FA379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454.83</c:v>
                </c:pt>
                <c:pt idx="4">
                  <c:v>485.13</c:v>
                </c:pt>
              </c:numCache>
            </c:numRef>
          </c:val>
          <c:extLst>
            <c:ext xmlns:c16="http://schemas.microsoft.com/office/drawing/2014/chart" uri="{C3380CC4-5D6E-409C-BE32-E72D297353CC}">
              <c16:uniqueId val="{00000000-6097-4CE6-B274-91D61CF754F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263.56</c:v>
                </c:pt>
                <c:pt idx="4">
                  <c:v>279.83</c:v>
                </c:pt>
              </c:numCache>
            </c:numRef>
          </c:val>
          <c:smooth val="0"/>
          <c:extLst>
            <c:ext xmlns:c16="http://schemas.microsoft.com/office/drawing/2014/chart" uri="{C3380CC4-5D6E-409C-BE32-E72D297353CC}">
              <c16:uniqueId val="{00000001-6097-4CE6-B274-91D61CF754F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45" sqref="BL45:BZ4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愛知県　東栄町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C3</v>
      </c>
      <c r="X8" s="74"/>
      <c r="Y8" s="74"/>
      <c r="Z8" s="74"/>
      <c r="AA8" s="74"/>
      <c r="AB8" s="74"/>
      <c r="AC8" s="74"/>
      <c r="AD8" s="74" t="str">
        <f>データ!$M$6</f>
        <v>自治体職員</v>
      </c>
      <c r="AE8" s="74"/>
      <c r="AF8" s="74"/>
      <c r="AG8" s="74"/>
      <c r="AH8" s="74"/>
      <c r="AI8" s="74"/>
      <c r="AJ8" s="74"/>
      <c r="AK8" s="2"/>
      <c r="AL8" s="65">
        <f>データ!$R$6</f>
        <v>2703</v>
      </c>
      <c r="AM8" s="65"/>
      <c r="AN8" s="65"/>
      <c r="AO8" s="65"/>
      <c r="AP8" s="65"/>
      <c r="AQ8" s="65"/>
      <c r="AR8" s="65"/>
      <c r="AS8" s="65"/>
      <c r="AT8" s="36">
        <f>データ!$S$6</f>
        <v>123.38</v>
      </c>
      <c r="AU8" s="37"/>
      <c r="AV8" s="37"/>
      <c r="AW8" s="37"/>
      <c r="AX8" s="37"/>
      <c r="AY8" s="37"/>
      <c r="AZ8" s="37"/>
      <c r="BA8" s="37"/>
      <c r="BB8" s="54">
        <f>データ!$T$6</f>
        <v>21.91</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72.69</v>
      </c>
      <c r="J10" s="37"/>
      <c r="K10" s="37"/>
      <c r="L10" s="37"/>
      <c r="M10" s="37"/>
      <c r="N10" s="37"/>
      <c r="O10" s="64"/>
      <c r="P10" s="54">
        <f>データ!$P$6</f>
        <v>99.09</v>
      </c>
      <c r="Q10" s="54"/>
      <c r="R10" s="54"/>
      <c r="S10" s="54"/>
      <c r="T10" s="54"/>
      <c r="U10" s="54"/>
      <c r="V10" s="54"/>
      <c r="W10" s="65">
        <f>データ!$Q$6</f>
        <v>2849</v>
      </c>
      <c r="X10" s="65"/>
      <c r="Y10" s="65"/>
      <c r="Z10" s="65"/>
      <c r="AA10" s="65"/>
      <c r="AB10" s="65"/>
      <c r="AC10" s="65"/>
      <c r="AD10" s="2"/>
      <c r="AE10" s="2"/>
      <c r="AF10" s="2"/>
      <c r="AG10" s="2"/>
      <c r="AH10" s="2"/>
      <c r="AI10" s="2"/>
      <c r="AJ10" s="2"/>
      <c r="AK10" s="2"/>
      <c r="AL10" s="65">
        <f>データ!$U$6</f>
        <v>2604</v>
      </c>
      <c r="AM10" s="65"/>
      <c r="AN10" s="65"/>
      <c r="AO10" s="65"/>
      <c r="AP10" s="65"/>
      <c r="AQ10" s="65"/>
      <c r="AR10" s="65"/>
      <c r="AS10" s="65"/>
      <c r="AT10" s="36">
        <f>データ!$V$6</f>
        <v>2.2000000000000002</v>
      </c>
      <c r="AU10" s="37"/>
      <c r="AV10" s="37"/>
      <c r="AW10" s="37"/>
      <c r="AX10" s="37"/>
      <c r="AY10" s="37"/>
      <c r="AZ10" s="37"/>
      <c r="BA10" s="37"/>
      <c r="BB10" s="54">
        <f>データ!$W$6</f>
        <v>1183.6400000000001</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109</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aonoT+qQ6s1maztS4bW5bjQWCOZILGlrIpHeJYF7xTPZ0rVmCxFdgLJ7MgBhRWWqWz1ERBpRf8NGL/LrkfLtHA==" saltValue="BnOwG6I/GveB0gck60DjE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235628</v>
      </c>
      <c r="D6" s="20">
        <f t="shared" si="3"/>
        <v>46</v>
      </c>
      <c r="E6" s="20">
        <f t="shared" si="3"/>
        <v>1</v>
      </c>
      <c r="F6" s="20">
        <f t="shared" si="3"/>
        <v>0</v>
      </c>
      <c r="G6" s="20">
        <f t="shared" si="3"/>
        <v>5</v>
      </c>
      <c r="H6" s="20" t="str">
        <f t="shared" si="3"/>
        <v>愛知県　東栄町</v>
      </c>
      <c r="I6" s="20" t="str">
        <f t="shared" si="3"/>
        <v>法適用</v>
      </c>
      <c r="J6" s="20" t="str">
        <f t="shared" si="3"/>
        <v>水道事業</v>
      </c>
      <c r="K6" s="20" t="str">
        <f t="shared" si="3"/>
        <v>簡易水道事業</v>
      </c>
      <c r="L6" s="20" t="str">
        <f t="shared" si="3"/>
        <v>C3</v>
      </c>
      <c r="M6" s="20" t="str">
        <f t="shared" si="3"/>
        <v>自治体職員</v>
      </c>
      <c r="N6" s="21" t="str">
        <f t="shared" si="3"/>
        <v>-</v>
      </c>
      <c r="O6" s="21">
        <f t="shared" si="3"/>
        <v>72.69</v>
      </c>
      <c r="P6" s="21">
        <f t="shared" si="3"/>
        <v>99.09</v>
      </c>
      <c r="Q6" s="21">
        <f t="shared" si="3"/>
        <v>2849</v>
      </c>
      <c r="R6" s="21">
        <f t="shared" si="3"/>
        <v>2703</v>
      </c>
      <c r="S6" s="21">
        <f t="shared" si="3"/>
        <v>123.38</v>
      </c>
      <c r="T6" s="21">
        <f t="shared" si="3"/>
        <v>21.91</v>
      </c>
      <c r="U6" s="21">
        <f t="shared" si="3"/>
        <v>2604</v>
      </c>
      <c r="V6" s="21">
        <f t="shared" si="3"/>
        <v>2.2000000000000002</v>
      </c>
      <c r="W6" s="21">
        <f t="shared" si="3"/>
        <v>1183.6400000000001</v>
      </c>
      <c r="X6" s="22" t="str">
        <f>IF(X7="",NA(),X7)</f>
        <v>-</v>
      </c>
      <c r="Y6" s="22" t="str">
        <f t="shared" ref="Y6:AG6" si="4">IF(Y7="",NA(),Y7)</f>
        <v>-</v>
      </c>
      <c r="Z6" s="22" t="str">
        <f t="shared" si="4"/>
        <v>-</v>
      </c>
      <c r="AA6" s="22">
        <f t="shared" si="4"/>
        <v>104.07</v>
      </c>
      <c r="AB6" s="22">
        <f t="shared" si="4"/>
        <v>100.59</v>
      </c>
      <c r="AC6" s="22" t="str">
        <f t="shared" si="4"/>
        <v>-</v>
      </c>
      <c r="AD6" s="22" t="str">
        <f t="shared" si="4"/>
        <v>-</v>
      </c>
      <c r="AE6" s="22" t="str">
        <f t="shared" si="4"/>
        <v>-</v>
      </c>
      <c r="AF6" s="22">
        <f t="shared" si="4"/>
        <v>103.1</v>
      </c>
      <c r="AG6" s="22">
        <f t="shared" si="4"/>
        <v>101.77</v>
      </c>
      <c r="AH6" s="21" t="str">
        <f>IF(AH7="","",IF(AH7="-","【-】","【"&amp;SUBSTITUTE(TEXT(AH7,"#,##0.00"),"-","△")&amp;"】"))</f>
        <v>【102.02】</v>
      </c>
      <c r="AI6" s="22" t="str">
        <f>IF(AI7="",NA(),AI7)</f>
        <v>-</v>
      </c>
      <c r="AJ6" s="22" t="str">
        <f t="shared" ref="AJ6:AR6" si="5">IF(AJ7="",NA(),AJ7)</f>
        <v>-</v>
      </c>
      <c r="AK6" s="22" t="str">
        <f t="shared" si="5"/>
        <v>-</v>
      </c>
      <c r="AL6" s="21">
        <f t="shared" si="5"/>
        <v>0</v>
      </c>
      <c r="AM6" s="21">
        <f t="shared" si="5"/>
        <v>0</v>
      </c>
      <c r="AN6" s="22" t="str">
        <f t="shared" si="5"/>
        <v>-</v>
      </c>
      <c r="AO6" s="22" t="str">
        <f t="shared" si="5"/>
        <v>-</v>
      </c>
      <c r="AP6" s="22" t="str">
        <f t="shared" si="5"/>
        <v>-</v>
      </c>
      <c r="AQ6" s="22">
        <f t="shared" si="5"/>
        <v>27.32</v>
      </c>
      <c r="AR6" s="22">
        <f t="shared" si="5"/>
        <v>16.12</v>
      </c>
      <c r="AS6" s="21" t="str">
        <f>IF(AS7="","",IF(AS7="-","【-】","【"&amp;SUBSTITUTE(TEXT(AS7,"#,##0.00"),"-","△")&amp;"】"))</f>
        <v>【26.96】</v>
      </c>
      <c r="AT6" s="22" t="str">
        <f>IF(AT7="",NA(),AT7)</f>
        <v>-</v>
      </c>
      <c r="AU6" s="22" t="str">
        <f t="shared" ref="AU6:BC6" si="6">IF(AU7="",NA(),AU7)</f>
        <v>-</v>
      </c>
      <c r="AV6" s="22" t="str">
        <f t="shared" si="6"/>
        <v>-</v>
      </c>
      <c r="AW6" s="22">
        <f t="shared" si="6"/>
        <v>89.71</v>
      </c>
      <c r="AX6" s="22">
        <f t="shared" si="6"/>
        <v>130.9</v>
      </c>
      <c r="AY6" s="22" t="str">
        <f t="shared" si="6"/>
        <v>-</v>
      </c>
      <c r="AZ6" s="22" t="str">
        <f t="shared" si="6"/>
        <v>-</v>
      </c>
      <c r="BA6" s="22" t="str">
        <f t="shared" si="6"/>
        <v>-</v>
      </c>
      <c r="BB6" s="22">
        <f t="shared" si="6"/>
        <v>217.55</v>
      </c>
      <c r="BC6" s="22">
        <f t="shared" si="6"/>
        <v>157.71</v>
      </c>
      <c r="BD6" s="21" t="str">
        <f>IF(BD7="","",IF(BD7="-","【-】","【"&amp;SUBSTITUTE(TEXT(BD7,"#,##0.00"),"-","△")&amp;"】"))</f>
        <v>【142.39】</v>
      </c>
      <c r="BE6" s="22" t="str">
        <f>IF(BE7="",NA(),BE7)</f>
        <v>-</v>
      </c>
      <c r="BF6" s="22" t="str">
        <f t="shared" ref="BF6:BN6" si="7">IF(BF7="",NA(),BF7)</f>
        <v>-</v>
      </c>
      <c r="BG6" s="22" t="str">
        <f t="shared" si="7"/>
        <v>-</v>
      </c>
      <c r="BH6" s="22">
        <f t="shared" si="7"/>
        <v>1514.1</v>
      </c>
      <c r="BI6" s="22">
        <f t="shared" si="7"/>
        <v>1403.11</v>
      </c>
      <c r="BJ6" s="22" t="str">
        <f t="shared" si="7"/>
        <v>-</v>
      </c>
      <c r="BK6" s="22" t="str">
        <f t="shared" si="7"/>
        <v>-</v>
      </c>
      <c r="BL6" s="22" t="str">
        <f t="shared" si="7"/>
        <v>-</v>
      </c>
      <c r="BM6" s="22">
        <f t="shared" si="7"/>
        <v>916.17</v>
      </c>
      <c r="BN6" s="22">
        <f t="shared" si="7"/>
        <v>958.97</v>
      </c>
      <c r="BO6" s="21" t="str">
        <f>IF(BO7="","",IF(BO7="-","【-】","【"&amp;SUBSTITUTE(TEXT(BO7,"#,##0.00"),"-","△")&amp;"】"))</f>
        <v>【1,043.36】</v>
      </c>
      <c r="BP6" s="22" t="str">
        <f>IF(BP7="",NA(),BP7)</f>
        <v>-</v>
      </c>
      <c r="BQ6" s="22" t="str">
        <f t="shared" ref="BQ6:BY6" si="8">IF(BQ7="",NA(),BQ7)</f>
        <v>-</v>
      </c>
      <c r="BR6" s="22" t="str">
        <f t="shared" si="8"/>
        <v>-</v>
      </c>
      <c r="BS6" s="22">
        <f t="shared" si="8"/>
        <v>34.79</v>
      </c>
      <c r="BT6" s="22">
        <f t="shared" si="8"/>
        <v>32.58</v>
      </c>
      <c r="BU6" s="22" t="str">
        <f t="shared" si="8"/>
        <v>-</v>
      </c>
      <c r="BV6" s="22" t="str">
        <f t="shared" si="8"/>
        <v>-</v>
      </c>
      <c r="BW6" s="22" t="str">
        <f t="shared" si="8"/>
        <v>-</v>
      </c>
      <c r="BX6" s="22">
        <f t="shared" si="8"/>
        <v>63.95</v>
      </c>
      <c r="BY6" s="22">
        <f t="shared" si="8"/>
        <v>61.25</v>
      </c>
      <c r="BZ6" s="21" t="str">
        <f>IF(BZ7="","",IF(BZ7="-","【-】","【"&amp;SUBSTITUTE(TEXT(BZ7,"#,##0.00"),"-","△")&amp;"】"))</f>
        <v>【56.19】</v>
      </c>
      <c r="CA6" s="22" t="str">
        <f>IF(CA7="",NA(),CA7)</f>
        <v>-</v>
      </c>
      <c r="CB6" s="22" t="str">
        <f t="shared" ref="CB6:CJ6" si="9">IF(CB7="",NA(),CB7)</f>
        <v>-</v>
      </c>
      <c r="CC6" s="22" t="str">
        <f t="shared" si="9"/>
        <v>-</v>
      </c>
      <c r="CD6" s="22">
        <f t="shared" si="9"/>
        <v>454.83</v>
      </c>
      <c r="CE6" s="22">
        <f t="shared" si="9"/>
        <v>485.13</v>
      </c>
      <c r="CF6" s="22" t="str">
        <f t="shared" si="9"/>
        <v>-</v>
      </c>
      <c r="CG6" s="22" t="str">
        <f t="shared" si="9"/>
        <v>-</v>
      </c>
      <c r="CH6" s="22" t="str">
        <f t="shared" si="9"/>
        <v>-</v>
      </c>
      <c r="CI6" s="22">
        <f t="shared" si="9"/>
        <v>263.56</v>
      </c>
      <c r="CJ6" s="22">
        <f t="shared" si="9"/>
        <v>279.83</v>
      </c>
      <c r="CK6" s="21" t="str">
        <f>IF(CK7="","",IF(CK7="-","【-】","【"&amp;SUBSTITUTE(TEXT(CK7,"#,##0.00"),"-","△")&amp;"】"))</f>
        <v>【285.60】</v>
      </c>
      <c r="CL6" s="22" t="str">
        <f>IF(CL7="",NA(),CL7)</f>
        <v>-</v>
      </c>
      <c r="CM6" s="22" t="str">
        <f t="shared" ref="CM6:CU6" si="10">IF(CM7="",NA(),CM7)</f>
        <v>-</v>
      </c>
      <c r="CN6" s="22" t="str">
        <f t="shared" si="10"/>
        <v>-</v>
      </c>
      <c r="CO6" s="22">
        <f t="shared" si="10"/>
        <v>81.02</v>
      </c>
      <c r="CP6" s="22">
        <f t="shared" si="10"/>
        <v>82.3</v>
      </c>
      <c r="CQ6" s="22" t="str">
        <f t="shared" si="10"/>
        <v>-</v>
      </c>
      <c r="CR6" s="22" t="str">
        <f t="shared" si="10"/>
        <v>-</v>
      </c>
      <c r="CS6" s="22" t="str">
        <f t="shared" si="10"/>
        <v>-</v>
      </c>
      <c r="CT6" s="22">
        <f t="shared" si="10"/>
        <v>53.4</v>
      </c>
      <c r="CU6" s="22">
        <f t="shared" si="10"/>
        <v>54.69</v>
      </c>
      <c r="CV6" s="21" t="str">
        <f>IF(CV7="","",IF(CV7="-","【-】","【"&amp;SUBSTITUTE(TEXT(CV7,"#,##0.00"),"-","△")&amp;"】"))</f>
        <v>【48.33】</v>
      </c>
      <c r="CW6" s="22" t="str">
        <f>IF(CW7="",NA(),CW7)</f>
        <v>-</v>
      </c>
      <c r="CX6" s="22" t="str">
        <f t="shared" ref="CX6:DF6" si="11">IF(CX7="",NA(),CX7)</f>
        <v>-</v>
      </c>
      <c r="CY6" s="22" t="str">
        <f t="shared" si="11"/>
        <v>-</v>
      </c>
      <c r="CZ6" s="22">
        <f t="shared" si="11"/>
        <v>39.880000000000003</v>
      </c>
      <c r="DA6" s="22">
        <f t="shared" si="11"/>
        <v>40.33</v>
      </c>
      <c r="DB6" s="22" t="str">
        <f t="shared" si="11"/>
        <v>-</v>
      </c>
      <c r="DC6" s="22" t="str">
        <f t="shared" si="11"/>
        <v>-</v>
      </c>
      <c r="DD6" s="22" t="str">
        <f t="shared" si="11"/>
        <v>-</v>
      </c>
      <c r="DE6" s="22">
        <f t="shared" si="11"/>
        <v>72.53</v>
      </c>
      <c r="DF6" s="22">
        <f t="shared" si="11"/>
        <v>71.44</v>
      </c>
      <c r="DG6" s="21" t="str">
        <f>IF(DG7="","",IF(DG7="-","【-】","【"&amp;SUBSTITUTE(TEXT(DG7,"#,##0.00"),"-","△")&amp;"】"))</f>
        <v>【70.34】</v>
      </c>
      <c r="DH6" s="22" t="str">
        <f>IF(DH7="",NA(),DH7)</f>
        <v>-</v>
      </c>
      <c r="DI6" s="22" t="str">
        <f t="shared" ref="DI6:DQ6" si="12">IF(DI7="",NA(),DI7)</f>
        <v>-</v>
      </c>
      <c r="DJ6" s="22" t="str">
        <f t="shared" si="12"/>
        <v>-</v>
      </c>
      <c r="DK6" s="22">
        <f t="shared" si="12"/>
        <v>4.8499999999999996</v>
      </c>
      <c r="DL6" s="22">
        <f t="shared" si="12"/>
        <v>9.58</v>
      </c>
      <c r="DM6" s="22" t="str">
        <f t="shared" si="12"/>
        <v>-</v>
      </c>
      <c r="DN6" s="22" t="str">
        <f t="shared" si="12"/>
        <v>-</v>
      </c>
      <c r="DO6" s="22" t="str">
        <f t="shared" si="12"/>
        <v>-</v>
      </c>
      <c r="DP6" s="22">
        <f t="shared" si="12"/>
        <v>40.46</v>
      </c>
      <c r="DQ6" s="22">
        <f t="shared" si="12"/>
        <v>37.1</v>
      </c>
      <c r="DR6" s="21" t="str">
        <f>IF(DR7="","",IF(DR7="-","【-】","【"&amp;SUBSTITUTE(TEXT(DR7,"#,##0.00"),"-","△")&amp;"】"))</f>
        <v>【35.50】</v>
      </c>
      <c r="DS6" s="22" t="str">
        <f>IF(DS7="",NA(),DS7)</f>
        <v>-</v>
      </c>
      <c r="DT6" s="22" t="str">
        <f t="shared" ref="DT6:EB6" si="13">IF(DT7="",NA(),DT7)</f>
        <v>-</v>
      </c>
      <c r="DU6" s="22" t="str">
        <f t="shared" si="13"/>
        <v>-</v>
      </c>
      <c r="DV6" s="22">
        <f t="shared" si="13"/>
        <v>51.52</v>
      </c>
      <c r="DW6" s="22">
        <f t="shared" si="13"/>
        <v>51.29</v>
      </c>
      <c r="DX6" s="22" t="str">
        <f t="shared" si="13"/>
        <v>-</v>
      </c>
      <c r="DY6" s="22" t="str">
        <f t="shared" si="13"/>
        <v>-</v>
      </c>
      <c r="DZ6" s="22" t="str">
        <f t="shared" si="13"/>
        <v>-</v>
      </c>
      <c r="EA6" s="22">
        <f t="shared" si="13"/>
        <v>22.77</v>
      </c>
      <c r="EB6" s="22">
        <f t="shared" si="13"/>
        <v>18.22</v>
      </c>
      <c r="EC6" s="21" t="str">
        <f>IF(EC7="","",IF(EC7="-","【-】","【"&amp;SUBSTITUTE(TEXT(EC7,"#,##0.00"),"-","△")&amp;"】"))</f>
        <v>【16.16】</v>
      </c>
      <c r="ED6" s="22" t="str">
        <f>IF(ED7="",NA(),ED7)</f>
        <v>-</v>
      </c>
      <c r="EE6" s="22" t="str">
        <f t="shared" ref="EE6:EM6" si="14">IF(EE7="",NA(),EE7)</f>
        <v>-</v>
      </c>
      <c r="EF6" s="22" t="str">
        <f t="shared" si="14"/>
        <v>-</v>
      </c>
      <c r="EG6" s="22">
        <f t="shared" si="14"/>
        <v>0.04</v>
      </c>
      <c r="EH6" s="22">
        <f t="shared" si="14"/>
        <v>0.38</v>
      </c>
      <c r="EI6" s="22" t="str">
        <f t="shared" si="14"/>
        <v>-</v>
      </c>
      <c r="EJ6" s="22" t="str">
        <f t="shared" si="14"/>
        <v>-</v>
      </c>
      <c r="EK6" s="22" t="str">
        <f t="shared" si="14"/>
        <v>-</v>
      </c>
      <c r="EL6" s="22">
        <f t="shared" si="14"/>
        <v>0.49</v>
      </c>
      <c r="EM6" s="22">
        <f t="shared" si="14"/>
        <v>0.32</v>
      </c>
      <c r="EN6" s="21" t="str">
        <f>IF(EN7="","",IF(EN7="-","【-】","【"&amp;SUBSTITUTE(TEXT(EN7,"#,##0.00"),"-","△")&amp;"】"))</f>
        <v>【0.28】</v>
      </c>
    </row>
    <row r="7" spans="1:144" s="23" customFormat="1" x14ac:dyDescent="0.2">
      <c r="A7" s="15"/>
      <c r="B7" s="24">
        <v>2024</v>
      </c>
      <c r="C7" s="24">
        <v>235628</v>
      </c>
      <c r="D7" s="24">
        <v>46</v>
      </c>
      <c r="E7" s="24">
        <v>1</v>
      </c>
      <c r="F7" s="24">
        <v>0</v>
      </c>
      <c r="G7" s="24">
        <v>5</v>
      </c>
      <c r="H7" s="24" t="s">
        <v>93</v>
      </c>
      <c r="I7" s="24" t="s">
        <v>94</v>
      </c>
      <c r="J7" s="24" t="s">
        <v>95</v>
      </c>
      <c r="K7" s="24" t="s">
        <v>96</v>
      </c>
      <c r="L7" s="24" t="s">
        <v>97</v>
      </c>
      <c r="M7" s="24" t="s">
        <v>98</v>
      </c>
      <c r="N7" s="25" t="s">
        <v>99</v>
      </c>
      <c r="O7" s="25">
        <v>72.69</v>
      </c>
      <c r="P7" s="25">
        <v>99.09</v>
      </c>
      <c r="Q7" s="25">
        <v>2849</v>
      </c>
      <c r="R7" s="25">
        <v>2703</v>
      </c>
      <c r="S7" s="25">
        <v>123.38</v>
      </c>
      <c r="T7" s="25">
        <v>21.91</v>
      </c>
      <c r="U7" s="25">
        <v>2604</v>
      </c>
      <c r="V7" s="25">
        <v>2.2000000000000002</v>
      </c>
      <c r="W7" s="25">
        <v>1183.6400000000001</v>
      </c>
      <c r="X7" s="25" t="s">
        <v>99</v>
      </c>
      <c r="Y7" s="25" t="s">
        <v>99</v>
      </c>
      <c r="Z7" s="25" t="s">
        <v>99</v>
      </c>
      <c r="AA7" s="25">
        <v>104.07</v>
      </c>
      <c r="AB7" s="25">
        <v>100.59</v>
      </c>
      <c r="AC7" s="25" t="s">
        <v>99</v>
      </c>
      <c r="AD7" s="25" t="s">
        <v>99</v>
      </c>
      <c r="AE7" s="25" t="s">
        <v>99</v>
      </c>
      <c r="AF7" s="25">
        <v>103.1</v>
      </c>
      <c r="AG7" s="25">
        <v>101.77</v>
      </c>
      <c r="AH7" s="25">
        <v>102.02</v>
      </c>
      <c r="AI7" s="25" t="s">
        <v>99</v>
      </c>
      <c r="AJ7" s="25" t="s">
        <v>99</v>
      </c>
      <c r="AK7" s="25" t="s">
        <v>99</v>
      </c>
      <c r="AL7" s="25">
        <v>0</v>
      </c>
      <c r="AM7" s="25">
        <v>0</v>
      </c>
      <c r="AN7" s="25" t="s">
        <v>99</v>
      </c>
      <c r="AO7" s="25" t="s">
        <v>99</v>
      </c>
      <c r="AP7" s="25" t="s">
        <v>99</v>
      </c>
      <c r="AQ7" s="25">
        <v>27.32</v>
      </c>
      <c r="AR7" s="25">
        <v>16.12</v>
      </c>
      <c r="AS7" s="25">
        <v>26.96</v>
      </c>
      <c r="AT7" s="25" t="s">
        <v>99</v>
      </c>
      <c r="AU7" s="25" t="s">
        <v>99</v>
      </c>
      <c r="AV7" s="25" t="s">
        <v>99</v>
      </c>
      <c r="AW7" s="25">
        <v>89.71</v>
      </c>
      <c r="AX7" s="25">
        <v>130.9</v>
      </c>
      <c r="AY7" s="25" t="s">
        <v>99</v>
      </c>
      <c r="AZ7" s="25" t="s">
        <v>99</v>
      </c>
      <c r="BA7" s="25" t="s">
        <v>99</v>
      </c>
      <c r="BB7" s="25">
        <v>217.55</v>
      </c>
      <c r="BC7" s="25">
        <v>157.71</v>
      </c>
      <c r="BD7" s="25">
        <v>142.38999999999999</v>
      </c>
      <c r="BE7" s="25" t="s">
        <v>99</v>
      </c>
      <c r="BF7" s="25" t="s">
        <v>99</v>
      </c>
      <c r="BG7" s="25" t="s">
        <v>99</v>
      </c>
      <c r="BH7" s="25">
        <v>1514.1</v>
      </c>
      <c r="BI7" s="25">
        <v>1403.11</v>
      </c>
      <c r="BJ7" s="25" t="s">
        <v>99</v>
      </c>
      <c r="BK7" s="25" t="s">
        <v>99</v>
      </c>
      <c r="BL7" s="25" t="s">
        <v>99</v>
      </c>
      <c r="BM7" s="25">
        <v>916.17</v>
      </c>
      <c r="BN7" s="25">
        <v>958.97</v>
      </c>
      <c r="BO7" s="25">
        <v>1043.3599999999999</v>
      </c>
      <c r="BP7" s="25" t="s">
        <v>99</v>
      </c>
      <c r="BQ7" s="25" t="s">
        <v>99</v>
      </c>
      <c r="BR7" s="25" t="s">
        <v>99</v>
      </c>
      <c r="BS7" s="25">
        <v>34.79</v>
      </c>
      <c r="BT7" s="25">
        <v>32.58</v>
      </c>
      <c r="BU7" s="25" t="s">
        <v>99</v>
      </c>
      <c r="BV7" s="25" t="s">
        <v>99</v>
      </c>
      <c r="BW7" s="25" t="s">
        <v>99</v>
      </c>
      <c r="BX7" s="25">
        <v>63.95</v>
      </c>
      <c r="BY7" s="25">
        <v>61.25</v>
      </c>
      <c r="BZ7" s="25">
        <v>56.19</v>
      </c>
      <c r="CA7" s="25" t="s">
        <v>99</v>
      </c>
      <c r="CB7" s="25" t="s">
        <v>99</v>
      </c>
      <c r="CC7" s="25" t="s">
        <v>99</v>
      </c>
      <c r="CD7" s="25">
        <v>454.83</v>
      </c>
      <c r="CE7" s="25">
        <v>485.13</v>
      </c>
      <c r="CF7" s="25" t="s">
        <v>99</v>
      </c>
      <c r="CG7" s="25" t="s">
        <v>99</v>
      </c>
      <c r="CH7" s="25" t="s">
        <v>99</v>
      </c>
      <c r="CI7" s="25">
        <v>263.56</v>
      </c>
      <c r="CJ7" s="25">
        <v>279.83</v>
      </c>
      <c r="CK7" s="25">
        <v>285.60000000000002</v>
      </c>
      <c r="CL7" s="25" t="s">
        <v>99</v>
      </c>
      <c r="CM7" s="25" t="s">
        <v>99</v>
      </c>
      <c r="CN7" s="25" t="s">
        <v>99</v>
      </c>
      <c r="CO7" s="25">
        <v>81.02</v>
      </c>
      <c r="CP7" s="25">
        <v>82.3</v>
      </c>
      <c r="CQ7" s="25" t="s">
        <v>99</v>
      </c>
      <c r="CR7" s="25" t="s">
        <v>99</v>
      </c>
      <c r="CS7" s="25" t="s">
        <v>99</v>
      </c>
      <c r="CT7" s="25">
        <v>53.4</v>
      </c>
      <c r="CU7" s="25">
        <v>54.69</v>
      </c>
      <c r="CV7" s="25">
        <v>48.33</v>
      </c>
      <c r="CW7" s="25" t="s">
        <v>99</v>
      </c>
      <c r="CX7" s="25" t="s">
        <v>99</v>
      </c>
      <c r="CY7" s="25" t="s">
        <v>99</v>
      </c>
      <c r="CZ7" s="25">
        <v>39.880000000000003</v>
      </c>
      <c r="DA7" s="25">
        <v>40.33</v>
      </c>
      <c r="DB7" s="25" t="s">
        <v>99</v>
      </c>
      <c r="DC7" s="25" t="s">
        <v>99</v>
      </c>
      <c r="DD7" s="25" t="s">
        <v>99</v>
      </c>
      <c r="DE7" s="25">
        <v>72.53</v>
      </c>
      <c r="DF7" s="25">
        <v>71.44</v>
      </c>
      <c r="DG7" s="25">
        <v>70.34</v>
      </c>
      <c r="DH7" s="25" t="s">
        <v>99</v>
      </c>
      <c r="DI7" s="25" t="s">
        <v>99</v>
      </c>
      <c r="DJ7" s="25" t="s">
        <v>99</v>
      </c>
      <c r="DK7" s="25">
        <v>4.8499999999999996</v>
      </c>
      <c r="DL7" s="25">
        <v>9.58</v>
      </c>
      <c r="DM7" s="25" t="s">
        <v>99</v>
      </c>
      <c r="DN7" s="25" t="s">
        <v>99</v>
      </c>
      <c r="DO7" s="25" t="s">
        <v>99</v>
      </c>
      <c r="DP7" s="25">
        <v>40.46</v>
      </c>
      <c r="DQ7" s="25">
        <v>37.1</v>
      </c>
      <c r="DR7" s="25">
        <v>35.5</v>
      </c>
      <c r="DS7" s="25" t="s">
        <v>99</v>
      </c>
      <c r="DT7" s="25" t="s">
        <v>99</v>
      </c>
      <c r="DU7" s="25" t="s">
        <v>99</v>
      </c>
      <c r="DV7" s="25">
        <v>51.52</v>
      </c>
      <c r="DW7" s="25">
        <v>51.29</v>
      </c>
      <c r="DX7" s="25" t="s">
        <v>99</v>
      </c>
      <c r="DY7" s="25" t="s">
        <v>99</v>
      </c>
      <c r="DZ7" s="25" t="s">
        <v>99</v>
      </c>
      <c r="EA7" s="25">
        <v>22.77</v>
      </c>
      <c r="EB7" s="25">
        <v>18.22</v>
      </c>
      <c r="EC7" s="25">
        <v>16.16</v>
      </c>
      <c r="ED7" s="25" t="s">
        <v>99</v>
      </c>
      <c r="EE7" s="25" t="s">
        <v>99</v>
      </c>
      <c r="EF7" s="25" t="s">
        <v>99</v>
      </c>
      <c r="EG7" s="25">
        <v>0.04</v>
      </c>
      <c r="EH7" s="25">
        <v>0.38</v>
      </c>
      <c r="EI7" s="25" t="s">
        <v>99</v>
      </c>
      <c r="EJ7" s="25" t="s">
        <v>99</v>
      </c>
      <c r="EK7" s="25" t="s">
        <v>99</v>
      </c>
      <c r="EL7" s="25">
        <v>0.49</v>
      </c>
      <c r="EM7" s="25">
        <v>0.32</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2026-02-02T01:19:11Z</cp:lastPrinted>
  <dcterms:created xsi:type="dcterms:W3CDTF">2025-12-12T09:18:40Z</dcterms:created>
  <dcterms:modified xsi:type="dcterms:W3CDTF">2026-02-19T02:30:42Z</dcterms:modified>
  <cp:category/>
</cp:coreProperties>
</file>